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1536539A-3EC3-4192-BD3B-C0BD176B4F0E}" xr6:coauthVersionLast="47" xr6:coauthVersionMax="47" xr10:uidLastSave="{00000000-0000-0000-0000-000000000000}"/>
  <bookViews>
    <workbookView xWindow="-108" yWindow="-108" windowWidth="23256" windowHeight="12456" tabRatio="596" xr2:uid="{00000000-000D-0000-FFFF-FFFF00000000}"/>
  </bookViews>
  <sheets>
    <sheet name="Mother File all location" sheetId="2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'Mother File all location'!$A$3:$BT$3600</definedName>
  </definedNames>
  <calcPr calcId="191029"/>
</workbook>
</file>

<file path=xl/calcChain.xml><?xml version="1.0" encoding="utf-8"?>
<calcChain xmlns="http://schemas.openxmlformats.org/spreadsheetml/2006/main">
  <c r="M2" i="22" l="1"/>
  <c r="I2" i="22"/>
  <c r="H2" i="22"/>
  <c r="S123" i="22"/>
  <c r="P123" i="22"/>
  <c r="S122" i="22"/>
  <c r="P122" i="22"/>
  <c r="S121" i="22"/>
  <c r="P121" i="22"/>
  <c r="S120" i="22"/>
  <c r="P120" i="22"/>
  <c r="S119" i="22"/>
  <c r="P119" i="22"/>
  <c r="S118" i="22"/>
  <c r="P118" i="22"/>
  <c r="S117" i="22"/>
  <c r="P117" i="22"/>
  <c r="S116" i="22"/>
  <c r="P116" i="22"/>
  <c r="S115" i="22"/>
  <c r="P115" i="22"/>
  <c r="S114" i="22"/>
  <c r="P114" i="22"/>
  <c r="S113" i="22"/>
  <c r="P113" i="22"/>
  <c r="S112" i="22"/>
  <c r="P112" i="22"/>
  <c r="S111" i="22"/>
  <c r="P111" i="22"/>
  <c r="S110" i="22"/>
  <c r="P110" i="22"/>
  <c r="S109" i="22"/>
  <c r="P109" i="22"/>
  <c r="S108" i="22"/>
  <c r="P108" i="22"/>
  <c r="S107" i="22"/>
  <c r="P107" i="22"/>
  <c r="S106" i="22"/>
  <c r="P106" i="22"/>
  <c r="S105" i="22"/>
  <c r="P105" i="22"/>
  <c r="S104" i="22"/>
  <c r="P104" i="22"/>
  <c r="S103" i="22"/>
  <c r="P103" i="22"/>
  <c r="S102" i="22"/>
  <c r="P102" i="22"/>
  <c r="S101" i="22"/>
  <c r="P101" i="22"/>
  <c r="S100" i="22"/>
  <c r="P100" i="22"/>
  <c r="S99" i="22"/>
  <c r="P99" i="22"/>
  <c r="S98" i="22"/>
  <c r="P98" i="22"/>
  <c r="S97" i="22"/>
  <c r="P97" i="22"/>
  <c r="S96" i="22"/>
  <c r="P96" i="22"/>
  <c r="S95" i="22"/>
  <c r="P95" i="22"/>
  <c r="S94" i="22"/>
  <c r="P94" i="22"/>
  <c r="S93" i="22"/>
  <c r="P93" i="22"/>
  <c r="S92" i="22"/>
  <c r="P92" i="22"/>
  <c r="S91" i="22"/>
  <c r="P91" i="22"/>
  <c r="S90" i="22"/>
  <c r="P90" i="22"/>
  <c r="S89" i="22"/>
  <c r="P89" i="22"/>
  <c r="S88" i="22"/>
  <c r="P88" i="22"/>
  <c r="S87" i="22"/>
  <c r="P87" i="22"/>
  <c r="S74" i="22"/>
  <c r="P74" i="22"/>
  <c r="S73" i="22"/>
  <c r="P73" i="22"/>
  <c r="S72" i="22"/>
  <c r="P72" i="22"/>
  <c r="S71" i="22"/>
  <c r="P71" i="22"/>
  <c r="S70" i="22"/>
  <c r="P70" i="22"/>
  <c r="S69" i="22"/>
  <c r="P69" i="22"/>
  <c r="S68" i="22"/>
  <c r="P68" i="22"/>
  <c r="P75" i="22"/>
  <c r="S75" i="22"/>
  <c r="P76" i="22"/>
  <c r="S76" i="22"/>
  <c r="P77" i="22"/>
  <c r="S77" i="22"/>
  <c r="P78" i="22"/>
  <c r="S78" i="22"/>
  <c r="P79" i="22"/>
  <c r="S79" i="22"/>
  <c r="P80" i="22"/>
  <c r="S80" i="22"/>
  <c r="P81" i="22"/>
  <c r="S81" i="22"/>
  <c r="Y57" i="22"/>
  <c r="S57" i="22"/>
  <c r="P57" i="22"/>
  <c r="Y56" i="22"/>
  <c r="S56" i="22"/>
  <c r="P56" i="22"/>
  <c r="Y55" i="22"/>
  <c r="S55" i="22"/>
  <c r="P55" i="22"/>
  <c r="P58" i="22"/>
  <c r="S58" i="22"/>
  <c r="S3600" i="22"/>
  <c r="P3600" i="22"/>
  <c r="S3599" i="22"/>
  <c r="P3599" i="22"/>
  <c r="S3598" i="22"/>
  <c r="P3598" i="22"/>
  <c r="S3597" i="22"/>
  <c r="P3597" i="22"/>
  <c r="S3596" i="22"/>
  <c r="P3596" i="22"/>
  <c r="S3595" i="22"/>
  <c r="P3595" i="22"/>
  <c r="S3594" i="22"/>
  <c r="P3594" i="22"/>
  <c r="S3593" i="22"/>
  <c r="P3593" i="22"/>
  <c r="S3592" i="22"/>
  <c r="P3592" i="22"/>
  <c r="S3591" i="22"/>
  <c r="P3591" i="22"/>
  <c r="S3590" i="22"/>
  <c r="P3590" i="22"/>
  <c r="S3589" i="22"/>
  <c r="P3589" i="22"/>
  <c r="S3588" i="22"/>
  <c r="P3588" i="22"/>
  <c r="S3587" i="22"/>
  <c r="P3587" i="22"/>
  <c r="S3586" i="22"/>
  <c r="P3586" i="22"/>
  <c r="S3585" i="22"/>
  <c r="P3585" i="22"/>
  <c r="S3584" i="22"/>
  <c r="P3584" i="22"/>
  <c r="S3583" i="22"/>
  <c r="P3583" i="22"/>
  <c r="S3582" i="22"/>
  <c r="P3582" i="22"/>
  <c r="S3581" i="22"/>
  <c r="P3581" i="22"/>
  <c r="S3580" i="22"/>
  <c r="P3580" i="22"/>
  <c r="S3579" i="22"/>
  <c r="P3579" i="22"/>
  <c r="S3578" i="22"/>
  <c r="P3578" i="22"/>
  <c r="S3577" i="22"/>
  <c r="P3577" i="22"/>
  <c r="S3576" i="22"/>
  <c r="P3576" i="22"/>
  <c r="S3575" i="22"/>
  <c r="P3575" i="22"/>
  <c r="S3574" i="22"/>
  <c r="P3574" i="22"/>
  <c r="S3573" i="22"/>
  <c r="P3573" i="22"/>
  <c r="S3572" i="22"/>
  <c r="P3572" i="22"/>
  <c r="S3571" i="22"/>
  <c r="P3571" i="22"/>
  <c r="S3570" i="22"/>
  <c r="P3570" i="22"/>
  <c r="S3569" i="22"/>
  <c r="P3569" i="22"/>
  <c r="S3568" i="22"/>
  <c r="P3568" i="22"/>
  <c r="S3567" i="22"/>
  <c r="P3567" i="22"/>
  <c r="S3566" i="22"/>
  <c r="P3566" i="22"/>
  <c r="S3565" i="22"/>
  <c r="P3565" i="22"/>
  <c r="S3564" i="22"/>
  <c r="P3564" i="22"/>
  <c r="S3563" i="22"/>
  <c r="P3563" i="22"/>
  <c r="S3562" i="22"/>
  <c r="P3562" i="22"/>
  <c r="S3561" i="22"/>
  <c r="P3561" i="22"/>
  <c r="S3560" i="22"/>
  <c r="P3560" i="22"/>
  <c r="S3559" i="22"/>
  <c r="P3559" i="22"/>
  <c r="S3558" i="22"/>
  <c r="P3558" i="22"/>
  <c r="S3557" i="22"/>
  <c r="P3557" i="22"/>
  <c r="S3556" i="22"/>
  <c r="P3556" i="22"/>
  <c r="S3555" i="22"/>
  <c r="P3555" i="22"/>
  <c r="S3554" i="22"/>
  <c r="P3554" i="22"/>
  <c r="S3553" i="22"/>
  <c r="P3553" i="22"/>
  <c r="S3552" i="22"/>
  <c r="P3552" i="22"/>
  <c r="S3551" i="22"/>
  <c r="P3551" i="22"/>
  <c r="S3550" i="22"/>
  <c r="P3550" i="22"/>
  <c r="S3549" i="22"/>
  <c r="P3549" i="22"/>
  <c r="S3548" i="22"/>
  <c r="P3548" i="22"/>
  <c r="S3547" i="22"/>
  <c r="P3547" i="22"/>
  <c r="S3546" i="22"/>
  <c r="P3546" i="22"/>
  <c r="S3545" i="22"/>
  <c r="P3545" i="22"/>
  <c r="S3544" i="22"/>
  <c r="P3544" i="22"/>
  <c r="S3543" i="22"/>
  <c r="P3543" i="22"/>
  <c r="S3542" i="22"/>
  <c r="P3542" i="22"/>
  <c r="S3541" i="22"/>
  <c r="P3541" i="22"/>
  <c r="S3540" i="22"/>
  <c r="P3540" i="22"/>
  <c r="S3539" i="22"/>
  <c r="P3539" i="22"/>
  <c r="S3538" i="22"/>
  <c r="P3538" i="22"/>
  <c r="S3537" i="22"/>
  <c r="P3537" i="22"/>
  <c r="S3536" i="22"/>
  <c r="P3536" i="22"/>
  <c r="S3535" i="22"/>
  <c r="P3535" i="22"/>
  <c r="S3534" i="22"/>
  <c r="P3534" i="22"/>
  <c r="S3533" i="22"/>
  <c r="P3533" i="22"/>
  <c r="S3532" i="22"/>
  <c r="P3532" i="22"/>
  <c r="S3531" i="22"/>
  <c r="P3531" i="22"/>
  <c r="S3530" i="22"/>
  <c r="P3530" i="22"/>
  <c r="S3529" i="22"/>
  <c r="P3529" i="22"/>
  <c r="S3528" i="22"/>
  <c r="P3528" i="22"/>
  <c r="S3527" i="22"/>
  <c r="P3527" i="22"/>
  <c r="S3526" i="22"/>
  <c r="P3526" i="22"/>
  <c r="S3525" i="22"/>
  <c r="P3525" i="22"/>
  <c r="S3524" i="22"/>
  <c r="P3524" i="22"/>
  <c r="S3523" i="22"/>
  <c r="P3523" i="22"/>
  <c r="S3522" i="22"/>
  <c r="P3522" i="22"/>
  <c r="S3521" i="22"/>
  <c r="P3521" i="22"/>
  <c r="S3520" i="22"/>
  <c r="P3520" i="22"/>
  <c r="S3519" i="22"/>
  <c r="P3519" i="22"/>
  <c r="S3518" i="22"/>
  <c r="P3518" i="22"/>
  <c r="S3517" i="22"/>
  <c r="P3517" i="22"/>
  <c r="S3516" i="22"/>
  <c r="P3516" i="22"/>
  <c r="S3515" i="22"/>
  <c r="P3515" i="22"/>
  <c r="S3514" i="22"/>
  <c r="P3514" i="22"/>
  <c r="S3513" i="22"/>
  <c r="P3513" i="22"/>
  <c r="S3512" i="22"/>
  <c r="P3512" i="22"/>
  <c r="S3511" i="22"/>
  <c r="P3511" i="22"/>
  <c r="S3510" i="22"/>
  <c r="P3510" i="22"/>
  <c r="S3509" i="22"/>
  <c r="P3509" i="22"/>
  <c r="S3508" i="22"/>
  <c r="P3508" i="22"/>
  <c r="S3507" i="22"/>
  <c r="P3507" i="22"/>
  <c r="S3506" i="22"/>
  <c r="P3506" i="22"/>
  <c r="S3505" i="22"/>
  <c r="P3505" i="22"/>
  <c r="S3504" i="22"/>
  <c r="P3504" i="22"/>
  <c r="S3503" i="22"/>
  <c r="P3503" i="22"/>
  <c r="S3502" i="22"/>
  <c r="P3502" i="22"/>
  <c r="S3501" i="22"/>
  <c r="P3501" i="22"/>
  <c r="S3500" i="22"/>
  <c r="P3500" i="22"/>
  <c r="S3499" i="22"/>
  <c r="P3499" i="22"/>
  <c r="S3498" i="22"/>
  <c r="P3498" i="22"/>
  <c r="S3497" i="22"/>
  <c r="P3497" i="22"/>
  <c r="S3496" i="22"/>
  <c r="P3496" i="22"/>
  <c r="S3495" i="22"/>
  <c r="P3495" i="22"/>
  <c r="S3494" i="22"/>
  <c r="P3494" i="22"/>
  <c r="S3493" i="22"/>
  <c r="P3493" i="22"/>
  <c r="S3492" i="22"/>
  <c r="P3492" i="22"/>
  <c r="S3491" i="22"/>
  <c r="P3491" i="22"/>
  <c r="S3490" i="22"/>
  <c r="P3490" i="22"/>
  <c r="S3489" i="22"/>
  <c r="P3489" i="22"/>
  <c r="S3488" i="22"/>
  <c r="P3488" i="22"/>
  <c r="S3487" i="22"/>
  <c r="P3487" i="22"/>
  <c r="S3486" i="22"/>
  <c r="P3486" i="22"/>
  <c r="S3485" i="22"/>
  <c r="P3485" i="22"/>
  <c r="S3484" i="22"/>
  <c r="P3484" i="22"/>
  <c r="S3483" i="22"/>
  <c r="P3483" i="22"/>
  <c r="S3482" i="22"/>
  <c r="P3482" i="22"/>
  <c r="S3481" i="22"/>
  <c r="P3481" i="22"/>
  <c r="S3480" i="22"/>
  <c r="P3480" i="22"/>
  <c r="S3479" i="22"/>
  <c r="P3479" i="22"/>
  <c r="S3478" i="22"/>
  <c r="P3478" i="22"/>
  <c r="S3477" i="22"/>
  <c r="P3477" i="22"/>
  <c r="S3476" i="22"/>
  <c r="P3476" i="22"/>
  <c r="S3475" i="22"/>
  <c r="P3475" i="22"/>
  <c r="S3474" i="22"/>
  <c r="P3474" i="22"/>
  <c r="S3473" i="22"/>
  <c r="P3473" i="22"/>
  <c r="S3472" i="22"/>
  <c r="P3472" i="22"/>
  <c r="S3471" i="22"/>
  <c r="P3471" i="22"/>
  <c r="S3470" i="22"/>
  <c r="P3470" i="22"/>
  <c r="S3469" i="22"/>
  <c r="P3469" i="22"/>
  <c r="S3468" i="22"/>
  <c r="P3468" i="22"/>
  <c r="S3467" i="22"/>
  <c r="P3467" i="22"/>
  <c r="S3466" i="22"/>
  <c r="P3466" i="22"/>
  <c r="S3465" i="22"/>
  <c r="P3465" i="22"/>
  <c r="S3464" i="22"/>
  <c r="P3464" i="22"/>
  <c r="S3463" i="22"/>
  <c r="P3463" i="22"/>
  <c r="S3462" i="22"/>
  <c r="P3462" i="22"/>
  <c r="S3461" i="22"/>
  <c r="P3461" i="22"/>
  <c r="S3460" i="22"/>
  <c r="P3460" i="22"/>
  <c r="S3459" i="22"/>
  <c r="P3459" i="22"/>
  <c r="S3458" i="22"/>
  <c r="P3458" i="22"/>
  <c r="S3457" i="22"/>
  <c r="P3457" i="22"/>
  <c r="S3456" i="22"/>
  <c r="P3456" i="22"/>
  <c r="S3455" i="22"/>
  <c r="P3455" i="22"/>
  <c r="S3454" i="22"/>
  <c r="P3454" i="22"/>
  <c r="S3453" i="22"/>
  <c r="P3453" i="22"/>
  <c r="S3452" i="22"/>
  <c r="P3452" i="22"/>
  <c r="S3451" i="22"/>
  <c r="P3451" i="22"/>
  <c r="S3450" i="22"/>
  <c r="P3450" i="22"/>
  <c r="S3449" i="22"/>
  <c r="P3449" i="22"/>
  <c r="S3448" i="22"/>
  <c r="P3448" i="22"/>
  <c r="S3447" i="22"/>
  <c r="P3447" i="22"/>
  <c r="S3446" i="22"/>
  <c r="P3446" i="22"/>
  <c r="S3445" i="22"/>
  <c r="P3445" i="22"/>
  <c r="S3444" i="22"/>
  <c r="P3444" i="22"/>
  <c r="S3443" i="22"/>
  <c r="P3443" i="22"/>
  <c r="S3442" i="22"/>
  <c r="P3442" i="22"/>
  <c r="S3441" i="22"/>
  <c r="P3441" i="22"/>
  <c r="S2096" i="22"/>
  <c r="P2096" i="22"/>
  <c r="S2095" i="22"/>
  <c r="P2095" i="22"/>
  <c r="S2094" i="22"/>
  <c r="P2094" i="22"/>
  <c r="S2093" i="22"/>
  <c r="P2093" i="22"/>
  <c r="S2092" i="22"/>
  <c r="P2092" i="22"/>
  <c r="S2091" i="22"/>
  <c r="P2091" i="22"/>
  <c r="S2090" i="22"/>
  <c r="P2090" i="22"/>
  <c r="S2089" i="22"/>
  <c r="P2089" i="22"/>
  <c r="S2088" i="22"/>
  <c r="P2088" i="22"/>
  <c r="S2087" i="22"/>
  <c r="P2087" i="22"/>
  <c r="S2086" i="22"/>
  <c r="P2086" i="22"/>
  <c r="S2085" i="22"/>
  <c r="P2085" i="22"/>
  <c r="S2084" i="22"/>
  <c r="P2084" i="22"/>
  <c r="S2083" i="22"/>
  <c r="P2083" i="22"/>
  <c r="S2082" i="22"/>
  <c r="P2082" i="22"/>
  <c r="S2081" i="22"/>
  <c r="P2081" i="22"/>
  <c r="S2080" i="22"/>
  <c r="P2080" i="22"/>
  <c r="S2079" i="22"/>
  <c r="P2079" i="22"/>
  <c r="S2078" i="22"/>
  <c r="P2078" i="22"/>
  <c r="S2077" i="22"/>
  <c r="P2077" i="22"/>
  <c r="S2076" i="22"/>
  <c r="P2076" i="22"/>
  <c r="S2075" i="22"/>
  <c r="P2075" i="22"/>
  <c r="S2074" i="22"/>
  <c r="P2074" i="22"/>
  <c r="S2073" i="22"/>
  <c r="P2073" i="22"/>
  <c r="S2072" i="22"/>
  <c r="P2072" i="22"/>
  <c r="S2071" i="22"/>
  <c r="P2071" i="22"/>
  <c r="S2070" i="22"/>
  <c r="P2070" i="22"/>
  <c r="S2069" i="22"/>
  <c r="P2069" i="22"/>
  <c r="S2068" i="22"/>
  <c r="P2068" i="22"/>
  <c r="S2067" i="22"/>
  <c r="P2067" i="22"/>
  <c r="S2066" i="22"/>
  <c r="P2066" i="22"/>
  <c r="S2065" i="22"/>
  <c r="P2065" i="22"/>
  <c r="S2064" i="22"/>
  <c r="P2064" i="22"/>
  <c r="S2063" i="22"/>
  <c r="P2063" i="22"/>
  <c r="S2062" i="22"/>
  <c r="P2062" i="22"/>
  <c r="S2061" i="22"/>
  <c r="P2061" i="22"/>
  <c r="S2060" i="22"/>
  <c r="P2060" i="22"/>
  <c r="S2059" i="22"/>
  <c r="P2059" i="22"/>
  <c r="S2058" i="22"/>
  <c r="P2058" i="22"/>
  <c r="S2057" i="22"/>
  <c r="P2057" i="22"/>
  <c r="S2056" i="22"/>
  <c r="P2056" i="22"/>
  <c r="S2055" i="22"/>
  <c r="P2055" i="22"/>
  <c r="S2054" i="22"/>
  <c r="P2054" i="22"/>
  <c r="S2053" i="22"/>
  <c r="P2053" i="22"/>
  <c r="S2052" i="22"/>
  <c r="P2052" i="22"/>
  <c r="S2051" i="22"/>
  <c r="P2051" i="22"/>
  <c r="S2050" i="22"/>
  <c r="P2050" i="22"/>
  <c r="S2049" i="22"/>
  <c r="P2049" i="22"/>
  <c r="S2048" i="22"/>
  <c r="P2048" i="22"/>
  <c r="S2047" i="22"/>
  <c r="P2047" i="22"/>
  <c r="S2046" i="22"/>
  <c r="P2046" i="22"/>
  <c r="S2045" i="22"/>
  <c r="P2045" i="22"/>
  <c r="S2044" i="22"/>
  <c r="P2044" i="22"/>
  <c r="S2043" i="22"/>
  <c r="P2043" i="22"/>
  <c r="S2042" i="22"/>
  <c r="P2042" i="22"/>
  <c r="S2041" i="22"/>
  <c r="P2041" i="22"/>
  <c r="S2040" i="22"/>
  <c r="P2040" i="22"/>
  <c r="S2039" i="22"/>
  <c r="P2039" i="22"/>
  <c r="S2038" i="22"/>
  <c r="P2038" i="22"/>
  <c r="S2037" i="22"/>
  <c r="P2037" i="22"/>
  <c r="S2036" i="22"/>
  <c r="P2036" i="22"/>
  <c r="S2035" i="22"/>
  <c r="P2035" i="22"/>
  <c r="S2034" i="22"/>
  <c r="P2034" i="22"/>
  <c r="S2033" i="22"/>
  <c r="P2033" i="22"/>
  <c r="S2032" i="22"/>
  <c r="P2032" i="22"/>
  <c r="S2031" i="22"/>
  <c r="P2031" i="22"/>
  <c r="S2030" i="22"/>
  <c r="P2030" i="22"/>
  <c r="S2029" i="22"/>
  <c r="P2029" i="22"/>
  <c r="S2028" i="22"/>
  <c r="P2028" i="22"/>
  <c r="S2027" i="22"/>
  <c r="P2027" i="22"/>
  <c r="S2026" i="22"/>
  <c r="P2026" i="22"/>
  <c r="S2025" i="22"/>
  <c r="P2025" i="22"/>
  <c r="S2024" i="22"/>
  <c r="P2024" i="22"/>
  <c r="S2023" i="22"/>
  <c r="P2023" i="22"/>
  <c r="S2022" i="22"/>
  <c r="P2022" i="22"/>
  <c r="S2021" i="22"/>
  <c r="P2021" i="22"/>
  <c r="S2020" i="22"/>
  <c r="P2020" i="22"/>
  <c r="S2019" i="22"/>
  <c r="P2019" i="22"/>
  <c r="S2018" i="22"/>
  <c r="P2018" i="22"/>
  <c r="S2017" i="22"/>
  <c r="P2017" i="22"/>
  <c r="S2016" i="22"/>
  <c r="P2016" i="22"/>
  <c r="S2015" i="22"/>
  <c r="P2015" i="22"/>
  <c r="S2014" i="22"/>
  <c r="P2014" i="22"/>
  <c r="S2013" i="22"/>
  <c r="P2013" i="22"/>
  <c r="S2012" i="22"/>
  <c r="P2012" i="22"/>
  <c r="S2011" i="22"/>
  <c r="P2011" i="22"/>
  <c r="S2010" i="22"/>
  <c r="P2010" i="22"/>
  <c r="S2009" i="22"/>
  <c r="P2009" i="22"/>
  <c r="S2008" i="22"/>
  <c r="P2008" i="22"/>
  <c r="S2007" i="22"/>
  <c r="P2007" i="22"/>
  <c r="S2006" i="22"/>
  <c r="P2006" i="22"/>
  <c r="S2005" i="22"/>
  <c r="P2005" i="22"/>
  <c r="S2004" i="22"/>
  <c r="P2004" i="22"/>
  <c r="S2003" i="22"/>
  <c r="P2003" i="22"/>
  <c r="S2002" i="22"/>
  <c r="P2002" i="22"/>
  <c r="S2001" i="22"/>
  <c r="P2001" i="22"/>
  <c r="S2000" i="22"/>
  <c r="P2000" i="22"/>
  <c r="S1999" i="22"/>
  <c r="P1999" i="22"/>
  <c r="S1998" i="22"/>
  <c r="P1998" i="22"/>
  <c r="S1997" i="22"/>
  <c r="P1997" i="22"/>
  <c r="S1996" i="22"/>
  <c r="P1996" i="22"/>
  <c r="S1995" i="22"/>
  <c r="P1995" i="22"/>
  <c r="S1994" i="22"/>
  <c r="P1994" i="22"/>
  <c r="S1993" i="22"/>
  <c r="P1993" i="22"/>
  <c r="S1992" i="22"/>
  <c r="P1992" i="22"/>
  <c r="S1991" i="22"/>
  <c r="P1991" i="22"/>
  <c r="S1990" i="22"/>
  <c r="P1990" i="22"/>
  <c r="S1989" i="22"/>
  <c r="P1989" i="22"/>
  <c r="S1988" i="22"/>
  <c r="P1988" i="22"/>
  <c r="S1987" i="22"/>
  <c r="P1987" i="22"/>
  <c r="S1986" i="22"/>
  <c r="P1986" i="22"/>
  <c r="S1985" i="22"/>
  <c r="P1985" i="22"/>
  <c r="S1984" i="22"/>
  <c r="P1984" i="22"/>
  <c r="S1983" i="22"/>
  <c r="P1983" i="22"/>
  <c r="S1982" i="22"/>
  <c r="P1982" i="22"/>
  <c r="S1981" i="22"/>
  <c r="P1981" i="22"/>
  <c r="S1980" i="22"/>
  <c r="P1980" i="22"/>
  <c r="S1979" i="22"/>
  <c r="P1979" i="22"/>
  <c r="S1978" i="22"/>
  <c r="P1978" i="22"/>
  <c r="S1977" i="22"/>
  <c r="P1977" i="22"/>
  <c r="S1976" i="22"/>
  <c r="P1976" i="22"/>
  <c r="S1975" i="22"/>
  <c r="P1975" i="22"/>
  <c r="S1974" i="22"/>
  <c r="P1974" i="22"/>
  <c r="S1973" i="22"/>
  <c r="P1973" i="22"/>
  <c r="S1972" i="22"/>
  <c r="P1972" i="22"/>
  <c r="S1971" i="22"/>
  <c r="P1971" i="22"/>
  <c r="S1970" i="22"/>
  <c r="P1970" i="22"/>
  <c r="S1969" i="22"/>
  <c r="P1969" i="22"/>
  <c r="S1968" i="22"/>
  <c r="P1968" i="22"/>
  <c r="S1967" i="22"/>
  <c r="P1967" i="22"/>
  <c r="S1966" i="22"/>
  <c r="P1966" i="22"/>
  <c r="S1965" i="22"/>
  <c r="P1965" i="22"/>
  <c r="S1964" i="22"/>
  <c r="P1964" i="22"/>
  <c r="S1963" i="22"/>
  <c r="P1963" i="22"/>
  <c r="S1962" i="22"/>
  <c r="P1962" i="22"/>
  <c r="S1961" i="22"/>
  <c r="P1961" i="22"/>
  <c r="S1960" i="22"/>
  <c r="P1960" i="22"/>
  <c r="S1959" i="22"/>
  <c r="P1959" i="22"/>
  <c r="S1958" i="22"/>
  <c r="P1958" i="22"/>
  <c r="S1957" i="22"/>
  <c r="P1957" i="22"/>
  <c r="S1956" i="22"/>
  <c r="P1956" i="22"/>
  <c r="S1955" i="22"/>
  <c r="P1955" i="22"/>
  <c r="S1954" i="22"/>
  <c r="P1954" i="22"/>
  <c r="S1953" i="22"/>
  <c r="P1953" i="22"/>
  <c r="S1952" i="22"/>
  <c r="P1952" i="22"/>
  <c r="S1951" i="22"/>
  <c r="P1951" i="22"/>
  <c r="S1950" i="22"/>
  <c r="P1950" i="22"/>
  <c r="S1949" i="22"/>
  <c r="P1949" i="22"/>
  <c r="S1948" i="22"/>
  <c r="P1948" i="22"/>
  <c r="S1947" i="22"/>
  <c r="P1947" i="22"/>
  <c r="S1946" i="22"/>
  <c r="P1946" i="22"/>
  <c r="S1945" i="22"/>
  <c r="P1945" i="22"/>
  <c r="S1944" i="22"/>
  <c r="P1944" i="22"/>
  <c r="S1943" i="22"/>
  <c r="P1943" i="22"/>
  <c r="S1942" i="22"/>
  <c r="P1942" i="22"/>
  <c r="S1941" i="22"/>
  <c r="P1941" i="22"/>
  <c r="S1940" i="22"/>
  <c r="P1940" i="22"/>
  <c r="S1939" i="22"/>
  <c r="P1939" i="22"/>
  <c r="S1938" i="22"/>
  <c r="P1938" i="22"/>
  <c r="S1937" i="22"/>
  <c r="P1937" i="22"/>
  <c r="S1936" i="22"/>
  <c r="P1936" i="22"/>
  <c r="S1935" i="22"/>
  <c r="P1935" i="22"/>
  <c r="S1934" i="22"/>
  <c r="P1934" i="22"/>
  <c r="S1933" i="22"/>
  <c r="P1933" i="22"/>
  <c r="S1932" i="22"/>
  <c r="P1932" i="22"/>
  <c r="S1931" i="22"/>
  <c r="P1931" i="22"/>
  <c r="S1930" i="22"/>
  <c r="P1930" i="22"/>
  <c r="S1929" i="22"/>
  <c r="P1929" i="22"/>
  <c r="S1928" i="22"/>
  <c r="P1928" i="22"/>
  <c r="S1927" i="22"/>
  <c r="P1927" i="22"/>
  <c r="S1926" i="22"/>
  <c r="P1926" i="22"/>
  <c r="S1925" i="22"/>
  <c r="P1925" i="22"/>
  <c r="S1924" i="22"/>
  <c r="P1924" i="22"/>
  <c r="S1923" i="22"/>
  <c r="P1923" i="22"/>
  <c r="S1922" i="22"/>
  <c r="P1922" i="22"/>
  <c r="S1921" i="22"/>
  <c r="P1921" i="22"/>
  <c r="S1920" i="22"/>
  <c r="P1920" i="22"/>
  <c r="S1919" i="22"/>
  <c r="P1919" i="22"/>
  <c r="S1918" i="22"/>
  <c r="P1918" i="22"/>
  <c r="S1917" i="22"/>
  <c r="P1917" i="22"/>
  <c r="S1916" i="22"/>
  <c r="P1916" i="22"/>
  <c r="S1915" i="22"/>
  <c r="P1915" i="22"/>
  <c r="S1914" i="22"/>
  <c r="P1914" i="22"/>
  <c r="S1913" i="22"/>
  <c r="P1913" i="22"/>
  <c r="S1912" i="22"/>
  <c r="P1912" i="22"/>
  <c r="S1911" i="22"/>
  <c r="P1911" i="22"/>
  <c r="S1910" i="22"/>
  <c r="P1910" i="22"/>
  <c r="S1909" i="22"/>
  <c r="P1909" i="22"/>
  <c r="S1908" i="22"/>
  <c r="P1908" i="22"/>
  <c r="S1907" i="22"/>
  <c r="P1907" i="22"/>
  <c r="S1906" i="22"/>
  <c r="P1906" i="22"/>
  <c r="S1905" i="22"/>
  <c r="P1905" i="22"/>
  <c r="S1904" i="22"/>
  <c r="P1904" i="22"/>
  <c r="S1903" i="22"/>
  <c r="P1903" i="22"/>
  <c r="S1902" i="22"/>
  <c r="P1902" i="22"/>
  <c r="S1901" i="22"/>
  <c r="P1901" i="22"/>
  <c r="S1900" i="22"/>
  <c r="P1900" i="22"/>
  <c r="S1899" i="22"/>
  <c r="P1899" i="22"/>
  <c r="S1898" i="22"/>
  <c r="P1898" i="22"/>
  <c r="S1897" i="22"/>
  <c r="P1897" i="22"/>
  <c r="S1896" i="22"/>
  <c r="P1896" i="22"/>
  <c r="S1895" i="22"/>
  <c r="P1895" i="22"/>
  <c r="S1894" i="22"/>
  <c r="P1894" i="22"/>
  <c r="S1893" i="22"/>
  <c r="P1893" i="22"/>
  <c r="S1892" i="22"/>
  <c r="P1892" i="22"/>
  <c r="S1891" i="22"/>
  <c r="P1891" i="22"/>
  <c r="S1890" i="22"/>
  <c r="P1890" i="22"/>
  <c r="S1889" i="22"/>
  <c r="P1889" i="22"/>
  <c r="S1888" i="22"/>
  <c r="P1888" i="22"/>
  <c r="S1887" i="22"/>
  <c r="P1887" i="22"/>
  <c r="S1886" i="22"/>
  <c r="P1886" i="22"/>
  <c r="S1885" i="22"/>
  <c r="P1885" i="22"/>
  <c r="S1884" i="22"/>
  <c r="P1884" i="22"/>
  <c r="S1883" i="22"/>
  <c r="P1883" i="22"/>
  <c r="S1882" i="22"/>
  <c r="P1882" i="22"/>
  <c r="S1881" i="22"/>
  <c r="P1881" i="22"/>
  <c r="S1880" i="22"/>
  <c r="P1880" i="22"/>
  <c r="S1879" i="22"/>
  <c r="P1879" i="22"/>
  <c r="S1878" i="22"/>
  <c r="P1878" i="22"/>
  <c r="S1877" i="22"/>
  <c r="P1877" i="22"/>
  <c r="S1876" i="22"/>
  <c r="P1876" i="22"/>
  <c r="S1875" i="22"/>
  <c r="P1875" i="22"/>
  <c r="S1874" i="22"/>
  <c r="P1874" i="22"/>
  <c r="S1873" i="22"/>
  <c r="P1873" i="22"/>
  <c r="S1872" i="22"/>
  <c r="P1872" i="22"/>
  <c r="S1871" i="22"/>
  <c r="P1871" i="22"/>
  <c r="S1870" i="22"/>
  <c r="P1870" i="22"/>
  <c r="S1869" i="22"/>
  <c r="P1869" i="22"/>
  <c r="S1868" i="22"/>
  <c r="P1868" i="22"/>
  <c r="S1867" i="22"/>
  <c r="P1867" i="22"/>
  <c r="S1866" i="22"/>
  <c r="P1866" i="22"/>
  <c r="S1865" i="22"/>
  <c r="P1865" i="22"/>
  <c r="S1864" i="22"/>
  <c r="P1864" i="22"/>
  <c r="S1863" i="22"/>
  <c r="P1863" i="22"/>
  <c r="S1862" i="22"/>
  <c r="P1862" i="22"/>
  <c r="S1861" i="22"/>
  <c r="P1861" i="22"/>
  <c r="S1860" i="22"/>
  <c r="P1860" i="22"/>
  <c r="S1859" i="22"/>
  <c r="P1859" i="22"/>
  <c r="S1858" i="22"/>
  <c r="P1858" i="22"/>
  <c r="S1857" i="22"/>
  <c r="P1857" i="22"/>
  <c r="S1856" i="22"/>
  <c r="P1856" i="22"/>
  <c r="S1855" i="22"/>
  <c r="P1855" i="22"/>
  <c r="S1854" i="22"/>
  <c r="P1854" i="22"/>
  <c r="S1853" i="22"/>
  <c r="P1853" i="22"/>
  <c r="S1852" i="22"/>
  <c r="P1852" i="22"/>
  <c r="S1851" i="22"/>
  <c r="P1851" i="22"/>
  <c r="S1850" i="22"/>
  <c r="P1850" i="22"/>
  <c r="S1849" i="22"/>
  <c r="P1849" i="22"/>
  <c r="S1848" i="22"/>
  <c r="P1848" i="22"/>
  <c r="S1847" i="22"/>
  <c r="P1847" i="22"/>
  <c r="S1846" i="22"/>
  <c r="P1846" i="22"/>
  <c r="S1845" i="22"/>
  <c r="P1845" i="22"/>
  <c r="S1844" i="22"/>
  <c r="P1844" i="22"/>
  <c r="S1843" i="22"/>
  <c r="P1843" i="22"/>
  <c r="S1842" i="22"/>
  <c r="P1842" i="22"/>
  <c r="S1841" i="22"/>
  <c r="P1841" i="22"/>
  <c r="S1840" i="22"/>
  <c r="P1840" i="22"/>
  <c r="S1839" i="22"/>
  <c r="P1839" i="22"/>
  <c r="S1838" i="22"/>
  <c r="P1838" i="22"/>
  <c r="S1837" i="22"/>
  <c r="P1837" i="22"/>
  <c r="S1836" i="22"/>
  <c r="P1836" i="22"/>
  <c r="S1835" i="22"/>
  <c r="P1835" i="22"/>
  <c r="S1834" i="22"/>
  <c r="P1834" i="22"/>
  <c r="S1833" i="22"/>
  <c r="P1833" i="22"/>
  <c r="S1832" i="22"/>
  <c r="P1832" i="22"/>
  <c r="S1831" i="22"/>
  <c r="P1831" i="22"/>
  <c r="S1830" i="22"/>
  <c r="P1830" i="22"/>
  <c r="S1829" i="22"/>
  <c r="P1829" i="22"/>
  <c r="S1828" i="22"/>
  <c r="P1828" i="22"/>
  <c r="S1827" i="22"/>
  <c r="P1827" i="22"/>
  <c r="S1826" i="22"/>
  <c r="P1826" i="22"/>
  <c r="S1825" i="22"/>
  <c r="P1825" i="22"/>
  <c r="S1824" i="22"/>
  <c r="P1824" i="22"/>
  <c r="S1823" i="22"/>
  <c r="P1823" i="22"/>
  <c r="S1822" i="22"/>
  <c r="P1822" i="22"/>
  <c r="S1821" i="22"/>
  <c r="P1821" i="22"/>
  <c r="S1820" i="22"/>
  <c r="P1820" i="22"/>
  <c r="S1819" i="22"/>
  <c r="P1819" i="22"/>
  <c r="S1818" i="22"/>
  <c r="P1818" i="22"/>
  <c r="S1817" i="22"/>
  <c r="P1817" i="22"/>
  <c r="S1816" i="22"/>
  <c r="P1816" i="22"/>
  <c r="S1815" i="22"/>
  <c r="P1815" i="22"/>
  <c r="S1814" i="22"/>
  <c r="P1814" i="22"/>
  <c r="S1813" i="22"/>
  <c r="P1813" i="22"/>
  <c r="S1812" i="22"/>
  <c r="P1812" i="22"/>
  <c r="S1811" i="22"/>
  <c r="P1811" i="22"/>
  <c r="S1810" i="22"/>
  <c r="P1810" i="22"/>
  <c r="S1809" i="22"/>
  <c r="P1809" i="22"/>
  <c r="S1808" i="22"/>
  <c r="P1808" i="22"/>
  <c r="S1807" i="22"/>
  <c r="P1807" i="22"/>
  <c r="S1806" i="22"/>
  <c r="P1806" i="22"/>
  <c r="S1805" i="22"/>
  <c r="P1805" i="22"/>
  <c r="S1804" i="22"/>
  <c r="P1804" i="22"/>
  <c r="S1803" i="22"/>
  <c r="P1803" i="22"/>
  <c r="S1802" i="22"/>
  <c r="P1802" i="22"/>
  <c r="S1801" i="22"/>
  <c r="P1801" i="22"/>
  <c r="S1800" i="22"/>
  <c r="P1800" i="22"/>
  <c r="S1799" i="22"/>
  <c r="P1799" i="22"/>
  <c r="S1798" i="22"/>
  <c r="P1798" i="22"/>
  <c r="S1797" i="22"/>
  <c r="P1797" i="22"/>
  <c r="S1796" i="22"/>
  <c r="P1796" i="22"/>
  <c r="S1795" i="22"/>
  <c r="P1795" i="22"/>
  <c r="S1794" i="22"/>
  <c r="P1794" i="22"/>
  <c r="S1793" i="22"/>
  <c r="P1793" i="22"/>
  <c r="S1792" i="22"/>
  <c r="P1792" i="22"/>
  <c r="S1791" i="22"/>
  <c r="P1791" i="22"/>
  <c r="S1790" i="22"/>
  <c r="P1790" i="22"/>
  <c r="S1789" i="22"/>
  <c r="P1789" i="22"/>
  <c r="S1788" i="22"/>
  <c r="P1788" i="22"/>
  <c r="S1787" i="22"/>
  <c r="P1787" i="22"/>
  <c r="S1505" i="22"/>
  <c r="P1505" i="22"/>
  <c r="S1504" i="22"/>
  <c r="P1504" i="22"/>
  <c r="S1503" i="22"/>
  <c r="P1503" i="22"/>
  <c r="S1502" i="22"/>
  <c r="P1502" i="22"/>
  <c r="S1501" i="22"/>
  <c r="P1501" i="22"/>
  <c r="S1500" i="22"/>
  <c r="P1500" i="22"/>
  <c r="S1499" i="22"/>
  <c r="P1499" i="22"/>
  <c r="S1498" i="22"/>
  <c r="P1498" i="22"/>
  <c r="S1497" i="22"/>
  <c r="P1497" i="22"/>
  <c r="S1496" i="22"/>
  <c r="P1496" i="22"/>
  <c r="S1495" i="22"/>
  <c r="P1495" i="22"/>
  <c r="S1494" i="22"/>
  <c r="P1494" i="22"/>
  <c r="S1493" i="22"/>
  <c r="P1493" i="22"/>
  <c r="S1492" i="22"/>
  <c r="P1492" i="22"/>
  <c r="S1491" i="22"/>
  <c r="P1491" i="22"/>
  <c r="S1490" i="22"/>
  <c r="P1490" i="22"/>
  <c r="S1489" i="22"/>
  <c r="P1489" i="22"/>
  <c r="S1488" i="22"/>
  <c r="P1488" i="22"/>
  <c r="S1487" i="22"/>
  <c r="P1487" i="22"/>
  <c r="S1486" i="22"/>
  <c r="P1486" i="22"/>
  <c r="S1485" i="22"/>
  <c r="P1485" i="22"/>
  <c r="S1484" i="22"/>
  <c r="P1484" i="22"/>
  <c r="S1483" i="22"/>
  <c r="P1483" i="22"/>
  <c r="S1482" i="22"/>
  <c r="P1482" i="22"/>
  <c r="S1481" i="22"/>
  <c r="P1481" i="22"/>
  <c r="S1480" i="22"/>
  <c r="P1480" i="22"/>
  <c r="S1479" i="22"/>
  <c r="P1479" i="22"/>
  <c r="S1478" i="22"/>
  <c r="P1478" i="22"/>
  <c r="S1477" i="22"/>
  <c r="P1477" i="22"/>
  <c r="S1476" i="22"/>
  <c r="P1476" i="22"/>
  <c r="S1475" i="22"/>
  <c r="P1475" i="22"/>
  <c r="S1474" i="22"/>
  <c r="P1474" i="22"/>
  <c r="S1473" i="22"/>
  <c r="P1473" i="22"/>
  <c r="S1472" i="22"/>
  <c r="P1472" i="22"/>
  <c r="S1471" i="22"/>
  <c r="P1471" i="22"/>
  <c r="S1470" i="22"/>
  <c r="P1470" i="22"/>
  <c r="S1469" i="22"/>
  <c r="P1469" i="22"/>
  <c r="S1468" i="22"/>
  <c r="P1468" i="22"/>
  <c r="S1467" i="22"/>
  <c r="P1467" i="22"/>
  <c r="S1466" i="22"/>
  <c r="P1466" i="22"/>
  <c r="S1465" i="22"/>
  <c r="P1465" i="22"/>
  <c r="S1464" i="22"/>
  <c r="P1464" i="22"/>
  <c r="S1463" i="22"/>
  <c r="P1463" i="22"/>
  <c r="S1462" i="22"/>
  <c r="P1462" i="22"/>
  <c r="S1461" i="22"/>
  <c r="P1461" i="22"/>
  <c r="S1460" i="22"/>
  <c r="P1460" i="22"/>
  <c r="S1459" i="22"/>
  <c r="P1459" i="22"/>
  <c r="S1458" i="22"/>
  <c r="P1458" i="22"/>
  <c r="S1457" i="22"/>
  <c r="P1457" i="22"/>
  <c r="S1456" i="22"/>
  <c r="P1456" i="22"/>
  <c r="S1455" i="22"/>
  <c r="P1455" i="22"/>
  <c r="S1454" i="22"/>
  <c r="P1454" i="22"/>
  <c r="S1453" i="22"/>
  <c r="P1453" i="22"/>
  <c r="S1452" i="22"/>
  <c r="P1452" i="22"/>
  <c r="S1451" i="22"/>
  <c r="P1451" i="22"/>
  <c r="S1450" i="22"/>
  <c r="P1450" i="22"/>
  <c r="S1449" i="22"/>
  <c r="P1449" i="22"/>
  <c r="S1448" i="22"/>
  <c r="P1448" i="22"/>
  <c r="S1447" i="22"/>
  <c r="P1447" i="22"/>
  <c r="S1446" i="22"/>
  <c r="P1446" i="22"/>
  <c r="S1445" i="22"/>
  <c r="P1445" i="22"/>
  <c r="S1444" i="22"/>
  <c r="P1444" i="22"/>
  <c r="S1443" i="22"/>
  <c r="P1443" i="22"/>
  <c r="S1442" i="22"/>
  <c r="P1442" i="22"/>
  <c r="S1441" i="22"/>
  <c r="P1441" i="22"/>
  <c r="S1440" i="22"/>
  <c r="P1440" i="22"/>
  <c r="S1439" i="22"/>
  <c r="P1439" i="22"/>
  <c r="S1438" i="22"/>
  <c r="P1438" i="22"/>
  <c r="S1437" i="22"/>
  <c r="P1437" i="22"/>
  <c r="S1436" i="22"/>
  <c r="P1436" i="22"/>
  <c r="S1435" i="22"/>
  <c r="P1435" i="22"/>
  <c r="S1434" i="22"/>
  <c r="P1434" i="22"/>
  <c r="S1433" i="22"/>
  <c r="P1433" i="22"/>
  <c r="S1432" i="22"/>
  <c r="P1432" i="22"/>
  <c r="S1431" i="22"/>
  <c r="P1431" i="22"/>
  <c r="S1430" i="22"/>
  <c r="P1430" i="22"/>
  <c r="S1429" i="22"/>
  <c r="P1429" i="22"/>
  <c r="S1428" i="22"/>
  <c r="P1428" i="22"/>
  <c r="S1427" i="22"/>
  <c r="P1427" i="22"/>
  <c r="S1426" i="22"/>
  <c r="P1426" i="22"/>
  <c r="S1425" i="22"/>
  <c r="P1425" i="22"/>
  <c r="S1424" i="22"/>
  <c r="P1424" i="22"/>
  <c r="S1423" i="22"/>
  <c r="P1423" i="22"/>
  <c r="S1422" i="22"/>
  <c r="P1422" i="22"/>
  <c r="S1421" i="22"/>
  <c r="P1421" i="22"/>
  <c r="S1420" i="22"/>
  <c r="P1420" i="22"/>
  <c r="S1419" i="22"/>
  <c r="P1419" i="22"/>
  <c r="S1418" i="22"/>
  <c r="P1418" i="22"/>
  <c r="S1417" i="22"/>
  <c r="P1417" i="22"/>
  <c r="S1416" i="22"/>
  <c r="P1416" i="22"/>
  <c r="S1415" i="22"/>
  <c r="P1415" i="22"/>
  <c r="S1414" i="22"/>
  <c r="P1414" i="22"/>
  <c r="S1413" i="22"/>
  <c r="P1413" i="22"/>
  <c r="S1412" i="22"/>
  <c r="P1412" i="22"/>
  <c r="S1411" i="22"/>
  <c r="P1411" i="22"/>
  <c r="S1410" i="22"/>
  <c r="P1410" i="22"/>
  <c r="S1409" i="22"/>
  <c r="P1409" i="22"/>
  <c r="S1408" i="22"/>
  <c r="P1408" i="22"/>
  <c r="S1407" i="22"/>
  <c r="P1407" i="22"/>
  <c r="S1406" i="22"/>
  <c r="P1406" i="22"/>
  <c r="S1405" i="22"/>
  <c r="P1405" i="22"/>
  <c r="S1404" i="22"/>
  <c r="P1404" i="22"/>
  <c r="S1403" i="22"/>
  <c r="P1403" i="22"/>
  <c r="S1402" i="22"/>
  <c r="P1402" i="22"/>
  <c r="S1401" i="22"/>
  <c r="P1401" i="22"/>
  <c r="S1400" i="22"/>
  <c r="P1400" i="22"/>
  <c r="S1399" i="22"/>
  <c r="P1399" i="22"/>
  <c r="S1398" i="22"/>
  <c r="P1398" i="22"/>
  <c r="S1397" i="22"/>
  <c r="P1397" i="22"/>
  <c r="S1396" i="22"/>
  <c r="P1396" i="22"/>
  <c r="S1395" i="22"/>
  <c r="P1395" i="22"/>
  <c r="S1394" i="22"/>
  <c r="P1394" i="22"/>
  <c r="S1393" i="22"/>
  <c r="P1393" i="22"/>
  <c r="S1392" i="22"/>
  <c r="P1392" i="22"/>
  <c r="S1391" i="22"/>
  <c r="P1391" i="22"/>
  <c r="S1390" i="22"/>
  <c r="P1390" i="22"/>
  <c r="S1389" i="22"/>
  <c r="P1389" i="22"/>
  <c r="S1388" i="22"/>
  <c r="P1388" i="22"/>
  <c r="S1387" i="22"/>
  <c r="P1387" i="22"/>
  <c r="S1386" i="22"/>
  <c r="P1386" i="22"/>
  <c r="S1385" i="22"/>
  <c r="P1385" i="22"/>
  <c r="S1384" i="22"/>
  <c r="P1384" i="22"/>
  <c r="S1383" i="22"/>
  <c r="P1383" i="22"/>
  <c r="S1382" i="22"/>
  <c r="P1382" i="22"/>
  <c r="S1381" i="22"/>
  <c r="P1381" i="22"/>
  <c r="S1380" i="22"/>
  <c r="P1380" i="22"/>
  <c r="S1379" i="22"/>
  <c r="P1379" i="22"/>
  <c r="S1378" i="22"/>
  <c r="P1378" i="22"/>
  <c r="S1377" i="22"/>
  <c r="P1377" i="22"/>
  <c r="S1376" i="22"/>
  <c r="P1376" i="22"/>
  <c r="S1375" i="22"/>
  <c r="P1375" i="22"/>
  <c r="S1374" i="22"/>
  <c r="P1374" i="22"/>
  <c r="S1373" i="22"/>
  <c r="P1373" i="22"/>
  <c r="S1372" i="22"/>
  <c r="P1372" i="22"/>
  <c r="S1371" i="22"/>
  <c r="P1371" i="22"/>
  <c r="S1370" i="22"/>
  <c r="P1370" i="22"/>
  <c r="S1369" i="22"/>
  <c r="P1369" i="22"/>
  <c r="S1368" i="22"/>
  <c r="P1368" i="22"/>
  <c r="S1367" i="22"/>
  <c r="P1367" i="22"/>
  <c r="S1366" i="22"/>
  <c r="P1366" i="22"/>
  <c r="S1365" i="22"/>
  <c r="P1365" i="22"/>
  <c r="S1364" i="22"/>
  <c r="P1364" i="22"/>
  <c r="S1363" i="22"/>
  <c r="P1363" i="22"/>
  <c r="S1362" i="22"/>
  <c r="P1362" i="22"/>
  <c r="S1361" i="22"/>
  <c r="P1361" i="22"/>
  <c r="S1360" i="22"/>
  <c r="P1360" i="22"/>
  <c r="S1359" i="22"/>
  <c r="P1359" i="22"/>
  <c r="S1358" i="22"/>
  <c r="P1358" i="22"/>
  <c r="S1357" i="22"/>
  <c r="P1357" i="22"/>
  <c r="S1356" i="22"/>
  <c r="P1356" i="22"/>
  <c r="S1355" i="22"/>
  <c r="P1355" i="22"/>
  <c r="S1354" i="22"/>
  <c r="P1354" i="22"/>
  <c r="S1353" i="22"/>
  <c r="P1353" i="22"/>
  <c r="S1352" i="22"/>
  <c r="P1352" i="22"/>
  <c r="S1351" i="22"/>
  <c r="P1351" i="22"/>
  <c r="S1350" i="22"/>
  <c r="P1350" i="22"/>
  <c r="S1349" i="22"/>
  <c r="P1349" i="22"/>
  <c r="S1348" i="22"/>
  <c r="P1348" i="22"/>
  <c r="S1347" i="22"/>
  <c r="P1347" i="22"/>
  <c r="S1346" i="22"/>
  <c r="P1346" i="22"/>
  <c r="S1345" i="22"/>
  <c r="P1345" i="22"/>
  <c r="S1344" i="22"/>
  <c r="P1344" i="22"/>
  <c r="S1343" i="22"/>
  <c r="P1343" i="22"/>
  <c r="S1342" i="22"/>
  <c r="P1342" i="22"/>
  <c r="S1341" i="22"/>
  <c r="P1341" i="22"/>
  <c r="S1340" i="22"/>
  <c r="P1340" i="22"/>
  <c r="S1339" i="22"/>
  <c r="P1339" i="22"/>
  <c r="S1338" i="22"/>
  <c r="P1338" i="22"/>
  <c r="S1337" i="22"/>
  <c r="P1337" i="22"/>
  <c r="S1336" i="22"/>
  <c r="P1336" i="22"/>
  <c r="S1335" i="22"/>
  <c r="P1335" i="22"/>
  <c r="S1334" i="22"/>
  <c r="P1334" i="22"/>
  <c r="S1333" i="22"/>
  <c r="P1333" i="22"/>
  <c r="S1332" i="22"/>
  <c r="P1332" i="22"/>
  <c r="S1331" i="22"/>
  <c r="P1331" i="22"/>
  <c r="S1330" i="22"/>
  <c r="P1330" i="22"/>
  <c r="S1329" i="22"/>
  <c r="P1329" i="22"/>
  <c r="S1328" i="22"/>
  <c r="P1328" i="22"/>
  <c r="S1327" i="22"/>
  <c r="P1327" i="22"/>
  <c r="S1326" i="22"/>
  <c r="P1326" i="22"/>
  <c r="S1325" i="22"/>
  <c r="P1325" i="22"/>
  <c r="S1324" i="22"/>
  <c r="P1324" i="22"/>
  <c r="S1323" i="22"/>
  <c r="P1323" i="22"/>
  <c r="S1322" i="22"/>
  <c r="P1322" i="22"/>
  <c r="S1321" i="22"/>
  <c r="P1321" i="22"/>
  <c r="S1320" i="22"/>
  <c r="P1320" i="22"/>
  <c r="S1319" i="22"/>
  <c r="P1319" i="22"/>
  <c r="S1318" i="22"/>
  <c r="P1318" i="22"/>
  <c r="S1317" i="22"/>
  <c r="P1317" i="22"/>
  <c r="S1316" i="22"/>
  <c r="P1316" i="22"/>
  <c r="S1315" i="22"/>
  <c r="P1315" i="22"/>
  <c r="S1314" i="22"/>
  <c r="P1314" i="22"/>
  <c r="S1313" i="22"/>
  <c r="P1313" i="22"/>
  <c r="S1312" i="22"/>
  <c r="P1312" i="22"/>
  <c r="S1311" i="22"/>
  <c r="P1311" i="22"/>
  <c r="S1310" i="22"/>
  <c r="P1310" i="22"/>
  <c r="S1309" i="22"/>
  <c r="P1309" i="22"/>
  <c r="S1308" i="22"/>
  <c r="P1308" i="22"/>
  <c r="S1307" i="22"/>
  <c r="P1307" i="22"/>
  <c r="S1306" i="22"/>
  <c r="P1306" i="22"/>
  <c r="S1305" i="22"/>
  <c r="P1305" i="22"/>
  <c r="S1304" i="22"/>
  <c r="P1304" i="22"/>
  <c r="S1303" i="22"/>
  <c r="P1303" i="22"/>
  <c r="S1302" i="22"/>
  <c r="P1302" i="22"/>
  <c r="S1301" i="22"/>
  <c r="P1301" i="22"/>
  <c r="S1300" i="22"/>
  <c r="P1300" i="22"/>
  <c r="S1299" i="22"/>
  <c r="P1299" i="22"/>
  <c r="S1298" i="22"/>
  <c r="P1298" i="22"/>
  <c r="S1297" i="22"/>
  <c r="P1297" i="22"/>
  <c r="S1296" i="22"/>
  <c r="P1296" i="22"/>
  <c r="S1295" i="22"/>
  <c r="P1295" i="22"/>
  <c r="S1294" i="22"/>
  <c r="P1294" i="22"/>
  <c r="S1293" i="22"/>
  <c r="P1293" i="22"/>
  <c r="S1292" i="22"/>
  <c r="P1292" i="22"/>
  <c r="S1291" i="22"/>
  <c r="P1291" i="22"/>
  <c r="S1290" i="22"/>
  <c r="P1290" i="22"/>
  <c r="S1289" i="22"/>
  <c r="P1289" i="22"/>
  <c r="S1288" i="22"/>
  <c r="P1288" i="22"/>
  <c r="S1287" i="22"/>
  <c r="P1287" i="22"/>
  <c r="S1286" i="22"/>
  <c r="P1286" i="22"/>
  <c r="S1285" i="22"/>
  <c r="P1285" i="22"/>
  <c r="S1284" i="22"/>
  <c r="P1284" i="22"/>
  <c r="S1283" i="22"/>
  <c r="P1283" i="22"/>
  <c r="S1282" i="22"/>
  <c r="P1282" i="22"/>
  <c r="S1281" i="22"/>
  <c r="P1281" i="22"/>
  <c r="S1280" i="22"/>
  <c r="P1280" i="22"/>
  <c r="S1279" i="22"/>
  <c r="P1279" i="22"/>
  <c r="S1278" i="22"/>
  <c r="P1278" i="22"/>
  <c r="S1277" i="22"/>
  <c r="P1277" i="22"/>
  <c r="S1276" i="22"/>
  <c r="P1276" i="22"/>
  <c r="S1275" i="22"/>
  <c r="P1275" i="22"/>
  <c r="S1274" i="22"/>
  <c r="P1274" i="22"/>
  <c r="S1273" i="22"/>
  <c r="P1273" i="22"/>
  <c r="S1272" i="22"/>
  <c r="P1272" i="22"/>
  <c r="S1271" i="22"/>
  <c r="P1271" i="22"/>
  <c r="S1270" i="22"/>
  <c r="P1270" i="22"/>
  <c r="S1269" i="22"/>
  <c r="P1269" i="22"/>
  <c r="S1268" i="22"/>
  <c r="P1268" i="22"/>
  <c r="S1267" i="22"/>
  <c r="P1267" i="22"/>
  <c r="S1266" i="22"/>
  <c r="P1266" i="22"/>
  <c r="S1265" i="22"/>
  <c r="P1265" i="22"/>
  <c r="S1264" i="22"/>
  <c r="P1264" i="22"/>
  <c r="S1263" i="22"/>
  <c r="P1263" i="22"/>
  <c r="S1262" i="22"/>
  <c r="P1262" i="22"/>
  <c r="S1261" i="22"/>
  <c r="P1261" i="22"/>
  <c r="S1260" i="22"/>
  <c r="P1260" i="22"/>
  <c r="S1259" i="22"/>
  <c r="P1259" i="22"/>
  <c r="S1258" i="22"/>
  <c r="P1258" i="22"/>
  <c r="S1257" i="22"/>
  <c r="P1257" i="22"/>
  <c r="S1256" i="22"/>
  <c r="P1256" i="22"/>
  <c r="S1255" i="22"/>
  <c r="P1255" i="22"/>
  <c r="S1254" i="22"/>
  <c r="P1254" i="22"/>
  <c r="S1253" i="22"/>
  <c r="P1253" i="22"/>
  <c r="S1252" i="22"/>
  <c r="P1252" i="22"/>
  <c r="S1251" i="22"/>
  <c r="P1251" i="22"/>
  <c r="S1250" i="22"/>
  <c r="P1250" i="22"/>
  <c r="S1249" i="22"/>
  <c r="P1249" i="22"/>
  <c r="S1248" i="22"/>
  <c r="P1248" i="22"/>
  <c r="S1247" i="22"/>
  <c r="P1247" i="22"/>
  <c r="S1246" i="22"/>
  <c r="P1246" i="22"/>
  <c r="S1245" i="22"/>
  <c r="P1245" i="22"/>
  <c r="S1244" i="22"/>
  <c r="P1244" i="22"/>
  <c r="S1243" i="22"/>
  <c r="P1243" i="22"/>
  <c r="S1242" i="22"/>
  <c r="P1242" i="22"/>
  <c r="S1241" i="22"/>
  <c r="P1241" i="22"/>
  <c r="S1240" i="22"/>
  <c r="P1240" i="22"/>
  <c r="S1239" i="22"/>
  <c r="P1239" i="22"/>
  <c r="S1238" i="22"/>
  <c r="P1238" i="22"/>
  <c r="S1237" i="22"/>
  <c r="P1237" i="22"/>
  <c r="S1236" i="22"/>
  <c r="P1236" i="22"/>
  <c r="S1235" i="22"/>
  <c r="P1235" i="22"/>
  <c r="S1234" i="22"/>
  <c r="P1234" i="22"/>
  <c r="S1233" i="22"/>
  <c r="P1233" i="22"/>
  <c r="S1232" i="22"/>
  <c r="P1232" i="22"/>
  <c r="S1231" i="22"/>
  <c r="P1231" i="22"/>
  <c r="S1230" i="22"/>
  <c r="P1230" i="22"/>
  <c r="S1229" i="22"/>
  <c r="P1229" i="22"/>
  <c r="S1228" i="22"/>
  <c r="P1228" i="22"/>
  <c r="S1227" i="22"/>
  <c r="P1227" i="22"/>
  <c r="S1226" i="22"/>
  <c r="P1226" i="22"/>
  <c r="S1225" i="22"/>
  <c r="P1225" i="22"/>
  <c r="S1224" i="22"/>
  <c r="P1224" i="22"/>
  <c r="S1223" i="22"/>
  <c r="P1223" i="22"/>
  <c r="S1222" i="22"/>
  <c r="P1222" i="22"/>
  <c r="S1221" i="22"/>
  <c r="P1221" i="22"/>
  <c r="S1220" i="22"/>
  <c r="P1220" i="22"/>
  <c r="S1219" i="22"/>
  <c r="P1219" i="22"/>
  <c r="S1218" i="22"/>
  <c r="P1218" i="22"/>
  <c r="S1217" i="22"/>
  <c r="P1217" i="22"/>
  <c r="S1216" i="22"/>
  <c r="P1216" i="22"/>
  <c r="S1215" i="22"/>
  <c r="P1215" i="22"/>
  <c r="S1214" i="22"/>
  <c r="P1214" i="22"/>
  <c r="S1213" i="22"/>
  <c r="P1213" i="22"/>
  <c r="S1212" i="22"/>
  <c r="P1212" i="22"/>
  <c r="S1211" i="22"/>
  <c r="P1211" i="22"/>
  <c r="S1210" i="22"/>
  <c r="P1210" i="22"/>
  <c r="S1209" i="22"/>
  <c r="P1209" i="22"/>
  <c r="S1208" i="22"/>
  <c r="P1208" i="22"/>
  <c r="S1207" i="22"/>
  <c r="P1207" i="22"/>
  <c r="S1206" i="22"/>
  <c r="P1206" i="22"/>
  <c r="S1205" i="22"/>
  <c r="P1205" i="22"/>
  <c r="S1204" i="22"/>
  <c r="P1204" i="22"/>
  <c r="S1203" i="22"/>
  <c r="P1203" i="22"/>
  <c r="S1202" i="22"/>
  <c r="P1202" i="22"/>
  <c r="S1201" i="22"/>
  <c r="P1201" i="22"/>
  <c r="S1200" i="22"/>
  <c r="P1200" i="22"/>
  <c r="S1199" i="22"/>
  <c r="P1199" i="22"/>
  <c r="S1198" i="22"/>
  <c r="P1198" i="22"/>
  <c r="S1197" i="22"/>
  <c r="P1197" i="22"/>
  <c r="S1196" i="22"/>
  <c r="P1196" i="22"/>
  <c r="S1195" i="22"/>
  <c r="P1195" i="22"/>
  <c r="S1194" i="22"/>
  <c r="P1194" i="22"/>
  <c r="S1193" i="22"/>
  <c r="P1193" i="22"/>
  <c r="S1192" i="22"/>
  <c r="P1192" i="22"/>
  <c r="S1191" i="22"/>
  <c r="P1191" i="22"/>
  <c r="S1190" i="22"/>
  <c r="P1190" i="22"/>
  <c r="S1189" i="22"/>
  <c r="P1189" i="22"/>
  <c r="S1188" i="22"/>
  <c r="P1188" i="22"/>
  <c r="S1187" i="22"/>
  <c r="P1187" i="22"/>
  <c r="S1186" i="22"/>
  <c r="P1186" i="22"/>
  <c r="S1185" i="22"/>
  <c r="P1185" i="22"/>
  <c r="S1184" i="22"/>
  <c r="P1184" i="22"/>
  <c r="S1183" i="22"/>
  <c r="P1183" i="22"/>
  <c r="S1182" i="22"/>
  <c r="P1182" i="22"/>
  <c r="S1181" i="22"/>
  <c r="P1181" i="22"/>
  <c r="S1180" i="22"/>
  <c r="P1180" i="22"/>
  <c r="S1179" i="22"/>
  <c r="P1179" i="22"/>
  <c r="S1178" i="22"/>
  <c r="P1178" i="22"/>
  <c r="S1177" i="22"/>
  <c r="P1177" i="22"/>
  <c r="S1176" i="22"/>
  <c r="P1176" i="22"/>
  <c r="S1175" i="22"/>
  <c r="P1175" i="22"/>
  <c r="S1174" i="22"/>
  <c r="P1174" i="22"/>
  <c r="S1173" i="22"/>
  <c r="P1173" i="22"/>
  <c r="S1172" i="22"/>
  <c r="P1172" i="22"/>
  <c r="S1171" i="22"/>
  <c r="P1171" i="22"/>
  <c r="S1170" i="22"/>
  <c r="P1170" i="22"/>
  <c r="S1169" i="22"/>
  <c r="P1169" i="22"/>
  <c r="S1168" i="22"/>
  <c r="P1168" i="22"/>
  <c r="S1167" i="22"/>
  <c r="P1167" i="22"/>
  <c r="S1166" i="22"/>
  <c r="P1166" i="22"/>
  <c r="S1165" i="22"/>
  <c r="P1165" i="22"/>
  <c r="S1164" i="22"/>
  <c r="P1164" i="22"/>
  <c r="S1163" i="22"/>
  <c r="P1163" i="22"/>
  <c r="S1162" i="22"/>
  <c r="P1162" i="22"/>
  <c r="S1161" i="22"/>
  <c r="P1161" i="22"/>
  <c r="S1160" i="22"/>
  <c r="P1160" i="22"/>
  <c r="S1159" i="22"/>
  <c r="P1159" i="22"/>
  <c r="S1158" i="22"/>
  <c r="P1158" i="22"/>
  <c r="S1157" i="22"/>
  <c r="P1157" i="22"/>
  <c r="S1156" i="22"/>
  <c r="P1156" i="22"/>
  <c r="S1155" i="22"/>
  <c r="P1155" i="22"/>
  <c r="S1154" i="22"/>
  <c r="P1154" i="22"/>
  <c r="S1153" i="22"/>
  <c r="P1153" i="22"/>
  <c r="S1152" i="22"/>
  <c r="P1152" i="22"/>
  <c r="S1151" i="22"/>
  <c r="P1151" i="22"/>
  <c r="S1150" i="22"/>
  <c r="P1150" i="22"/>
  <c r="S1149" i="22"/>
  <c r="P1149" i="22"/>
  <c r="S1148" i="22"/>
  <c r="P1148" i="22"/>
  <c r="S1147" i="22"/>
  <c r="P1147" i="22"/>
  <c r="S1146" i="22"/>
  <c r="P1146" i="22"/>
  <c r="S1145" i="22"/>
  <c r="P1145" i="22"/>
  <c r="S1144" i="22"/>
  <c r="P1144" i="22"/>
  <c r="S1143" i="22"/>
  <c r="P1143" i="22"/>
  <c r="S1142" i="22"/>
  <c r="P1142" i="22"/>
  <c r="S1141" i="22"/>
  <c r="P1141" i="22"/>
  <c r="S1140" i="22"/>
  <c r="P1140" i="22"/>
  <c r="S1139" i="22"/>
  <c r="P1139" i="22"/>
  <c r="S1138" i="22"/>
  <c r="P1138" i="22"/>
  <c r="S1137" i="22"/>
  <c r="P1137" i="22"/>
  <c r="S1136" i="22"/>
  <c r="P1136" i="22"/>
  <c r="S1135" i="22"/>
  <c r="P1135" i="22"/>
  <c r="S1134" i="22"/>
  <c r="P1134" i="22"/>
  <c r="S1133" i="22"/>
  <c r="P1133" i="22"/>
  <c r="S1132" i="22"/>
  <c r="P1132" i="22"/>
  <c r="S1131" i="22"/>
  <c r="P1131" i="22"/>
  <c r="S1130" i="22"/>
  <c r="P1130" i="22"/>
  <c r="S1129" i="22"/>
  <c r="P1129" i="22"/>
  <c r="S1128" i="22"/>
  <c r="P1128" i="22"/>
  <c r="S1127" i="22"/>
  <c r="P1127" i="22"/>
  <c r="S1126" i="22"/>
  <c r="P1126" i="22"/>
  <c r="S1125" i="22"/>
  <c r="P1125" i="22"/>
  <c r="S1124" i="22"/>
  <c r="P1124" i="22"/>
  <c r="S1123" i="22"/>
  <c r="P1123" i="22"/>
  <c r="S1122" i="22"/>
  <c r="P1122" i="22"/>
  <c r="S1121" i="22"/>
  <c r="P1121" i="22"/>
  <c r="S1120" i="22"/>
  <c r="P1120" i="22"/>
  <c r="S1119" i="22"/>
  <c r="P1119" i="22"/>
  <c r="S1118" i="22"/>
  <c r="P1118" i="22"/>
  <c r="S1117" i="22"/>
  <c r="P1117" i="22"/>
  <c r="S1116" i="22"/>
  <c r="P1116" i="22"/>
  <c r="S1115" i="22"/>
  <c r="P1115" i="22"/>
  <c r="S1114" i="22"/>
  <c r="P1114" i="22"/>
  <c r="S1113" i="22"/>
  <c r="P1113" i="22"/>
  <c r="S1112" i="22"/>
  <c r="P1112" i="22"/>
  <c r="S1111" i="22"/>
  <c r="P1111" i="22"/>
  <c r="S1110" i="22"/>
  <c r="P1110" i="22"/>
  <c r="S1109" i="22"/>
  <c r="P1109" i="22"/>
  <c r="S1108" i="22"/>
  <c r="P1108" i="22"/>
  <c r="S1107" i="22"/>
  <c r="P1107" i="22"/>
  <c r="S1106" i="22"/>
  <c r="P1106" i="22"/>
  <c r="S1105" i="22"/>
  <c r="P1105" i="22"/>
  <c r="S1104" i="22"/>
  <c r="P1104" i="22"/>
  <c r="S1103" i="22"/>
  <c r="P1103" i="22"/>
  <c r="S1102" i="22"/>
  <c r="P1102" i="22"/>
  <c r="S1101" i="22"/>
  <c r="P1101" i="22"/>
  <c r="S1100" i="22"/>
  <c r="P1100" i="22"/>
  <c r="S1099" i="22"/>
  <c r="P1099" i="22"/>
  <c r="S1098" i="22"/>
  <c r="P1098" i="22"/>
  <c r="S1097" i="22"/>
  <c r="P1097" i="22"/>
  <c r="S1096" i="22"/>
  <c r="P1096" i="22"/>
  <c r="S1095" i="22"/>
  <c r="P1095" i="22"/>
  <c r="S1094" i="22"/>
  <c r="P1094" i="22"/>
  <c r="S1093" i="22"/>
  <c r="P1093" i="22"/>
  <c r="S1092" i="22"/>
  <c r="P1092" i="22"/>
  <c r="S1091" i="22"/>
  <c r="P1091" i="22"/>
  <c r="S1090" i="22"/>
  <c r="P1090" i="22"/>
  <c r="S1089" i="22"/>
  <c r="P1089" i="22"/>
  <c r="S1088" i="22"/>
  <c r="P1088" i="22"/>
  <c r="S1087" i="22"/>
  <c r="P1087" i="22"/>
  <c r="S1086" i="22"/>
  <c r="P1086" i="22"/>
  <c r="S1085" i="22"/>
  <c r="P1085" i="22"/>
  <c r="S1084" i="22"/>
  <c r="P1084" i="22"/>
  <c r="S1083" i="22"/>
  <c r="P1083" i="22"/>
  <c r="S1082" i="22"/>
  <c r="P1082" i="22"/>
  <c r="S1081" i="22"/>
  <c r="P1081" i="22"/>
  <c r="S1080" i="22"/>
  <c r="P1080" i="22"/>
  <c r="S1079" i="22"/>
  <c r="P1079" i="22"/>
  <c r="S1078" i="22"/>
  <c r="P1078" i="22"/>
  <c r="S1077" i="22"/>
  <c r="P1077" i="22"/>
  <c r="S1076" i="22"/>
  <c r="P1076" i="22"/>
  <c r="S1075" i="22"/>
  <c r="P1075" i="22"/>
  <c r="S1074" i="22"/>
  <c r="P1074" i="22"/>
  <c r="S1073" i="22"/>
  <c r="P1073" i="22"/>
  <c r="S1072" i="22"/>
  <c r="P1072" i="22"/>
  <c r="S1071" i="22"/>
  <c r="P1071" i="22"/>
  <c r="S1070" i="22"/>
  <c r="P1070" i="22"/>
  <c r="S1069" i="22"/>
  <c r="P1069" i="22"/>
  <c r="S1068" i="22"/>
  <c r="P1068" i="22"/>
  <c r="S1067" i="22"/>
  <c r="P1067" i="22"/>
  <c r="S1066" i="22"/>
  <c r="P1066" i="22"/>
  <c r="S1065" i="22"/>
  <c r="P1065" i="22"/>
  <c r="S1064" i="22"/>
  <c r="P1064" i="22"/>
  <c r="S1063" i="22"/>
  <c r="P1063" i="22"/>
  <c r="S1062" i="22"/>
  <c r="P1062" i="22"/>
  <c r="S1061" i="22"/>
  <c r="P1061" i="22"/>
  <c r="S1060" i="22"/>
  <c r="P1060" i="22"/>
  <c r="S1059" i="22"/>
  <c r="P1059" i="22"/>
  <c r="S1058" i="22"/>
  <c r="P1058" i="22"/>
  <c r="S1057" i="22"/>
  <c r="P1057" i="22"/>
  <c r="S1056" i="22"/>
  <c r="P1056" i="22"/>
  <c r="S1055" i="22"/>
  <c r="P1055" i="22"/>
  <c r="S1054" i="22"/>
  <c r="P1054" i="22"/>
  <c r="S1053" i="22"/>
  <c r="P1053" i="22"/>
  <c r="S1052" i="22"/>
  <c r="P1052" i="22"/>
  <c r="S1051" i="22"/>
  <c r="P1051" i="22"/>
  <c r="S1050" i="22"/>
  <c r="P1050" i="22"/>
  <c r="S1049" i="22"/>
  <c r="P1049" i="22"/>
  <c r="S1048" i="22"/>
  <c r="P1048" i="22"/>
  <c r="S1047" i="22"/>
  <c r="P1047" i="22"/>
  <c r="S1046" i="22"/>
  <c r="P1046" i="22"/>
  <c r="S1045" i="22"/>
  <c r="P1045" i="22"/>
  <c r="S1044" i="22"/>
  <c r="P1044" i="22"/>
  <c r="S1043" i="22"/>
  <c r="P1043" i="22"/>
  <c r="S1042" i="22"/>
  <c r="P1042" i="22"/>
  <c r="S1041" i="22"/>
  <c r="P1041" i="22"/>
  <c r="S1040" i="22"/>
  <c r="P1040" i="22"/>
  <c r="S1039" i="22"/>
  <c r="P1039" i="22"/>
  <c r="S1038" i="22"/>
  <c r="P1038" i="22"/>
  <c r="S1037" i="22"/>
  <c r="P1037" i="22"/>
  <c r="S1036" i="22"/>
  <c r="P1036" i="22"/>
  <c r="S1035" i="22"/>
  <c r="P1035" i="22"/>
  <c r="S1034" i="22"/>
  <c r="P1034" i="22"/>
  <c r="S1033" i="22"/>
  <c r="P1033" i="22"/>
  <c r="S1032" i="22"/>
  <c r="P1032" i="22"/>
  <c r="S1031" i="22"/>
  <c r="P1031" i="22"/>
  <c r="S1030" i="22"/>
  <c r="P1030" i="22"/>
  <c r="S1029" i="22"/>
  <c r="P1029" i="22"/>
  <c r="S1028" i="22"/>
  <c r="P1028" i="22"/>
  <c r="S1027" i="22"/>
  <c r="P1027" i="22"/>
  <c r="S1026" i="22"/>
  <c r="P1026" i="22"/>
  <c r="S1025" i="22"/>
  <c r="P1025" i="22"/>
  <c r="S1024" i="22"/>
  <c r="P1024" i="22"/>
  <c r="S1023" i="22"/>
  <c r="P1023" i="22"/>
  <c r="S1022" i="22"/>
  <c r="P1022" i="22"/>
  <c r="S1021" i="22"/>
  <c r="P1021" i="22"/>
  <c r="S1020" i="22"/>
  <c r="P1020" i="22"/>
  <c r="S1019" i="22"/>
  <c r="P1019" i="22"/>
  <c r="S1018" i="22"/>
  <c r="P1018" i="22"/>
  <c r="S1017" i="22"/>
  <c r="P1017" i="22"/>
  <c r="S1016" i="22"/>
  <c r="P1016" i="22"/>
  <c r="S1015" i="22"/>
  <c r="P1015" i="22"/>
  <c r="S1014" i="22"/>
  <c r="P1014" i="22"/>
  <c r="S1013" i="22"/>
  <c r="P1013" i="22"/>
  <c r="S1012" i="22"/>
  <c r="P1012" i="22"/>
  <c r="S1011" i="22"/>
  <c r="P1011" i="22"/>
  <c r="S1010" i="22"/>
  <c r="P1010" i="22"/>
  <c r="S1009" i="22"/>
  <c r="P1009" i="22"/>
  <c r="S1008" i="22"/>
  <c r="P1008" i="22"/>
  <c r="S1007" i="22"/>
  <c r="P1007" i="22"/>
  <c r="S1006" i="22"/>
  <c r="P1006" i="22"/>
  <c r="S1005" i="22"/>
  <c r="P1005" i="22"/>
  <c r="S1004" i="22"/>
  <c r="P1004" i="22"/>
  <c r="S1003" i="22"/>
  <c r="P1003" i="22"/>
  <c r="S1002" i="22"/>
  <c r="P1002" i="22"/>
  <c r="S1001" i="22"/>
  <c r="P1001" i="22"/>
  <c r="S1000" i="22"/>
  <c r="P1000" i="22"/>
  <c r="S999" i="22"/>
  <c r="P999" i="22"/>
  <c r="S998" i="22"/>
  <c r="P998" i="22"/>
  <c r="S997" i="22"/>
  <c r="P997" i="22"/>
  <c r="S996" i="22"/>
  <c r="P996" i="22"/>
  <c r="S995" i="22"/>
  <c r="P995" i="22"/>
  <c r="S994" i="22"/>
  <c r="P994" i="22"/>
  <c r="S993" i="22"/>
  <c r="P993" i="22"/>
  <c r="S992" i="22"/>
  <c r="P992" i="22"/>
  <c r="S991" i="22"/>
  <c r="P991" i="22"/>
  <c r="S990" i="22"/>
  <c r="P990" i="22"/>
  <c r="S989" i="22"/>
  <c r="P989" i="22"/>
  <c r="S988" i="22"/>
  <c r="P988" i="22"/>
  <c r="S987" i="22"/>
  <c r="P987" i="22"/>
  <c r="S986" i="22"/>
  <c r="P986" i="22"/>
  <c r="S985" i="22"/>
  <c r="P985" i="22"/>
  <c r="S984" i="22"/>
  <c r="P984" i="22"/>
  <c r="S983" i="22"/>
  <c r="P983" i="22"/>
  <c r="S982" i="22"/>
  <c r="P982" i="22"/>
  <c r="S981" i="22"/>
  <c r="P981" i="22"/>
  <c r="S980" i="22"/>
  <c r="P980" i="22"/>
  <c r="S979" i="22"/>
  <c r="P979" i="22"/>
  <c r="S978" i="22"/>
  <c r="P978" i="22"/>
  <c r="S977" i="22"/>
  <c r="P977" i="22"/>
  <c r="S976" i="22"/>
  <c r="P976" i="22"/>
  <c r="S975" i="22"/>
  <c r="P975" i="22"/>
  <c r="S974" i="22"/>
  <c r="P974" i="22"/>
  <c r="S973" i="22"/>
  <c r="P973" i="22"/>
  <c r="S972" i="22"/>
  <c r="P972" i="22"/>
  <c r="S971" i="22"/>
  <c r="P971" i="22"/>
  <c r="S970" i="22"/>
  <c r="P970" i="22"/>
  <c r="S969" i="22"/>
  <c r="P969" i="22"/>
  <c r="S968" i="22"/>
  <c r="P968" i="22"/>
  <c r="S967" i="22"/>
  <c r="P967" i="22"/>
  <c r="S966" i="22"/>
  <c r="P966" i="22"/>
  <c r="S965" i="22"/>
  <c r="P965" i="22"/>
  <c r="S964" i="22"/>
  <c r="P964" i="22"/>
  <c r="S963" i="22"/>
  <c r="P963" i="22"/>
  <c r="S962" i="22"/>
  <c r="P962" i="22"/>
  <c r="S961" i="22"/>
  <c r="P961" i="22"/>
  <c r="S960" i="22"/>
  <c r="P960" i="22"/>
  <c r="S959" i="22"/>
  <c r="P959" i="22"/>
  <c r="S958" i="22"/>
  <c r="P958" i="22"/>
  <c r="S957" i="22"/>
  <c r="P957" i="22"/>
  <c r="S956" i="22"/>
  <c r="P956" i="22"/>
  <c r="S955" i="22"/>
  <c r="P955" i="22"/>
  <c r="S954" i="22"/>
  <c r="P954" i="22"/>
  <c r="S953" i="22"/>
  <c r="P953" i="22"/>
  <c r="S952" i="22"/>
  <c r="P952" i="22"/>
  <c r="S951" i="22"/>
  <c r="P951" i="22"/>
  <c r="S950" i="22"/>
  <c r="P950" i="22"/>
  <c r="S949" i="22"/>
  <c r="P949" i="22"/>
  <c r="S948" i="22"/>
  <c r="P948" i="22"/>
  <c r="S947" i="22"/>
  <c r="P947" i="22"/>
  <c r="S946" i="22"/>
  <c r="P946" i="22"/>
  <c r="S945" i="22"/>
  <c r="P945" i="22"/>
  <c r="S944" i="22"/>
  <c r="P944" i="22"/>
  <c r="S943" i="22"/>
  <c r="P943" i="22"/>
  <c r="S942" i="22"/>
  <c r="P942" i="22"/>
  <c r="S941" i="22"/>
  <c r="P941" i="22"/>
  <c r="S940" i="22"/>
  <c r="P940" i="22"/>
  <c r="S939" i="22"/>
  <c r="P939" i="22"/>
  <c r="S938" i="22"/>
  <c r="P938" i="22"/>
  <c r="S937" i="22"/>
  <c r="P937" i="22"/>
  <c r="S936" i="22"/>
  <c r="P936" i="22"/>
  <c r="S935" i="22"/>
  <c r="P935" i="22"/>
  <c r="S934" i="22"/>
  <c r="P934" i="22"/>
  <c r="S933" i="22"/>
  <c r="P933" i="22"/>
  <c r="S932" i="22"/>
  <c r="P932" i="22"/>
  <c r="S931" i="22"/>
  <c r="P931" i="22"/>
  <c r="S930" i="22"/>
  <c r="P930" i="22"/>
  <c r="S929" i="22"/>
  <c r="P929" i="22"/>
  <c r="S928" i="22"/>
  <c r="P928" i="22"/>
  <c r="S927" i="22"/>
  <c r="P927" i="22"/>
  <c r="S926" i="22"/>
  <c r="P926" i="22"/>
  <c r="S925" i="22"/>
  <c r="P925" i="22"/>
  <c r="S924" i="22"/>
  <c r="P924" i="22"/>
  <c r="S923" i="22"/>
  <c r="P923" i="22"/>
  <c r="S922" i="22"/>
  <c r="P922" i="22"/>
  <c r="S921" i="22"/>
  <c r="P921" i="22"/>
  <c r="S920" i="22"/>
  <c r="P920" i="22"/>
  <c r="S919" i="22"/>
  <c r="P919" i="22"/>
  <c r="S918" i="22"/>
  <c r="P918" i="22"/>
  <c r="S917" i="22"/>
  <c r="P917" i="22"/>
  <c r="S916" i="22"/>
  <c r="P916" i="22"/>
  <c r="S915" i="22"/>
  <c r="P915" i="22"/>
  <c r="S914" i="22"/>
  <c r="P914" i="22"/>
  <c r="S913" i="22"/>
  <c r="P913" i="22"/>
  <c r="S912" i="22"/>
  <c r="P912" i="22"/>
  <c r="S911" i="22"/>
  <c r="P911" i="22"/>
  <c r="S910" i="22"/>
  <c r="P910" i="22"/>
  <c r="S909" i="22"/>
  <c r="P909" i="22"/>
  <c r="S908" i="22"/>
  <c r="P908" i="22"/>
  <c r="S907" i="22"/>
  <c r="P907" i="22"/>
  <c r="S906" i="22"/>
  <c r="P906" i="22"/>
  <c r="S905" i="22"/>
  <c r="P905" i="22"/>
  <c r="S904" i="22"/>
  <c r="P904" i="22"/>
  <c r="S903" i="22"/>
  <c r="P903" i="22"/>
  <c r="S902" i="22"/>
  <c r="P902" i="22"/>
  <c r="S901" i="22"/>
  <c r="P901" i="22"/>
  <c r="S900" i="22"/>
  <c r="P900" i="22"/>
  <c r="S899" i="22"/>
  <c r="P899" i="22"/>
  <c r="S898" i="22"/>
  <c r="P898" i="22"/>
  <c r="S897" i="22"/>
  <c r="P897" i="22"/>
  <c r="S896" i="22"/>
  <c r="P896" i="22"/>
  <c r="S895" i="22"/>
  <c r="P895" i="22"/>
  <c r="S894" i="22"/>
  <c r="P894" i="22"/>
  <c r="S893" i="22"/>
  <c r="P893" i="22"/>
  <c r="S892" i="22"/>
  <c r="P892" i="22"/>
  <c r="S891" i="22"/>
  <c r="P891" i="22"/>
  <c r="S890" i="22"/>
  <c r="P890" i="22"/>
  <c r="S889" i="22"/>
  <c r="P889" i="22"/>
  <c r="S888" i="22"/>
  <c r="P888" i="22"/>
  <c r="S887" i="22"/>
  <c r="P887" i="22"/>
  <c r="S886" i="22"/>
  <c r="P886" i="22"/>
  <c r="S885" i="22"/>
  <c r="P885" i="22"/>
  <c r="S884" i="22"/>
  <c r="P884" i="22"/>
  <c r="S883" i="22"/>
  <c r="P883" i="22"/>
  <c r="S882" i="22"/>
  <c r="P882" i="22"/>
  <c r="S881" i="22"/>
  <c r="P881" i="22"/>
  <c r="S880" i="22"/>
  <c r="P880" i="22"/>
  <c r="S879" i="22"/>
  <c r="P879" i="22"/>
  <c r="S878" i="22"/>
  <c r="P878" i="22"/>
  <c r="S877" i="22"/>
  <c r="P877" i="22"/>
  <c r="S876" i="22"/>
  <c r="P876" i="22"/>
  <c r="S875" i="22"/>
  <c r="P875" i="22"/>
  <c r="S874" i="22"/>
  <c r="P874" i="22"/>
  <c r="S873" i="22"/>
  <c r="P873" i="22"/>
  <c r="S872" i="22"/>
  <c r="P872" i="22"/>
  <c r="S871" i="22"/>
  <c r="P871" i="22"/>
  <c r="S870" i="22"/>
  <c r="P870" i="22"/>
  <c r="S869" i="22"/>
  <c r="P869" i="22"/>
  <c r="S868" i="22"/>
  <c r="P868" i="22"/>
  <c r="S867" i="22"/>
  <c r="P867" i="22"/>
  <c r="S866" i="22"/>
  <c r="P866" i="22"/>
  <c r="S865" i="22"/>
  <c r="P865" i="22"/>
  <c r="S864" i="22"/>
  <c r="P864" i="22"/>
  <c r="S863" i="22"/>
  <c r="P863" i="22"/>
  <c r="S862" i="22"/>
  <c r="P862" i="22"/>
  <c r="S861" i="22"/>
  <c r="P861" i="22"/>
  <c r="S860" i="22"/>
  <c r="P860" i="22"/>
  <c r="S859" i="22"/>
  <c r="P859" i="22"/>
  <c r="S858" i="22"/>
  <c r="P858" i="22"/>
  <c r="S857" i="22"/>
  <c r="P857" i="22"/>
  <c r="S856" i="22"/>
  <c r="P856" i="22"/>
  <c r="S855" i="22"/>
  <c r="P855" i="22"/>
  <c r="S854" i="22"/>
  <c r="P854" i="22"/>
  <c r="S853" i="22"/>
  <c r="P853" i="22"/>
  <c r="S852" i="22"/>
  <c r="P852" i="22"/>
  <c r="S851" i="22"/>
  <c r="P851" i="22"/>
  <c r="S850" i="22"/>
  <c r="P850" i="22"/>
  <c r="S849" i="22"/>
  <c r="P849" i="22"/>
  <c r="S848" i="22"/>
  <c r="P848" i="22"/>
  <c r="S847" i="22"/>
  <c r="P847" i="22"/>
  <c r="S846" i="22"/>
  <c r="P846" i="22"/>
  <c r="S845" i="22"/>
  <c r="P845" i="22"/>
  <c r="S844" i="22"/>
  <c r="P844" i="22"/>
  <c r="S843" i="22"/>
  <c r="P843" i="22"/>
  <c r="S842" i="22"/>
  <c r="P842" i="22"/>
  <c r="S841" i="22"/>
  <c r="P841" i="22"/>
  <c r="S840" i="22"/>
  <c r="P840" i="22"/>
  <c r="S839" i="22"/>
  <c r="P839" i="22"/>
  <c r="S838" i="22"/>
  <c r="P838" i="22"/>
  <c r="S837" i="22"/>
  <c r="P837" i="22"/>
  <c r="S836" i="22"/>
  <c r="P836" i="22"/>
  <c r="S835" i="22"/>
  <c r="P835" i="22"/>
  <c r="S834" i="22"/>
  <c r="P834" i="22"/>
  <c r="S833" i="22"/>
  <c r="P833" i="22"/>
  <c r="S832" i="22"/>
  <c r="P832" i="22"/>
  <c r="S831" i="22"/>
  <c r="P831" i="22"/>
  <c r="S830" i="22"/>
  <c r="P830" i="22"/>
  <c r="S829" i="22"/>
  <c r="P829" i="22"/>
  <c r="S828" i="22"/>
  <c r="P828" i="22"/>
  <c r="S827" i="22"/>
  <c r="P827" i="22"/>
  <c r="S826" i="22"/>
  <c r="P826" i="22"/>
  <c r="S825" i="22"/>
  <c r="P825" i="22"/>
  <c r="S824" i="22"/>
  <c r="P824" i="22"/>
  <c r="S823" i="22"/>
  <c r="P823" i="22"/>
  <c r="S822" i="22"/>
  <c r="P822" i="22"/>
  <c r="S821" i="22"/>
  <c r="P821" i="22"/>
  <c r="S820" i="22"/>
  <c r="P820" i="22"/>
  <c r="S819" i="22"/>
  <c r="P819" i="22"/>
  <c r="S818" i="22"/>
  <c r="P818" i="22"/>
  <c r="S817" i="22"/>
  <c r="P817" i="22"/>
  <c r="S816" i="22"/>
  <c r="P816" i="22"/>
  <c r="S815" i="22"/>
  <c r="P815" i="22"/>
  <c r="S814" i="22"/>
  <c r="P814" i="22"/>
  <c r="S813" i="22"/>
  <c r="P813" i="22"/>
  <c r="S812" i="22"/>
  <c r="P812" i="22"/>
  <c r="S811" i="22"/>
  <c r="P811" i="22"/>
  <c r="S810" i="22"/>
  <c r="P810" i="22"/>
  <c r="S809" i="22"/>
  <c r="P809" i="22"/>
  <c r="S808" i="22"/>
  <c r="P808" i="22"/>
  <c r="S807" i="22"/>
  <c r="P807" i="22"/>
  <c r="S806" i="22"/>
  <c r="P806" i="22"/>
  <c r="S805" i="22"/>
  <c r="P805" i="22"/>
  <c r="S804" i="22"/>
  <c r="P804" i="22"/>
  <c r="S803" i="22"/>
  <c r="P803" i="22"/>
  <c r="S802" i="22"/>
  <c r="P802" i="22"/>
  <c r="S801" i="22"/>
  <c r="P801" i="22"/>
  <c r="S800" i="22"/>
  <c r="P800" i="22"/>
  <c r="S799" i="22"/>
  <c r="P799" i="22"/>
  <c r="S798" i="22"/>
  <c r="P798" i="22"/>
  <c r="S797" i="22"/>
  <c r="P797" i="22"/>
  <c r="S796" i="22"/>
  <c r="P796" i="22"/>
  <c r="S795" i="22"/>
  <c r="P795" i="22"/>
  <c r="S794" i="22"/>
  <c r="P794" i="22"/>
  <c r="S793" i="22"/>
  <c r="P793" i="22"/>
  <c r="S792" i="22"/>
  <c r="P792" i="22"/>
  <c r="S791" i="22"/>
  <c r="P791" i="22"/>
  <c r="S790" i="22"/>
  <c r="P790" i="22"/>
  <c r="S789" i="22"/>
  <c r="P789" i="22"/>
  <c r="S788" i="22"/>
  <c r="P788" i="22"/>
  <c r="S787" i="22"/>
  <c r="P787" i="22"/>
  <c r="S786" i="22"/>
  <c r="P786" i="22"/>
  <c r="S785" i="22"/>
  <c r="P785" i="22"/>
  <c r="S784" i="22"/>
  <c r="P784" i="22"/>
  <c r="S783" i="22"/>
  <c r="P783" i="22"/>
  <c r="S782" i="22"/>
  <c r="P782" i="22"/>
  <c r="S781" i="22"/>
  <c r="P781" i="22"/>
  <c r="S780" i="22"/>
  <c r="P780" i="22"/>
  <c r="S779" i="22"/>
  <c r="P779" i="22"/>
  <c r="S778" i="22"/>
  <c r="P778" i="22"/>
  <c r="S777" i="22"/>
  <c r="P777" i="22"/>
  <c r="S776" i="22"/>
  <c r="P776" i="22"/>
  <c r="S775" i="22"/>
  <c r="P775" i="22"/>
  <c r="S774" i="22"/>
  <c r="P774" i="22"/>
  <c r="S773" i="22"/>
  <c r="P773" i="22"/>
  <c r="S772" i="22"/>
  <c r="P772" i="22"/>
  <c r="S771" i="22"/>
  <c r="P771" i="22"/>
  <c r="S770" i="22"/>
  <c r="P770" i="22"/>
  <c r="S769" i="22"/>
  <c r="P769" i="22"/>
  <c r="S768" i="22"/>
  <c r="P768" i="22"/>
  <c r="S767" i="22"/>
  <c r="P767" i="22"/>
  <c r="S766" i="22"/>
  <c r="P766" i="22"/>
  <c r="S765" i="22"/>
  <c r="P765" i="22"/>
  <c r="S764" i="22"/>
  <c r="P764" i="22"/>
  <c r="S763" i="22"/>
  <c r="P763" i="22"/>
  <c r="S762" i="22"/>
  <c r="P762" i="22"/>
  <c r="S761" i="22"/>
  <c r="P761" i="22"/>
  <c r="S760" i="22"/>
  <c r="P760" i="22"/>
  <c r="S759" i="22"/>
  <c r="P759" i="22"/>
  <c r="S758" i="22"/>
  <c r="P758" i="22"/>
  <c r="S757" i="22"/>
  <c r="P757" i="22"/>
  <c r="S756" i="22"/>
  <c r="P756" i="22"/>
  <c r="S755" i="22"/>
  <c r="P755" i="22"/>
  <c r="S754" i="22"/>
  <c r="P754" i="22"/>
  <c r="S753" i="22"/>
  <c r="P753" i="22"/>
  <c r="S752" i="22"/>
  <c r="P752" i="22"/>
  <c r="S751" i="22"/>
  <c r="P751" i="22"/>
  <c r="S750" i="22"/>
  <c r="P750" i="22"/>
  <c r="S749" i="22"/>
  <c r="P749" i="22"/>
  <c r="S748" i="22"/>
  <c r="P748" i="22"/>
  <c r="S747" i="22"/>
  <c r="P747" i="22"/>
  <c r="S746" i="22"/>
  <c r="P746" i="22"/>
  <c r="S745" i="22"/>
  <c r="P745" i="22"/>
  <c r="S744" i="22"/>
  <c r="P744" i="22"/>
  <c r="S743" i="22"/>
  <c r="P743" i="22"/>
  <c r="S742" i="22"/>
  <c r="P742" i="22"/>
  <c r="S741" i="22"/>
  <c r="P741" i="22"/>
  <c r="S740" i="22"/>
  <c r="P740" i="22"/>
  <c r="S739" i="22"/>
  <c r="P739" i="22"/>
  <c r="S738" i="22"/>
  <c r="P738" i="22"/>
  <c r="S737" i="22"/>
  <c r="P737" i="22"/>
  <c r="S736" i="22"/>
  <c r="P736" i="22"/>
  <c r="S735" i="22"/>
  <c r="P735" i="22"/>
  <c r="S734" i="22"/>
  <c r="P734" i="22"/>
  <c r="S733" i="22"/>
  <c r="P733" i="22"/>
  <c r="S732" i="22"/>
  <c r="P732" i="22"/>
  <c r="S731" i="22"/>
  <c r="P731" i="22"/>
  <c r="S730" i="22"/>
  <c r="P730" i="22"/>
  <c r="S729" i="22"/>
  <c r="P729" i="22"/>
  <c r="S728" i="22"/>
  <c r="P728" i="22"/>
  <c r="S727" i="22"/>
  <c r="P727" i="22"/>
  <c r="S726" i="22"/>
  <c r="P726" i="22"/>
  <c r="S725" i="22"/>
  <c r="P725" i="22"/>
  <c r="S724" i="22"/>
  <c r="P724" i="22"/>
  <c r="S723" i="22"/>
  <c r="P723" i="22"/>
  <c r="S722" i="22"/>
  <c r="P722" i="22"/>
  <c r="S721" i="22"/>
  <c r="P721" i="22"/>
  <c r="S720" i="22"/>
  <c r="P720" i="22"/>
  <c r="S719" i="22"/>
  <c r="P719" i="22"/>
  <c r="S718" i="22"/>
  <c r="P718" i="22"/>
  <c r="S717" i="22"/>
  <c r="P717" i="22"/>
  <c r="S716" i="22"/>
  <c r="P716" i="22"/>
  <c r="S715" i="22"/>
  <c r="P715" i="22"/>
  <c r="S714" i="22"/>
  <c r="P714" i="22"/>
  <c r="S713" i="22"/>
  <c r="P713" i="22"/>
  <c r="S712" i="22"/>
  <c r="P712" i="22"/>
  <c r="S711" i="22"/>
  <c r="P711" i="22"/>
  <c r="S710" i="22"/>
  <c r="P710" i="22"/>
  <c r="S709" i="22"/>
  <c r="P709" i="22"/>
  <c r="S708" i="22"/>
  <c r="P708" i="22"/>
  <c r="S707" i="22"/>
  <c r="P707" i="22"/>
  <c r="S706" i="22"/>
  <c r="P706" i="22"/>
  <c r="S705" i="22"/>
  <c r="P705" i="22"/>
  <c r="S704" i="22"/>
  <c r="P704" i="22"/>
  <c r="S703" i="22"/>
  <c r="P703" i="22"/>
  <c r="S702" i="22"/>
  <c r="P702" i="22"/>
  <c r="S701" i="22"/>
  <c r="P701" i="22"/>
  <c r="S700" i="22"/>
  <c r="P700" i="22"/>
  <c r="S699" i="22"/>
  <c r="P699" i="22"/>
  <c r="S698" i="22"/>
  <c r="P698" i="22"/>
  <c r="S697" i="22"/>
  <c r="P697" i="22"/>
  <c r="S696" i="22"/>
  <c r="P696" i="22"/>
  <c r="S695" i="22"/>
  <c r="P695" i="22"/>
  <c r="S694" i="22"/>
  <c r="P694" i="22"/>
  <c r="S693" i="22"/>
  <c r="P693" i="22"/>
  <c r="S692" i="22"/>
  <c r="P692" i="22"/>
  <c r="S691" i="22"/>
  <c r="P691" i="22"/>
  <c r="S690" i="22"/>
  <c r="P690" i="22"/>
  <c r="S689" i="22"/>
  <c r="P689" i="22"/>
  <c r="S688" i="22"/>
  <c r="P688" i="22"/>
  <c r="S687" i="22"/>
  <c r="P687" i="22"/>
  <c r="S686" i="22"/>
  <c r="P686" i="22"/>
  <c r="S685" i="22"/>
  <c r="P685" i="22"/>
  <c r="S684" i="22"/>
  <c r="P684" i="22"/>
  <c r="S683" i="22"/>
  <c r="P683" i="22"/>
  <c r="S682" i="22"/>
  <c r="P682" i="22"/>
  <c r="S681" i="22"/>
  <c r="P681" i="22"/>
  <c r="S680" i="22"/>
  <c r="P680" i="22"/>
  <c r="S679" i="22"/>
  <c r="P679" i="22"/>
  <c r="S678" i="22"/>
  <c r="P678" i="22"/>
  <c r="S677" i="22"/>
  <c r="P677" i="22"/>
  <c r="S676" i="22"/>
  <c r="P676" i="22"/>
  <c r="S675" i="22"/>
  <c r="P675" i="22"/>
  <c r="S674" i="22"/>
  <c r="P674" i="22"/>
  <c r="S673" i="22"/>
  <c r="P673" i="22"/>
  <c r="S672" i="22"/>
  <c r="P672" i="22"/>
  <c r="S671" i="22"/>
  <c r="P671" i="22"/>
  <c r="S670" i="22"/>
  <c r="P670" i="22"/>
  <c r="S669" i="22"/>
  <c r="P669" i="22"/>
  <c r="S668" i="22"/>
  <c r="P668" i="22"/>
  <c r="S667" i="22"/>
  <c r="P667" i="22"/>
  <c r="S666" i="22"/>
  <c r="P666" i="22"/>
  <c r="S665" i="22"/>
  <c r="P665" i="22"/>
  <c r="S664" i="22"/>
  <c r="P664" i="22"/>
  <c r="S663" i="22"/>
  <c r="P663" i="22"/>
  <c r="S662" i="22"/>
  <c r="P662" i="22"/>
  <c r="S661" i="22"/>
  <c r="P661" i="22"/>
  <c r="S660" i="22"/>
  <c r="P660" i="22"/>
  <c r="S659" i="22"/>
  <c r="P659" i="22"/>
  <c r="S658" i="22"/>
  <c r="P658" i="22"/>
  <c r="S657" i="22"/>
  <c r="P657" i="22"/>
  <c r="S656" i="22"/>
  <c r="P656" i="22"/>
  <c r="S655" i="22"/>
  <c r="P655" i="22"/>
  <c r="S654" i="22"/>
  <c r="P654" i="22"/>
  <c r="S653" i="22"/>
  <c r="P653" i="22"/>
  <c r="S652" i="22"/>
  <c r="P652" i="22"/>
  <c r="S651" i="22"/>
  <c r="P651" i="22"/>
  <c r="S650" i="22"/>
  <c r="P650" i="22"/>
  <c r="S649" i="22"/>
  <c r="P649" i="22"/>
  <c r="S648" i="22"/>
  <c r="P648" i="22"/>
  <c r="S647" i="22"/>
  <c r="P647" i="22"/>
  <c r="S646" i="22"/>
  <c r="P646" i="22"/>
  <c r="S645" i="22"/>
  <c r="P645" i="22"/>
  <c r="S644" i="22"/>
  <c r="P644" i="22"/>
  <c r="S643" i="22"/>
  <c r="P643" i="22"/>
  <c r="S642" i="22"/>
  <c r="P642" i="22"/>
  <c r="S641" i="22"/>
  <c r="P641" i="22"/>
  <c r="S640" i="22"/>
  <c r="P640" i="22"/>
  <c r="S639" i="22"/>
  <c r="P639" i="22"/>
  <c r="S638" i="22"/>
  <c r="P638" i="22"/>
  <c r="S637" i="22"/>
  <c r="P637" i="22"/>
  <c r="S636" i="22"/>
  <c r="P636" i="22"/>
  <c r="S635" i="22"/>
  <c r="P635" i="22"/>
  <c r="S634" i="22"/>
  <c r="P634" i="22"/>
  <c r="S633" i="22"/>
  <c r="P633" i="22"/>
  <c r="S632" i="22"/>
  <c r="P632" i="22"/>
  <c r="S631" i="22"/>
  <c r="P631" i="22"/>
  <c r="S630" i="22"/>
  <c r="P630" i="22"/>
  <c r="S629" i="22"/>
  <c r="P629" i="22"/>
  <c r="S628" i="22"/>
  <c r="P628" i="22"/>
  <c r="S627" i="22"/>
  <c r="P627" i="22"/>
  <c r="S626" i="22"/>
  <c r="P626" i="22"/>
  <c r="S625" i="22"/>
  <c r="P625" i="22"/>
  <c r="S624" i="22"/>
  <c r="P624" i="22"/>
  <c r="S623" i="22"/>
  <c r="P623" i="22"/>
  <c r="S622" i="22"/>
  <c r="P622" i="22"/>
  <c r="S621" i="22"/>
  <c r="P621" i="22"/>
  <c r="S620" i="22"/>
  <c r="P620" i="22"/>
  <c r="S619" i="22"/>
  <c r="P619" i="22"/>
  <c r="S618" i="22"/>
  <c r="P618" i="22"/>
  <c r="S617" i="22"/>
  <c r="P617" i="22"/>
  <c r="S616" i="22"/>
  <c r="P616" i="22"/>
  <c r="S615" i="22"/>
  <c r="P615" i="22"/>
  <c r="S614" i="22"/>
  <c r="P614" i="22"/>
  <c r="S613" i="22"/>
  <c r="P613" i="22"/>
  <c r="S612" i="22"/>
  <c r="P612" i="22"/>
  <c r="S611" i="22"/>
  <c r="P611" i="22"/>
  <c r="S610" i="22"/>
  <c r="P610" i="22"/>
  <c r="S609" i="22"/>
  <c r="P609" i="22"/>
  <c r="S608" i="22"/>
  <c r="P608" i="22"/>
  <c r="S607" i="22"/>
  <c r="P607" i="22"/>
  <c r="S606" i="22"/>
  <c r="P606" i="22"/>
  <c r="S605" i="22"/>
  <c r="P605" i="22"/>
  <c r="S604" i="22"/>
  <c r="P604" i="22"/>
  <c r="S603" i="22"/>
  <c r="P603" i="22"/>
  <c r="S602" i="22"/>
  <c r="P602" i="22"/>
  <c r="S601" i="22"/>
  <c r="P601" i="22"/>
  <c r="S600" i="22"/>
  <c r="P600" i="22"/>
  <c r="S599" i="22"/>
  <c r="P599" i="22"/>
  <c r="S598" i="22"/>
  <c r="P598" i="22"/>
  <c r="S597" i="22"/>
  <c r="P597" i="22"/>
  <c r="S596" i="22"/>
  <c r="P596" i="22"/>
  <c r="S595" i="22"/>
  <c r="P595" i="22"/>
  <c r="S594" i="22"/>
  <c r="P594" i="22"/>
  <c r="S593" i="22"/>
  <c r="P593" i="22"/>
  <c r="S592" i="22"/>
  <c r="P592" i="22"/>
  <c r="S591" i="22"/>
  <c r="P591" i="22"/>
  <c r="S590" i="22"/>
  <c r="P590" i="22"/>
  <c r="S589" i="22"/>
  <c r="P589" i="22"/>
  <c r="S588" i="22"/>
  <c r="P588" i="22"/>
  <c r="S587" i="22"/>
  <c r="P587" i="22"/>
  <c r="S586" i="22"/>
  <c r="P586" i="22"/>
  <c r="S585" i="22"/>
  <c r="P585" i="22"/>
  <c r="S584" i="22"/>
  <c r="P584" i="22"/>
  <c r="S583" i="22"/>
  <c r="P583" i="22"/>
  <c r="S582" i="22"/>
  <c r="P582" i="22"/>
  <c r="S581" i="22"/>
  <c r="P581" i="22"/>
  <c r="S580" i="22"/>
  <c r="P580" i="22"/>
  <c r="S579" i="22"/>
  <c r="P579" i="22"/>
  <c r="S578" i="22"/>
  <c r="P578" i="22"/>
  <c r="S577" i="22"/>
  <c r="P577" i="22"/>
  <c r="S576" i="22"/>
  <c r="P576" i="22"/>
  <c r="S575" i="22"/>
  <c r="P575" i="22"/>
  <c r="S574" i="22"/>
  <c r="P574" i="22"/>
  <c r="S573" i="22"/>
  <c r="P573" i="22"/>
  <c r="S572" i="22"/>
  <c r="P572" i="22"/>
  <c r="S571" i="22"/>
  <c r="P571" i="22"/>
  <c r="S570" i="22"/>
  <c r="P570" i="22"/>
  <c r="S569" i="22"/>
  <c r="P569" i="22"/>
  <c r="S568" i="22"/>
  <c r="P568" i="22"/>
  <c r="S567" i="22"/>
  <c r="P567" i="22"/>
  <c r="S566" i="22"/>
  <c r="P566" i="22"/>
  <c r="P1506" i="22"/>
  <c r="S1506" i="22"/>
  <c r="Y1506" i="22"/>
  <c r="Z1506" i="22" s="1"/>
  <c r="S198" i="22"/>
  <c r="P198" i="22"/>
  <c r="S197" i="22"/>
  <c r="P197" i="22"/>
  <c r="S196" i="22"/>
  <c r="P196" i="22"/>
  <c r="S195" i="22"/>
  <c r="P195" i="22"/>
  <c r="S194" i="22"/>
  <c r="P194" i="22"/>
  <c r="S193" i="22"/>
  <c r="P193" i="22"/>
  <c r="S192" i="22"/>
  <c r="P192" i="22"/>
  <c r="S191" i="22"/>
  <c r="P191" i="22"/>
  <c r="S190" i="22"/>
  <c r="P190" i="22"/>
  <c r="S189" i="22"/>
  <c r="P189" i="22"/>
  <c r="S188" i="22"/>
  <c r="P188" i="22"/>
  <c r="S187" i="22"/>
  <c r="P187" i="22"/>
  <c r="S186" i="22"/>
  <c r="P186" i="22"/>
  <c r="S185" i="22"/>
  <c r="P185" i="22"/>
  <c r="S184" i="22"/>
  <c r="P184" i="22"/>
  <c r="S183" i="22"/>
  <c r="P183" i="22"/>
  <c r="S182" i="22"/>
  <c r="P182" i="22"/>
  <c r="S181" i="22"/>
  <c r="P181" i="22"/>
  <c r="S180" i="22"/>
  <c r="P180" i="22"/>
  <c r="S179" i="22"/>
  <c r="P179" i="22"/>
  <c r="S178" i="22"/>
  <c r="P178" i="22"/>
  <c r="S177" i="22"/>
  <c r="P177" i="22"/>
  <c r="S176" i="22"/>
  <c r="P176" i="22"/>
  <c r="S175" i="22"/>
  <c r="P175" i="22"/>
  <c r="S174" i="22"/>
  <c r="P174" i="22"/>
  <c r="S173" i="22"/>
  <c r="P173" i="22"/>
  <c r="S172" i="22"/>
  <c r="P172" i="22"/>
  <c r="S171" i="22"/>
  <c r="P171" i="22"/>
  <c r="S170" i="22"/>
  <c r="P170" i="22"/>
  <c r="S169" i="22"/>
  <c r="P169" i="22"/>
  <c r="S168" i="22"/>
  <c r="P168" i="22"/>
  <c r="S167" i="22"/>
  <c r="P167" i="22"/>
  <c r="S166" i="22"/>
  <c r="P166" i="22"/>
  <c r="S3440" i="22"/>
  <c r="P3440" i="22"/>
  <c r="S3439" i="22"/>
  <c r="P3439" i="22"/>
  <c r="S3438" i="22"/>
  <c r="P3438" i="22"/>
  <c r="S3437" i="22"/>
  <c r="P3437" i="22"/>
  <c r="S3436" i="22"/>
  <c r="P3436" i="22"/>
  <c r="S3435" i="22"/>
  <c r="P3435" i="22"/>
  <c r="S2348" i="22"/>
  <c r="P2348" i="22"/>
  <c r="S2347" i="22"/>
  <c r="P2347" i="22"/>
  <c r="S2346" i="22"/>
  <c r="P2346" i="22"/>
  <c r="S2345" i="22"/>
  <c r="P2345" i="22"/>
  <c r="S2344" i="22"/>
  <c r="P2344" i="22"/>
  <c r="S2343" i="22"/>
  <c r="P2343" i="22"/>
  <c r="S2342" i="22"/>
  <c r="P2342" i="22"/>
  <c r="S2341" i="22"/>
  <c r="P2341" i="22"/>
  <c r="S2340" i="22"/>
  <c r="P2340" i="22"/>
  <c r="S2339" i="22"/>
  <c r="P2339" i="22"/>
  <c r="S2338" i="22"/>
  <c r="P2338" i="22"/>
  <c r="S2337" i="22"/>
  <c r="P2337" i="22"/>
  <c r="S2336" i="22"/>
  <c r="P2336" i="22"/>
  <c r="S2335" i="22"/>
  <c r="P2335" i="22"/>
  <c r="S2334" i="22"/>
  <c r="P2334" i="22"/>
  <c r="S2333" i="22"/>
  <c r="P2333" i="22"/>
  <c r="S2332" i="22"/>
  <c r="P2332" i="22"/>
  <c r="S2331" i="22"/>
  <c r="P2331" i="22"/>
  <c r="S2330" i="22"/>
  <c r="P2330" i="22"/>
  <c r="S2329" i="22"/>
  <c r="P2329" i="22"/>
  <c r="S2328" i="22"/>
  <c r="P2328" i="22"/>
  <c r="S2327" i="22"/>
  <c r="P2327" i="22"/>
  <c r="S2326" i="22"/>
  <c r="P2326" i="22"/>
  <c r="S2325" i="22"/>
  <c r="P2325" i="22"/>
  <c r="S2324" i="22"/>
  <c r="P2324" i="22"/>
  <c r="S2323" i="22"/>
  <c r="P2323" i="22"/>
  <c r="S2322" i="22"/>
  <c r="P2322" i="22"/>
  <c r="S2321" i="22"/>
  <c r="P2321" i="22"/>
  <c r="S2320" i="22"/>
  <c r="P2320" i="22"/>
  <c r="S2319" i="22"/>
  <c r="P2319" i="22"/>
  <c r="S2318" i="22"/>
  <c r="P2318" i="22"/>
  <c r="S2317" i="22"/>
  <c r="P2317" i="22"/>
  <c r="S2316" i="22"/>
  <c r="P2316" i="22"/>
  <c r="S2315" i="22"/>
  <c r="P2315" i="22"/>
  <c r="S2314" i="22"/>
  <c r="P2314" i="22"/>
  <c r="S2313" i="22"/>
  <c r="P2313" i="22"/>
  <c r="S2312" i="22"/>
  <c r="P2312" i="22"/>
  <c r="S2311" i="22"/>
  <c r="P2311" i="22"/>
  <c r="S2310" i="22"/>
  <c r="P2310" i="22"/>
  <c r="S2309" i="22"/>
  <c r="P2309" i="22"/>
  <c r="S2308" i="22"/>
  <c r="P2308" i="22"/>
  <c r="S2307" i="22"/>
  <c r="P2307" i="22"/>
  <c r="S2306" i="22"/>
  <c r="P2306" i="22"/>
  <c r="S2305" i="22"/>
  <c r="P2305" i="22"/>
  <c r="S2304" i="22"/>
  <c r="P2304" i="22"/>
  <c r="S2303" i="22"/>
  <c r="P2303" i="22"/>
  <c r="S2302" i="22"/>
  <c r="P2302" i="22"/>
  <c r="S2301" i="22"/>
  <c r="P2301" i="22"/>
  <c r="S2300" i="22"/>
  <c r="P2300" i="22"/>
  <c r="S2299" i="22"/>
  <c r="P2299" i="22"/>
  <c r="S2298" i="22"/>
  <c r="P2298" i="22"/>
  <c r="S2297" i="22"/>
  <c r="P2297" i="22"/>
  <c r="S2296" i="22"/>
  <c r="P2296" i="22"/>
  <c r="S2295" i="22"/>
  <c r="P2295" i="22"/>
  <c r="S2294" i="22"/>
  <c r="P2294" i="22"/>
  <c r="S2293" i="22"/>
  <c r="P2293" i="22"/>
  <c r="S2292" i="22"/>
  <c r="P2292" i="22"/>
  <c r="S2291" i="22"/>
  <c r="P2291" i="22"/>
  <c r="S2290" i="22"/>
  <c r="P2290" i="22"/>
  <c r="S2289" i="22"/>
  <c r="P2289" i="22"/>
  <c r="S2288" i="22"/>
  <c r="P2288" i="22"/>
  <c r="S2287" i="22"/>
  <c r="P2287" i="22"/>
  <c r="S2286" i="22"/>
  <c r="P2286" i="22"/>
  <c r="S2285" i="22"/>
  <c r="P2285" i="22"/>
  <c r="S2284" i="22"/>
  <c r="P2284" i="22"/>
  <c r="S2283" i="22"/>
  <c r="P2283" i="22"/>
  <c r="S2282" i="22"/>
  <c r="P2282" i="22"/>
  <c r="S2281" i="22"/>
  <c r="P2281" i="22"/>
  <c r="S2280" i="22"/>
  <c r="P2280" i="22"/>
  <c r="S2279" i="22"/>
  <c r="P2279" i="22"/>
  <c r="S2278" i="22"/>
  <c r="P2278" i="22"/>
  <c r="S2277" i="22"/>
  <c r="P2277" i="22"/>
  <c r="S2276" i="22"/>
  <c r="P2276" i="22"/>
  <c r="S2275" i="22"/>
  <c r="P2275" i="22"/>
  <c r="S2274" i="22"/>
  <c r="P2274" i="22"/>
  <c r="S2273" i="22"/>
  <c r="P2273" i="22"/>
  <c r="S2272" i="22"/>
  <c r="P2272" i="22"/>
  <c r="S2271" i="22"/>
  <c r="P2271" i="22"/>
  <c r="S2270" i="22"/>
  <c r="P2270" i="22"/>
  <c r="S2269" i="22"/>
  <c r="P2269" i="22"/>
  <c r="S2268" i="22"/>
  <c r="P2268" i="22"/>
  <c r="S2267" i="22"/>
  <c r="P2267" i="22"/>
  <c r="S2266" i="22"/>
  <c r="P2266" i="22"/>
  <c r="S2265" i="22"/>
  <c r="P2265" i="22"/>
  <c r="S2264" i="22"/>
  <c r="P2264" i="22"/>
  <c r="S2263" i="22"/>
  <c r="P2263" i="22"/>
  <c r="S2262" i="22"/>
  <c r="P2262" i="22"/>
  <c r="S2261" i="22"/>
  <c r="P2261" i="22"/>
  <c r="S2260" i="22"/>
  <c r="P2260" i="22"/>
  <c r="S2259" i="22"/>
  <c r="P2259" i="22"/>
  <c r="S2258" i="22"/>
  <c r="P2258" i="22"/>
  <c r="S2257" i="22"/>
  <c r="P2257" i="22"/>
  <c r="S2256" i="22"/>
  <c r="P2256" i="22"/>
  <c r="S2255" i="22"/>
  <c r="P2255" i="22"/>
  <c r="S2254" i="22"/>
  <c r="P2254" i="22"/>
  <c r="S2253" i="22"/>
  <c r="P2253" i="22"/>
  <c r="S2252" i="22"/>
  <c r="P2252" i="22"/>
  <c r="S2251" i="22"/>
  <c r="P2251" i="22"/>
  <c r="S2250" i="22"/>
  <c r="P2250" i="22"/>
  <c r="S2249" i="22"/>
  <c r="P2249" i="22"/>
  <c r="S2248" i="22"/>
  <c r="P2248" i="22"/>
  <c r="S2247" i="22"/>
  <c r="P2247" i="22"/>
  <c r="S2246" i="22"/>
  <c r="P2246" i="22"/>
  <c r="S2245" i="22"/>
  <c r="P2245" i="22"/>
  <c r="S2244" i="22"/>
  <c r="P2244" i="22"/>
  <c r="S2243" i="22"/>
  <c r="P2243" i="22"/>
  <c r="S2242" i="22"/>
  <c r="P2242" i="22"/>
  <c r="S2241" i="22"/>
  <c r="P2241" i="22"/>
  <c r="S2240" i="22"/>
  <c r="P2240" i="22"/>
  <c r="S2239" i="22"/>
  <c r="P2239" i="22"/>
  <c r="S2238" i="22"/>
  <c r="P2238" i="22"/>
  <c r="S2237" i="22"/>
  <c r="P2237" i="22"/>
  <c r="S2236" i="22"/>
  <c r="P2236" i="22"/>
  <c r="S2235" i="22"/>
  <c r="P2235" i="22"/>
  <c r="S2234" i="22"/>
  <c r="P2234" i="22"/>
  <c r="S2233" i="22"/>
  <c r="P2233" i="22"/>
  <c r="S2232" i="22"/>
  <c r="P2232" i="22"/>
  <c r="S2231" i="22"/>
  <c r="P2231" i="22"/>
  <c r="S2230" i="22"/>
  <c r="P2230" i="22"/>
  <c r="S2229" i="22"/>
  <c r="P2229" i="22"/>
  <c r="S2228" i="22"/>
  <c r="P2228" i="22"/>
  <c r="S2227" i="22"/>
  <c r="P2227" i="22"/>
  <c r="S2226" i="22"/>
  <c r="P2226" i="22"/>
  <c r="S2225" i="22"/>
  <c r="P2225" i="22"/>
  <c r="S2224" i="22"/>
  <c r="P2224" i="22"/>
  <c r="S2223" i="22"/>
  <c r="P2223" i="22"/>
  <c r="S2222" i="22"/>
  <c r="P2222" i="22"/>
  <c r="S2221" i="22"/>
  <c r="P2221" i="22"/>
  <c r="S2220" i="22"/>
  <c r="P2220" i="22"/>
  <c r="S2219" i="22"/>
  <c r="P2219" i="22"/>
  <c r="S2218" i="22"/>
  <c r="P2218" i="22"/>
  <c r="S2217" i="22"/>
  <c r="P2217" i="22"/>
  <c r="S2216" i="22"/>
  <c r="P2216" i="22"/>
  <c r="S2215" i="22"/>
  <c r="P2215" i="22"/>
  <c r="S2214" i="22"/>
  <c r="P2214" i="22"/>
  <c r="S2213" i="22"/>
  <c r="P2213" i="22"/>
  <c r="S2212" i="22"/>
  <c r="P2212" i="22"/>
  <c r="S2211" i="22"/>
  <c r="P2211" i="22"/>
  <c r="S2210" i="22"/>
  <c r="P2210" i="22"/>
  <c r="S2209" i="22"/>
  <c r="P2209" i="22"/>
  <c r="S2208" i="22"/>
  <c r="P2208" i="22"/>
  <c r="S2207" i="22"/>
  <c r="P2207" i="22"/>
  <c r="S2206" i="22"/>
  <c r="P2206" i="22"/>
  <c r="S2205" i="22"/>
  <c r="P2205" i="22"/>
  <c r="S2204" i="22"/>
  <c r="P2204" i="22"/>
  <c r="S2203" i="22"/>
  <c r="P2203" i="22"/>
  <c r="S2202" i="22"/>
  <c r="P2202" i="22"/>
  <c r="S2201" i="22"/>
  <c r="P2201" i="22"/>
  <c r="S2200" i="22"/>
  <c r="P2200" i="22"/>
  <c r="S2199" i="22"/>
  <c r="P2199" i="22"/>
  <c r="S2198" i="22"/>
  <c r="P2198" i="22"/>
  <c r="S2197" i="22"/>
  <c r="P2197" i="22"/>
  <c r="S2196" i="22"/>
  <c r="P2196" i="22"/>
  <c r="S2195" i="22"/>
  <c r="P2195" i="22"/>
  <c r="S2194" i="22"/>
  <c r="P2194" i="22"/>
  <c r="S2193" i="22"/>
  <c r="P2193" i="22"/>
  <c r="S2192" i="22"/>
  <c r="P2192" i="22"/>
  <c r="S2191" i="22"/>
  <c r="P2191" i="22"/>
  <c r="S2190" i="22"/>
  <c r="P2190" i="22"/>
  <c r="S2189" i="22"/>
  <c r="P2189" i="22"/>
  <c r="S2188" i="22"/>
  <c r="P2188" i="22"/>
  <c r="S2187" i="22"/>
  <c r="P2187" i="22"/>
  <c r="S2186" i="22"/>
  <c r="P2186" i="22"/>
  <c r="S2185" i="22"/>
  <c r="P2185" i="22"/>
  <c r="S2184" i="22"/>
  <c r="P2184" i="22"/>
  <c r="S2183" i="22"/>
  <c r="P2183" i="22"/>
  <c r="S2182" i="22"/>
  <c r="P2182" i="22"/>
  <c r="S2181" i="22"/>
  <c r="P2181" i="22"/>
  <c r="S2180" i="22"/>
  <c r="P2180" i="22"/>
  <c r="S2179" i="22"/>
  <c r="P2179" i="22"/>
  <c r="S2178" i="22"/>
  <c r="P2178" i="22"/>
  <c r="S2177" i="22"/>
  <c r="P2177" i="22"/>
  <c r="S2176" i="22"/>
  <c r="P2176" i="22"/>
  <c r="S2175" i="22"/>
  <c r="P2175" i="22"/>
  <c r="S2174" i="22"/>
  <c r="P2174" i="22"/>
  <c r="S2173" i="22"/>
  <c r="P2173" i="22"/>
  <c r="S2172" i="22"/>
  <c r="P2172" i="22"/>
  <c r="S2171" i="22"/>
  <c r="P2171" i="22"/>
  <c r="S2170" i="22"/>
  <c r="P2170" i="22"/>
  <c r="S2169" i="22"/>
  <c r="P2169" i="22"/>
  <c r="S2168" i="22"/>
  <c r="P2168" i="22"/>
  <c r="S2167" i="22"/>
  <c r="P2167" i="22"/>
  <c r="S2166" i="22"/>
  <c r="P2166" i="22"/>
  <c r="S2165" i="22"/>
  <c r="P2165" i="22"/>
  <c r="S2164" i="22"/>
  <c r="P2164" i="22"/>
  <c r="S2163" i="22"/>
  <c r="P2163" i="22"/>
  <c r="S2162" i="22"/>
  <c r="P2162" i="22"/>
  <c r="S2161" i="22"/>
  <c r="P2161" i="22"/>
  <c r="S2160" i="22"/>
  <c r="P2160" i="22"/>
  <c r="S2159" i="22"/>
  <c r="P2159" i="22"/>
  <c r="S2158" i="22"/>
  <c r="P2158" i="22"/>
  <c r="S2157" i="22"/>
  <c r="P2157" i="22"/>
  <c r="S2156" i="22"/>
  <c r="P2156" i="22"/>
  <c r="S2155" i="22"/>
  <c r="P2155" i="22"/>
  <c r="S2154" i="22"/>
  <c r="P2154" i="22"/>
  <c r="S2153" i="22"/>
  <c r="P2153" i="22"/>
  <c r="S2152" i="22"/>
  <c r="P2152" i="22"/>
  <c r="S2151" i="22"/>
  <c r="P2151" i="22"/>
  <c r="S2150" i="22"/>
  <c r="P2150" i="22"/>
  <c r="S2149" i="22"/>
  <c r="P2149" i="22"/>
  <c r="S2148" i="22"/>
  <c r="P2148" i="22"/>
  <c r="S2147" i="22"/>
  <c r="P2147" i="22"/>
  <c r="S2146" i="22"/>
  <c r="P2146" i="22"/>
  <c r="S2145" i="22"/>
  <c r="P2145" i="22"/>
  <c r="S2144" i="22"/>
  <c r="P2144" i="22"/>
  <c r="S2143" i="22"/>
  <c r="P2143" i="22"/>
  <c r="S2142" i="22"/>
  <c r="P2142" i="22"/>
  <c r="S2141" i="22"/>
  <c r="P2141" i="22"/>
  <c r="S2140" i="22"/>
  <c r="P2140" i="22"/>
  <c r="S2139" i="22"/>
  <c r="P2139" i="22"/>
  <c r="S2138" i="22"/>
  <c r="P2138" i="22"/>
  <c r="S2137" i="22"/>
  <c r="P2137" i="22"/>
  <c r="S2136" i="22"/>
  <c r="P2136" i="22"/>
  <c r="S2135" i="22"/>
  <c r="P2135" i="22"/>
  <c r="S2134" i="22"/>
  <c r="P2134" i="22"/>
  <c r="S2133" i="22"/>
  <c r="P2133" i="22"/>
  <c r="S2132" i="22"/>
  <c r="P2132" i="22"/>
  <c r="S2131" i="22"/>
  <c r="P2131" i="22"/>
  <c r="S2130" i="22"/>
  <c r="P2130" i="22"/>
  <c r="S2129" i="22"/>
  <c r="P2129" i="22"/>
  <c r="S2128" i="22"/>
  <c r="P2128" i="22"/>
  <c r="S2127" i="22"/>
  <c r="P2127" i="22"/>
  <c r="S2126" i="22"/>
  <c r="P2126" i="22"/>
  <c r="S2125" i="22"/>
  <c r="P2125" i="22"/>
  <c r="S2124" i="22"/>
  <c r="P2124" i="22"/>
  <c r="S2123" i="22"/>
  <c r="P2123" i="22"/>
  <c r="S2122" i="22"/>
  <c r="P2122" i="22"/>
  <c r="S2121" i="22"/>
  <c r="P2121" i="22"/>
  <c r="P2350" i="22"/>
  <c r="S2350" i="22"/>
  <c r="Y2350" i="22"/>
  <c r="Z2350" i="22" s="1"/>
  <c r="P2351" i="22"/>
  <c r="S2351" i="22"/>
  <c r="Y2351" i="22"/>
  <c r="Z2351" i="22" s="1"/>
  <c r="P2352" i="22"/>
  <c r="S2352" i="22"/>
  <c r="Y2352" i="22"/>
  <c r="Z2352" i="22" s="1"/>
  <c r="P2353" i="22"/>
  <c r="Z2353" i="22"/>
  <c r="P2354" i="22"/>
  <c r="S2354" i="22"/>
  <c r="Y2354" i="22"/>
  <c r="Z2354" i="22" s="1"/>
  <c r="P2355" i="22"/>
  <c r="S2355" i="22"/>
  <c r="Y2355" i="22"/>
  <c r="Z2355" i="22" s="1"/>
  <c r="P2356" i="22"/>
  <c r="S2356" i="22"/>
  <c r="Y2356" i="22"/>
  <c r="Z2356" i="22" s="1"/>
  <c r="P2357" i="22"/>
  <c r="S2357" i="22"/>
  <c r="Y2357" i="22"/>
  <c r="Z2357" i="22" s="1"/>
  <c r="P2358" i="22"/>
  <c r="S2358" i="22"/>
  <c r="Y2358" i="22"/>
  <c r="Z2358" i="22" s="1"/>
  <c r="P2359" i="22"/>
  <c r="S2359" i="22"/>
  <c r="Y2359" i="22"/>
  <c r="Z2359" i="22" s="1"/>
  <c r="P2360" i="22"/>
  <c r="S2360" i="22"/>
  <c r="Y2360" i="22"/>
  <c r="Z2360" i="22" s="1"/>
  <c r="P2361" i="22"/>
  <c r="S2361" i="22"/>
  <c r="Y2361" i="22"/>
  <c r="Z2361" i="22" s="1"/>
  <c r="P2362" i="22"/>
  <c r="S2362" i="22"/>
  <c r="Y2362" i="22"/>
  <c r="Z2362" i="22" s="1"/>
  <c r="P2363" i="22"/>
  <c r="S2363" i="22"/>
  <c r="Y2363" i="22"/>
  <c r="Z2363" i="22" s="1"/>
  <c r="P2364" i="22"/>
  <c r="S2364" i="22"/>
  <c r="Y2364" i="22"/>
  <c r="Z2364" i="22" s="1"/>
  <c r="P2365" i="22"/>
  <c r="S2365" i="22"/>
  <c r="Y2365" i="22"/>
  <c r="Z2365" i="22" s="1"/>
  <c r="P2366" i="22"/>
  <c r="S2366" i="22"/>
  <c r="Y2366" i="22"/>
  <c r="Z2366" i="22" s="1"/>
  <c r="P2367" i="22"/>
  <c r="S2367" i="22"/>
  <c r="Y2367" i="22"/>
  <c r="Z2367" i="22" s="1"/>
  <c r="P2368" i="22"/>
  <c r="S2368" i="22"/>
  <c r="Y2368" i="22"/>
  <c r="Z2368" i="22" s="1"/>
  <c r="P2369" i="22"/>
  <c r="S2369" i="22"/>
  <c r="Y2369" i="22"/>
  <c r="Z2369" i="22" s="1"/>
  <c r="P2370" i="22"/>
  <c r="S2370" i="22"/>
  <c r="Y2370" i="22"/>
  <c r="Z2370" i="22" s="1"/>
  <c r="P2371" i="22"/>
  <c r="S2371" i="22"/>
  <c r="Y2371" i="22"/>
  <c r="Z2371" i="22" s="1"/>
  <c r="P2372" i="22"/>
  <c r="S2372" i="22"/>
  <c r="Y2372" i="22"/>
  <c r="Z2372" i="22" s="1"/>
  <c r="P2373" i="22"/>
  <c r="S2373" i="22"/>
  <c r="Y2373" i="22"/>
  <c r="Z2373" i="22" s="1"/>
  <c r="P2374" i="22"/>
  <c r="S2374" i="22"/>
  <c r="Y2374" i="22"/>
  <c r="Z2374" i="22" s="1"/>
  <c r="P2375" i="22"/>
  <c r="S2375" i="22"/>
  <c r="Y2375" i="22"/>
  <c r="Z2375" i="22" s="1"/>
  <c r="P2376" i="22"/>
  <c r="S2376" i="22"/>
  <c r="Y2376" i="22"/>
  <c r="Z2376" i="22" s="1"/>
  <c r="P2377" i="22"/>
  <c r="S2377" i="22"/>
  <c r="Y2377" i="22"/>
  <c r="Z2377" i="22" s="1"/>
  <c r="P2378" i="22"/>
  <c r="S2378" i="22"/>
  <c r="Y2378" i="22"/>
  <c r="Z2378" i="22" s="1"/>
  <c r="P2379" i="22"/>
  <c r="S2379" i="22"/>
  <c r="Y2379" i="22"/>
  <c r="Z2379" i="22" s="1"/>
  <c r="P2380" i="22"/>
  <c r="S2380" i="22"/>
  <c r="Y2380" i="22"/>
  <c r="Z2380" i="22" s="1"/>
  <c r="P2381" i="22"/>
  <c r="S2381" i="22"/>
  <c r="Y2381" i="22"/>
  <c r="Z2381" i="22" s="1"/>
  <c r="P2382" i="22"/>
  <c r="S2382" i="22"/>
  <c r="Y2382" i="22"/>
  <c r="Z2382" i="22" s="1"/>
  <c r="P2383" i="22"/>
  <c r="S2383" i="22"/>
  <c r="Y2383" i="22"/>
  <c r="Z2383" i="22" s="1"/>
  <c r="P2384" i="22"/>
  <c r="S2384" i="22"/>
  <c r="Y2384" i="22"/>
  <c r="Z2384" i="22" s="1"/>
  <c r="P2385" i="22"/>
  <c r="S2385" i="22"/>
  <c r="Y2385" i="22"/>
  <c r="Z2385" i="22" s="1"/>
  <c r="P2386" i="22"/>
  <c r="S2386" i="22"/>
  <c r="Y2386" i="22"/>
  <c r="Z2386" i="22" s="1"/>
  <c r="P2387" i="22"/>
  <c r="S2387" i="22"/>
  <c r="Y2387" i="22"/>
  <c r="Z2387" i="22" s="1"/>
  <c r="P2388" i="22"/>
  <c r="S2388" i="22"/>
  <c r="Y2388" i="22"/>
  <c r="Z2388" i="22" s="1"/>
  <c r="P2389" i="22"/>
  <c r="S2389" i="22"/>
  <c r="Y2389" i="22"/>
  <c r="Z2389" i="22" s="1"/>
  <c r="P2390" i="22"/>
  <c r="S2390" i="22"/>
  <c r="Y2390" i="22"/>
  <c r="Z2390" i="22" s="1"/>
  <c r="P2391" i="22"/>
  <c r="S2391" i="22"/>
  <c r="Y2391" i="22"/>
  <c r="Z2391" i="22" s="1"/>
  <c r="P2392" i="22"/>
  <c r="S2392" i="22"/>
  <c r="Y2392" i="22"/>
  <c r="Z2392" i="22" s="1"/>
  <c r="P2393" i="22"/>
  <c r="S2393" i="22"/>
  <c r="Y2393" i="22"/>
  <c r="Z2393" i="22" s="1"/>
  <c r="P2394" i="22"/>
  <c r="S2394" i="22"/>
  <c r="Y2394" i="22"/>
  <c r="Z2394" i="22" s="1"/>
  <c r="P2395" i="22"/>
  <c r="S2395" i="22"/>
  <c r="Y2395" i="22"/>
  <c r="Z2395" i="22" s="1"/>
  <c r="P2396" i="22"/>
  <c r="S2396" i="22"/>
  <c r="Y2396" i="22"/>
  <c r="Z2396" i="22" s="1"/>
  <c r="P2397" i="22"/>
  <c r="S2397" i="22"/>
  <c r="Y2397" i="22"/>
  <c r="Z2397" i="22" s="1"/>
  <c r="P2398" i="22"/>
  <c r="S2398" i="22"/>
  <c r="Y2398" i="22"/>
  <c r="Z2398" i="22" s="1"/>
  <c r="P2399" i="22"/>
  <c r="S2399" i="22"/>
  <c r="Y2399" i="22"/>
  <c r="Z2399" i="22" s="1"/>
  <c r="P2400" i="22"/>
  <c r="S2400" i="22"/>
  <c r="Y2400" i="22"/>
  <c r="Z2400" i="22" s="1"/>
  <c r="P2401" i="22"/>
  <c r="S2401" i="22"/>
  <c r="Y2401" i="22"/>
  <c r="Z2401" i="22" s="1"/>
  <c r="P2402" i="22"/>
  <c r="S2402" i="22"/>
  <c r="Y2402" i="22"/>
  <c r="Z2402" i="22" s="1"/>
  <c r="P2403" i="22"/>
  <c r="S2403" i="22"/>
  <c r="Y2403" i="22"/>
  <c r="Z2403" i="22" s="1"/>
  <c r="P2404" i="22"/>
  <c r="S2404" i="22"/>
  <c r="Y2404" i="22"/>
  <c r="Z2404" i="22" s="1"/>
  <c r="P2405" i="22"/>
  <c r="S2405" i="22"/>
  <c r="Y2405" i="22"/>
  <c r="Z2405" i="22" s="1"/>
  <c r="P2406" i="22"/>
  <c r="S2406" i="22"/>
  <c r="Y2406" i="22"/>
  <c r="Z2406" i="22" s="1"/>
  <c r="P2407" i="22"/>
  <c r="S2407" i="22"/>
  <c r="Y2407" i="22"/>
  <c r="Z2407" i="22" s="1"/>
  <c r="P2408" i="22"/>
  <c r="S2408" i="22"/>
  <c r="Y2408" i="22"/>
  <c r="Z2408" i="22" s="1"/>
  <c r="P2409" i="22"/>
  <c r="S2409" i="22"/>
  <c r="Y2409" i="22"/>
  <c r="Z2409" i="22" s="1"/>
  <c r="P2410" i="22"/>
  <c r="S2410" i="22"/>
  <c r="Y2410" i="22"/>
  <c r="Z2410" i="22" s="1"/>
  <c r="P2411" i="22"/>
  <c r="S2411" i="22"/>
  <c r="Y2411" i="22"/>
  <c r="Z2411" i="22" s="1"/>
  <c r="P2412" i="22"/>
  <c r="S2412" i="22"/>
  <c r="Y2412" i="22"/>
  <c r="Z2412" i="22" s="1"/>
  <c r="P2413" i="22"/>
  <c r="S2413" i="22"/>
  <c r="Y2413" i="22"/>
  <c r="Z2413" i="22" s="1"/>
  <c r="P2414" i="22"/>
  <c r="S2414" i="22"/>
  <c r="Y2414" i="22"/>
  <c r="Z2414" i="22" s="1"/>
  <c r="P2415" i="22"/>
  <c r="S2415" i="22"/>
  <c r="Y2415" i="22"/>
  <c r="Z2415" i="22" s="1"/>
  <c r="P2416" i="22"/>
  <c r="S2416" i="22"/>
  <c r="Y2416" i="22"/>
  <c r="Z2416" i="22" s="1"/>
  <c r="P2417" i="22"/>
  <c r="S2417" i="22"/>
  <c r="Y2417" i="22"/>
  <c r="Z2417" i="22" s="1"/>
  <c r="P2418" i="22"/>
  <c r="S2418" i="22"/>
  <c r="Y2418" i="22"/>
  <c r="Z2418" i="22" s="1"/>
  <c r="P2419" i="22"/>
  <c r="S2419" i="22"/>
  <c r="Y2419" i="22"/>
  <c r="Z2419" i="22" s="1"/>
  <c r="P2420" i="22"/>
  <c r="S2420" i="22"/>
  <c r="Y2420" i="22"/>
  <c r="Z2420" i="22" s="1"/>
  <c r="P2421" i="22"/>
  <c r="S2421" i="22"/>
  <c r="Y2421" i="22"/>
  <c r="Z2421" i="22" s="1"/>
  <c r="P2422" i="22"/>
  <c r="S2422" i="22"/>
  <c r="Y2422" i="22"/>
  <c r="Z2422" i="22" s="1"/>
  <c r="P2423" i="22"/>
  <c r="S2423" i="22"/>
  <c r="Y2423" i="22"/>
  <c r="Z2423" i="22" s="1"/>
  <c r="P2424" i="22"/>
  <c r="S2424" i="22"/>
  <c r="Y2424" i="22"/>
  <c r="Z2424" i="22" s="1"/>
  <c r="P2425" i="22"/>
  <c r="S2425" i="22"/>
  <c r="Y2425" i="22"/>
  <c r="Z2425" i="22" s="1"/>
  <c r="P2426" i="22"/>
  <c r="S2426" i="22"/>
  <c r="Y2426" i="22"/>
  <c r="Z2426" i="22" s="1"/>
  <c r="P2427" i="22"/>
  <c r="S2427" i="22"/>
  <c r="Y2427" i="22"/>
  <c r="Z2427" i="22" s="1"/>
  <c r="P2428" i="22"/>
  <c r="S2428" i="22"/>
  <c r="Y2428" i="22"/>
  <c r="Z2428" i="22" s="1"/>
  <c r="P2429" i="22"/>
  <c r="S2429" i="22"/>
  <c r="Y2429" i="22"/>
  <c r="Z2429" i="22" s="1"/>
  <c r="P2430" i="22"/>
  <c r="S2430" i="22"/>
  <c r="Y2430" i="22"/>
  <c r="Z2430" i="22" s="1"/>
  <c r="P2431" i="22"/>
  <c r="S2431" i="22"/>
  <c r="Y2431" i="22"/>
  <c r="Z2431" i="22" s="1"/>
  <c r="P2432" i="22"/>
  <c r="S2432" i="22"/>
  <c r="Y2432" i="22"/>
  <c r="Z2432" i="22" s="1"/>
  <c r="P2433" i="22"/>
  <c r="S2433" i="22"/>
  <c r="Y2433" i="22"/>
  <c r="Z2433" i="22" s="1"/>
  <c r="P2434" i="22"/>
  <c r="S2434" i="22"/>
  <c r="Y2434" i="22"/>
  <c r="Z2434" i="22" s="1"/>
  <c r="P2435" i="22"/>
  <c r="S2435" i="22"/>
  <c r="Y2435" i="22"/>
  <c r="Z2435" i="22" s="1"/>
  <c r="P2436" i="22"/>
  <c r="S2436" i="22"/>
  <c r="Y2436" i="22"/>
  <c r="Z2436" i="22" s="1"/>
  <c r="P2437" i="22"/>
  <c r="S2437" i="22"/>
  <c r="Y2437" i="22"/>
  <c r="Z2437" i="22" s="1"/>
  <c r="P2438" i="22"/>
  <c r="S2438" i="22"/>
  <c r="Y2438" i="22"/>
  <c r="Z2438" i="22" s="1"/>
  <c r="P2439" i="22"/>
  <c r="S2439" i="22"/>
  <c r="Y2439" i="22"/>
  <c r="Z2439" i="22" s="1"/>
  <c r="P2440" i="22"/>
  <c r="S2440" i="22"/>
  <c r="Y2440" i="22"/>
  <c r="Z2440" i="22" s="1"/>
  <c r="P2441" i="22"/>
  <c r="S2441" i="22"/>
  <c r="Y2441" i="22"/>
  <c r="Z2441" i="22" s="1"/>
  <c r="P2442" i="22"/>
  <c r="S2442" i="22"/>
  <c r="Y2442" i="22"/>
  <c r="Z2442" i="22" s="1"/>
  <c r="P2443" i="22"/>
  <c r="S2443" i="22"/>
  <c r="Y2443" i="22"/>
  <c r="Z2443" i="22" s="1"/>
  <c r="P2444" i="22"/>
  <c r="S2444" i="22"/>
  <c r="Y2444" i="22"/>
  <c r="Z2444" i="22" s="1"/>
  <c r="P2445" i="22"/>
  <c r="S2445" i="22"/>
  <c r="Y2445" i="22"/>
  <c r="Z2445" i="22" s="1"/>
  <c r="P2446" i="22"/>
  <c r="S2446" i="22"/>
  <c r="Y2446" i="22"/>
  <c r="Z2446" i="22" s="1"/>
  <c r="P2447" i="22"/>
  <c r="S2447" i="22"/>
  <c r="Y2447" i="22"/>
  <c r="Z2447" i="22" s="1"/>
  <c r="P2448" i="22"/>
  <c r="S2448" i="22"/>
  <c r="Y2448" i="22"/>
  <c r="Z2448" i="22" s="1"/>
  <c r="P2449" i="22"/>
  <c r="S2449" i="22"/>
  <c r="Y2449" i="22"/>
  <c r="Z2449" i="22" s="1"/>
  <c r="P2450" i="22"/>
  <c r="S2450" i="22"/>
  <c r="Y2450" i="22"/>
  <c r="Z2450" i="22" s="1"/>
  <c r="P2451" i="22"/>
  <c r="S2451" i="22"/>
  <c r="Y2451" i="22"/>
  <c r="Z2451" i="22" s="1"/>
  <c r="P2452" i="22"/>
  <c r="S2452" i="22"/>
  <c r="Y2452" i="22"/>
  <c r="Z2452" i="22" s="1"/>
  <c r="P2453" i="22"/>
  <c r="S2453" i="22"/>
  <c r="Y2453" i="22"/>
  <c r="Z2453" i="22" s="1"/>
  <c r="P2454" i="22"/>
  <c r="S2454" i="22"/>
  <c r="Y2454" i="22"/>
  <c r="Z2454" i="22" s="1"/>
  <c r="P2455" i="22"/>
  <c r="S2455" i="22"/>
  <c r="Y2455" i="22"/>
  <c r="Z2455" i="22" s="1"/>
  <c r="P2456" i="22"/>
  <c r="S2456" i="22"/>
  <c r="Y2456" i="22"/>
  <c r="Z2456" i="22" s="1"/>
  <c r="P2457" i="22"/>
  <c r="S2457" i="22"/>
  <c r="Y2457" i="22"/>
  <c r="Z2457" i="22" s="1"/>
  <c r="P2458" i="22"/>
  <c r="S2458" i="22"/>
  <c r="Y2458" i="22"/>
  <c r="Z2458" i="22" s="1"/>
  <c r="P2459" i="22"/>
  <c r="S2459" i="22"/>
  <c r="Y2459" i="22"/>
  <c r="Z2459" i="22" s="1"/>
  <c r="P2460" i="22"/>
  <c r="S2460" i="22"/>
  <c r="Y2460" i="22"/>
  <c r="Z2460" i="22" s="1"/>
  <c r="P2461" i="22"/>
  <c r="S2461" i="22"/>
  <c r="Y2461" i="22"/>
  <c r="Z2461" i="22" s="1"/>
  <c r="P2462" i="22"/>
  <c r="S2462" i="22"/>
  <c r="Y2462" i="22"/>
  <c r="Z2462" i="22" s="1"/>
  <c r="P2463" i="22"/>
  <c r="S2463" i="22"/>
  <c r="Y2463" i="22"/>
  <c r="Z2463" i="22" s="1"/>
  <c r="P2464" i="22"/>
  <c r="S2464" i="22"/>
  <c r="Y2464" i="22"/>
  <c r="Z2464" i="22" s="1"/>
  <c r="P2465" i="22"/>
  <c r="S2465" i="22"/>
  <c r="Y2465" i="22"/>
  <c r="Z2465" i="22" s="1"/>
  <c r="P2466" i="22"/>
  <c r="S2466" i="22"/>
  <c r="Y2466" i="22"/>
  <c r="Z2466" i="22" s="1"/>
  <c r="P2467" i="22"/>
  <c r="S2467" i="22"/>
  <c r="Y2467" i="22"/>
  <c r="Z2467" i="22" s="1"/>
  <c r="P2468" i="22"/>
  <c r="S2468" i="22"/>
  <c r="Y2468" i="22"/>
  <c r="Z2468" i="22" s="1"/>
  <c r="P2469" i="22"/>
  <c r="S2469" i="22"/>
  <c r="Y2469" i="22"/>
  <c r="Z2469" i="22" s="1"/>
  <c r="P2470" i="22"/>
  <c r="S2470" i="22"/>
  <c r="Y2470" i="22"/>
  <c r="Z2470" i="22" s="1"/>
  <c r="P2471" i="22"/>
  <c r="S2471" i="22"/>
  <c r="Y2471" i="22"/>
  <c r="Z2471" i="22" s="1"/>
  <c r="P2472" i="22"/>
  <c r="S2472" i="22"/>
  <c r="Y2472" i="22"/>
  <c r="Z2472" i="22" s="1"/>
  <c r="P2473" i="22"/>
  <c r="S2473" i="22"/>
  <c r="Y2473" i="22"/>
  <c r="Z2473" i="22" s="1"/>
  <c r="P2474" i="22"/>
  <c r="S2474" i="22"/>
  <c r="Y2474" i="22"/>
  <c r="Z2474" i="22" s="1"/>
  <c r="P2475" i="22"/>
  <c r="S2475" i="22"/>
  <c r="Y2475" i="22"/>
  <c r="Z2475" i="22" s="1"/>
  <c r="P2476" i="22"/>
  <c r="S2476" i="22"/>
  <c r="Y2476" i="22"/>
  <c r="Z2476" i="22" s="1"/>
  <c r="P2477" i="22"/>
  <c r="S2477" i="22"/>
  <c r="Y2477" i="22"/>
  <c r="Z2477" i="22" s="1"/>
  <c r="P2478" i="22"/>
  <c r="S2478" i="22"/>
  <c r="Y2478" i="22"/>
  <c r="Z2478" i="22" s="1"/>
  <c r="P2479" i="22"/>
  <c r="S2479" i="22"/>
  <c r="Y2479" i="22"/>
  <c r="Z2479" i="22" s="1"/>
  <c r="P2480" i="22"/>
  <c r="S2480" i="22"/>
  <c r="Y2480" i="22"/>
  <c r="Z2480" i="22" s="1"/>
  <c r="P2481" i="22"/>
  <c r="S2481" i="22"/>
  <c r="Y2481" i="22"/>
  <c r="Z2481" i="22" s="1"/>
  <c r="P2482" i="22"/>
  <c r="S2482" i="22"/>
  <c r="Y2482" i="22"/>
  <c r="Z2482" i="22" s="1"/>
  <c r="P2483" i="22"/>
  <c r="S2483" i="22"/>
  <c r="Y2483" i="22"/>
  <c r="Z2483" i="22" s="1"/>
  <c r="P2484" i="22"/>
  <c r="S2484" i="22"/>
  <c r="Y2484" i="22"/>
  <c r="Z2484" i="22" s="1"/>
  <c r="P2485" i="22"/>
  <c r="S2485" i="22"/>
  <c r="Y2485" i="22"/>
  <c r="Z2485" i="22" s="1"/>
  <c r="P2486" i="22"/>
  <c r="S2486" i="22"/>
  <c r="Y2486" i="22"/>
  <c r="Z2486" i="22" s="1"/>
  <c r="P2487" i="22"/>
  <c r="S2487" i="22"/>
  <c r="Y2487" i="22"/>
  <c r="Z2487" i="22" s="1"/>
  <c r="P2488" i="22"/>
  <c r="S2488" i="22"/>
  <c r="Y2488" i="22"/>
  <c r="Z2488" i="22" s="1"/>
  <c r="P2489" i="22"/>
  <c r="S2489" i="22"/>
  <c r="Y2489" i="22"/>
  <c r="Z2489" i="22" s="1"/>
  <c r="P2490" i="22"/>
  <c r="S2490" i="22"/>
  <c r="Y2490" i="22"/>
  <c r="Z2490" i="22" s="1"/>
  <c r="P2491" i="22"/>
  <c r="S2491" i="22"/>
  <c r="Y2491" i="22"/>
  <c r="Z2491" i="22" s="1"/>
  <c r="P2492" i="22"/>
  <c r="S2492" i="22"/>
  <c r="Y2492" i="22"/>
  <c r="Z2492" i="22" s="1"/>
  <c r="P2493" i="22"/>
  <c r="S2493" i="22"/>
  <c r="Y2493" i="22"/>
  <c r="Z2493" i="22" s="1"/>
  <c r="P2494" i="22"/>
  <c r="S2494" i="22"/>
  <c r="Y2494" i="22"/>
  <c r="Z2494" i="22" s="1"/>
  <c r="P2495" i="22"/>
  <c r="S2495" i="22"/>
  <c r="Y2495" i="22"/>
  <c r="Z2495" i="22" s="1"/>
  <c r="P2496" i="22"/>
  <c r="S2496" i="22"/>
  <c r="Y2496" i="22"/>
  <c r="Z2496" i="22" s="1"/>
  <c r="P2497" i="22"/>
  <c r="S2497" i="22"/>
  <c r="Y2497" i="22"/>
  <c r="Z2497" i="22" s="1"/>
  <c r="P2498" i="22"/>
  <c r="S2498" i="22"/>
  <c r="Y2498" i="22"/>
  <c r="Z2498" i="22" s="1"/>
  <c r="P2499" i="22"/>
  <c r="S2499" i="22"/>
  <c r="Y2499" i="22"/>
  <c r="Z2499" i="22" s="1"/>
  <c r="P2500" i="22"/>
  <c r="S2500" i="22"/>
  <c r="Y2500" i="22"/>
  <c r="Z2500" i="22" s="1"/>
  <c r="P2501" i="22"/>
  <c r="S2501" i="22"/>
  <c r="Y2501" i="22"/>
  <c r="Z2501" i="22" s="1"/>
  <c r="P2502" i="22"/>
  <c r="S2502" i="22"/>
  <c r="Y2502" i="22"/>
  <c r="Z2502" i="22" s="1"/>
  <c r="P2503" i="22"/>
  <c r="S2503" i="22"/>
  <c r="Y2503" i="22"/>
  <c r="Z2503" i="22" s="1"/>
  <c r="P2504" i="22"/>
  <c r="S2504" i="22"/>
  <c r="Y2504" i="22"/>
  <c r="Z2504" i="22" s="1"/>
  <c r="P2505" i="22"/>
  <c r="S2505" i="22"/>
  <c r="Y2505" i="22"/>
  <c r="Z2505" i="22" s="1"/>
  <c r="P2506" i="22"/>
  <c r="S2506" i="22"/>
  <c r="Y2506" i="22"/>
  <c r="Z2506" i="22" s="1"/>
  <c r="P2507" i="22"/>
  <c r="S2507" i="22"/>
  <c r="Y2507" i="22"/>
  <c r="Z2507" i="22" s="1"/>
  <c r="P2508" i="22"/>
  <c r="S2508" i="22"/>
  <c r="Y2508" i="22"/>
  <c r="Z2508" i="22" s="1"/>
  <c r="P2509" i="22"/>
  <c r="S2509" i="22"/>
  <c r="Y2509" i="22"/>
  <c r="Z2509" i="22" s="1"/>
  <c r="P2510" i="22"/>
  <c r="S2510" i="22"/>
  <c r="Y2510" i="22"/>
  <c r="Z2510" i="22" s="1"/>
  <c r="P2511" i="22"/>
  <c r="S2511" i="22"/>
  <c r="Y2511" i="22"/>
  <c r="Z2511" i="22" s="1"/>
  <c r="P2512" i="22"/>
  <c r="S2512" i="22"/>
  <c r="Y2512" i="22"/>
  <c r="Z2512" i="22" s="1"/>
  <c r="P2513" i="22"/>
  <c r="S2513" i="22"/>
  <c r="Y2513" i="22"/>
  <c r="Z2513" i="22" s="1"/>
  <c r="P2514" i="22"/>
  <c r="S2514" i="22"/>
  <c r="Y2514" i="22"/>
  <c r="Z2514" i="22" s="1"/>
  <c r="P2515" i="22"/>
  <c r="S2515" i="22"/>
  <c r="Y2515" i="22"/>
  <c r="Z2515" i="22" s="1"/>
  <c r="P2516" i="22"/>
  <c r="S2516" i="22"/>
  <c r="Y2516" i="22"/>
  <c r="Z2516" i="22" s="1"/>
  <c r="P2517" i="22"/>
  <c r="S2517" i="22"/>
  <c r="Y2517" i="22"/>
  <c r="Z2517" i="22" s="1"/>
  <c r="P2518" i="22"/>
  <c r="S2518" i="22"/>
  <c r="Y2518" i="22"/>
  <c r="Z2518" i="22" s="1"/>
  <c r="P2519" i="22"/>
  <c r="S2519" i="22"/>
  <c r="Y2519" i="22"/>
  <c r="Z2519" i="22" s="1"/>
  <c r="P2520" i="22"/>
  <c r="S2520" i="22"/>
  <c r="Y2520" i="22"/>
  <c r="Z2520" i="22" s="1"/>
  <c r="P2521" i="22"/>
  <c r="S2521" i="22"/>
  <c r="Y2521" i="22"/>
  <c r="Z2521" i="22" s="1"/>
  <c r="P2522" i="22"/>
  <c r="S2522" i="22"/>
  <c r="Y2522" i="22"/>
  <c r="Z2522" i="22" s="1"/>
  <c r="P2523" i="22"/>
  <c r="S2523" i="22"/>
  <c r="Y2523" i="22"/>
  <c r="Z2523" i="22" s="1"/>
  <c r="P2524" i="22"/>
  <c r="S2524" i="22"/>
  <c r="Y2524" i="22"/>
  <c r="Z2524" i="22" s="1"/>
  <c r="P2525" i="22"/>
  <c r="S2525" i="22"/>
  <c r="Y2525" i="22"/>
  <c r="Z2525" i="22" s="1"/>
  <c r="P2526" i="22"/>
  <c r="S2526" i="22"/>
  <c r="Y2526" i="22"/>
  <c r="Z2526" i="22" s="1"/>
  <c r="P2527" i="22"/>
  <c r="S2527" i="22"/>
  <c r="Y2527" i="22"/>
  <c r="Z2527" i="22" s="1"/>
  <c r="P2528" i="22"/>
  <c r="S2528" i="22"/>
  <c r="Y2528" i="22"/>
  <c r="Z2528" i="22" s="1"/>
  <c r="P2529" i="22"/>
  <c r="S2529" i="22"/>
  <c r="Y2529" i="22"/>
  <c r="N2529" i="22" s="1"/>
  <c r="P2530" i="22"/>
  <c r="S2530" i="22"/>
  <c r="Y2530" i="22"/>
  <c r="N2530" i="22" s="1"/>
  <c r="P2531" i="22"/>
  <c r="S2531" i="22"/>
  <c r="Y2531" i="22"/>
  <c r="N2531" i="22" s="1"/>
  <c r="P2532" i="22"/>
  <c r="S2532" i="22"/>
  <c r="Y2532" i="22"/>
  <c r="N2532" i="22" s="1"/>
  <c r="P2533" i="22"/>
  <c r="S2533" i="22"/>
  <c r="Y2533" i="22"/>
  <c r="N2533" i="22" s="1"/>
  <c r="P2534" i="22"/>
  <c r="S2534" i="22"/>
  <c r="Y2534" i="22"/>
  <c r="N2534" i="22" s="1"/>
  <c r="P2535" i="22"/>
  <c r="S2535" i="22"/>
  <c r="Y2535" i="22"/>
  <c r="N2535" i="22" s="1"/>
  <c r="P2536" i="22"/>
  <c r="S2536" i="22"/>
  <c r="Y2536" i="22"/>
  <c r="N2536" i="22" s="1"/>
  <c r="P2537" i="22"/>
  <c r="S2537" i="22"/>
  <c r="Y2537" i="22"/>
  <c r="N2537" i="22" s="1"/>
  <c r="P2538" i="22"/>
  <c r="S2538" i="22"/>
  <c r="Y2538" i="22"/>
  <c r="N2538" i="22" s="1"/>
  <c r="P2539" i="22"/>
  <c r="S2539" i="22"/>
  <c r="Y2539" i="22"/>
  <c r="N2539" i="22" s="1"/>
  <c r="P2540" i="22"/>
  <c r="S2540" i="22"/>
  <c r="Y2540" i="22"/>
  <c r="N2540" i="22" s="1"/>
  <c r="P2541" i="22"/>
  <c r="S2541" i="22"/>
  <c r="Y2541" i="22"/>
  <c r="N2541" i="22" s="1"/>
  <c r="P2542" i="22"/>
  <c r="S2542" i="22"/>
  <c r="Y2542" i="22"/>
  <c r="N2542" i="22" s="1"/>
  <c r="P2543" i="22"/>
  <c r="S2543" i="22"/>
  <c r="Y2543" i="22"/>
  <c r="N2543" i="22" s="1"/>
  <c r="P2544" i="22"/>
  <c r="S2544" i="22"/>
  <c r="Y2544" i="22"/>
  <c r="N2544" i="22" s="1"/>
  <c r="P2545" i="22"/>
  <c r="S2545" i="22"/>
  <c r="Y2545" i="22"/>
  <c r="N2545" i="22" s="1"/>
  <c r="P2546" i="22"/>
  <c r="S2546" i="22"/>
  <c r="Y2546" i="22"/>
  <c r="N2546" i="22" s="1"/>
  <c r="P2547" i="22"/>
  <c r="S2547" i="22"/>
  <c r="Y2547" i="22"/>
  <c r="N2547" i="22" s="1"/>
  <c r="P2548" i="22"/>
  <c r="S2548" i="22"/>
  <c r="Y2548" i="22"/>
  <c r="N2548" i="22" s="1"/>
  <c r="P2549" i="22"/>
  <c r="S2549" i="22"/>
  <c r="Y2549" i="22"/>
  <c r="N2549" i="22" s="1"/>
  <c r="P2550" i="22"/>
  <c r="S2550" i="22"/>
  <c r="Y2550" i="22"/>
  <c r="N2550" i="22" s="1"/>
  <c r="P2551" i="22"/>
  <c r="S2551" i="22"/>
  <c r="Y2551" i="22"/>
  <c r="N2551" i="22" s="1"/>
  <c r="P2552" i="22"/>
  <c r="S2552" i="22"/>
  <c r="Y2552" i="22"/>
  <c r="N2552" i="22" s="1"/>
  <c r="P2553" i="22"/>
  <c r="S2553" i="22"/>
  <c r="Y2553" i="22"/>
  <c r="N2553" i="22" s="1"/>
  <c r="P2554" i="22"/>
  <c r="S2554" i="22"/>
  <c r="Y2554" i="22"/>
  <c r="N2554" i="22" s="1"/>
  <c r="P2555" i="22"/>
  <c r="S2555" i="22"/>
  <c r="Y2555" i="22"/>
  <c r="N2555" i="22" s="1"/>
  <c r="P2556" i="22"/>
  <c r="S2556" i="22"/>
  <c r="Y2556" i="22"/>
  <c r="N2556" i="22" s="1"/>
  <c r="P2557" i="22"/>
  <c r="S2557" i="22"/>
  <c r="Y2557" i="22"/>
  <c r="N2557" i="22" s="1"/>
  <c r="P2558" i="22"/>
  <c r="S2558" i="22"/>
  <c r="Y2558" i="22"/>
  <c r="N2558" i="22" s="1"/>
  <c r="P2559" i="22"/>
  <c r="S2559" i="22"/>
  <c r="Y2559" i="22"/>
  <c r="N2559" i="22" s="1"/>
  <c r="P2560" i="22"/>
  <c r="S2560" i="22"/>
  <c r="Y2560" i="22"/>
  <c r="N2560" i="22" s="1"/>
  <c r="P2561" i="22"/>
  <c r="S2561" i="22"/>
  <c r="Y2561" i="22"/>
  <c r="N2561" i="22" s="1"/>
  <c r="P2562" i="22"/>
  <c r="S2562" i="22"/>
  <c r="Y2562" i="22"/>
  <c r="N2562" i="22" s="1"/>
  <c r="P2563" i="22"/>
  <c r="S2563" i="22"/>
  <c r="Y2563" i="22"/>
  <c r="N2563" i="22" s="1"/>
  <c r="P2564" i="22"/>
  <c r="S2564" i="22"/>
  <c r="Y2564" i="22"/>
  <c r="N2564" i="22" s="1"/>
  <c r="P2565" i="22"/>
  <c r="S2565" i="22"/>
  <c r="Y2565" i="22"/>
  <c r="N2565" i="22" s="1"/>
  <c r="P2566" i="22"/>
  <c r="S2566" i="22"/>
  <c r="Y2566" i="22"/>
  <c r="N2566" i="22" s="1"/>
  <c r="P2567" i="22"/>
  <c r="S2567" i="22"/>
  <c r="Y2567" i="22"/>
  <c r="N2567" i="22" s="1"/>
  <c r="P2568" i="22"/>
  <c r="S2568" i="22"/>
  <c r="Y2568" i="22"/>
  <c r="N2568" i="22" s="1"/>
  <c r="P2569" i="22"/>
  <c r="S2569" i="22"/>
  <c r="Y2569" i="22"/>
  <c r="N2569" i="22" s="1"/>
  <c r="P2570" i="22"/>
  <c r="S2570" i="22"/>
  <c r="Y2570" i="22"/>
  <c r="N2570" i="22" s="1"/>
  <c r="P2571" i="22"/>
  <c r="S2571" i="22"/>
  <c r="Y2571" i="22"/>
  <c r="N2571" i="22" s="1"/>
  <c r="P2572" i="22"/>
  <c r="S2572" i="22"/>
  <c r="Y2572" i="22"/>
  <c r="N2572" i="22" s="1"/>
  <c r="P2573" i="22"/>
  <c r="S2573" i="22"/>
  <c r="Y2573" i="22"/>
  <c r="N2573" i="22" s="1"/>
  <c r="P2574" i="22"/>
  <c r="S2574" i="22"/>
  <c r="Y2574" i="22"/>
  <c r="N2574" i="22" s="1"/>
  <c r="P2575" i="22"/>
  <c r="S2575" i="22"/>
  <c r="Y2575" i="22"/>
  <c r="N2575" i="22" s="1"/>
  <c r="P2576" i="22"/>
  <c r="S2576" i="22"/>
  <c r="Y2576" i="22"/>
  <c r="N2576" i="22" s="1"/>
  <c r="P2577" i="22"/>
  <c r="S2577" i="22"/>
  <c r="Y2577" i="22"/>
  <c r="N2577" i="22" s="1"/>
  <c r="Y3434" i="22"/>
  <c r="Z3434" i="22" s="1"/>
  <c r="R3434" i="22"/>
  <c r="S3434" i="22" s="1"/>
  <c r="P3434" i="22"/>
  <c r="Z3433" i="22"/>
  <c r="P3433" i="22"/>
  <c r="Z3432" i="22"/>
  <c r="P3432" i="22"/>
  <c r="Y3431" i="22"/>
  <c r="Z3431" i="22" s="1"/>
  <c r="R3431" i="22"/>
  <c r="S3431" i="22" s="1"/>
  <c r="P3431" i="22"/>
  <c r="Z3430" i="22"/>
  <c r="P3430" i="22"/>
  <c r="Z3429" i="22"/>
  <c r="P3429" i="22"/>
  <c r="Z3428" i="22"/>
  <c r="P3428" i="22"/>
  <c r="Z3427" i="22"/>
  <c r="P3427" i="22"/>
  <c r="Z3426" i="22"/>
  <c r="P3426" i="22"/>
  <c r="Z3425" i="22"/>
  <c r="P3425" i="22"/>
  <c r="Y3424" i="22"/>
  <c r="Z3424" i="22" s="1"/>
  <c r="R3424" i="22"/>
  <c r="S3424" i="22" s="1"/>
  <c r="P3424" i="22"/>
  <c r="Y3423" i="22"/>
  <c r="Z3423" i="22" s="1"/>
  <c r="R3423" i="22"/>
  <c r="S3423" i="22" s="1"/>
  <c r="P3423" i="22"/>
  <c r="Z3422" i="22"/>
  <c r="P3422" i="22"/>
  <c r="Y3421" i="22"/>
  <c r="Z3421" i="22" s="1"/>
  <c r="S3421" i="22"/>
  <c r="P3421" i="22"/>
  <c r="Z3420" i="22"/>
  <c r="P3420" i="22"/>
  <c r="Z3419" i="22"/>
  <c r="P3419" i="22"/>
  <c r="Z3418" i="22"/>
  <c r="P3418" i="22"/>
  <c r="Y3417" i="22"/>
  <c r="Z3417" i="22" s="1"/>
  <c r="S3417" i="22"/>
  <c r="P3417" i="22"/>
  <c r="Z3416" i="22"/>
  <c r="P3416" i="22"/>
  <c r="Z3415" i="22"/>
  <c r="P3415" i="22"/>
  <c r="Y3414" i="22"/>
  <c r="Z3414" i="22" s="1"/>
  <c r="R3414" i="22"/>
  <c r="S3414" i="22" s="1"/>
  <c r="P3414" i="22"/>
  <c r="Z3413" i="22"/>
  <c r="P3413" i="22"/>
  <c r="Y3412" i="22"/>
  <c r="Z3412" i="22" s="1"/>
  <c r="R3412" i="22"/>
  <c r="S3412" i="22" s="1"/>
  <c r="P3412" i="22"/>
  <c r="Y3411" i="22"/>
  <c r="Z3411" i="22" s="1"/>
  <c r="R3411" i="22"/>
  <c r="S3411" i="22" s="1"/>
  <c r="P3411" i="22"/>
  <c r="Y3410" i="22"/>
  <c r="Z3410" i="22" s="1"/>
  <c r="S3410" i="22"/>
  <c r="P3410" i="22"/>
  <c r="Y3409" i="22"/>
  <c r="Z3409" i="22" s="1"/>
  <c r="S3409" i="22"/>
  <c r="P3409" i="22"/>
  <c r="Y3408" i="22"/>
  <c r="Z3408" i="22" s="1"/>
  <c r="S3408" i="22"/>
  <c r="P3408" i="22"/>
  <c r="Y3407" i="22"/>
  <c r="Z3407" i="22" s="1"/>
  <c r="S3407" i="22"/>
  <c r="P3407" i="22"/>
  <c r="Y3406" i="22"/>
  <c r="Z3406" i="22" s="1"/>
  <c r="R3406" i="22"/>
  <c r="S3406" i="22" s="1"/>
  <c r="P3406" i="22"/>
  <c r="Y3405" i="22"/>
  <c r="Z3405" i="22" s="1"/>
  <c r="S3405" i="22"/>
  <c r="P3405" i="22"/>
  <c r="Y3404" i="22"/>
  <c r="Z3404" i="22" s="1"/>
  <c r="S3404" i="22"/>
  <c r="P3404" i="22"/>
  <c r="Z3403" i="22"/>
  <c r="P3403" i="22"/>
  <c r="Y3402" i="22"/>
  <c r="Z3402" i="22" s="1"/>
  <c r="R3402" i="22"/>
  <c r="S3402" i="22" s="1"/>
  <c r="P3402" i="22"/>
  <c r="Y3401" i="22"/>
  <c r="Z3401" i="22" s="1"/>
  <c r="S3401" i="22"/>
  <c r="P3401" i="22"/>
  <c r="Y3400" i="22"/>
  <c r="Z3400" i="22" s="1"/>
  <c r="S3400" i="22"/>
  <c r="P3400" i="22"/>
  <c r="Y3399" i="22"/>
  <c r="Z3399" i="22" s="1"/>
  <c r="R3399" i="22"/>
  <c r="S3399" i="22" s="1"/>
  <c r="P3399" i="22"/>
  <c r="Y3398" i="22"/>
  <c r="Z3398" i="22" s="1"/>
  <c r="S3398" i="22"/>
  <c r="P3398" i="22"/>
  <c r="Y3397" i="22"/>
  <c r="Z3397" i="22" s="1"/>
  <c r="S3397" i="22"/>
  <c r="P3397" i="22"/>
  <c r="Y3396" i="22"/>
  <c r="Z3396" i="22" s="1"/>
  <c r="S3396" i="22"/>
  <c r="P3396" i="22"/>
  <c r="Y3395" i="22"/>
  <c r="Z3395" i="22" s="1"/>
  <c r="S3395" i="22"/>
  <c r="P3395" i="22"/>
  <c r="Y3394" i="22"/>
  <c r="Z3394" i="22" s="1"/>
  <c r="R3394" i="22"/>
  <c r="S3394" i="22" s="1"/>
  <c r="P3394" i="22"/>
  <c r="Y3393" i="22"/>
  <c r="Z3393" i="22" s="1"/>
  <c r="S3393" i="22"/>
  <c r="P3393" i="22"/>
  <c r="Y3392" i="22"/>
  <c r="Z3392" i="22" s="1"/>
  <c r="S3392" i="22"/>
  <c r="P3392" i="22"/>
  <c r="Z3391" i="22"/>
  <c r="P3391" i="22"/>
  <c r="Y3390" i="22"/>
  <c r="Z3390" i="22" s="1"/>
  <c r="S3390" i="22"/>
  <c r="P3390" i="22"/>
  <c r="Y3389" i="22"/>
  <c r="Z3389" i="22" s="1"/>
  <c r="S3389" i="22"/>
  <c r="P3389" i="22"/>
  <c r="Y3388" i="22"/>
  <c r="Z3388" i="22" s="1"/>
  <c r="S3388" i="22"/>
  <c r="P3388" i="22"/>
  <c r="Y3387" i="22"/>
  <c r="Z3387" i="22" s="1"/>
  <c r="S3387" i="22"/>
  <c r="P3387" i="22"/>
  <c r="Y3386" i="22"/>
  <c r="Z3386" i="22" s="1"/>
  <c r="S3386" i="22"/>
  <c r="P3386" i="22"/>
  <c r="Y3385" i="22"/>
  <c r="Z3385" i="22" s="1"/>
  <c r="S3385" i="22"/>
  <c r="P3385" i="22"/>
  <c r="Y3384" i="22"/>
  <c r="Z3384" i="22" s="1"/>
  <c r="S3384" i="22"/>
  <c r="P3384" i="22"/>
  <c r="Y3383" i="22"/>
  <c r="Z3383" i="22" s="1"/>
  <c r="S3383" i="22"/>
  <c r="P3383" i="22"/>
  <c r="Y3382" i="22"/>
  <c r="V3382" i="22" s="1"/>
  <c r="S3382" i="22"/>
  <c r="P3382" i="22"/>
  <c r="Y3381" i="22"/>
  <c r="V3381" i="22" s="1"/>
  <c r="S3381" i="22"/>
  <c r="P3381" i="22"/>
  <c r="Y3380" i="22"/>
  <c r="V3380" i="22" s="1"/>
  <c r="S3380" i="22"/>
  <c r="P3380" i="22"/>
  <c r="Y3379" i="22"/>
  <c r="V3379" i="22" s="1"/>
  <c r="S3379" i="22"/>
  <c r="P3379" i="22"/>
  <c r="Y3378" i="22"/>
  <c r="V3378" i="22" s="1"/>
  <c r="S3378" i="22"/>
  <c r="P3378" i="22"/>
  <c r="Y3377" i="22"/>
  <c r="V3377" i="22" s="1"/>
  <c r="S3377" i="22"/>
  <c r="P3377" i="22"/>
  <c r="Y3376" i="22"/>
  <c r="V3376" i="22" s="1"/>
  <c r="S3376" i="22"/>
  <c r="P3376" i="22"/>
  <c r="Y3375" i="22"/>
  <c r="V3375" i="22" s="1"/>
  <c r="S3375" i="22"/>
  <c r="P3375" i="22"/>
  <c r="Y3374" i="22"/>
  <c r="V3374" i="22" s="1"/>
  <c r="S3374" i="22"/>
  <c r="P3374" i="22"/>
  <c r="Y3373" i="22"/>
  <c r="V3373" i="22" s="1"/>
  <c r="S3373" i="22"/>
  <c r="P3373" i="22"/>
  <c r="Y3372" i="22"/>
  <c r="V3372" i="22" s="1"/>
  <c r="S3372" i="22"/>
  <c r="P3372" i="22"/>
  <c r="Y3371" i="22"/>
  <c r="V3371" i="22" s="1"/>
  <c r="S3371" i="22"/>
  <c r="P3371" i="22"/>
  <c r="Y3370" i="22"/>
  <c r="V3370" i="22" s="1"/>
  <c r="S3370" i="22"/>
  <c r="P3370" i="22"/>
  <c r="Y3369" i="22"/>
  <c r="V3369" i="22" s="1"/>
  <c r="S3369" i="22"/>
  <c r="P3369" i="22"/>
  <c r="Y3368" i="22"/>
  <c r="V3368" i="22" s="1"/>
  <c r="S3368" i="22"/>
  <c r="P3368" i="22"/>
  <c r="Y3367" i="22"/>
  <c r="V3367" i="22" s="1"/>
  <c r="S3367" i="22"/>
  <c r="P3367" i="22"/>
  <c r="Y3366" i="22"/>
  <c r="V3366" i="22" s="1"/>
  <c r="S3366" i="22"/>
  <c r="P3366" i="22"/>
  <c r="Y3365" i="22"/>
  <c r="V3365" i="22" s="1"/>
  <c r="S3365" i="22"/>
  <c r="P3365" i="22"/>
  <c r="Y3364" i="22"/>
  <c r="V3364" i="22" s="1"/>
  <c r="S3364" i="22"/>
  <c r="P3364" i="22"/>
  <c r="Y3363" i="22"/>
  <c r="V3363" i="22" s="1"/>
  <c r="S3363" i="22"/>
  <c r="P3363" i="22"/>
  <c r="Y3362" i="22"/>
  <c r="V3362" i="22" s="1"/>
  <c r="S3362" i="22"/>
  <c r="P3362" i="22"/>
  <c r="Y3361" i="22"/>
  <c r="V3361" i="22" s="1"/>
  <c r="S3361" i="22"/>
  <c r="P3361" i="22"/>
  <c r="Y3360" i="22"/>
  <c r="V3360" i="22" s="1"/>
  <c r="S3360" i="22"/>
  <c r="P3360" i="22"/>
  <c r="Y3359" i="22"/>
  <c r="V3359" i="22" s="1"/>
  <c r="S3359" i="22"/>
  <c r="P3359" i="22"/>
  <c r="Y3358" i="22"/>
  <c r="V3358" i="22" s="1"/>
  <c r="S3358" i="22"/>
  <c r="P3358" i="22"/>
  <c r="Y3357" i="22"/>
  <c r="V3357" i="22" s="1"/>
  <c r="S3357" i="22"/>
  <c r="P3357" i="22"/>
  <c r="Y3356" i="22"/>
  <c r="V3356" i="22" s="1"/>
  <c r="S3356" i="22"/>
  <c r="P3356" i="22"/>
  <c r="Y3355" i="22"/>
  <c r="V3355" i="22" s="1"/>
  <c r="S3355" i="22"/>
  <c r="P3355" i="22"/>
  <c r="S3354" i="22"/>
  <c r="P3354" i="22"/>
  <c r="Y3353" i="22"/>
  <c r="Z3353" i="22" s="1"/>
  <c r="S3353" i="22"/>
  <c r="P3353" i="22"/>
  <c r="Y3352" i="22"/>
  <c r="Z3352" i="22" s="1"/>
  <c r="S3352" i="22"/>
  <c r="P3352" i="22"/>
  <c r="Y3351" i="22"/>
  <c r="Z3351" i="22" s="1"/>
  <c r="S3351" i="22"/>
  <c r="P3351" i="22"/>
  <c r="Y3350" i="22"/>
  <c r="Z3350" i="22" s="1"/>
  <c r="S3350" i="22"/>
  <c r="P3350" i="22"/>
  <c r="P3349" i="22"/>
  <c r="Y3348" i="22"/>
  <c r="S3348" i="22"/>
  <c r="P3348" i="22"/>
  <c r="N3348" i="22"/>
  <c r="J3348" i="22"/>
  <c r="Y3347" i="22"/>
  <c r="S3347" i="22"/>
  <c r="P3347" i="22"/>
  <c r="N3347" i="22"/>
  <c r="J3347" i="22"/>
  <c r="Y3346" i="22"/>
  <c r="S3346" i="22"/>
  <c r="P3346" i="22"/>
  <c r="N3346" i="22"/>
  <c r="J3346" i="22"/>
  <c r="Y3345" i="22"/>
  <c r="S3345" i="22"/>
  <c r="P3345" i="22"/>
  <c r="N3345" i="22"/>
  <c r="J3345" i="22"/>
  <c r="P3344" i="22"/>
  <c r="Y3343" i="22"/>
  <c r="S3343" i="22"/>
  <c r="P3343" i="22"/>
  <c r="N3343" i="22"/>
  <c r="J3343" i="22"/>
  <c r="Y3342" i="22"/>
  <c r="S3342" i="22"/>
  <c r="P3342" i="22"/>
  <c r="N3342" i="22"/>
  <c r="J3342" i="22"/>
  <c r="P3341" i="22"/>
  <c r="P3340" i="22"/>
  <c r="Y3339" i="22"/>
  <c r="S3339" i="22"/>
  <c r="P3339" i="22"/>
  <c r="N3339" i="22"/>
  <c r="J3339" i="22"/>
  <c r="Y3338" i="22"/>
  <c r="S3338" i="22"/>
  <c r="P3338" i="22"/>
  <c r="N3338" i="22"/>
  <c r="J3338" i="22"/>
  <c r="Y3337" i="22"/>
  <c r="Z3337" i="22" s="1"/>
  <c r="S3337" i="22"/>
  <c r="P3337" i="22"/>
  <c r="J3337" i="22"/>
  <c r="Y3336" i="22"/>
  <c r="S3336" i="22"/>
  <c r="P3336" i="22"/>
  <c r="N3336" i="22"/>
  <c r="J3336" i="22"/>
  <c r="Y3335" i="22"/>
  <c r="S3335" i="22"/>
  <c r="P3335" i="22"/>
  <c r="N3335" i="22"/>
  <c r="J3335" i="22"/>
  <c r="Y3334" i="22"/>
  <c r="Z3334" i="22" s="1"/>
  <c r="S3334" i="22"/>
  <c r="P3334" i="22"/>
  <c r="J3334" i="22"/>
  <c r="Y3333" i="22"/>
  <c r="S3333" i="22"/>
  <c r="P3333" i="22"/>
  <c r="N3333" i="22"/>
  <c r="J3333" i="22"/>
  <c r="Y3332" i="22"/>
  <c r="Z3332" i="22" s="1"/>
  <c r="S3332" i="22"/>
  <c r="P3332" i="22"/>
  <c r="J3332" i="22"/>
  <c r="Y3331" i="22"/>
  <c r="S3331" i="22"/>
  <c r="P3331" i="22"/>
  <c r="N3331" i="22"/>
  <c r="J3331" i="22"/>
  <c r="Y3330" i="22"/>
  <c r="S3330" i="22"/>
  <c r="P3330" i="22"/>
  <c r="N3330" i="22"/>
  <c r="J3330" i="22"/>
  <c r="Y3329" i="22"/>
  <c r="Z3329" i="22" s="1"/>
  <c r="S3329" i="22"/>
  <c r="P3329" i="22"/>
  <c r="J3329" i="22"/>
  <c r="Y3328" i="22"/>
  <c r="S3328" i="22"/>
  <c r="P3328" i="22"/>
  <c r="N3328" i="22"/>
  <c r="J3328" i="22"/>
  <c r="Y3327" i="22"/>
  <c r="S3327" i="22"/>
  <c r="P3327" i="22"/>
  <c r="N3327" i="22"/>
  <c r="J3327" i="22"/>
  <c r="Y3326" i="22"/>
  <c r="S3326" i="22"/>
  <c r="P3326" i="22"/>
  <c r="N3326" i="22"/>
  <c r="J3326" i="22"/>
  <c r="Y3325" i="22"/>
  <c r="V3325" i="22" s="1"/>
  <c r="S3325" i="22"/>
  <c r="P3325" i="22"/>
  <c r="Y3324" i="22"/>
  <c r="V3324" i="22" s="1"/>
  <c r="S3324" i="22"/>
  <c r="P3324" i="22"/>
  <c r="Y3323" i="22"/>
  <c r="V3323" i="22" s="1"/>
  <c r="S3323" i="22"/>
  <c r="P3323" i="22"/>
  <c r="Y3322" i="22"/>
  <c r="V3322" i="22" s="1"/>
  <c r="S3322" i="22"/>
  <c r="P3322" i="22"/>
  <c r="Y3321" i="22"/>
  <c r="V3321" i="22" s="1"/>
  <c r="S3321" i="22"/>
  <c r="P3321" i="22"/>
  <c r="Y3320" i="22"/>
  <c r="V3320" i="22" s="1"/>
  <c r="S3320" i="22"/>
  <c r="P3320" i="22"/>
  <c r="Y3319" i="22"/>
  <c r="V3319" i="22" s="1"/>
  <c r="S3319" i="22"/>
  <c r="P3319" i="22"/>
  <c r="Y3318" i="22"/>
  <c r="V3318" i="22" s="1"/>
  <c r="S3318" i="22"/>
  <c r="P3318" i="22"/>
  <c r="Y3317" i="22"/>
  <c r="V3317" i="22" s="1"/>
  <c r="S3317" i="22"/>
  <c r="P3317" i="22"/>
  <c r="V3316" i="22"/>
  <c r="S3316" i="22"/>
  <c r="P3316" i="22"/>
  <c r="V3315" i="22"/>
  <c r="S3315" i="22"/>
  <c r="P3315" i="22"/>
  <c r="V3314" i="22"/>
  <c r="S3314" i="22"/>
  <c r="P3314" i="22"/>
  <c r="V3313" i="22"/>
  <c r="S3313" i="22"/>
  <c r="P3313" i="22"/>
  <c r="V3312" i="22"/>
  <c r="S3312" i="22"/>
  <c r="P3312" i="22"/>
  <c r="Y3311" i="22"/>
  <c r="V3311" i="22" s="1"/>
  <c r="S3311" i="22"/>
  <c r="P3311" i="22"/>
  <c r="Y3310" i="22"/>
  <c r="V3310" i="22" s="1"/>
  <c r="S3310" i="22"/>
  <c r="P3310" i="22"/>
  <c r="Y3309" i="22"/>
  <c r="V3309" i="22" s="1"/>
  <c r="S3309" i="22"/>
  <c r="P3309" i="22"/>
  <c r="Y3308" i="22"/>
  <c r="V3308" i="22" s="1"/>
  <c r="S3308" i="22"/>
  <c r="P3308" i="22"/>
  <c r="Y3307" i="22"/>
  <c r="V3307" i="22" s="1"/>
  <c r="S3307" i="22"/>
  <c r="P3307" i="22"/>
  <c r="Y3306" i="22"/>
  <c r="V3306" i="22" s="1"/>
  <c r="S3306" i="22"/>
  <c r="P3306" i="22"/>
  <c r="Y3305" i="22"/>
  <c r="V3305" i="22" s="1"/>
  <c r="S3305" i="22"/>
  <c r="P3305" i="22"/>
  <c r="Y3304" i="22"/>
  <c r="V3304" i="22" s="1"/>
  <c r="S3304" i="22"/>
  <c r="P3304" i="22"/>
  <c r="Y3303" i="22"/>
  <c r="V3303" i="22" s="1"/>
  <c r="S3303" i="22"/>
  <c r="P3303" i="22"/>
  <c r="Y3302" i="22"/>
  <c r="V3302" i="22" s="1"/>
  <c r="S3302" i="22"/>
  <c r="P3302" i="22"/>
  <c r="Y3301" i="22"/>
  <c r="V3301" i="22" s="1"/>
  <c r="S3301" i="22"/>
  <c r="P3301" i="22"/>
  <c r="Y3300" i="22"/>
  <c r="V3300" i="22" s="1"/>
  <c r="S3300" i="22"/>
  <c r="P3300" i="22"/>
  <c r="Y3299" i="22"/>
  <c r="V3299" i="22" s="1"/>
  <c r="S3299" i="22"/>
  <c r="P3299" i="22"/>
  <c r="V3298" i="22"/>
  <c r="S3298" i="22"/>
  <c r="P3298" i="22"/>
  <c r="V3297" i="22"/>
  <c r="S3297" i="22"/>
  <c r="P3297" i="22"/>
  <c r="Y3296" i="22"/>
  <c r="V3296" i="22" s="1"/>
  <c r="S3296" i="22"/>
  <c r="P3296" i="22"/>
  <c r="Y3295" i="22"/>
  <c r="V3295" i="22" s="1"/>
  <c r="S3295" i="22"/>
  <c r="P3295" i="22"/>
  <c r="Y3294" i="22"/>
  <c r="V3294" i="22" s="1"/>
  <c r="S3294" i="22"/>
  <c r="P3294" i="22"/>
  <c r="Y3293" i="22"/>
  <c r="V3293" i="22" s="1"/>
  <c r="S3293" i="22"/>
  <c r="P3293" i="22"/>
  <c r="Y3292" i="22"/>
  <c r="V3292" i="22" s="1"/>
  <c r="S3292" i="22"/>
  <c r="P3292" i="22"/>
  <c r="S3291" i="22"/>
  <c r="P3291" i="22"/>
  <c r="Y3290" i="22"/>
  <c r="V3290" i="22" s="1"/>
  <c r="S3290" i="22"/>
  <c r="P3290" i="22"/>
  <c r="Y3289" i="22"/>
  <c r="S3289" i="22"/>
  <c r="O3289" i="22"/>
  <c r="P3289" i="22" s="1"/>
  <c r="N3289" i="22"/>
  <c r="Y3288" i="22"/>
  <c r="S3288" i="22"/>
  <c r="O3288" i="22"/>
  <c r="P3288" i="22" s="1"/>
  <c r="N3288" i="22"/>
  <c r="Y3287" i="22"/>
  <c r="S3287" i="22"/>
  <c r="O3287" i="22"/>
  <c r="P3287" i="22" s="1"/>
  <c r="N3287" i="22"/>
  <c r="Y3286" i="22"/>
  <c r="S3286" i="22"/>
  <c r="O3286" i="22"/>
  <c r="P3286" i="22" s="1"/>
  <c r="N3286" i="22"/>
  <c r="Y3285" i="22"/>
  <c r="S3285" i="22"/>
  <c r="O3285" i="22"/>
  <c r="P3285" i="22" s="1"/>
  <c r="N3285" i="22"/>
  <c r="Y3284" i="22"/>
  <c r="S3284" i="22"/>
  <c r="O3284" i="22"/>
  <c r="P3284" i="22" s="1"/>
  <c r="N3284" i="22"/>
  <c r="Y3283" i="22"/>
  <c r="S3283" i="22"/>
  <c r="P3283" i="22"/>
  <c r="Y3282" i="22"/>
  <c r="S3282" i="22"/>
  <c r="P3282" i="22"/>
  <c r="Y3281" i="22"/>
  <c r="S3281" i="22"/>
  <c r="P3281" i="22"/>
  <c r="Y3280" i="22"/>
  <c r="S3280" i="22"/>
  <c r="P3280" i="22"/>
  <c r="Y3279" i="22"/>
  <c r="S3279" i="22"/>
  <c r="P3279" i="22"/>
  <c r="Y3278" i="22"/>
  <c r="S3278" i="22"/>
  <c r="P3278" i="22"/>
  <c r="Y3277" i="22"/>
  <c r="S3277" i="22"/>
  <c r="P3277" i="22"/>
  <c r="Y3276" i="22"/>
  <c r="S3276" i="22"/>
  <c r="P3276" i="22"/>
  <c r="Y3275" i="22"/>
  <c r="S3275" i="22"/>
  <c r="P3275" i="22"/>
  <c r="Y3274" i="22"/>
  <c r="S3274" i="22"/>
  <c r="P3274" i="22"/>
  <c r="Y3273" i="22"/>
  <c r="S3273" i="22"/>
  <c r="P3273" i="22"/>
  <c r="Y3272" i="22"/>
  <c r="S3272" i="22"/>
  <c r="P3272" i="22"/>
  <c r="Y3271" i="22"/>
  <c r="S3271" i="22"/>
  <c r="P3271" i="22"/>
  <c r="Y3270" i="22"/>
  <c r="S3270" i="22"/>
  <c r="P3270" i="22"/>
  <c r="Y3269" i="22"/>
  <c r="S3269" i="22"/>
  <c r="P3269" i="22"/>
  <c r="Y3268" i="22"/>
  <c r="S3268" i="22"/>
  <c r="P3268" i="22"/>
  <c r="Y3267" i="22"/>
  <c r="S3267" i="22"/>
  <c r="P3267" i="22"/>
  <c r="Y3266" i="22"/>
  <c r="S3266" i="22"/>
  <c r="P3266" i="22"/>
  <c r="Y3265" i="22"/>
  <c r="S3265" i="22"/>
  <c r="P3265" i="22"/>
  <c r="Y3264" i="22"/>
  <c r="S3264" i="22"/>
  <c r="P3264" i="22"/>
  <c r="Y3263" i="22"/>
  <c r="S3263" i="22"/>
  <c r="P3263" i="22"/>
  <c r="Y3262" i="22"/>
  <c r="S3262" i="22"/>
  <c r="P3262" i="22"/>
  <c r="Y3261" i="22"/>
  <c r="S3261" i="22"/>
  <c r="P3261" i="22"/>
  <c r="Y3260" i="22"/>
  <c r="S3260" i="22"/>
  <c r="P3260" i="22"/>
  <c r="Y3259" i="22"/>
  <c r="S3259" i="22"/>
  <c r="P3259" i="22"/>
  <c r="Y3258" i="22"/>
  <c r="S3258" i="22"/>
  <c r="P3258" i="22"/>
  <c r="Y3257" i="22"/>
  <c r="S3257" i="22"/>
  <c r="P3257" i="22"/>
  <c r="Y3256" i="22"/>
  <c r="S3256" i="22"/>
  <c r="P3256" i="22"/>
  <c r="Y3255" i="22"/>
  <c r="S3255" i="22"/>
  <c r="P3255" i="22"/>
  <c r="Y3254" i="22"/>
  <c r="S3254" i="22"/>
  <c r="P3254" i="22"/>
  <c r="Y3253" i="22"/>
  <c r="S3253" i="22"/>
  <c r="P3253" i="22"/>
  <c r="Y3252" i="22"/>
  <c r="S3252" i="22"/>
  <c r="P3252" i="22"/>
  <c r="Y3251" i="22"/>
  <c r="S3251" i="22"/>
  <c r="P3251" i="22"/>
  <c r="Y3250" i="22"/>
  <c r="S3250" i="22"/>
  <c r="P3250" i="22"/>
  <c r="Y3249" i="22"/>
  <c r="S3249" i="22"/>
  <c r="P3249" i="22"/>
  <c r="Y3248" i="22"/>
  <c r="S3248" i="22"/>
  <c r="P3248" i="22"/>
  <c r="Y3247" i="22"/>
  <c r="S3247" i="22"/>
  <c r="P3247" i="22"/>
  <c r="Y3246" i="22"/>
  <c r="S3246" i="22"/>
  <c r="P3246" i="22"/>
  <c r="Y3245" i="22"/>
  <c r="S3245" i="22"/>
  <c r="P3245" i="22"/>
  <c r="Y3244" i="22"/>
  <c r="S3244" i="22"/>
  <c r="P3244" i="22"/>
  <c r="Y3243" i="22"/>
  <c r="S3243" i="22"/>
  <c r="P3243" i="22"/>
  <c r="Y3242" i="22"/>
  <c r="S3242" i="22"/>
  <c r="P3242" i="22"/>
  <c r="Y3241" i="22"/>
  <c r="S3241" i="22"/>
  <c r="P3241" i="22"/>
  <c r="Y3240" i="22"/>
  <c r="S3240" i="22"/>
  <c r="P3240" i="22"/>
  <c r="Y3239" i="22"/>
  <c r="S3239" i="22"/>
  <c r="P3239" i="22"/>
  <c r="Y3238" i="22"/>
  <c r="S3238" i="22"/>
  <c r="P3238" i="22"/>
  <c r="Y3237" i="22"/>
  <c r="S3237" i="22"/>
  <c r="P3237" i="22"/>
  <c r="Y3236" i="22"/>
  <c r="S3236" i="22"/>
  <c r="P3236" i="22"/>
  <c r="A3236" i="22"/>
  <c r="A3237" i="22" s="1"/>
  <c r="Y3235" i="22"/>
  <c r="S3235" i="22"/>
  <c r="P3235" i="22"/>
  <c r="Y3234" i="22"/>
  <c r="S3234" i="22"/>
  <c r="P3234" i="22"/>
  <c r="Y3233" i="22"/>
  <c r="S3233" i="22"/>
  <c r="P3233" i="22"/>
  <c r="Y3232" i="22"/>
  <c r="S3232" i="22"/>
  <c r="P3232" i="22"/>
  <c r="Y3231" i="22"/>
  <c r="S3231" i="22"/>
  <c r="P3231" i="22"/>
  <c r="Y3230" i="22"/>
  <c r="S3230" i="22"/>
  <c r="P3230" i="22"/>
  <c r="Y3229" i="22"/>
  <c r="S3229" i="22"/>
  <c r="P3229" i="22"/>
  <c r="Y3228" i="22"/>
  <c r="S3228" i="22"/>
  <c r="P3228" i="22"/>
  <c r="Y3227" i="22"/>
  <c r="S3227" i="22"/>
  <c r="P3227" i="22"/>
  <c r="Y3226" i="22"/>
  <c r="S3226" i="22"/>
  <c r="P3226" i="22"/>
  <c r="Y3225" i="22"/>
  <c r="S3225" i="22"/>
  <c r="P3225" i="22"/>
  <c r="Y3224" i="22"/>
  <c r="S3224" i="22"/>
  <c r="P3224" i="22"/>
  <c r="Y3223" i="22"/>
  <c r="S3223" i="22"/>
  <c r="P3223" i="22"/>
  <c r="Y3222" i="22"/>
  <c r="S3222" i="22"/>
  <c r="P3222" i="22"/>
  <c r="Y3221" i="22"/>
  <c r="S3221" i="22"/>
  <c r="P3221" i="22"/>
  <c r="Y3220" i="22"/>
  <c r="S3220" i="22"/>
  <c r="P3220" i="22"/>
  <c r="Y3219" i="22"/>
  <c r="S3219" i="22"/>
  <c r="P3219" i="22"/>
  <c r="Y3218" i="22"/>
  <c r="S3218" i="22"/>
  <c r="P3218" i="22"/>
  <c r="Y3217" i="22"/>
  <c r="S3217" i="22"/>
  <c r="P3217" i="22"/>
  <c r="Y3216" i="22"/>
  <c r="S3216" i="22"/>
  <c r="P3216" i="22"/>
  <c r="Y3215" i="22"/>
  <c r="S3215" i="22"/>
  <c r="P3215" i="22"/>
  <c r="Y3214" i="22"/>
  <c r="S3214" i="22"/>
  <c r="P3214" i="22"/>
  <c r="Y3213" i="22"/>
  <c r="S3213" i="22"/>
  <c r="P3213" i="22"/>
  <c r="Y3212" i="22"/>
  <c r="S3212" i="22"/>
  <c r="P3212" i="22"/>
  <c r="Y3211" i="22"/>
  <c r="S3211" i="22"/>
  <c r="P3211" i="22"/>
  <c r="Y3210" i="22"/>
  <c r="S3210" i="22"/>
  <c r="P3210" i="22"/>
  <c r="Y3209" i="22"/>
  <c r="S3209" i="22"/>
  <c r="P3209" i="22"/>
  <c r="Y3208" i="22"/>
  <c r="S3208" i="22"/>
  <c r="P3208" i="22"/>
  <c r="Y3207" i="22"/>
  <c r="S3207" i="22"/>
  <c r="P3207" i="22"/>
  <c r="Y3206" i="22"/>
  <c r="S3206" i="22"/>
  <c r="P3206" i="22"/>
  <c r="Y3205" i="22"/>
  <c r="S3205" i="22"/>
  <c r="P3205" i="22"/>
  <c r="Y3204" i="22"/>
  <c r="S3204" i="22"/>
  <c r="P3204" i="22"/>
  <c r="Y3203" i="22"/>
  <c r="S3203" i="22"/>
  <c r="P3203" i="22"/>
  <c r="Y3202" i="22"/>
  <c r="S3202" i="22"/>
  <c r="P3202" i="22"/>
  <c r="Y3201" i="22"/>
  <c r="S3201" i="22"/>
  <c r="P3201" i="22"/>
  <c r="Y3200" i="22"/>
  <c r="S3200" i="22"/>
  <c r="P3200" i="22"/>
  <c r="Y3199" i="22"/>
  <c r="S3199" i="22"/>
  <c r="P3199" i="22"/>
  <c r="Y3198" i="22"/>
  <c r="S3198" i="22"/>
  <c r="P3198" i="22"/>
  <c r="Y3197" i="22"/>
  <c r="S3197" i="22"/>
  <c r="P3197" i="22"/>
  <c r="Y3196" i="22"/>
  <c r="S3196" i="22"/>
  <c r="P3196" i="22"/>
  <c r="Y3195" i="22"/>
  <c r="S3195" i="22"/>
  <c r="P3195" i="22"/>
  <c r="Y3194" i="22"/>
  <c r="S3194" i="22"/>
  <c r="P3194" i="22"/>
  <c r="Y3193" i="22"/>
  <c r="S3193" i="22"/>
  <c r="P3193" i="22"/>
  <c r="Y3192" i="22"/>
  <c r="S3192" i="22"/>
  <c r="P3192" i="22"/>
  <c r="Y3191" i="22"/>
  <c r="S3191" i="22"/>
  <c r="P3191" i="22"/>
  <c r="Y3190" i="22"/>
  <c r="S3190" i="22"/>
  <c r="P3190" i="22"/>
  <c r="Y3189" i="22"/>
  <c r="S3189" i="22"/>
  <c r="P3189" i="22"/>
  <c r="Y3188" i="22"/>
  <c r="S3188" i="22"/>
  <c r="P3188" i="22"/>
  <c r="Y3187" i="22"/>
  <c r="S3187" i="22"/>
  <c r="P3187" i="22"/>
  <c r="Y3186" i="22"/>
  <c r="S3186" i="22"/>
  <c r="P3186" i="22"/>
  <c r="Y3185" i="22"/>
  <c r="S3185" i="22"/>
  <c r="P3185" i="22"/>
  <c r="Y3184" i="22"/>
  <c r="S3184" i="22"/>
  <c r="P3184" i="22"/>
  <c r="Y3183" i="22"/>
  <c r="S3183" i="22"/>
  <c r="P3183" i="22"/>
  <c r="Y3182" i="22"/>
  <c r="S3182" i="22"/>
  <c r="P3182" i="22"/>
  <c r="Y3181" i="22"/>
  <c r="S3181" i="22"/>
  <c r="P3181" i="22"/>
  <c r="Y3180" i="22"/>
  <c r="S3180" i="22"/>
  <c r="P3180" i="22"/>
  <c r="Y3179" i="22"/>
  <c r="S3179" i="22"/>
  <c r="P3179" i="22"/>
  <c r="Y3178" i="22"/>
  <c r="S3178" i="22"/>
  <c r="P3178" i="22"/>
  <c r="Y3177" i="22"/>
  <c r="S3177" i="22"/>
  <c r="P3177" i="22"/>
  <c r="P3176" i="22"/>
  <c r="Y3175" i="22"/>
  <c r="S3175" i="22"/>
  <c r="P3175" i="22"/>
  <c r="Y3174" i="22"/>
  <c r="S3174" i="22"/>
  <c r="P3174" i="22"/>
  <c r="Y3173" i="22"/>
  <c r="S3173" i="22"/>
  <c r="P3173" i="22"/>
  <c r="Y3172" i="22"/>
  <c r="S3172" i="22"/>
  <c r="P3172" i="22"/>
  <c r="P3171" i="22"/>
  <c r="Y3170" i="22"/>
  <c r="S3170" i="22"/>
  <c r="P3170" i="22"/>
  <c r="Y3169" i="22"/>
  <c r="S3169" i="22"/>
  <c r="P3169" i="22"/>
  <c r="Y3168" i="22"/>
  <c r="S3168" i="22"/>
  <c r="P3168" i="22"/>
  <c r="Y3167" i="22"/>
  <c r="S3167" i="22"/>
  <c r="P3167" i="22"/>
  <c r="Y3166" i="22"/>
  <c r="S3166" i="22"/>
  <c r="P3166" i="22"/>
  <c r="Y3165" i="22"/>
  <c r="S3165" i="22"/>
  <c r="P3165" i="22"/>
  <c r="Y3164" i="22"/>
  <c r="S3164" i="22"/>
  <c r="P3164" i="22"/>
  <c r="Y3163" i="22"/>
  <c r="S3163" i="22"/>
  <c r="P3163" i="22"/>
  <c r="Y3162" i="22"/>
  <c r="S3162" i="22"/>
  <c r="P3162" i="22"/>
  <c r="Y3161" i="22"/>
  <c r="S3161" i="22"/>
  <c r="P3161" i="22"/>
  <c r="Y3160" i="22"/>
  <c r="S3160" i="22"/>
  <c r="P3160" i="22"/>
  <c r="Y3159" i="22"/>
  <c r="S3159" i="22"/>
  <c r="P3159" i="22"/>
  <c r="Y3158" i="22"/>
  <c r="S3158" i="22"/>
  <c r="P3158" i="22"/>
  <c r="Y3157" i="22"/>
  <c r="S3157" i="22"/>
  <c r="P3157" i="22"/>
  <c r="P3156" i="22"/>
  <c r="Y3155" i="22"/>
  <c r="S3155" i="22"/>
  <c r="P3155" i="22"/>
  <c r="Y3154" i="22"/>
  <c r="S3154" i="22"/>
  <c r="P3154" i="22"/>
  <c r="Y3153" i="22"/>
  <c r="S3153" i="22"/>
  <c r="P3153" i="22"/>
  <c r="Y3152" i="22"/>
  <c r="S3152" i="22"/>
  <c r="P3152" i="22"/>
  <c r="Y3151" i="22"/>
  <c r="S3151" i="22"/>
  <c r="P3151" i="22"/>
  <c r="Y3150" i="22"/>
  <c r="S3150" i="22"/>
  <c r="P3150" i="22"/>
  <c r="Y3149" i="22"/>
  <c r="S3149" i="22"/>
  <c r="P3149" i="22"/>
  <c r="Y3148" i="22"/>
  <c r="S3148" i="22"/>
  <c r="P3148" i="22"/>
  <c r="Y3147" i="22"/>
  <c r="S3147" i="22"/>
  <c r="P3147" i="22"/>
  <c r="Y3146" i="22"/>
  <c r="S3146" i="22"/>
  <c r="P3146" i="22"/>
  <c r="Y3145" i="22"/>
  <c r="S3145" i="22"/>
  <c r="P3145" i="22"/>
  <c r="Y3144" i="22"/>
  <c r="S3144" i="22"/>
  <c r="P3144" i="22"/>
  <c r="Y3143" i="22"/>
  <c r="S3143" i="22"/>
  <c r="P3143" i="22"/>
  <c r="Y3142" i="22"/>
  <c r="S3142" i="22"/>
  <c r="P3142" i="22"/>
  <c r="Y3141" i="22"/>
  <c r="S3141" i="22"/>
  <c r="P3141" i="22"/>
  <c r="Y3140" i="22"/>
  <c r="S3140" i="22"/>
  <c r="P3140" i="22"/>
  <c r="Y3139" i="22"/>
  <c r="S3139" i="22"/>
  <c r="P3139" i="22"/>
  <c r="Y3138" i="22"/>
  <c r="S3138" i="22"/>
  <c r="P3138" i="22"/>
  <c r="Y3137" i="22"/>
  <c r="S3137" i="22"/>
  <c r="P3137" i="22"/>
  <c r="Y3136" i="22"/>
  <c r="S3136" i="22"/>
  <c r="P3136" i="22"/>
  <c r="Y3135" i="22"/>
  <c r="S3135" i="22"/>
  <c r="P3135" i="22"/>
  <c r="Y3134" i="22"/>
  <c r="S3134" i="22"/>
  <c r="P3134" i="22"/>
  <c r="Y3133" i="22"/>
  <c r="S3133" i="22"/>
  <c r="P3133" i="22"/>
  <c r="Y3132" i="22"/>
  <c r="S3132" i="22"/>
  <c r="P3132" i="22"/>
  <c r="A3132" i="22"/>
  <c r="Y3131" i="22"/>
  <c r="S3131" i="22"/>
  <c r="P3131" i="22"/>
  <c r="Y3130" i="22"/>
  <c r="S3130" i="22"/>
  <c r="P3130" i="22"/>
  <c r="Y3129" i="22"/>
  <c r="S3129" i="22"/>
  <c r="P3129" i="22"/>
  <c r="Y3128" i="22"/>
  <c r="S3128" i="22"/>
  <c r="P3128" i="22"/>
  <c r="Y3127" i="22"/>
  <c r="S3127" i="22"/>
  <c r="P3127" i="22"/>
  <c r="Y3126" i="22"/>
  <c r="S3126" i="22"/>
  <c r="P3126" i="22"/>
  <c r="Y3125" i="22"/>
  <c r="S3125" i="22"/>
  <c r="P3125" i="22"/>
  <c r="Y3124" i="22"/>
  <c r="S3124" i="22"/>
  <c r="P3124" i="22"/>
  <c r="Y3123" i="22"/>
  <c r="S3123" i="22"/>
  <c r="P3123" i="22"/>
  <c r="Y3122" i="22"/>
  <c r="S3122" i="22"/>
  <c r="P3122" i="22"/>
  <c r="Y3121" i="22"/>
  <c r="S3121" i="22"/>
  <c r="P3121" i="22"/>
  <c r="Y3120" i="22"/>
  <c r="S3120" i="22"/>
  <c r="P3120" i="22"/>
  <c r="Y3119" i="22"/>
  <c r="S3119" i="22"/>
  <c r="P3119" i="22"/>
  <c r="Y3118" i="22"/>
  <c r="S3118" i="22"/>
  <c r="P3118" i="22"/>
  <c r="Y3117" i="22"/>
  <c r="S3117" i="22"/>
  <c r="P3117" i="22"/>
  <c r="Y3116" i="22"/>
  <c r="S3116" i="22"/>
  <c r="P3116" i="22"/>
  <c r="Y3115" i="22"/>
  <c r="S3115" i="22"/>
  <c r="P3115" i="22"/>
  <c r="Y3114" i="22"/>
  <c r="S3114" i="22"/>
  <c r="P3114" i="22"/>
  <c r="Y3113" i="22"/>
  <c r="S3113" i="22"/>
  <c r="P3113" i="22"/>
  <c r="Y3112" i="22"/>
  <c r="S3112" i="22"/>
  <c r="P3112" i="22"/>
  <c r="Y3111" i="22"/>
  <c r="S3111" i="22"/>
  <c r="P3111" i="22"/>
  <c r="Y3110" i="22"/>
  <c r="S3110" i="22"/>
  <c r="P3110" i="22"/>
  <c r="Y3109" i="22"/>
  <c r="S3109" i="22"/>
  <c r="P3109" i="22"/>
  <c r="Y3108" i="22"/>
  <c r="S3108" i="22"/>
  <c r="P3108" i="22"/>
  <c r="Y3107" i="22"/>
  <c r="S3107" i="22"/>
  <c r="P3107" i="22"/>
  <c r="Y3106" i="22"/>
  <c r="Z3106" i="22" s="1"/>
  <c r="S3106" i="22"/>
  <c r="P3106" i="22"/>
  <c r="Y3105" i="22"/>
  <c r="Z3105" i="22" s="1"/>
  <c r="S3105" i="22"/>
  <c r="P3105" i="22"/>
  <c r="Y3104" i="22"/>
  <c r="Z3104" i="22" s="1"/>
  <c r="S3104" i="22"/>
  <c r="P3104" i="22"/>
  <c r="Y3103" i="22"/>
  <c r="Z3103" i="22" s="1"/>
  <c r="S3103" i="22"/>
  <c r="O3103" i="22"/>
  <c r="P3103" i="22" s="1"/>
  <c r="Y3102" i="22"/>
  <c r="Z3102" i="22" s="1"/>
  <c r="S3102" i="22"/>
  <c r="O3102" i="22"/>
  <c r="P3102" i="22" s="1"/>
  <c r="Y3101" i="22"/>
  <c r="Z3101" i="22" s="1"/>
  <c r="S3101" i="22"/>
  <c r="P3101" i="22"/>
  <c r="Y3100" i="22"/>
  <c r="Z3100" i="22" s="1"/>
  <c r="S3100" i="22"/>
  <c r="P3100" i="22"/>
  <c r="Y3099" i="22"/>
  <c r="Z3099" i="22" s="1"/>
  <c r="S3099" i="22"/>
  <c r="O3099" i="22"/>
  <c r="P3099" i="22" s="1"/>
  <c r="Y3098" i="22"/>
  <c r="Z3098" i="22" s="1"/>
  <c r="S3098" i="22"/>
  <c r="O3098" i="22"/>
  <c r="P3098" i="22" s="1"/>
  <c r="P3097" i="22"/>
  <c r="Y3096" i="22"/>
  <c r="Z3096" i="22" s="1"/>
  <c r="S3096" i="22"/>
  <c r="P3096" i="22"/>
  <c r="Y3095" i="22"/>
  <c r="Z3095" i="22" s="1"/>
  <c r="S3095" i="22"/>
  <c r="P3095" i="22"/>
  <c r="Y3094" i="22"/>
  <c r="Z3094" i="22" s="1"/>
  <c r="S3094" i="22"/>
  <c r="P3094" i="22"/>
  <c r="Y3093" i="22"/>
  <c r="Z3093" i="22" s="1"/>
  <c r="S3093" i="22"/>
  <c r="P3093" i="22"/>
  <c r="Y3092" i="22"/>
  <c r="Z3092" i="22" s="1"/>
  <c r="S3092" i="22"/>
  <c r="P3092" i="22"/>
  <c r="Y3091" i="22"/>
  <c r="Z3091" i="22" s="1"/>
  <c r="S3091" i="22"/>
  <c r="P3091" i="22"/>
  <c r="Y3090" i="22"/>
  <c r="Z3090" i="22" s="1"/>
  <c r="S3090" i="22"/>
  <c r="P3090" i="22"/>
  <c r="Y3089" i="22"/>
  <c r="Z3089" i="22" s="1"/>
  <c r="S3089" i="22"/>
  <c r="P3089" i="22"/>
  <c r="Y3088" i="22"/>
  <c r="Z3088" i="22" s="1"/>
  <c r="S3088" i="22"/>
  <c r="P3088" i="22"/>
  <c r="Y3087" i="22"/>
  <c r="Z3087" i="22" s="1"/>
  <c r="S3087" i="22"/>
  <c r="P3087" i="22"/>
  <c r="Y3086" i="22"/>
  <c r="Z3086" i="22" s="1"/>
  <c r="S3086" i="22"/>
  <c r="P3086" i="22"/>
  <c r="Y3085" i="22"/>
  <c r="Z3085" i="22" s="1"/>
  <c r="S3085" i="22"/>
  <c r="P3085" i="22"/>
  <c r="Y3084" i="22"/>
  <c r="Z3084" i="22" s="1"/>
  <c r="S3084" i="22"/>
  <c r="P3084" i="22"/>
  <c r="Y3083" i="22"/>
  <c r="Z3083" i="22" s="1"/>
  <c r="S3083" i="22"/>
  <c r="P3083" i="22"/>
  <c r="Y3082" i="22"/>
  <c r="Z3082" i="22" s="1"/>
  <c r="S3082" i="22"/>
  <c r="O3082" i="22"/>
  <c r="P3082" i="22" s="1"/>
  <c r="Y3081" i="22"/>
  <c r="Z3081" i="22" s="1"/>
  <c r="S3081" i="22"/>
  <c r="P3081" i="22"/>
  <c r="Y3080" i="22"/>
  <c r="Z3080" i="22" s="1"/>
  <c r="S3080" i="22"/>
  <c r="P3080" i="22"/>
  <c r="Y3079" i="22"/>
  <c r="Z3079" i="22" s="1"/>
  <c r="S3079" i="22"/>
  <c r="P3079" i="22"/>
  <c r="Y3078" i="22"/>
  <c r="Z3078" i="22" s="1"/>
  <c r="S3078" i="22"/>
  <c r="P3078" i="22"/>
  <c r="Y3077" i="22"/>
  <c r="Z3077" i="22" s="1"/>
  <c r="S3077" i="22"/>
  <c r="P3077" i="22"/>
  <c r="Y3076" i="22"/>
  <c r="Z3076" i="22" s="1"/>
  <c r="S3076" i="22"/>
  <c r="P3076" i="22"/>
  <c r="Y3075" i="22"/>
  <c r="Z3075" i="22" s="1"/>
  <c r="S3075" i="22"/>
  <c r="P3075" i="22"/>
  <c r="Y3074" i="22"/>
  <c r="Z3074" i="22" s="1"/>
  <c r="S3074" i="22"/>
  <c r="P3074" i="22"/>
  <c r="Y3073" i="22"/>
  <c r="Z3073" i="22" s="1"/>
  <c r="S3073" i="22"/>
  <c r="P3073" i="22"/>
  <c r="Y3072" i="22"/>
  <c r="Z3072" i="22" s="1"/>
  <c r="S3072" i="22"/>
  <c r="P3072" i="22"/>
  <c r="Y3071" i="22"/>
  <c r="Z3071" i="22" s="1"/>
  <c r="S3071" i="22"/>
  <c r="P3071" i="22"/>
  <c r="Y3070" i="22"/>
  <c r="Z3070" i="22" s="1"/>
  <c r="S3070" i="22"/>
  <c r="P3070" i="22"/>
  <c r="Y3069" i="22"/>
  <c r="Z3069" i="22" s="1"/>
  <c r="S3069" i="22"/>
  <c r="P3069" i="22"/>
  <c r="Y3068" i="22"/>
  <c r="Z3068" i="22" s="1"/>
  <c r="S3068" i="22"/>
  <c r="P3068" i="22"/>
  <c r="Y3067" i="22"/>
  <c r="Z3067" i="22" s="1"/>
  <c r="S3067" i="22"/>
  <c r="P3067" i="22"/>
  <c r="Y3066" i="22"/>
  <c r="Z3066" i="22" s="1"/>
  <c r="S3066" i="22"/>
  <c r="P3066" i="22"/>
  <c r="Y3065" i="22"/>
  <c r="Z3065" i="22" s="1"/>
  <c r="S3065" i="22"/>
  <c r="P3065" i="22"/>
  <c r="Y3064" i="22"/>
  <c r="Z3064" i="22" s="1"/>
  <c r="S3064" i="22"/>
  <c r="P3064" i="22"/>
  <c r="Y3063" i="22"/>
  <c r="Z3063" i="22" s="1"/>
  <c r="S3063" i="22"/>
  <c r="O3063" i="22"/>
  <c r="P3063" i="22" s="1"/>
  <c r="Y3062" i="22"/>
  <c r="Z3062" i="22" s="1"/>
  <c r="S3062" i="22"/>
  <c r="P3062" i="22"/>
  <c r="Y3061" i="22"/>
  <c r="Z3061" i="22" s="1"/>
  <c r="S3061" i="22"/>
  <c r="P3061" i="22"/>
  <c r="Y3060" i="22"/>
  <c r="Z3060" i="22" s="1"/>
  <c r="S3060" i="22"/>
  <c r="P3060" i="22"/>
  <c r="Y3059" i="22"/>
  <c r="Z3059" i="22" s="1"/>
  <c r="S3059" i="22"/>
  <c r="O3059" i="22"/>
  <c r="P3059" i="22" s="1"/>
  <c r="Y3058" i="22"/>
  <c r="Z3058" i="22" s="1"/>
  <c r="S3058" i="22"/>
  <c r="P3058" i="22"/>
  <c r="Y3057" i="22"/>
  <c r="Z3057" i="22" s="1"/>
  <c r="S3057" i="22"/>
  <c r="P3057" i="22"/>
  <c r="Y3056" i="22"/>
  <c r="Z3056" i="22" s="1"/>
  <c r="S3056" i="22"/>
  <c r="P3056" i="22"/>
  <c r="Y3055" i="22"/>
  <c r="Z3055" i="22" s="1"/>
  <c r="S3055" i="22"/>
  <c r="P3055" i="22"/>
  <c r="Y3054" i="22"/>
  <c r="Z3054" i="22" s="1"/>
  <c r="S3054" i="22"/>
  <c r="O3054" i="22"/>
  <c r="P3054" i="22" s="1"/>
  <c r="Y3053" i="22"/>
  <c r="Z3053" i="22" s="1"/>
  <c r="S3053" i="22"/>
  <c r="P3053" i="22"/>
  <c r="Y3052" i="22"/>
  <c r="Z3052" i="22" s="1"/>
  <c r="S3052" i="22"/>
  <c r="P3052" i="22"/>
  <c r="Y3051" i="22"/>
  <c r="Z3051" i="22" s="1"/>
  <c r="S3051" i="22"/>
  <c r="P3051" i="22"/>
  <c r="Y3050" i="22"/>
  <c r="Z3050" i="22" s="1"/>
  <c r="S3050" i="22"/>
  <c r="P3050" i="22"/>
  <c r="Y3049" i="22"/>
  <c r="Z3049" i="22" s="1"/>
  <c r="S3049" i="22"/>
  <c r="P3049" i="22"/>
  <c r="Y3048" i="22"/>
  <c r="Z3048" i="22" s="1"/>
  <c r="S3048" i="22"/>
  <c r="P3048" i="22"/>
  <c r="Y3047" i="22"/>
  <c r="Z3047" i="22" s="1"/>
  <c r="S3047" i="22"/>
  <c r="P3047" i="22"/>
  <c r="Y3046" i="22"/>
  <c r="Z3046" i="22" s="1"/>
  <c r="S3046" i="22"/>
  <c r="P3046" i="22"/>
  <c r="Y3045" i="22"/>
  <c r="Z3045" i="22" s="1"/>
  <c r="S3045" i="22"/>
  <c r="P3045" i="22"/>
  <c r="Y3044" i="22"/>
  <c r="Z3044" i="22" s="1"/>
  <c r="S3044" i="22"/>
  <c r="P3044" i="22"/>
  <c r="Y3043" i="22"/>
  <c r="Z3043" i="22" s="1"/>
  <c r="S3043" i="22"/>
  <c r="P3043" i="22"/>
  <c r="Y3042" i="22"/>
  <c r="Z3042" i="22" s="1"/>
  <c r="S3042" i="22"/>
  <c r="P3042" i="22"/>
  <c r="Y3041" i="22"/>
  <c r="Z3041" i="22" s="1"/>
  <c r="S3041" i="22"/>
  <c r="P3041" i="22"/>
  <c r="Y3040" i="22"/>
  <c r="Z3040" i="22" s="1"/>
  <c r="S3040" i="22"/>
  <c r="P3040" i="22"/>
  <c r="Y3039" i="22"/>
  <c r="Z3039" i="22" s="1"/>
  <c r="S3039" i="22"/>
  <c r="P3039" i="22"/>
  <c r="Y3038" i="22"/>
  <c r="Z3038" i="22" s="1"/>
  <c r="S3038" i="22"/>
  <c r="P3038" i="22"/>
  <c r="Y3037" i="22"/>
  <c r="Z3037" i="22" s="1"/>
  <c r="S3037" i="22"/>
  <c r="P3037" i="22"/>
  <c r="Y3036" i="22"/>
  <c r="Z3036" i="22" s="1"/>
  <c r="S3036" i="22"/>
  <c r="P3036" i="22"/>
  <c r="Y3035" i="22"/>
  <c r="Z3035" i="22" s="1"/>
  <c r="S3035" i="22"/>
  <c r="P3035" i="22"/>
  <c r="Y3034" i="22"/>
  <c r="Z3034" i="22" s="1"/>
  <c r="S3034" i="22"/>
  <c r="P3034" i="22"/>
  <c r="Y3033" i="22"/>
  <c r="Z3033" i="22" s="1"/>
  <c r="S3033" i="22"/>
  <c r="P3033" i="22"/>
  <c r="Y3032" i="22"/>
  <c r="Z3032" i="22" s="1"/>
  <c r="S3032" i="22"/>
  <c r="P3032" i="22"/>
  <c r="Y3031" i="22"/>
  <c r="Z3031" i="22" s="1"/>
  <c r="S3031" i="22"/>
  <c r="P3031" i="22"/>
  <c r="Y3030" i="22"/>
  <c r="Z3030" i="22" s="1"/>
  <c r="S3030" i="22"/>
  <c r="P3030" i="22"/>
  <c r="Y3029" i="22"/>
  <c r="Z3029" i="22" s="1"/>
  <c r="S3029" i="22"/>
  <c r="P3029" i="22"/>
  <c r="Y3028" i="22"/>
  <c r="S3028" i="22"/>
  <c r="P3028" i="22"/>
  <c r="N3028" i="22"/>
  <c r="Y3027" i="22"/>
  <c r="S3027" i="22"/>
  <c r="P3027" i="22"/>
  <c r="N3027" i="22"/>
  <c r="Y3026" i="22"/>
  <c r="S3026" i="22"/>
  <c r="P3026" i="22"/>
  <c r="N3026" i="22"/>
  <c r="Y3025" i="22"/>
  <c r="S3025" i="22"/>
  <c r="P3025" i="22"/>
  <c r="N3025" i="22"/>
  <c r="Y3024" i="22"/>
  <c r="Z3024" i="22" s="1"/>
  <c r="S3024" i="22"/>
  <c r="P3024" i="22"/>
  <c r="Y3023" i="22"/>
  <c r="Z3023" i="22" s="1"/>
  <c r="S3023" i="22"/>
  <c r="P3023" i="22"/>
  <c r="Y3022" i="22"/>
  <c r="S3022" i="22"/>
  <c r="P3022" i="22"/>
  <c r="N3022" i="22"/>
  <c r="Y3021" i="22"/>
  <c r="Z3021" i="22" s="1"/>
  <c r="S3021" i="22"/>
  <c r="P3021" i="22"/>
  <c r="Y3020" i="22"/>
  <c r="S3020" i="22"/>
  <c r="P3020" i="22"/>
  <c r="N3020" i="22"/>
  <c r="Y3019" i="22"/>
  <c r="S3019" i="22"/>
  <c r="P3019" i="22"/>
  <c r="N3019" i="22"/>
  <c r="Y3018" i="22"/>
  <c r="S3018" i="22"/>
  <c r="P3018" i="22"/>
  <c r="N3018" i="22"/>
  <c r="Y3017" i="22"/>
  <c r="Z3017" i="22" s="1"/>
  <c r="S3017" i="22"/>
  <c r="P3017" i="22"/>
  <c r="Y3016" i="22"/>
  <c r="Z3016" i="22" s="1"/>
  <c r="S3016" i="22"/>
  <c r="P3016" i="22"/>
  <c r="Y3015" i="22"/>
  <c r="Z3015" i="22" s="1"/>
  <c r="S3015" i="22"/>
  <c r="P3015" i="22"/>
  <c r="Y3014" i="22"/>
  <c r="Z3014" i="22" s="1"/>
  <c r="S3014" i="22"/>
  <c r="P3014" i="22"/>
  <c r="Y3013" i="22"/>
  <c r="S3013" i="22"/>
  <c r="P3013" i="22"/>
  <c r="N3013" i="22"/>
  <c r="Y3012" i="22"/>
  <c r="S3012" i="22"/>
  <c r="P3012" i="22"/>
  <c r="N3012" i="22"/>
  <c r="Y3011" i="22"/>
  <c r="Z3011" i="22" s="1"/>
  <c r="S3011" i="22"/>
  <c r="P3011" i="22"/>
  <c r="Y3010" i="22"/>
  <c r="Z3010" i="22" s="1"/>
  <c r="S3010" i="22"/>
  <c r="P3010" i="22"/>
  <c r="Y3009" i="22"/>
  <c r="Z3009" i="22" s="1"/>
  <c r="S3009" i="22"/>
  <c r="P3009" i="22"/>
  <c r="Y3008" i="22"/>
  <c r="Z3008" i="22" s="1"/>
  <c r="S3008" i="22"/>
  <c r="P3008" i="22"/>
  <c r="Y3007" i="22"/>
  <c r="Z3007" i="22" s="1"/>
  <c r="S3007" i="22"/>
  <c r="P3007" i="22"/>
  <c r="Y3006" i="22"/>
  <c r="S3006" i="22"/>
  <c r="P3006" i="22"/>
  <c r="N3006" i="22"/>
  <c r="Y3005" i="22"/>
  <c r="S3005" i="22"/>
  <c r="P3005" i="22"/>
  <c r="N3005" i="22"/>
  <c r="Y3004" i="22"/>
  <c r="Z3004" i="22" s="1"/>
  <c r="S3004" i="22"/>
  <c r="P3004" i="22"/>
  <c r="Y3003" i="22"/>
  <c r="Z3003" i="22" s="1"/>
  <c r="S3003" i="22"/>
  <c r="P3003" i="22"/>
  <c r="Y3002" i="22"/>
  <c r="Z3002" i="22" s="1"/>
  <c r="S3002" i="22"/>
  <c r="P3002" i="22"/>
  <c r="Y3001" i="22"/>
  <c r="S3001" i="22"/>
  <c r="P3001" i="22"/>
  <c r="N3001" i="22"/>
  <c r="Y3000" i="22"/>
  <c r="Z3000" i="22" s="1"/>
  <c r="S3000" i="22"/>
  <c r="P3000" i="22"/>
  <c r="Y2999" i="22"/>
  <c r="Z2999" i="22" s="1"/>
  <c r="S2999" i="22"/>
  <c r="P2999" i="22"/>
  <c r="Y2998" i="22"/>
  <c r="Z2998" i="22" s="1"/>
  <c r="S2998" i="22"/>
  <c r="P2998" i="22"/>
  <c r="Y2997" i="22"/>
  <c r="Z2997" i="22" s="1"/>
  <c r="S2997" i="22"/>
  <c r="P2997" i="22"/>
  <c r="Y2996" i="22"/>
  <c r="Z2996" i="22" s="1"/>
  <c r="S2996" i="22"/>
  <c r="P2996" i="22"/>
  <c r="Y2995" i="22"/>
  <c r="Z2995" i="22" s="1"/>
  <c r="S2995" i="22"/>
  <c r="P2995" i="22"/>
  <c r="Y2994" i="22"/>
  <c r="Z2994" i="22" s="1"/>
  <c r="S2994" i="22"/>
  <c r="P2994" i="22"/>
  <c r="Y2993" i="22"/>
  <c r="S2993" i="22"/>
  <c r="P2993" i="22"/>
  <c r="N2993" i="22"/>
  <c r="Y2992" i="22"/>
  <c r="Z2992" i="22" s="1"/>
  <c r="S2992" i="22"/>
  <c r="P2992" i="22"/>
  <c r="Y2991" i="22"/>
  <c r="S2991" i="22"/>
  <c r="P2991" i="22"/>
  <c r="N2991" i="22"/>
  <c r="Y2990" i="22"/>
  <c r="Z2990" i="22" s="1"/>
  <c r="S2990" i="22"/>
  <c r="P2990" i="22"/>
  <c r="Y2989" i="22"/>
  <c r="Z2989" i="22" s="1"/>
  <c r="S2989" i="22"/>
  <c r="P2989" i="22"/>
  <c r="Y2988" i="22"/>
  <c r="Z2988" i="22" s="1"/>
  <c r="S2988" i="22"/>
  <c r="P2988" i="22"/>
  <c r="Y2987" i="22"/>
  <c r="S2987" i="22"/>
  <c r="P2987" i="22"/>
  <c r="N2987" i="22"/>
  <c r="Y2986" i="22"/>
  <c r="Z2986" i="22" s="1"/>
  <c r="S2986" i="22"/>
  <c r="P2986" i="22"/>
  <c r="Y2985" i="22"/>
  <c r="S2985" i="22"/>
  <c r="P2985" i="22"/>
  <c r="N2985" i="22"/>
  <c r="Y2984" i="22"/>
  <c r="S2984" i="22"/>
  <c r="P2984" i="22"/>
  <c r="N2984" i="22"/>
  <c r="Y2983" i="22"/>
  <c r="Z2983" i="22" s="1"/>
  <c r="S2983" i="22"/>
  <c r="P2983" i="22"/>
  <c r="Y2982" i="22"/>
  <c r="Z2982" i="22" s="1"/>
  <c r="S2982" i="22"/>
  <c r="P2982" i="22"/>
  <c r="Y2981" i="22"/>
  <c r="Z2981" i="22" s="1"/>
  <c r="S2981" i="22"/>
  <c r="P2981" i="22"/>
  <c r="Y2980" i="22"/>
  <c r="S2980" i="22"/>
  <c r="P2980" i="22"/>
  <c r="N2980" i="22"/>
  <c r="Y2979" i="22"/>
  <c r="S2979" i="22"/>
  <c r="P2979" i="22"/>
  <c r="N2979" i="22"/>
  <c r="Y2978" i="22"/>
  <c r="S2978" i="22"/>
  <c r="P2978" i="22"/>
  <c r="N2978" i="22"/>
  <c r="Y2977" i="22"/>
  <c r="Z2977" i="22" s="1"/>
  <c r="S2977" i="22"/>
  <c r="P2977" i="22"/>
  <c r="Y2976" i="22"/>
  <c r="S2976" i="22"/>
  <c r="P2976" i="22"/>
  <c r="N2976" i="22"/>
  <c r="Y2975" i="22"/>
  <c r="S2975" i="22"/>
  <c r="P2975" i="22"/>
  <c r="N2975" i="22"/>
  <c r="Y2974" i="22"/>
  <c r="S2974" i="22"/>
  <c r="P2974" i="22"/>
  <c r="N2974" i="22"/>
  <c r="Y2973" i="22"/>
  <c r="S2973" i="22"/>
  <c r="P2973" i="22"/>
  <c r="N2973" i="22"/>
  <c r="Y2972" i="22"/>
  <c r="Z2972" i="22" s="1"/>
  <c r="S2972" i="22"/>
  <c r="P2972" i="22"/>
  <c r="Y2971" i="22"/>
  <c r="S2971" i="22"/>
  <c r="P2971" i="22"/>
  <c r="N2971" i="22"/>
  <c r="Y2970" i="22"/>
  <c r="S2970" i="22"/>
  <c r="P2970" i="22"/>
  <c r="N2970" i="22"/>
  <c r="Y2969" i="22"/>
  <c r="S2969" i="22"/>
  <c r="P2969" i="22"/>
  <c r="N2969" i="22"/>
  <c r="Y2968" i="22"/>
  <c r="S2968" i="22"/>
  <c r="P2968" i="22"/>
  <c r="N2968" i="22"/>
  <c r="Y2967" i="22"/>
  <c r="Z2967" i="22" s="1"/>
  <c r="S2967" i="22"/>
  <c r="P2967" i="22"/>
  <c r="Y2966" i="22"/>
  <c r="S2966" i="22"/>
  <c r="P2966" i="22"/>
  <c r="Y2965" i="22"/>
  <c r="Z2965" i="22" s="1"/>
  <c r="S2965" i="22"/>
  <c r="P2965" i="22"/>
  <c r="Y2964" i="22"/>
  <c r="Z2964" i="22" s="1"/>
  <c r="S2964" i="22"/>
  <c r="P2964" i="22"/>
  <c r="Y2963" i="22"/>
  <c r="S2963" i="22"/>
  <c r="P2963" i="22"/>
  <c r="N2963" i="22"/>
  <c r="Y2962" i="22"/>
  <c r="Z2962" i="22" s="1"/>
  <c r="S2962" i="22"/>
  <c r="P2962" i="22"/>
  <c r="Y2961" i="22"/>
  <c r="S2961" i="22"/>
  <c r="P2961" i="22"/>
  <c r="N2961" i="22"/>
  <c r="Y2960" i="22"/>
  <c r="S2960" i="22"/>
  <c r="P2960" i="22"/>
  <c r="N2960" i="22"/>
  <c r="Y2959" i="22"/>
  <c r="S2959" i="22"/>
  <c r="P2959" i="22"/>
  <c r="N2959" i="22"/>
  <c r="Y2958" i="22"/>
  <c r="Z2958" i="22" s="1"/>
  <c r="S2958" i="22"/>
  <c r="P2958" i="22"/>
  <c r="Y2957" i="22"/>
  <c r="S2957" i="22"/>
  <c r="P2957" i="22"/>
  <c r="N2957" i="22"/>
  <c r="Y2956" i="22"/>
  <c r="S2956" i="22"/>
  <c r="P2956" i="22"/>
  <c r="N2956" i="22"/>
  <c r="Y2955" i="22"/>
  <c r="Z2955" i="22" s="1"/>
  <c r="S2955" i="22"/>
  <c r="P2955" i="22"/>
  <c r="Y2954" i="22"/>
  <c r="Z2954" i="22" s="1"/>
  <c r="S2954" i="22"/>
  <c r="P2954" i="22"/>
  <c r="Y2953" i="22"/>
  <c r="S2953" i="22"/>
  <c r="P2953" i="22"/>
  <c r="N2953" i="22"/>
  <c r="Y2952" i="22"/>
  <c r="Z2952" i="22" s="1"/>
  <c r="S2952" i="22"/>
  <c r="P2952" i="22"/>
  <c r="Y2951" i="22"/>
  <c r="S2951" i="22"/>
  <c r="P2951" i="22"/>
  <c r="N2951" i="22"/>
  <c r="Y2950" i="22"/>
  <c r="Z2950" i="22" s="1"/>
  <c r="S2950" i="22"/>
  <c r="P2950" i="22"/>
  <c r="Y2949" i="22"/>
  <c r="S2949" i="22"/>
  <c r="P2949" i="22"/>
  <c r="N2949" i="22"/>
  <c r="Y2948" i="22"/>
  <c r="Z2948" i="22" s="1"/>
  <c r="S2948" i="22"/>
  <c r="P2948" i="22"/>
  <c r="Y2947" i="22"/>
  <c r="Z2947" i="22" s="1"/>
  <c r="S2947" i="22"/>
  <c r="P2947" i="22"/>
  <c r="Y2946" i="22"/>
  <c r="Z2946" i="22" s="1"/>
  <c r="S2946" i="22"/>
  <c r="P2946" i="22"/>
  <c r="Y2945" i="22"/>
  <c r="Z2945" i="22" s="1"/>
  <c r="S2945" i="22"/>
  <c r="P2945" i="22"/>
  <c r="Y2944" i="22"/>
  <c r="Z2944" i="22" s="1"/>
  <c r="S2944" i="22"/>
  <c r="P2944" i="22"/>
  <c r="Y2943" i="22"/>
  <c r="Z2943" i="22" s="1"/>
  <c r="S2943" i="22"/>
  <c r="P2943" i="22"/>
  <c r="Y2942" i="22"/>
  <c r="S2942" i="22"/>
  <c r="P2942" i="22"/>
  <c r="N2942" i="22"/>
  <c r="Y2941" i="22"/>
  <c r="S2941" i="22"/>
  <c r="P2941" i="22"/>
  <c r="N2941" i="22"/>
  <c r="Y2940" i="22"/>
  <c r="S2940" i="22"/>
  <c r="P2940" i="22"/>
  <c r="N2940" i="22"/>
  <c r="Y2939" i="22"/>
  <c r="Z2939" i="22" s="1"/>
  <c r="S2939" i="22"/>
  <c r="P2939" i="22"/>
  <c r="Y2938" i="22"/>
  <c r="S2938" i="22"/>
  <c r="P2938" i="22"/>
  <c r="N2938" i="22"/>
  <c r="Y2937" i="22"/>
  <c r="Z2937" i="22" s="1"/>
  <c r="S2937" i="22"/>
  <c r="P2937" i="22"/>
  <c r="P2936" i="22"/>
  <c r="Y2935" i="22"/>
  <c r="Z2935" i="22" s="1"/>
  <c r="S2935" i="22"/>
  <c r="P2935" i="22"/>
  <c r="Y2934" i="22"/>
  <c r="Z2934" i="22" s="1"/>
  <c r="S2934" i="22"/>
  <c r="P2934" i="22"/>
  <c r="Y2933" i="22"/>
  <c r="Z2933" i="22" s="1"/>
  <c r="S2933" i="22"/>
  <c r="P2933" i="22"/>
  <c r="Y2932" i="22"/>
  <c r="S2932" i="22"/>
  <c r="P2932" i="22"/>
  <c r="N2932" i="22"/>
  <c r="Y2931" i="22"/>
  <c r="Z2931" i="22" s="1"/>
  <c r="S2931" i="22"/>
  <c r="P2931" i="22"/>
  <c r="Y2930" i="22"/>
  <c r="Z2930" i="22" s="1"/>
  <c r="S2930" i="22"/>
  <c r="P2930" i="22"/>
  <c r="Y2929" i="22"/>
  <c r="Z2929" i="22" s="1"/>
  <c r="S2929" i="22"/>
  <c r="P2929" i="22"/>
  <c r="Y2928" i="22"/>
  <c r="Z2928" i="22" s="1"/>
  <c r="S2928" i="22"/>
  <c r="P2928" i="22"/>
  <c r="Y2927" i="22"/>
  <c r="S2927" i="22"/>
  <c r="P2927" i="22"/>
  <c r="N2927" i="22"/>
  <c r="Y2926" i="22"/>
  <c r="S2926" i="22"/>
  <c r="P2926" i="22"/>
  <c r="N2926" i="22"/>
  <c r="Y2925" i="22"/>
  <c r="S2925" i="22"/>
  <c r="P2925" i="22"/>
  <c r="Y2924" i="22"/>
  <c r="S2924" i="22"/>
  <c r="P2924" i="22"/>
  <c r="N2924" i="22"/>
  <c r="Y2923" i="22"/>
  <c r="S2923" i="22"/>
  <c r="P2923" i="22"/>
  <c r="N2923" i="22"/>
  <c r="Y2922" i="22"/>
  <c r="S2922" i="22"/>
  <c r="P2922" i="22"/>
  <c r="N2922" i="22"/>
  <c r="Y2921" i="22"/>
  <c r="S2921" i="22"/>
  <c r="P2921" i="22"/>
  <c r="N2921" i="22"/>
  <c r="Y2920" i="22"/>
  <c r="S2920" i="22"/>
  <c r="P2920" i="22"/>
  <c r="N2920" i="22"/>
  <c r="Y2919" i="22"/>
  <c r="S2919" i="22"/>
  <c r="P2919" i="22"/>
  <c r="N2919" i="22"/>
  <c r="Y2918" i="22"/>
  <c r="S2918" i="22"/>
  <c r="P2918" i="22"/>
  <c r="N2918" i="22"/>
  <c r="Y2917" i="22"/>
  <c r="S2917" i="22"/>
  <c r="P2917" i="22"/>
  <c r="N2917" i="22"/>
  <c r="Y2916" i="22"/>
  <c r="Z2916" i="22" s="1"/>
  <c r="S2916" i="22"/>
  <c r="P2916" i="22"/>
  <c r="Y2915" i="22"/>
  <c r="S2915" i="22"/>
  <c r="P2915" i="22"/>
  <c r="N2915" i="22"/>
  <c r="Y2914" i="22"/>
  <c r="S2914" i="22"/>
  <c r="P2914" i="22"/>
  <c r="N2914" i="22"/>
  <c r="Y2913" i="22"/>
  <c r="Z2913" i="22" s="1"/>
  <c r="S2913" i="22"/>
  <c r="P2913" i="22"/>
  <c r="Y2912" i="22"/>
  <c r="Z2912" i="22" s="1"/>
  <c r="S2912" i="22"/>
  <c r="P2912" i="22"/>
  <c r="Y2911" i="22"/>
  <c r="Z2911" i="22" s="1"/>
  <c r="S2911" i="22"/>
  <c r="P2911" i="22"/>
  <c r="Y2910" i="22"/>
  <c r="Z2910" i="22" s="1"/>
  <c r="S2910" i="22"/>
  <c r="P2910" i="22"/>
  <c r="Y2909" i="22"/>
  <c r="S2909" i="22"/>
  <c r="P2909" i="22"/>
  <c r="N2909" i="22"/>
  <c r="Y2908" i="22"/>
  <c r="S2908" i="22"/>
  <c r="P2908" i="22"/>
  <c r="N2908" i="22"/>
  <c r="Y2907" i="22"/>
  <c r="S2907" i="22"/>
  <c r="P2907" i="22"/>
  <c r="N2907" i="22"/>
  <c r="Y2906" i="22"/>
  <c r="S2906" i="22"/>
  <c r="P2906" i="22"/>
  <c r="N2906" i="22"/>
  <c r="Y2905" i="22"/>
  <c r="S2905" i="22"/>
  <c r="P2905" i="22"/>
  <c r="N2905" i="22"/>
  <c r="Y2904" i="22"/>
  <c r="Z2904" i="22" s="1"/>
  <c r="S2904" i="22"/>
  <c r="P2904" i="22"/>
  <c r="Y2903" i="22"/>
  <c r="S2903" i="22"/>
  <c r="P2903" i="22"/>
  <c r="N2903" i="22"/>
  <c r="P2902" i="22"/>
  <c r="Y2901" i="22"/>
  <c r="S2901" i="22"/>
  <c r="P2901" i="22"/>
  <c r="N2901" i="22"/>
  <c r="Y2900" i="22"/>
  <c r="Z2900" i="22" s="1"/>
  <c r="S2900" i="22"/>
  <c r="P2900" i="22"/>
  <c r="Y2899" i="22"/>
  <c r="S2899" i="22"/>
  <c r="P2899" i="22"/>
  <c r="N2899" i="22"/>
  <c r="Y2898" i="22"/>
  <c r="S2898" i="22"/>
  <c r="P2898" i="22"/>
  <c r="N2898" i="22"/>
  <c r="Y2897" i="22"/>
  <c r="S2897" i="22"/>
  <c r="P2897" i="22"/>
  <c r="N2897" i="22"/>
  <c r="Y2896" i="22"/>
  <c r="Z2896" i="22" s="1"/>
  <c r="S2896" i="22"/>
  <c r="P2896" i="22"/>
  <c r="Y2895" i="22"/>
  <c r="S2895" i="22"/>
  <c r="P2895" i="22"/>
  <c r="N2895" i="22"/>
  <c r="Y2894" i="22"/>
  <c r="S2894" i="22"/>
  <c r="P2894" i="22"/>
  <c r="N2894" i="22"/>
  <c r="Y2893" i="22"/>
  <c r="Z2893" i="22" s="1"/>
  <c r="S2893" i="22"/>
  <c r="P2893" i="22"/>
  <c r="Y2892" i="22"/>
  <c r="Z2892" i="22" s="1"/>
  <c r="S2892" i="22"/>
  <c r="P2892" i="22"/>
  <c r="Y2891" i="22"/>
  <c r="Z2891" i="22" s="1"/>
  <c r="S2891" i="22"/>
  <c r="P2891" i="22"/>
  <c r="Y2890" i="22"/>
  <c r="Z2890" i="22" s="1"/>
  <c r="S2890" i="22"/>
  <c r="P2890" i="22"/>
  <c r="Y2889" i="22"/>
  <c r="Z2889" i="22" s="1"/>
  <c r="S2889" i="22"/>
  <c r="P2889" i="22"/>
  <c r="Y2888" i="22"/>
  <c r="Z2888" i="22" s="1"/>
  <c r="S2888" i="22"/>
  <c r="P2888" i="22"/>
  <c r="Y2887" i="22"/>
  <c r="Z2887" i="22" s="1"/>
  <c r="S2887" i="22"/>
  <c r="P2887" i="22"/>
  <c r="Y2886" i="22"/>
  <c r="S2886" i="22"/>
  <c r="P2886" i="22"/>
  <c r="N2886" i="22"/>
  <c r="Y2885" i="22"/>
  <c r="Z2885" i="22" s="1"/>
  <c r="S2885" i="22"/>
  <c r="P2885" i="22"/>
  <c r="Y2884" i="22"/>
  <c r="Z2884" i="22" s="1"/>
  <c r="S2884" i="22"/>
  <c r="P2884" i="22"/>
  <c r="Y2883" i="22"/>
  <c r="S2883" i="22"/>
  <c r="P2883" i="22"/>
  <c r="N2883" i="22"/>
  <c r="Y2882" i="22"/>
  <c r="S2882" i="22"/>
  <c r="P2882" i="22"/>
  <c r="N2882" i="22"/>
  <c r="Y2881" i="22"/>
  <c r="S2881" i="22"/>
  <c r="P2881" i="22"/>
  <c r="N2881" i="22"/>
  <c r="Y2880" i="22"/>
  <c r="Z2880" i="22" s="1"/>
  <c r="S2880" i="22"/>
  <c r="P2880" i="22"/>
  <c r="Y2879" i="22"/>
  <c r="Z2879" i="22" s="1"/>
  <c r="S2879" i="22"/>
  <c r="P2879" i="22"/>
  <c r="Y2878" i="22"/>
  <c r="Z2878" i="22" s="1"/>
  <c r="S2878" i="22"/>
  <c r="P2878" i="22"/>
  <c r="Y2877" i="22"/>
  <c r="Z2877" i="22" s="1"/>
  <c r="S2877" i="22"/>
  <c r="P2877" i="22"/>
  <c r="Y2876" i="22"/>
  <c r="Z2876" i="22" s="1"/>
  <c r="S2876" i="22"/>
  <c r="P2876" i="22"/>
  <c r="Y2875" i="22"/>
  <c r="S2875" i="22"/>
  <c r="P2875" i="22"/>
  <c r="N2875" i="22"/>
  <c r="Y2874" i="22"/>
  <c r="Z2874" i="22" s="1"/>
  <c r="S2874" i="22"/>
  <c r="P2874" i="22"/>
  <c r="P2873" i="22"/>
  <c r="P2872" i="22"/>
  <c r="Y2871" i="22"/>
  <c r="S2871" i="22"/>
  <c r="P2871" i="22"/>
  <c r="N2871" i="22"/>
  <c r="Y2870" i="22"/>
  <c r="S2870" i="22"/>
  <c r="P2870" i="22"/>
  <c r="N2870" i="22"/>
  <c r="Y2869" i="22"/>
  <c r="S2869" i="22"/>
  <c r="P2869" i="22"/>
  <c r="N2869" i="22"/>
  <c r="Y2868" i="22"/>
  <c r="S2868" i="22"/>
  <c r="P2868" i="22"/>
  <c r="N2868" i="22"/>
  <c r="Y2867" i="22"/>
  <c r="S2867" i="22"/>
  <c r="P2867" i="22"/>
  <c r="N2867" i="22"/>
  <c r="Y2866" i="22"/>
  <c r="Z2866" i="22" s="1"/>
  <c r="S2866" i="22"/>
  <c r="P2866" i="22"/>
  <c r="Y2865" i="22"/>
  <c r="Z2865" i="22" s="1"/>
  <c r="S2865" i="22"/>
  <c r="P2865" i="22"/>
  <c r="Y2864" i="22"/>
  <c r="Z2864" i="22" s="1"/>
  <c r="S2864" i="22"/>
  <c r="P2864" i="22"/>
  <c r="Y2863" i="22"/>
  <c r="Z2863" i="22" s="1"/>
  <c r="S2863" i="22"/>
  <c r="P2863" i="22"/>
  <c r="Y2862" i="22"/>
  <c r="Z2862" i="22" s="1"/>
  <c r="S2862" i="22"/>
  <c r="P2862" i="22"/>
  <c r="Y2861" i="22"/>
  <c r="Z2861" i="22" s="1"/>
  <c r="S2861" i="22"/>
  <c r="P2861" i="22"/>
  <c r="Y2860" i="22"/>
  <c r="Z2860" i="22" s="1"/>
  <c r="S2860" i="22"/>
  <c r="P2860" i="22"/>
  <c r="Y2859" i="22"/>
  <c r="S2859" i="22"/>
  <c r="P2859" i="22"/>
  <c r="N2859" i="22"/>
  <c r="Y2858" i="22"/>
  <c r="S2858" i="22"/>
  <c r="P2858" i="22"/>
  <c r="N2858" i="22"/>
  <c r="Y2857" i="22"/>
  <c r="S2857" i="22"/>
  <c r="P2857" i="22"/>
  <c r="N2857" i="22"/>
  <c r="Y2856" i="22"/>
  <c r="S2856" i="22"/>
  <c r="P2856" i="22"/>
  <c r="N2856" i="22"/>
  <c r="Y2855" i="22"/>
  <c r="S2855" i="22"/>
  <c r="P2855" i="22"/>
  <c r="N2855" i="22"/>
  <c r="Y2854" i="22"/>
  <c r="S2854" i="22"/>
  <c r="P2854" i="22"/>
  <c r="N2854" i="22"/>
  <c r="Y2853" i="22"/>
  <c r="S2853" i="22"/>
  <c r="P2853" i="22"/>
  <c r="N2853" i="22"/>
  <c r="Y2852" i="22"/>
  <c r="S2852" i="22"/>
  <c r="P2852" i="22"/>
  <c r="N2852" i="22"/>
  <c r="Y2851" i="22"/>
  <c r="S2851" i="22"/>
  <c r="P2851" i="22"/>
  <c r="N2851" i="22"/>
  <c r="Y2850" i="22"/>
  <c r="S2850" i="22"/>
  <c r="P2850" i="22"/>
  <c r="N2850" i="22"/>
  <c r="Y2849" i="22"/>
  <c r="S2849" i="22"/>
  <c r="P2849" i="22"/>
  <c r="N2849" i="22"/>
  <c r="Y2848" i="22"/>
  <c r="S2848" i="22"/>
  <c r="P2848" i="22"/>
  <c r="N2848" i="22"/>
  <c r="Y2847" i="22"/>
  <c r="S2847" i="22"/>
  <c r="P2847" i="22"/>
  <c r="N2847" i="22"/>
  <c r="Y2846" i="22"/>
  <c r="S2846" i="22"/>
  <c r="P2846" i="22"/>
  <c r="N2846" i="22"/>
  <c r="Y2845" i="22"/>
  <c r="S2845" i="22"/>
  <c r="P2845" i="22"/>
  <c r="N2845" i="22"/>
  <c r="Y2844" i="22"/>
  <c r="Z2844" i="22" s="1"/>
  <c r="S2844" i="22"/>
  <c r="P2844" i="22"/>
  <c r="Y2843" i="22"/>
  <c r="S2843" i="22"/>
  <c r="P2843" i="22"/>
  <c r="N2843" i="22"/>
  <c r="Y2842" i="22"/>
  <c r="S2842" i="22"/>
  <c r="P2842" i="22"/>
  <c r="N2842" i="22"/>
  <c r="Y2841" i="22"/>
  <c r="S2841" i="22"/>
  <c r="P2841" i="22"/>
  <c r="N2841" i="22"/>
  <c r="Y2840" i="22"/>
  <c r="S2840" i="22"/>
  <c r="P2840" i="22"/>
  <c r="N2840" i="22"/>
  <c r="Y2839" i="22"/>
  <c r="S2839" i="22"/>
  <c r="P2839" i="22"/>
  <c r="N2839" i="22"/>
  <c r="Y2838" i="22"/>
  <c r="Z2838" i="22" s="1"/>
  <c r="S2838" i="22"/>
  <c r="P2838" i="22"/>
  <c r="Y2837" i="22"/>
  <c r="Z2837" i="22" s="1"/>
  <c r="S2837" i="22"/>
  <c r="P2837" i="22"/>
  <c r="Y2836" i="22"/>
  <c r="Z2836" i="22" s="1"/>
  <c r="S2836" i="22"/>
  <c r="P2836" i="22"/>
  <c r="Y2835" i="22"/>
  <c r="Z2835" i="22" s="1"/>
  <c r="S2835" i="22"/>
  <c r="P2835" i="22"/>
  <c r="Y2834" i="22"/>
  <c r="S2834" i="22"/>
  <c r="P2834" i="22"/>
  <c r="N2834" i="22"/>
  <c r="Y2833" i="22"/>
  <c r="Z2833" i="22" s="1"/>
  <c r="S2833" i="22"/>
  <c r="P2833" i="22"/>
  <c r="Y2832" i="22"/>
  <c r="S2832" i="22"/>
  <c r="P2832" i="22"/>
  <c r="N2832" i="22"/>
  <c r="Y2831" i="22"/>
  <c r="Z2831" i="22" s="1"/>
  <c r="S2831" i="22"/>
  <c r="P2831" i="22"/>
  <c r="Y2830" i="22"/>
  <c r="S2830" i="22"/>
  <c r="P2830" i="22"/>
  <c r="N2830" i="22"/>
  <c r="Y2829" i="22"/>
  <c r="S2829" i="22"/>
  <c r="P2829" i="22"/>
  <c r="N2829" i="22"/>
  <c r="Y2828" i="22"/>
  <c r="S2828" i="22"/>
  <c r="P2828" i="22"/>
  <c r="N2828" i="22"/>
  <c r="Y2827" i="22"/>
  <c r="S2827" i="22"/>
  <c r="P2827" i="22"/>
  <c r="N2827" i="22"/>
  <c r="Y2826" i="22"/>
  <c r="S2826" i="22"/>
  <c r="P2826" i="22"/>
  <c r="N2826" i="22"/>
  <c r="Y2825" i="22"/>
  <c r="Z2825" i="22" s="1"/>
  <c r="S2825" i="22"/>
  <c r="P2825" i="22"/>
  <c r="Y2824" i="22"/>
  <c r="Z2824" i="22" s="1"/>
  <c r="S2824" i="22"/>
  <c r="P2824" i="22"/>
  <c r="Y2823" i="22"/>
  <c r="S2823" i="22"/>
  <c r="P2823" i="22"/>
  <c r="N2823" i="22"/>
  <c r="Y2822" i="22"/>
  <c r="S2822" i="22"/>
  <c r="P2822" i="22"/>
  <c r="N2822" i="22"/>
  <c r="Y2821" i="22"/>
  <c r="S2821" i="22"/>
  <c r="P2821" i="22"/>
  <c r="N2821" i="22"/>
  <c r="Y2820" i="22"/>
  <c r="S2820" i="22"/>
  <c r="P2820" i="22"/>
  <c r="N2820" i="22"/>
  <c r="Y2819" i="22"/>
  <c r="S2819" i="22"/>
  <c r="P2819" i="22"/>
  <c r="N2819" i="22"/>
  <c r="Y2818" i="22"/>
  <c r="S2818" i="22"/>
  <c r="P2818" i="22"/>
  <c r="N2818" i="22"/>
  <c r="Y2817" i="22"/>
  <c r="S2817" i="22"/>
  <c r="P2817" i="22"/>
  <c r="N2817" i="22"/>
  <c r="Y2816" i="22"/>
  <c r="S2816" i="22"/>
  <c r="P2816" i="22"/>
  <c r="N2816" i="22"/>
  <c r="Y2815" i="22"/>
  <c r="S2815" i="22"/>
  <c r="P2815" i="22"/>
  <c r="N2815" i="22"/>
  <c r="Y2814" i="22"/>
  <c r="Z2814" i="22" s="1"/>
  <c r="S2814" i="22"/>
  <c r="P2814" i="22"/>
  <c r="Y2813" i="22"/>
  <c r="Z2813" i="22" s="1"/>
  <c r="S2813" i="22"/>
  <c r="P2813" i="22"/>
  <c r="Y2812" i="22"/>
  <c r="Z2812" i="22" s="1"/>
  <c r="S2812" i="22"/>
  <c r="P2812" i="22"/>
  <c r="Y2811" i="22"/>
  <c r="S2811" i="22"/>
  <c r="P2811" i="22"/>
  <c r="N2811" i="22"/>
  <c r="Y2810" i="22"/>
  <c r="Z2810" i="22" s="1"/>
  <c r="S2810" i="22"/>
  <c r="P2810" i="22"/>
  <c r="Y2809" i="22"/>
  <c r="S2809" i="22"/>
  <c r="P2809" i="22"/>
  <c r="N2809" i="22"/>
  <c r="P2808" i="22"/>
  <c r="Y2807" i="22"/>
  <c r="S2807" i="22"/>
  <c r="P2807" i="22"/>
  <c r="N2807" i="22"/>
  <c r="Y2806" i="22"/>
  <c r="S2806" i="22"/>
  <c r="P2806" i="22"/>
  <c r="N2806" i="22"/>
  <c r="Y2805" i="22"/>
  <c r="S2805" i="22"/>
  <c r="P2805" i="22"/>
  <c r="N2805" i="22"/>
  <c r="Y2804" i="22"/>
  <c r="Z2804" i="22" s="1"/>
  <c r="S2804" i="22"/>
  <c r="P2804" i="22"/>
  <c r="Y2803" i="22"/>
  <c r="S2803" i="22"/>
  <c r="P2803" i="22"/>
  <c r="N2803" i="22"/>
  <c r="Y2802" i="22"/>
  <c r="S2802" i="22"/>
  <c r="P2802" i="22"/>
  <c r="N2802" i="22"/>
  <c r="Y2801" i="22"/>
  <c r="S2801" i="22"/>
  <c r="P2801" i="22"/>
  <c r="N2801" i="22"/>
  <c r="Y2800" i="22"/>
  <c r="S2800" i="22"/>
  <c r="P2800" i="22"/>
  <c r="N2800" i="22"/>
  <c r="Y2799" i="22"/>
  <c r="S2799" i="22"/>
  <c r="P2799" i="22"/>
  <c r="N2799" i="22"/>
  <c r="Y2798" i="22"/>
  <c r="S2798" i="22"/>
  <c r="P2798" i="22"/>
  <c r="N2798" i="22"/>
  <c r="Y2797" i="22"/>
  <c r="Z2797" i="22" s="1"/>
  <c r="S2797" i="22"/>
  <c r="P2797" i="22"/>
  <c r="Y2796" i="22"/>
  <c r="Z2796" i="22" s="1"/>
  <c r="S2796" i="22"/>
  <c r="P2796" i="22"/>
  <c r="Y2795" i="22"/>
  <c r="Z2795" i="22" s="1"/>
  <c r="S2795" i="22"/>
  <c r="P2795" i="22"/>
  <c r="Y2794" i="22"/>
  <c r="S2794" i="22"/>
  <c r="P2794" i="22"/>
  <c r="N2794" i="22"/>
  <c r="Y2793" i="22"/>
  <c r="S2793" i="22"/>
  <c r="P2793" i="22"/>
  <c r="N2793" i="22"/>
  <c r="Y2792" i="22"/>
  <c r="S2792" i="22"/>
  <c r="P2792" i="22"/>
  <c r="N2792" i="22"/>
  <c r="Y2791" i="22"/>
  <c r="S2791" i="22"/>
  <c r="P2791" i="22"/>
  <c r="N2791" i="22"/>
  <c r="Y2790" i="22"/>
  <c r="S2790" i="22"/>
  <c r="P2790" i="22"/>
  <c r="N2790" i="22"/>
  <c r="Y2789" i="22"/>
  <c r="S2789" i="22"/>
  <c r="P2789" i="22"/>
  <c r="N2789" i="22"/>
  <c r="Y2788" i="22"/>
  <c r="S2788" i="22"/>
  <c r="P2788" i="22"/>
  <c r="N2788" i="22"/>
  <c r="Y2787" i="22"/>
  <c r="S2787" i="22"/>
  <c r="P2787" i="22"/>
  <c r="N2787" i="22"/>
  <c r="Y2786" i="22"/>
  <c r="S2786" i="22"/>
  <c r="P2786" i="22"/>
  <c r="N2786" i="22"/>
  <c r="Y2785" i="22"/>
  <c r="S2785" i="22"/>
  <c r="P2785" i="22"/>
  <c r="N2785" i="22"/>
  <c r="Y2784" i="22"/>
  <c r="Z2784" i="22" s="1"/>
  <c r="S2784" i="22"/>
  <c r="P2784" i="22"/>
  <c r="Y2783" i="22"/>
  <c r="Z2783" i="22" s="1"/>
  <c r="S2783" i="22"/>
  <c r="P2783" i="22"/>
  <c r="Y2782" i="22"/>
  <c r="S2782" i="22"/>
  <c r="P2782" i="22"/>
  <c r="N2782" i="22"/>
  <c r="Y2781" i="22"/>
  <c r="S2781" i="22"/>
  <c r="P2781" i="22"/>
  <c r="N2781" i="22"/>
  <c r="Y2780" i="22"/>
  <c r="Z2780" i="22" s="1"/>
  <c r="S2780" i="22"/>
  <c r="P2780" i="22"/>
  <c r="Y2779" i="22"/>
  <c r="S2779" i="22"/>
  <c r="P2779" i="22"/>
  <c r="N2779" i="22"/>
  <c r="Y2778" i="22"/>
  <c r="S2778" i="22"/>
  <c r="P2778" i="22"/>
  <c r="N2778" i="22"/>
  <c r="Y2777" i="22"/>
  <c r="S2777" i="22"/>
  <c r="P2777" i="22"/>
  <c r="N2777" i="22"/>
  <c r="Y2776" i="22"/>
  <c r="S2776" i="22"/>
  <c r="P2776" i="22"/>
  <c r="N2776" i="22"/>
  <c r="Y2775" i="22"/>
  <c r="S2775" i="22"/>
  <c r="P2775" i="22"/>
  <c r="N2775" i="22"/>
  <c r="Y2774" i="22"/>
  <c r="Z2774" i="22" s="1"/>
  <c r="S2774" i="22"/>
  <c r="P2774" i="22"/>
  <c r="Y2773" i="22"/>
  <c r="S2773" i="22"/>
  <c r="P2773" i="22"/>
  <c r="Y2772" i="22"/>
  <c r="Z2772" i="22" s="1"/>
  <c r="S2772" i="22"/>
  <c r="P2772" i="22"/>
  <c r="Y2771" i="22"/>
  <c r="Z2771" i="22" s="1"/>
  <c r="S2771" i="22"/>
  <c r="P2771" i="22"/>
  <c r="Y2770" i="22"/>
  <c r="Z2770" i="22" s="1"/>
  <c r="S2770" i="22"/>
  <c r="P2770" i="22"/>
  <c r="Y2769" i="22"/>
  <c r="S2769" i="22"/>
  <c r="P2769" i="22"/>
  <c r="N2769" i="22"/>
  <c r="Y2768" i="22"/>
  <c r="S2768" i="22"/>
  <c r="P2768" i="22"/>
  <c r="N2768" i="22"/>
  <c r="Y2767" i="22"/>
  <c r="S2767" i="22"/>
  <c r="P2767" i="22"/>
  <c r="N2767" i="22"/>
  <c r="Y2766" i="22"/>
  <c r="S2766" i="22"/>
  <c r="P2766" i="22"/>
  <c r="N2766" i="22"/>
  <c r="Y2765" i="22"/>
  <c r="S2765" i="22"/>
  <c r="P2765" i="22"/>
  <c r="N2765" i="22"/>
  <c r="P2764" i="22"/>
  <c r="Y2763" i="22"/>
  <c r="S2763" i="22"/>
  <c r="P2763" i="22"/>
  <c r="N2763" i="22"/>
  <c r="Y2762" i="22"/>
  <c r="Z2762" i="22" s="1"/>
  <c r="S2762" i="22"/>
  <c r="P2762" i="22"/>
  <c r="Y2761" i="22"/>
  <c r="Z2761" i="22" s="1"/>
  <c r="S2761" i="22"/>
  <c r="P2761" i="22"/>
  <c r="Y2760" i="22"/>
  <c r="S2760" i="22"/>
  <c r="P2760" i="22"/>
  <c r="N2760" i="22"/>
  <c r="Y2759" i="22"/>
  <c r="S2759" i="22"/>
  <c r="P2759" i="22"/>
  <c r="N2759" i="22"/>
  <c r="Y2758" i="22"/>
  <c r="S2758" i="22"/>
  <c r="P2758" i="22"/>
  <c r="N2758" i="22"/>
  <c r="Y2757" i="22"/>
  <c r="S2757" i="22"/>
  <c r="P2757" i="22"/>
  <c r="N2757" i="22"/>
  <c r="Y2756" i="22"/>
  <c r="Z2756" i="22" s="1"/>
  <c r="S2756" i="22"/>
  <c r="P2756" i="22"/>
  <c r="Y2755" i="22"/>
  <c r="S2755" i="22"/>
  <c r="P2755" i="22"/>
  <c r="N2755" i="22"/>
  <c r="Y2754" i="22"/>
  <c r="Z2754" i="22" s="1"/>
  <c r="S2754" i="22"/>
  <c r="P2754" i="22"/>
  <c r="Y2753" i="22"/>
  <c r="S2753" i="22"/>
  <c r="P2753" i="22"/>
  <c r="N2753" i="22"/>
  <c r="Y2752" i="22"/>
  <c r="Z2752" i="22" s="1"/>
  <c r="S2752" i="22"/>
  <c r="P2752" i="22"/>
  <c r="Y2751" i="22"/>
  <c r="Z2751" i="22" s="1"/>
  <c r="S2751" i="22"/>
  <c r="P2751" i="22"/>
  <c r="Y2750" i="22"/>
  <c r="Z2750" i="22" s="1"/>
  <c r="S2750" i="22"/>
  <c r="P2750" i="22"/>
  <c r="Y2749" i="22"/>
  <c r="S2749" i="22"/>
  <c r="P2749" i="22"/>
  <c r="N2749" i="22"/>
  <c r="Y2748" i="22"/>
  <c r="S2748" i="22"/>
  <c r="P2748" i="22"/>
  <c r="N2748" i="22"/>
  <c r="Y2747" i="22"/>
  <c r="Z2747" i="22" s="1"/>
  <c r="S2747" i="22"/>
  <c r="P2747" i="22"/>
  <c r="Y2746" i="22"/>
  <c r="S2746" i="22"/>
  <c r="P2746" i="22"/>
  <c r="N2746" i="22"/>
  <c r="Y2745" i="22"/>
  <c r="Z2745" i="22" s="1"/>
  <c r="S2745" i="22"/>
  <c r="P2745" i="22"/>
  <c r="Y2744" i="22"/>
  <c r="Z2744" i="22" s="1"/>
  <c r="S2744" i="22"/>
  <c r="P2744" i="22"/>
  <c r="Y2743" i="22"/>
  <c r="Z2743" i="22" s="1"/>
  <c r="S2743" i="22"/>
  <c r="P2743" i="22"/>
  <c r="Y2742" i="22"/>
  <c r="Z2742" i="22" s="1"/>
  <c r="S2742" i="22"/>
  <c r="P2742" i="22"/>
  <c r="Y2741" i="22"/>
  <c r="S2741" i="22"/>
  <c r="P2741" i="22"/>
  <c r="N2741" i="22"/>
  <c r="Y2740" i="22"/>
  <c r="Z2740" i="22" s="1"/>
  <c r="S2740" i="22"/>
  <c r="P2740" i="22"/>
  <c r="Y2739" i="22"/>
  <c r="Z2739" i="22" s="1"/>
  <c r="S2739" i="22"/>
  <c r="P2739" i="22"/>
  <c r="Y2738" i="22"/>
  <c r="S2738" i="22"/>
  <c r="P2738" i="22"/>
  <c r="N2738" i="22"/>
  <c r="Y2737" i="22"/>
  <c r="S2737" i="22"/>
  <c r="P2737" i="22"/>
  <c r="N2737" i="22"/>
  <c r="Y2736" i="22"/>
  <c r="Z2736" i="22" s="1"/>
  <c r="S2736" i="22"/>
  <c r="P2736" i="22"/>
  <c r="Y2735" i="22"/>
  <c r="Z2735" i="22" s="1"/>
  <c r="S2735" i="22"/>
  <c r="P2735" i="22"/>
  <c r="Y2734" i="22"/>
  <c r="S2734" i="22"/>
  <c r="P2734" i="22"/>
  <c r="N2734" i="22"/>
  <c r="Y2733" i="22"/>
  <c r="S2733" i="22"/>
  <c r="P2733" i="22"/>
  <c r="N2733" i="22"/>
  <c r="Y2732" i="22"/>
  <c r="Z2732" i="22" s="1"/>
  <c r="S2732" i="22"/>
  <c r="P2732" i="22"/>
  <c r="Y2731" i="22"/>
  <c r="Z2731" i="22" s="1"/>
  <c r="S2731" i="22"/>
  <c r="P2731" i="22"/>
  <c r="Y2730" i="22"/>
  <c r="Z2730" i="22" s="1"/>
  <c r="S2730" i="22"/>
  <c r="P2730" i="22"/>
  <c r="Y2729" i="22"/>
  <c r="Z2729" i="22" s="1"/>
  <c r="S2729" i="22"/>
  <c r="P2729" i="22"/>
  <c r="Y2728" i="22"/>
  <c r="S2728" i="22"/>
  <c r="P2728" i="22"/>
  <c r="N2728" i="22"/>
  <c r="Y2727" i="22"/>
  <c r="Z2727" i="22" s="1"/>
  <c r="S2727" i="22"/>
  <c r="P2727" i="22"/>
  <c r="Y2726" i="22"/>
  <c r="S2726" i="22"/>
  <c r="P2726" i="22"/>
  <c r="N2726" i="22"/>
  <c r="Y2725" i="22"/>
  <c r="Z2725" i="22" s="1"/>
  <c r="S2725" i="22"/>
  <c r="P2725" i="22"/>
  <c r="Y2724" i="22"/>
  <c r="Z2724" i="22" s="1"/>
  <c r="S2724" i="22"/>
  <c r="P2724" i="22"/>
  <c r="Y2723" i="22"/>
  <c r="Z2723" i="22" s="1"/>
  <c r="S2723" i="22"/>
  <c r="P2723" i="22"/>
  <c r="Y2722" i="22"/>
  <c r="S2722" i="22"/>
  <c r="P2722" i="22"/>
  <c r="N2722" i="22"/>
  <c r="Y2721" i="22"/>
  <c r="Z2721" i="22" s="1"/>
  <c r="S2721" i="22"/>
  <c r="P2721" i="22"/>
  <c r="Y2720" i="22"/>
  <c r="Z2720" i="22" s="1"/>
  <c r="S2720" i="22"/>
  <c r="P2720" i="22"/>
  <c r="Y2719" i="22"/>
  <c r="S2719" i="22"/>
  <c r="P2719" i="22"/>
  <c r="N2719" i="22"/>
  <c r="Y2718" i="22"/>
  <c r="Z2718" i="22" s="1"/>
  <c r="S2718" i="22"/>
  <c r="P2718" i="22"/>
  <c r="Y2717" i="22"/>
  <c r="S2717" i="22"/>
  <c r="P2717" i="22"/>
  <c r="N2717" i="22"/>
  <c r="Y2716" i="22"/>
  <c r="S2716" i="22"/>
  <c r="P2716" i="22"/>
  <c r="N2716" i="22"/>
  <c r="Y2715" i="22"/>
  <c r="Z2715" i="22" s="1"/>
  <c r="S2715" i="22"/>
  <c r="P2715" i="22"/>
  <c r="Y2714" i="22"/>
  <c r="Z2714" i="22" s="1"/>
  <c r="S2714" i="22"/>
  <c r="P2714" i="22"/>
  <c r="Y2713" i="22"/>
  <c r="Z2713" i="22" s="1"/>
  <c r="S2713" i="22"/>
  <c r="P2713" i="22"/>
  <c r="Y2712" i="22"/>
  <c r="Z2712" i="22" s="1"/>
  <c r="S2712" i="22"/>
  <c r="P2712" i="22"/>
  <c r="Y2711" i="22"/>
  <c r="Z2711" i="22" s="1"/>
  <c r="S2711" i="22"/>
  <c r="P2711" i="22"/>
  <c r="Y2710" i="22"/>
  <c r="Z2710" i="22" s="1"/>
  <c r="S2710" i="22"/>
  <c r="P2710" i="22"/>
  <c r="Y2709" i="22"/>
  <c r="Z2709" i="22" s="1"/>
  <c r="S2709" i="22"/>
  <c r="P2709" i="22"/>
  <c r="Y2708" i="22"/>
  <c r="Z2708" i="22" s="1"/>
  <c r="S2708" i="22"/>
  <c r="P2708" i="22"/>
  <c r="Y2707" i="22"/>
  <c r="Z2707" i="22" s="1"/>
  <c r="S2707" i="22"/>
  <c r="P2707" i="22"/>
  <c r="Y2706" i="22"/>
  <c r="Z2706" i="22" s="1"/>
  <c r="S2706" i="22"/>
  <c r="P2706" i="22"/>
  <c r="Y2705" i="22"/>
  <c r="Z2705" i="22" s="1"/>
  <c r="S2705" i="22"/>
  <c r="P2705" i="22"/>
  <c r="Y2704" i="22"/>
  <c r="Z2704" i="22" s="1"/>
  <c r="S2704" i="22"/>
  <c r="P2704" i="22"/>
  <c r="Y2703" i="22"/>
  <c r="Z2703" i="22" s="1"/>
  <c r="S2703" i="22"/>
  <c r="P2703" i="22"/>
  <c r="Y2702" i="22"/>
  <c r="Z2702" i="22" s="1"/>
  <c r="S2702" i="22"/>
  <c r="P2702" i="22"/>
  <c r="Y2701" i="22"/>
  <c r="Z2701" i="22" s="1"/>
  <c r="S2701" i="22"/>
  <c r="P2701" i="22"/>
  <c r="Y2700" i="22"/>
  <c r="Z2700" i="22" s="1"/>
  <c r="S2700" i="22"/>
  <c r="P2700" i="22"/>
  <c r="Y2699" i="22"/>
  <c r="Z2699" i="22" s="1"/>
  <c r="S2699" i="22"/>
  <c r="P2699" i="22"/>
  <c r="P2698" i="22"/>
  <c r="Y2697" i="22"/>
  <c r="N2697" i="22" s="1"/>
  <c r="S2697" i="22"/>
  <c r="P2697" i="22"/>
  <c r="Y2696" i="22"/>
  <c r="N2696" i="22" s="1"/>
  <c r="S2696" i="22"/>
  <c r="P2696" i="22"/>
  <c r="Y2695" i="22"/>
  <c r="N2695" i="22" s="1"/>
  <c r="S2695" i="22"/>
  <c r="P2695" i="22"/>
  <c r="Y2694" i="22"/>
  <c r="N2694" i="22" s="1"/>
  <c r="S2694" i="22"/>
  <c r="P2694" i="22"/>
  <c r="Y2693" i="22"/>
  <c r="N2693" i="22" s="1"/>
  <c r="S2693" i="22"/>
  <c r="P2693" i="22"/>
  <c r="Y2692" i="22"/>
  <c r="N2692" i="22" s="1"/>
  <c r="S2692" i="22"/>
  <c r="P2692" i="22"/>
  <c r="Y2691" i="22"/>
  <c r="N2691" i="22" s="1"/>
  <c r="S2691" i="22"/>
  <c r="P2691" i="22"/>
  <c r="Y2690" i="22"/>
  <c r="N2690" i="22" s="1"/>
  <c r="S2690" i="22"/>
  <c r="P2690" i="22"/>
  <c r="Y2689" i="22"/>
  <c r="N2689" i="22" s="1"/>
  <c r="S2689" i="22"/>
  <c r="P2689" i="22"/>
  <c r="P2688" i="22"/>
  <c r="Y2687" i="22"/>
  <c r="N2687" i="22" s="1"/>
  <c r="S2687" i="22"/>
  <c r="P2687" i="22"/>
  <c r="Y2686" i="22"/>
  <c r="N2686" i="22" s="1"/>
  <c r="S2686" i="22"/>
  <c r="P2686" i="22"/>
  <c r="Y2685" i="22"/>
  <c r="N2685" i="22" s="1"/>
  <c r="S2685" i="22"/>
  <c r="P2685" i="22"/>
  <c r="Y2684" i="22"/>
  <c r="N2684" i="22" s="1"/>
  <c r="S2684" i="22"/>
  <c r="P2684" i="22"/>
  <c r="Y2683" i="22"/>
  <c r="N2683" i="22" s="1"/>
  <c r="S2683" i="22"/>
  <c r="P2683" i="22"/>
  <c r="Y2682" i="22"/>
  <c r="N2682" i="22" s="1"/>
  <c r="S2682" i="22"/>
  <c r="P2682" i="22"/>
  <c r="Y2681" i="22"/>
  <c r="N2681" i="22" s="1"/>
  <c r="S2681" i="22"/>
  <c r="P2681" i="22"/>
  <c r="Y2680" i="22"/>
  <c r="N2680" i="22" s="1"/>
  <c r="S2680" i="22"/>
  <c r="P2680" i="22"/>
  <c r="Y2679" i="22"/>
  <c r="N2679" i="22" s="1"/>
  <c r="S2679" i="22"/>
  <c r="P2679" i="22"/>
  <c r="Y2678" i="22"/>
  <c r="N2678" i="22" s="1"/>
  <c r="S2678" i="22"/>
  <c r="P2678" i="22"/>
  <c r="Y2677" i="22"/>
  <c r="N2677" i="22" s="1"/>
  <c r="S2677" i="22"/>
  <c r="P2677" i="22"/>
  <c r="Y2676" i="22"/>
  <c r="N2676" i="22" s="1"/>
  <c r="S2676" i="22"/>
  <c r="P2676" i="22"/>
  <c r="Y2675" i="22"/>
  <c r="N2675" i="22" s="1"/>
  <c r="S2675" i="22"/>
  <c r="P2675" i="22"/>
  <c r="Y2674" i="22"/>
  <c r="N2674" i="22" s="1"/>
  <c r="S2674" i="22"/>
  <c r="P2674" i="22"/>
  <c r="Y2673" i="22"/>
  <c r="N2673" i="22" s="1"/>
  <c r="S2673" i="22"/>
  <c r="P2673" i="22"/>
  <c r="Y2672" i="22"/>
  <c r="N2672" i="22" s="1"/>
  <c r="S2672" i="22"/>
  <c r="P2672" i="22"/>
  <c r="Y2671" i="22"/>
  <c r="N2671" i="22" s="1"/>
  <c r="S2671" i="22"/>
  <c r="P2671" i="22"/>
  <c r="Y2670" i="22"/>
  <c r="N2670" i="22" s="1"/>
  <c r="S2670" i="22"/>
  <c r="P2670" i="22"/>
  <c r="Y2669" i="22"/>
  <c r="N2669" i="22" s="1"/>
  <c r="S2669" i="22"/>
  <c r="P2669" i="22"/>
  <c r="Y2668" i="22"/>
  <c r="N2668" i="22" s="1"/>
  <c r="S2668" i="22"/>
  <c r="P2668" i="22"/>
  <c r="Y2667" i="22"/>
  <c r="N2667" i="22" s="1"/>
  <c r="S2667" i="22"/>
  <c r="P2667" i="22"/>
  <c r="Y2666" i="22"/>
  <c r="N2666" i="22" s="1"/>
  <c r="S2666" i="22"/>
  <c r="P2666" i="22"/>
  <c r="Y2665" i="22"/>
  <c r="N2665" i="22" s="1"/>
  <c r="S2665" i="22"/>
  <c r="P2665" i="22"/>
  <c r="Y2664" i="22"/>
  <c r="N2664" i="22" s="1"/>
  <c r="S2664" i="22"/>
  <c r="P2664" i="22"/>
  <c r="Y2663" i="22"/>
  <c r="N2663" i="22" s="1"/>
  <c r="S2663" i="22"/>
  <c r="P2663" i="22"/>
  <c r="Y2662" i="22"/>
  <c r="N2662" i="22" s="1"/>
  <c r="S2662" i="22"/>
  <c r="P2662" i="22"/>
  <c r="Y2661" i="22"/>
  <c r="N2661" i="22" s="1"/>
  <c r="S2661" i="22"/>
  <c r="P2661" i="22"/>
  <c r="Y2660" i="22"/>
  <c r="N2660" i="22" s="1"/>
  <c r="S2660" i="22"/>
  <c r="P2660" i="22"/>
  <c r="Y2659" i="22"/>
  <c r="N2659" i="22" s="1"/>
  <c r="S2659" i="22"/>
  <c r="P2659" i="22"/>
  <c r="Y2658" i="22"/>
  <c r="N2658" i="22" s="1"/>
  <c r="S2658" i="22"/>
  <c r="P2658" i="22"/>
  <c r="P2657" i="22"/>
  <c r="Y2656" i="22"/>
  <c r="N2656" i="22" s="1"/>
  <c r="S2656" i="22"/>
  <c r="P2656" i="22"/>
  <c r="Y2655" i="22"/>
  <c r="N2655" i="22" s="1"/>
  <c r="S2655" i="22"/>
  <c r="P2655" i="22"/>
  <c r="Y2654" i="22"/>
  <c r="N2654" i="22" s="1"/>
  <c r="S2654" i="22"/>
  <c r="P2654" i="22"/>
  <c r="Y2653" i="22"/>
  <c r="N2653" i="22" s="1"/>
  <c r="S2653" i="22"/>
  <c r="P2653" i="22"/>
  <c r="Y2652" i="22"/>
  <c r="N2652" i="22" s="1"/>
  <c r="S2652" i="22"/>
  <c r="P2652" i="22"/>
  <c r="Y2651" i="22"/>
  <c r="N2651" i="22" s="1"/>
  <c r="S2651" i="22"/>
  <c r="P2651" i="22"/>
  <c r="Y2650" i="22"/>
  <c r="N2650" i="22" s="1"/>
  <c r="S2650" i="22"/>
  <c r="P2650" i="22"/>
  <c r="Y2649" i="22"/>
  <c r="N2649" i="22" s="1"/>
  <c r="S2649" i="22"/>
  <c r="P2649" i="22"/>
  <c r="Y2648" i="22"/>
  <c r="N2648" i="22" s="1"/>
  <c r="S2648" i="22"/>
  <c r="P2648" i="22"/>
  <c r="Y2647" i="22"/>
  <c r="N2647" i="22" s="1"/>
  <c r="S2647" i="22"/>
  <c r="P2647" i="22"/>
  <c r="Y2646" i="22"/>
  <c r="N2646" i="22" s="1"/>
  <c r="S2646" i="22"/>
  <c r="P2646" i="22"/>
  <c r="Y2645" i="22"/>
  <c r="N2645" i="22" s="1"/>
  <c r="S2645" i="22"/>
  <c r="P2645" i="22"/>
  <c r="Y2644" i="22"/>
  <c r="N2644" i="22" s="1"/>
  <c r="S2644" i="22"/>
  <c r="P2644" i="22"/>
  <c r="Y2643" i="22"/>
  <c r="N2643" i="22" s="1"/>
  <c r="S2643" i="22"/>
  <c r="P2643" i="22"/>
  <c r="Y2642" i="22"/>
  <c r="N2642" i="22" s="1"/>
  <c r="S2642" i="22"/>
  <c r="P2642" i="22"/>
  <c r="Y2641" i="22"/>
  <c r="N2641" i="22" s="1"/>
  <c r="S2641" i="22"/>
  <c r="P2641" i="22"/>
  <c r="Y2640" i="22"/>
  <c r="N2640" i="22" s="1"/>
  <c r="S2640" i="22"/>
  <c r="P2640" i="22"/>
  <c r="Y2639" i="22"/>
  <c r="N2639" i="22" s="1"/>
  <c r="S2639" i="22"/>
  <c r="P2639" i="22"/>
  <c r="Y2638" i="22"/>
  <c r="N2638" i="22" s="1"/>
  <c r="S2638" i="22"/>
  <c r="P2638" i="22"/>
  <c r="Y2637" i="22"/>
  <c r="N2637" i="22" s="1"/>
  <c r="S2637" i="22"/>
  <c r="P2637" i="22"/>
  <c r="Y2636" i="22"/>
  <c r="N2636" i="22" s="1"/>
  <c r="S2636" i="22"/>
  <c r="P2636" i="22"/>
  <c r="Y2635" i="22"/>
  <c r="N2635" i="22" s="1"/>
  <c r="S2635" i="22"/>
  <c r="P2635" i="22"/>
  <c r="Y2634" i="22"/>
  <c r="N2634" i="22" s="1"/>
  <c r="S2634" i="22"/>
  <c r="P2634" i="22"/>
  <c r="Y2633" i="22"/>
  <c r="N2633" i="22" s="1"/>
  <c r="S2633" i="22"/>
  <c r="P2633" i="22"/>
  <c r="Y2632" i="22"/>
  <c r="N2632" i="22" s="1"/>
  <c r="S2632" i="22"/>
  <c r="P2632" i="22"/>
  <c r="Y2631" i="22"/>
  <c r="N2631" i="22" s="1"/>
  <c r="S2631" i="22"/>
  <c r="P2631" i="22"/>
  <c r="Y2630" i="22"/>
  <c r="N2630" i="22" s="1"/>
  <c r="S2630" i="22"/>
  <c r="P2630" i="22"/>
  <c r="Y2629" i="22"/>
  <c r="N2629" i="22" s="1"/>
  <c r="S2629" i="22"/>
  <c r="P2629" i="22"/>
  <c r="Y2628" i="22"/>
  <c r="N2628" i="22" s="1"/>
  <c r="S2628" i="22"/>
  <c r="P2628" i="22"/>
  <c r="Y2627" i="22"/>
  <c r="N2627" i="22" s="1"/>
  <c r="S2627" i="22"/>
  <c r="P2627" i="22"/>
  <c r="Y2626" i="22"/>
  <c r="N2626" i="22" s="1"/>
  <c r="S2626" i="22"/>
  <c r="P2626" i="22"/>
  <c r="Y2625" i="22"/>
  <c r="N2625" i="22" s="1"/>
  <c r="S2625" i="22"/>
  <c r="P2625" i="22"/>
  <c r="Y2624" i="22"/>
  <c r="N2624" i="22" s="1"/>
  <c r="S2624" i="22"/>
  <c r="P2624" i="22"/>
  <c r="Y2623" i="22"/>
  <c r="N2623" i="22" s="1"/>
  <c r="S2623" i="22"/>
  <c r="P2623" i="22"/>
  <c r="Y2622" i="22"/>
  <c r="N2622" i="22" s="1"/>
  <c r="S2622" i="22"/>
  <c r="P2622" i="22"/>
  <c r="Y2621" i="22"/>
  <c r="N2621" i="22" s="1"/>
  <c r="S2621" i="22"/>
  <c r="P2621" i="22"/>
  <c r="Y2620" i="22"/>
  <c r="N2620" i="22" s="1"/>
  <c r="S2620" i="22"/>
  <c r="P2620" i="22"/>
  <c r="Y2619" i="22"/>
  <c r="N2619" i="22" s="1"/>
  <c r="S2619" i="22"/>
  <c r="P2619" i="22"/>
  <c r="Y2618" i="22"/>
  <c r="N2618" i="22" s="1"/>
  <c r="S2618" i="22"/>
  <c r="P2618" i="22"/>
  <c r="Y2617" i="22"/>
  <c r="N2617" i="22" s="1"/>
  <c r="S2617" i="22"/>
  <c r="P2617" i="22"/>
  <c r="Y2616" i="22"/>
  <c r="N2616" i="22" s="1"/>
  <c r="S2616" i="22"/>
  <c r="P2616" i="22"/>
  <c r="Y2615" i="22"/>
  <c r="N2615" i="22" s="1"/>
  <c r="S2615" i="22"/>
  <c r="P2615" i="22"/>
  <c r="Y2614" i="22"/>
  <c r="N2614" i="22" s="1"/>
  <c r="S2614" i="22"/>
  <c r="P2614" i="22"/>
  <c r="Y2613" i="22"/>
  <c r="N2613" i="22" s="1"/>
  <c r="S2613" i="22"/>
  <c r="P2613" i="22"/>
  <c r="Y2612" i="22"/>
  <c r="N2612" i="22" s="1"/>
  <c r="S2612" i="22"/>
  <c r="P2612" i="22"/>
  <c r="Y2611" i="22"/>
  <c r="N2611" i="22" s="1"/>
  <c r="S2611" i="22"/>
  <c r="P2611" i="22"/>
  <c r="Y2610" i="22"/>
  <c r="N2610" i="22" s="1"/>
  <c r="S2610" i="22"/>
  <c r="P2610" i="22"/>
  <c r="Y2609" i="22"/>
  <c r="N2609" i="22" s="1"/>
  <c r="S2609" i="22"/>
  <c r="P2609" i="22"/>
  <c r="Y2608" i="22"/>
  <c r="N2608" i="22" s="1"/>
  <c r="S2608" i="22"/>
  <c r="P2608" i="22"/>
  <c r="Y2607" i="22"/>
  <c r="N2607" i="22" s="1"/>
  <c r="S2607" i="22"/>
  <c r="P2607" i="22"/>
  <c r="Y2606" i="22"/>
  <c r="N2606" i="22" s="1"/>
  <c r="S2606" i="22"/>
  <c r="P2606" i="22"/>
  <c r="Y2605" i="22"/>
  <c r="N2605" i="22" s="1"/>
  <c r="S2605" i="22"/>
  <c r="P2605" i="22"/>
  <c r="Y2604" i="22"/>
  <c r="N2604" i="22" s="1"/>
  <c r="S2604" i="22"/>
  <c r="P2604" i="22"/>
  <c r="Y2603" i="22"/>
  <c r="N2603" i="22" s="1"/>
  <c r="S2603" i="22"/>
  <c r="P2603" i="22"/>
  <c r="Y2602" i="22"/>
  <c r="N2602" i="22" s="1"/>
  <c r="S2602" i="22"/>
  <c r="P2602" i="22"/>
  <c r="Y2601" i="22"/>
  <c r="N2601" i="22" s="1"/>
  <c r="S2601" i="22"/>
  <c r="P2601" i="22"/>
  <c r="Y2600" i="22"/>
  <c r="N2600" i="22" s="1"/>
  <c r="S2600" i="22"/>
  <c r="P2600" i="22"/>
  <c r="Y2599" i="22"/>
  <c r="N2599" i="22" s="1"/>
  <c r="S2599" i="22"/>
  <c r="P2599" i="22"/>
  <c r="Y2598" i="22"/>
  <c r="N2598" i="22" s="1"/>
  <c r="S2598" i="22"/>
  <c r="P2598" i="22"/>
  <c r="Y2597" i="22"/>
  <c r="N2597" i="22" s="1"/>
  <c r="S2597" i="22"/>
  <c r="P2597" i="22"/>
  <c r="Y2596" i="22"/>
  <c r="N2596" i="22" s="1"/>
  <c r="S2596" i="22"/>
  <c r="P2596" i="22"/>
  <c r="Y2595" i="22"/>
  <c r="N2595" i="22" s="1"/>
  <c r="S2595" i="22"/>
  <c r="P2595" i="22"/>
  <c r="Y2594" i="22"/>
  <c r="N2594" i="22" s="1"/>
  <c r="S2594" i="22"/>
  <c r="P2594" i="22"/>
  <c r="Y2593" i="22"/>
  <c r="N2593" i="22" s="1"/>
  <c r="S2593" i="22"/>
  <c r="P2593" i="22"/>
  <c r="Y2592" i="22"/>
  <c r="N2592" i="22" s="1"/>
  <c r="S2592" i="22"/>
  <c r="P2592" i="22"/>
  <c r="Y2591" i="22"/>
  <c r="N2591" i="22" s="1"/>
  <c r="S2591" i="22"/>
  <c r="P2591" i="22"/>
  <c r="Y2590" i="22"/>
  <c r="N2590" i="22" s="1"/>
  <c r="S2590" i="22"/>
  <c r="P2590" i="22"/>
  <c r="Y2589" i="22"/>
  <c r="N2589" i="22" s="1"/>
  <c r="S2589" i="22"/>
  <c r="P2589" i="22"/>
  <c r="Y2588" i="22"/>
  <c r="N2588" i="22" s="1"/>
  <c r="S2588" i="22"/>
  <c r="P2588" i="22"/>
  <c r="Y2587" i="22"/>
  <c r="N2587" i="22" s="1"/>
  <c r="S2587" i="22"/>
  <c r="P2587" i="22"/>
  <c r="Y2586" i="22"/>
  <c r="N2586" i="22" s="1"/>
  <c r="S2586" i="22"/>
  <c r="P2586" i="22"/>
  <c r="Y2585" i="22"/>
  <c r="N2585" i="22" s="1"/>
  <c r="S2585" i="22"/>
  <c r="P2585" i="22"/>
  <c r="Y2584" i="22"/>
  <c r="N2584" i="22" s="1"/>
  <c r="S2584" i="22"/>
  <c r="P2584" i="22"/>
  <c r="Y2583" i="22"/>
  <c r="N2583" i="22" s="1"/>
  <c r="S2583" i="22"/>
  <c r="P2583" i="22"/>
  <c r="Y2582" i="22"/>
  <c r="N2582" i="22" s="1"/>
  <c r="S2582" i="22"/>
  <c r="P2582" i="22"/>
  <c r="Y2581" i="22"/>
  <c r="N2581" i="22" s="1"/>
  <c r="S2581" i="22"/>
  <c r="P2581" i="22"/>
  <c r="Y2580" i="22"/>
  <c r="N2580" i="22" s="1"/>
  <c r="S2580" i="22"/>
  <c r="P2580" i="22"/>
  <c r="Y2579" i="22"/>
  <c r="N2579" i="22" s="1"/>
  <c r="S2579" i="22"/>
  <c r="P2579" i="22"/>
  <c r="Y2578" i="22"/>
  <c r="N2578" i="22" s="1"/>
  <c r="S2578" i="22"/>
  <c r="P2578" i="22"/>
  <c r="Y2349" i="22"/>
  <c r="Z2349" i="22" s="1"/>
  <c r="S2349" i="22"/>
  <c r="P2349" i="22"/>
  <c r="Z2120" i="22"/>
  <c r="Y2120" i="22"/>
  <c r="S2120" i="22"/>
  <c r="P2120" i="22"/>
  <c r="Z2119" i="22"/>
  <c r="Y2119" i="22"/>
  <c r="S2119" i="22"/>
  <c r="P2119" i="22"/>
  <c r="Z2118" i="22"/>
  <c r="Y2118" i="22"/>
  <c r="S2118" i="22"/>
  <c r="P2118" i="22"/>
  <c r="Z2117" i="22"/>
  <c r="Y2117" i="22"/>
  <c r="S2117" i="22"/>
  <c r="P2117" i="22"/>
  <c r="Z2116" i="22"/>
  <c r="Y2116" i="22"/>
  <c r="S2116" i="22"/>
  <c r="P2116" i="22"/>
  <c r="Z2115" i="22"/>
  <c r="Y2115" i="22"/>
  <c r="S2115" i="22"/>
  <c r="P2115" i="22"/>
  <c r="Z2114" i="22"/>
  <c r="Y2114" i="22"/>
  <c r="S2114" i="22"/>
  <c r="P2114" i="22"/>
  <c r="Z2113" i="22"/>
  <c r="Y2113" i="22"/>
  <c r="S2113" i="22"/>
  <c r="P2113" i="22"/>
  <c r="Z2112" i="22"/>
  <c r="Y2112" i="22"/>
  <c r="S2112" i="22"/>
  <c r="P2112" i="22"/>
  <c r="Z2111" i="22"/>
  <c r="P2111" i="22"/>
  <c r="Z2110" i="22"/>
  <c r="Y2110" i="22"/>
  <c r="S2110" i="22"/>
  <c r="P2110" i="22"/>
  <c r="Z2109" i="22"/>
  <c r="Y2109" i="22"/>
  <c r="S2109" i="22"/>
  <c r="P2109" i="22"/>
  <c r="Z2108" i="22"/>
  <c r="Y2108" i="22"/>
  <c r="S2108" i="22"/>
  <c r="P2108" i="22"/>
  <c r="Z2107" i="22"/>
  <c r="Y2107" i="22"/>
  <c r="S2107" i="22"/>
  <c r="P2107" i="22"/>
  <c r="Z2106" i="22"/>
  <c r="Y2106" i="22"/>
  <c r="S2106" i="22"/>
  <c r="P2106" i="22"/>
  <c r="Z2105" i="22"/>
  <c r="P2105" i="22"/>
  <c r="Z2104" i="22"/>
  <c r="Y2104" i="22"/>
  <c r="S2104" i="22"/>
  <c r="P2104" i="22"/>
  <c r="Y2103" i="22"/>
  <c r="S2103" i="22"/>
  <c r="P2103" i="22"/>
  <c r="N2103" i="22"/>
  <c r="Z2103" i="22" s="1"/>
  <c r="Z2102" i="22"/>
  <c r="Y2102" i="22"/>
  <c r="S2102" i="22"/>
  <c r="P2102" i="22"/>
  <c r="Y2101" i="22"/>
  <c r="S2101" i="22"/>
  <c r="P2101" i="22"/>
  <c r="N2101" i="22"/>
  <c r="Z2101" i="22" s="1"/>
  <c r="Y2100" i="22"/>
  <c r="S2100" i="22"/>
  <c r="P2100" i="22"/>
  <c r="N2100" i="22"/>
  <c r="Z2100" i="22" s="1"/>
  <c r="Y2099" i="22"/>
  <c r="S2099" i="22"/>
  <c r="P2099" i="22"/>
  <c r="N2099" i="22"/>
  <c r="Z2099" i="22" s="1"/>
  <c r="Y2098" i="22"/>
  <c r="S2098" i="22"/>
  <c r="P2098" i="22"/>
  <c r="N2098" i="22"/>
  <c r="Z2098" i="22" s="1"/>
  <c r="Y2097" i="22"/>
  <c r="S2097" i="22"/>
  <c r="P2097" i="22"/>
  <c r="N2097" i="22"/>
  <c r="Z2097" i="22" s="1"/>
  <c r="P1786" i="22"/>
  <c r="P1785" i="22"/>
  <c r="P1784" i="22"/>
  <c r="P1783" i="22"/>
  <c r="P1782" i="22"/>
  <c r="P1781" i="22"/>
  <c r="P1780" i="22"/>
  <c r="P1779" i="22"/>
  <c r="P1778" i="22"/>
  <c r="T1777" i="22"/>
  <c r="S1777" i="22"/>
  <c r="P1777" i="22"/>
  <c r="S1776" i="22"/>
  <c r="P1776" i="22"/>
  <c r="G1776" i="22"/>
  <c r="S1775" i="22"/>
  <c r="P1775" i="22"/>
  <c r="G1775" i="22"/>
  <c r="S1774" i="22"/>
  <c r="P1774" i="22"/>
  <c r="G1774" i="22"/>
  <c r="S1773" i="22"/>
  <c r="P1773" i="22"/>
  <c r="S1772" i="22"/>
  <c r="P1772" i="22"/>
  <c r="G1772" i="22"/>
  <c r="S1771" i="22"/>
  <c r="P1771" i="22"/>
  <c r="G1771" i="22"/>
  <c r="S1770" i="22"/>
  <c r="P1770" i="22"/>
  <c r="G1770" i="22"/>
  <c r="S1769" i="22"/>
  <c r="P1769" i="22"/>
  <c r="G1769" i="22"/>
  <c r="S1768" i="22"/>
  <c r="P1768" i="22"/>
  <c r="G1768" i="22"/>
  <c r="S1767" i="22"/>
  <c r="P1767" i="22"/>
  <c r="G1767" i="22"/>
  <c r="S1766" i="22"/>
  <c r="P1766" i="22"/>
  <c r="G1766" i="22"/>
  <c r="T1765" i="22"/>
  <c r="S1765" i="22"/>
  <c r="P1765" i="22"/>
  <c r="S1764" i="22"/>
  <c r="P1764" i="22"/>
  <c r="T1763" i="22"/>
  <c r="S1763" i="22"/>
  <c r="P1763" i="22"/>
  <c r="S1762" i="22"/>
  <c r="P1762" i="22"/>
  <c r="G1762" i="22"/>
  <c r="S1761" i="22"/>
  <c r="P1761" i="22"/>
  <c r="G1761" i="22"/>
  <c r="S1760" i="22"/>
  <c r="P1760" i="22"/>
  <c r="G1760" i="22"/>
  <c r="S1759" i="22"/>
  <c r="P1759" i="22"/>
  <c r="G1759" i="22"/>
  <c r="S1758" i="22"/>
  <c r="P1758" i="22"/>
  <c r="G1758" i="22"/>
  <c r="S1757" i="22"/>
  <c r="P1757" i="22"/>
  <c r="G1757" i="22"/>
  <c r="S1756" i="22"/>
  <c r="P1756" i="22"/>
  <c r="G1756" i="22"/>
  <c r="S1755" i="22"/>
  <c r="P1755" i="22"/>
  <c r="G1755" i="22"/>
  <c r="T1754" i="22"/>
  <c r="S1754" i="22"/>
  <c r="P1754" i="22"/>
  <c r="S1753" i="22"/>
  <c r="P1753" i="22"/>
  <c r="G1753" i="22"/>
  <c r="T1752" i="22"/>
  <c r="S1752" i="22"/>
  <c r="P1752" i="22"/>
  <c r="T1751" i="22"/>
  <c r="S1751" i="22"/>
  <c r="P1751" i="22"/>
  <c r="S1750" i="22"/>
  <c r="P1750" i="22"/>
  <c r="G1750" i="22"/>
  <c r="S1749" i="22"/>
  <c r="P1749" i="22"/>
  <c r="G1749" i="22"/>
  <c r="S1748" i="22"/>
  <c r="P1748" i="22"/>
  <c r="G1748" i="22"/>
  <c r="S1747" i="22"/>
  <c r="P1747" i="22"/>
  <c r="G1747" i="22"/>
  <c r="S1746" i="22"/>
  <c r="P1746" i="22"/>
  <c r="G1746" i="22"/>
  <c r="S1745" i="22"/>
  <c r="P1745" i="22"/>
  <c r="G1745" i="22"/>
  <c r="S1744" i="22"/>
  <c r="P1744" i="22"/>
  <c r="G1744" i="22"/>
  <c r="S1743" i="22"/>
  <c r="P1743" i="22"/>
  <c r="G1743" i="22"/>
  <c r="S1742" i="22"/>
  <c r="P1742" i="22"/>
  <c r="G1742" i="22"/>
  <c r="S1741" i="22"/>
  <c r="P1741" i="22"/>
  <c r="G1741" i="22"/>
  <c r="S1740" i="22"/>
  <c r="P1740" i="22"/>
  <c r="G1740" i="22"/>
  <c r="S1739" i="22"/>
  <c r="P1739" i="22"/>
  <c r="G1739" i="22"/>
  <c r="S1738" i="22"/>
  <c r="P1738" i="22"/>
  <c r="Y1737" i="22"/>
  <c r="Z1737" i="22" s="1"/>
  <c r="S1737" i="22"/>
  <c r="P1737" i="22"/>
  <c r="P1736" i="22"/>
  <c r="Y1735" i="22"/>
  <c r="Z1735" i="22" s="1"/>
  <c r="S1735" i="22"/>
  <c r="P1735" i="22"/>
  <c r="P1734" i="22"/>
  <c r="Y1733" i="22"/>
  <c r="Z1733" i="22" s="1"/>
  <c r="S1733" i="22"/>
  <c r="P1733" i="22"/>
  <c r="Y1732" i="22"/>
  <c r="Z1732" i="22" s="1"/>
  <c r="S1732" i="22"/>
  <c r="P1732" i="22"/>
  <c r="Y1731" i="22"/>
  <c r="Z1731" i="22" s="1"/>
  <c r="S1731" i="22"/>
  <c r="P1731" i="22"/>
  <c r="P1730" i="22"/>
  <c r="P1729" i="22"/>
  <c r="Y1728" i="22"/>
  <c r="Z1728" i="22" s="1"/>
  <c r="S1728" i="22"/>
  <c r="P1728" i="22"/>
  <c r="P1727" i="22"/>
  <c r="Y1726" i="22"/>
  <c r="Z1726" i="22" s="1"/>
  <c r="S1726" i="22"/>
  <c r="P1726" i="22"/>
  <c r="P1725" i="22"/>
  <c r="P1724" i="22"/>
  <c r="P1723" i="22"/>
  <c r="Y1722" i="22"/>
  <c r="Z1722" i="22" s="1"/>
  <c r="S1722" i="22"/>
  <c r="P1722" i="22"/>
  <c r="Y1721" i="22"/>
  <c r="Z1721" i="22" s="1"/>
  <c r="S1721" i="22"/>
  <c r="P1721" i="22"/>
  <c r="Y1720" i="22"/>
  <c r="Z1720" i="22" s="1"/>
  <c r="S1720" i="22"/>
  <c r="P1720" i="22"/>
  <c r="Y1719" i="22"/>
  <c r="Z1719" i="22" s="1"/>
  <c r="S1719" i="22"/>
  <c r="P1719" i="22"/>
  <c r="Y1718" i="22"/>
  <c r="Z1718" i="22" s="1"/>
  <c r="S1718" i="22"/>
  <c r="P1718" i="22"/>
  <c r="Y1717" i="22"/>
  <c r="Z1717" i="22" s="1"/>
  <c r="S1717" i="22"/>
  <c r="P1717" i="22"/>
  <c r="Y1716" i="22"/>
  <c r="Z1716" i="22" s="1"/>
  <c r="S1716" i="22"/>
  <c r="P1716" i="22"/>
  <c r="Y1715" i="22"/>
  <c r="Z1715" i="22" s="1"/>
  <c r="S1715" i="22"/>
  <c r="P1715" i="22"/>
  <c r="P1714" i="22"/>
  <c r="Y1713" i="22"/>
  <c r="Z1713" i="22" s="1"/>
  <c r="S1713" i="22"/>
  <c r="P1713" i="22"/>
  <c r="Y1712" i="22"/>
  <c r="Z1712" i="22" s="1"/>
  <c r="S1712" i="22"/>
  <c r="P1712" i="22"/>
  <c r="Y1711" i="22"/>
  <c r="Z1711" i="22" s="1"/>
  <c r="S1711" i="22"/>
  <c r="P1711" i="22"/>
  <c r="Y1710" i="22"/>
  <c r="Z1710" i="22" s="1"/>
  <c r="S1710" i="22"/>
  <c r="P1710" i="22"/>
  <c r="Y1709" i="22"/>
  <c r="Z1709" i="22" s="1"/>
  <c r="S1709" i="22"/>
  <c r="P1709" i="22"/>
  <c r="Y1708" i="22"/>
  <c r="Z1708" i="22" s="1"/>
  <c r="S1708" i="22"/>
  <c r="P1708" i="22"/>
  <c r="Y1707" i="22"/>
  <c r="Z1707" i="22" s="1"/>
  <c r="S1707" i="22"/>
  <c r="P1707" i="22"/>
  <c r="Y1706" i="22"/>
  <c r="Z1706" i="22" s="1"/>
  <c r="S1706" i="22"/>
  <c r="P1706" i="22"/>
  <c r="Y1705" i="22"/>
  <c r="Z1705" i="22" s="1"/>
  <c r="S1705" i="22"/>
  <c r="P1705" i="22"/>
  <c r="Y1704" i="22"/>
  <c r="Z1704" i="22" s="1"/>
  <c r="S1704" i="22"/>
  <c r="P1704" i="22"/>
  <c r="Y1703" i="22"/>
  <c r="Z1703" i="22" s="1"/>
  <c r="S1703" i="22"/>
  <c r="P1703" i="22"/>
  <c r="Y1702" i="22"/>
  <c r="Z1702" i="22" s="1"/>
  <c r="S1702" i="22"/>
  <c r="P1702" i="22"/>
  <c r="Y1701" i="22"/>
  <c r="Z1701" i="22" s="1"/>
  <c r="S1701" i="22"/>
  <c r="P1701" i="22"/>
  <c r="Y1700" i="22"/>
  <c r="Z1700" i="22" s="1"/>
  <c r="S1700" i="22"/>
  <c r="P1700" i="22"/>
  <c r="Y1699" i="22"/>
  <c r="Z1699" i="22" s="1"/>
  <c r="S1699" i="22"/>
  <c r="P1699" i="22"/>
  <c r="P1698" i="22"/>
  <c r="Y1697" i="22"/>
  <c r="Z1697" i="22" s="1"/>
  <c r="S1697" i="22"/>
  <c r="P1697" i="22"/>
  <c r="Y1696" i="22"/>
  <c r="Z1696" i="22" s="1"/>
  <c r="S1696" i="22"/>
  <c r="P1696" i="22"/>
  <c r="Y1695" i="22"/>
  <c r="Z1695" i="22" s="1"/>
  <c r="S1695" i="22"/>
  <c r="P1695" i="22"/>
  <c r="Y1694" i="22"/>
  <c r="Z1694" i="22" s="1"/>
  <c r="S1694" i="22"/>
  <c r="P1694" i="22"/>
  <c r="Y1693" i="22"/>
  <c r="Z1693" i="22" s="1"/>
  <c r="S1693" i="22"/>
  <c r="P1693" i="22"/>
  <c r="P1692" i="22"/>
  <c r="Y1691" i="22"/>
  <c r="Z1691" i="22" s="1"/>
  <c r="S1691" i="22"/>
  <c r="P1691" i="22"/>
  <c r="P1690" i="22"/>
  <c r="P1689" i="22"/>
  <c r="Y1688" i="22"/>
  <c r="Z1688" i="22" s="1"/>
  <c r="S1688" i="22"/>
  <c r="P1688" i="22"/>
  <c r="Y1687" i="22"/>
  <c r="Z1687" i="22" s="1"/>
  <c r="S1687" i="22"/>
  <c r="P1687" i="22"/>
  <c r="Y1686" i="22"/>
  <c r="Z1686" i="22" s="1"/>
  <c r="S1686" i="22"/>
  <c r="P1686" i="22"/>
  <c r="Y1685" i="22"/>
  <c r="Z1685" i="22" s="1"/>
  <c r="S1685" i="22"/>
  <c r="P1685" i="22"/>
  <c r="P1684" i="22"/>
  <c r="Y1683" i="22"/>
  <c r="Z1683" i="22" s="1"/>
  <c r="S1683" i="22"/>
  <c r="P1683" i="22"/>
  <c r="Y1682" i="22"/>
  <c r="Z1682" i="22" s="1"/>
  <c r="S1682" i="22"/>
  <c r="P1682" i="22"/>
  <c r="P1681" i="22"/>
  <c r="P1680" i="22"/>
  <c r="P1679" i="22"/>
  <c r="Y1678" i="22"/>
  <c r="Z1678" i="22" s="1"/>
  <c r="S1678" i="22"/>
  <c r="P1678" i="22"/>
  <c r="Y1677" i="22"/>
  <c r="Z1677" i="22" s="1"/>
  <c r="S1677" i="22"/>
  <c r="P1677" i="22"/>
  <c r="Y1676" i="22"/>
  <c r="Z1676" i="22" s="1"/>
  <c r="S1676" i="22"/>
  <c r="P1676" i="22"/>
  <c r="Y1675" i="22"/>
  <c r="Z1675" i="22" s="1"/>
  <c r="S1675" i="22"/>
  <c r="P1675" i="22"/>
  <c r="P1674" i="22"/>
  <c r="P1673" i="22"/>
  <c r="Y1672" i="22"/>
  <c r="Z1672" i="22" s="1"/>
  <c r="S1672" i="22"/>
  <c r="P1672" i="22"/>
  <c r="Y1671" i="22"/>
  <c r="Z1671" i="22" s="1"/>
  <c r="S1671" i="22"/>
  <c r="P1671" i="22"/>
  <c r="P1670" i="22"/>
  <c r="P1669" i="22"/>
  <c r="Y1668" i="22"/>
  <c r="Z1668" i="22" s="1"/>
  <c r="S1668" i="22"/>
  <c r="P1668" i="22"/>
  <c r="P1667" i="22"/>
  <c r="Y1666" i="22"/>
  <c r="Z1666" i="22" s="1"/>
  <c r="S1666" i="22"/>
  <c r="P1666" i="22"/>
  <c r="P1665" i="22"/>
  <c r="P1664" i="22"/>
  <c r="Y1663" i="22"/>
  <c r="Z1663" i="22" s="1"/>
  <c r="S1663" i="22"/>
  <c r="P1663" i="22"/>
  <c r="Y1662" i="22"/>
  <c r="Z1662" i="22" s="1"/>
  <c r="S1662" i="22"/>
  <c r="P1662" i="22"/>
  <c r="Y1661" i="22"/>
  <c r="Z1661" i="22" s="1"/>
  <c r="S1661" i="22"/>
  <c r="P1661" i="22"/>
  <c r="Y1660" i="22"/>
  <c r="Z1660" i="22" s="1"/>
  <c r="S1660" i="22"/>
  <c r="P1660" i="22"/>
  <c r="Y1659" i="22"/>
  <c r="Z1659" i="22" s="1"/>
  <c r="S1659" i="22"/>
  <c r="P1659" i="22"/>
  <c r="Y1658" i="22"/>
  <c r="Z1658" i="22" s="1"/>
  <c r="S1658" i="22"/>
  <c r="P1658" i="22"/>
  <c r="Y1657" i="22"/>
  <c r="Z1657" i="22" s="1"/>
  <c r="S1657" i="22"/>
  <c r="P1657" i="22"/>
  <c r="Y1656" i="22"/>
  <c r="Z1656" i="22" s="1"/>
  <c r="S1656" i="22"/>
  <c r="P1656" i="22"/>
  <c r="Y1655" i="22"/>
  <c r="Z1655" i="22" s="1"/>
  <c r="S1655" i="22"/>
  <c r="P1655" i="22"/>
  <c r="P1654" i="22"/>
  <c r="Y1653" i="22"/>
  <c r="Z1653" i="22" s="1"/>
  <c r="S1653" i="22"/>
  <c r="P1653" i="22"/>
  <c r="Y1652" i="22"/>
  <c r="Z1652" i="22" s="1"/>
  <c r="S1652" i="22"/>
  <c r="P1652" i="22"/>
  <c r="Y1651" i="22"/>
  <c r="Z1651" i="22" s="1"/>
  <c r="S1651" i="22"/>
  <c r="P1651" i="22"/>
  <c r="P1650" i="22"/>
  <c r="Y1649" i="22"/>
  <c r="Z1649" i="22" s="1"/>
  <c r="S1649" i="22"/>
  <c r="P1649" i="22"/>
  <c r="Y1648" i="22"/>
  <c r="Z1648" i="22" s="1"/>
  <c r="S1648" i="22"/>
  <c r="P1648" i="22"/>
  <c r="Y1647" i="22"/>
  <c r="Z1647" i="22" s="1"/>
  <c r="S1647" i="22"/>
  <c r="P1647" i="22"/>
  <c r="Y1646" i="22"/>
  <c r="Z1646" i="22" s="1"/>
  <c r="S1646" i="22"/>
  <c r="P1646" i="22"/>
  <c r="Y1645" i="22"/>
  <c r="Z1645" i="22" s="1"/>
  <c r="S1645" i="22"/>
  <c r="P1645" i="22"/>
  <c r="Y1644" i="22"/>
  <c r="Z1644" i="22" s="1"/>
  <c r="S1644" i="22"/>
  <c r="P1644" i="22"/>
  <c r="Y1643" i="22"/>
  <c r="Z1643" i="22" s="1"/>
  <c r="S1643" i="22"/>
  <c r="P1643" i="22"/>
  <c r="Y1642" i="22"/>
  <c r="Z1642" i="22" s="1"/>
  <c r="S1642" i="22"/>
  <c r="P1642" i="22"/>
  <c r="Y1641" i="22"/>
  <c r="Z1641" i="22" s="1"/>
  <c r="S1641" i="22"/>
  <c r="P1641" i="22"/>
  <c r="Y1640" i="22"/>
  <c r="Z1640" i="22" s="1"/>
  <c r="S1640" i="22"/>
  <c r="P1640" i="22"/>
  <c r="Y1639" i="22"/>
  <c r="Z1639" i="22" s="1"/>
  <c r="S1639" i="22"/>
  <c r="P1639" i="22"/>
  <c r="Y1638" i="22"/>
  <c r="Z1638" i="22" s="1"/>
  <c r="S1638" i="22"/>
  <c r="P1638" i="22"/>
  <c r="Y1637" i="22"/>
  <c r="Z1637" i="22" s="1"/>
  <c r="S1637" i="22"/>
  <c r="P1637" i="22"/>
  <c r="Y1636" i="22"/>
  <c r="Z1636" i="22" s="1"/>
  <c r="S1636" i="22"/>
  <c r="P1636" i="22"/>
  <c r="Y1635" i="22"/>
  <c r="Z1635" i="22" s="1"/>
  <c r="S1635" i="22"/>
  <c r="P1635" i="22"/>
  <c r="Y1634" i="22"/>
  <c r="Z1634" i="22" s="1"/>
  <c r="S1634" i="22"/>
  <c r="P1634" i="22"/>
  <c r="Y1633" i="22"/>
  <c r="Z1633" i="22" s="1"/>
  <c r="S1633" i="22"/>
  <c r="P1633" i="22"/>
  <c r="Y1632" i="22"/>
  <c r="Z1632" i="22" s="1"/>
  <c r="S1632" i="22"/>
  <c r="P1632" i="22"/>
  <c r="Y1631" i="22"/>
  <c r="Z1631" i="22" s="1"/>
  <c r="S1631" i="22"/>
  <c r="P1631" i="22"/>
  <c r="Y1630" i="22"/>
  <c r="Z1630" i="22" s="1"/>
  <c r="S1630" i="22"/>
  <c r="P1630" i="22"/>
  <c r="Y1629" i="22"/>
  <c r="Z1629" i="22" s="1"/>
  <c r="S1629" i="22"/>
  <c r="P1629" i="22"/>
  <c r="Y1628" i="22"/>
  <c r="Z1628" i="22" s="1"/>
  <c r="S1628" i="22"/>
  <c r="P1628" i="22"/>
  <c r="Y1627" i="22"/>
  <c r="Z1627" i="22" s="1"/>
  <c r="S1627" i="22"/>
  <c r="P1627" i="22"/>
  <c r="Y1626" i="22"/>
  <c r="Z1626" i="22" s="1"/>
  <c r="S1626" i="22"/>
  <c r="P1626" i="22"/>
  <c r="Y1625" i="22"/>
  <c r="Z1625" i="22" s="1"/>
  <c r="S1625" i="22"/>
  <c r="P1625" i="22"/>
  <c r="Y1624" i="22"/>
  <c r="Z1624" i="22" s="1"/>
  <c r="S1624" i="22"/>
  <c r="P1624" i="22"/>
  <c r="Y1623" i="22"/>
  <c r="Z1623" i="22" s="1"/>
  <c r="S1623" i="22"/>
  <c r="P1623" i="22"/>
  <c r="Y1622" i="22"/>
  <c r="Z1622" i="22" s="1"/>
  <c r="S1622" i="22"/>
  <c r="P1622" i="22"/>
  <c r="Y1621" i="22"/>
  <c r="Z1621" i="22" s="1"/>
  <c r="S1621" i="22"/>
  <c r="P1621" i="22"/>
  <c r="P1620" i="22"/>
  <c r="Y1619" i="22"/>
  <c r="Z1619" i="22" s="1"/>
  <c r="S1619" i="22"/>
  <c r="P1619" i="22"/>
  <c r="Y1618" i="22"/>
  <c r="Z1618" i="22" s="1"/>
  <c r="S1618" i="22"/>
  <c r="P1618" i="22"/>
  <c r="Y1617" i="22"/>
  <c r="Z1617" i="22" s="1"/>
  <c r="S1617" i="22"/>
  <c r="P1617" i="22"/>
  <c r="Y1616" i="22"/>
  <c r="Z1616" i="22" s="1"/>
  <c r="S1616" i="22"/>
  <c r="P1616" i="22"/>
  <c r="Y1615" i="22"/>
  <c r="Z1615" i="22" s="1"/>
  <c r="S1615" i="22"/>
  <c r="P1615" i="22"/>
  <c r="Y1614" i="22"/>
  <c r="Z1614" i="22" s="1"/>
  <c r="S1614" i="22"/>
  <c r="P1614" i="22"/>
  <c r="Y1613" i="22"/>
  <c r="Z1613" i="22" s="1"/>
  <c r="S1613" i="22"/>
  <c r="P1613" i="22"/>
  <c r="Y1612" i="22"/>
  <c r="Z1612" i="22" s="1"/>
  <c r="S1612" i="22"/>
  <c r="P1612" i="22"/>
  <c r="Y1611" i="22"/>
  <c r="Z1611" i="22" s="1"/>
  <c r="S1611" i="22"/>
  <c r="P1611" i="22"/>
  <c r="Y1610" i="22"/>
  <c r="Z1610" i="22" s="1"/>
  <c r="S1610" i="22"/>
  <c r="P1610" i="22"/>
  <c r="Y1609" i="22"/>
  <c r="Z1609" i="22" s="1"/>
  <c r="S1609" i="22"/>
  <c r="P1609" i="22"/>
  <c r="Y1608" i="22"/>
  <c r="Z1608" i="22" s="1"/>
  <c r="S1608" i="22"/>
  <c r="P1608" i="22"/>
  <c r="Y1607" i="22"/>
  <c r="Z1607" i="22" s="1"/>
  <c r="S1607" i="22"/>
  <c r="P1607" i="22"/>
  <c r="Y1606" i="22"/>
  <c r="Z1606" i="22" s="1"/>
  <c r="S1606" i="22"/>
  <c r="P1606" i="22"/>
  <c r="Y1605" i="22"/>
  <c r="Z1605" i="22" s="1"/>
  <c r="S1605" i="22"/>
  <c r="P1605" i="22"/>
  <c r="Y1604" i="22"/>
  <c r="Z1604" i="22" s="1"/>
  <c r="S1604" i="22"/>
  <c r="P1604" i="22"/>
  <c r="Y1603" i="22"/>
  <c r="Z1603" i="22" s="1"/>
  <c r="S1603" i="22"/>
  <c r="P1603" i="22"/>
  <c r="Y1602" i="22"/>
  <c r="Z1602" i="22" s="1"/>
  <c r="S1602" i="22"/>
  <c r="P1602" i="22"/>
  <c r="P1601" i="22"/>
  <c r="Y1600" i="22"/>
  <c r="Z1600" i="22" s="1"/>
  <c r="S1600" i="22"/>
  <c r="P1600" i="22"/>
  <c r="Y1599" i="22"/>
  <c r="Z1599" i="22" s="1"/>
  <c r="S1599" i="22"/>
  <c r="P1599" i="22"/>
  <c r="Y1598" i="22"/>
  <c r="Z1598" i="22" s="1"/>
  <c r="S1598" i="22"/>
  <c r="P1598" i="22"/>
  <c r="Y1597" i="22"/>
  <c r="Z1597" i="22" s="1"/>
  <c r="S1597" i="22"/>
  <c r="P1597" i="22"/>
  <c r="Y1596" i="22"/>
  <c r="Z1596" i="22" s="1"/>
  <c r="S1596" i="22"/>
  <c r="P1596" i="22"/>
  <c r="Y1595" i="22"/>
  <c r="Z1595" i="22" s="1"/>
  <c r="S1595" i="22"/>
  <c r="P1595" i="22"/>
  <c r="Y1594" i="22"/>
  <c r="Z1594" i="22" s="1"/>
  <c r="S1594" i="22"/>
  <c r="P1594" i="22"/>
  <c r="Y1593" i="22"/>
  <c r="Z1593" i="22" s="1"/>
  <c r="S1593" i="22"/>
  <c r="P1593" i="22"/>
  <c r="Y1592" i="22"/>
  <c r="Z1592" i="22" s="1"/>
  <c r="S1592" i="22"/>
  <c r="P1592" i="22"/>
  <c r="Y1591" i="22"/>
  <c r="Z1591" i="22" s="1"/>
  <c r="S1591" i="22"/>
  <c r="P1591" i="22"/>
  <c r="Y1590" i="22"/>
  <c r="Z1590" i="22" s="1"/>
  <c r="S1590" i="22"/>
  <c r="P1590" i="22"/>
  <c r="Y1589" i="22"/>
  <c r="Z1589" i="22" s="1"/>
  <c r="S1589" i="22"/>
  <c r="P1589" i="22"/>
  <c r="Y1588" i="22"/>
  <c r="Z1588" i="22" s="1"/>
  <c r="S1588" i="22"/>
  <c r="P1588" i="22"/>
  <c r="Y1587" i="22"/>
  <c r="Z1587" i="22" s="1"/>
  <c r="S1587" i="22"/>
  <c r="P1587" i="22"/>
  <c r="Y1586" i="22"/>
  <c r="Z1586" i="22" s="1"/>
  <c r="S1586" i="22"/>
  <c r="P1586" i="22"/>
  <c r="Y1585" i="22"/>
  <c r="Z1585" i="22" s="1"/>
  <c r="S1585" i="22"/>
  <c r="P1585" i="22"/>
  <c r="Y1584" i="22"/>
  <c r="Z1584" i="22" s="1"/>
  <c r="S1584" i="22"/>
  <c r="P1584" i="22"/>
  <c r="Y1583" i="22"/>
  <c r="Z1583" i="22" s="1"/>
  <c r="S1583" i="22"/>
  <c r="P1583" i="22"/>
  <c r="P1582" i="22"/>
  <c r="Y1581" i="22"/>
  <c r="Z1581" i="22" s="1"/>
  <c r="S1581" i="22"/>
  <c r="P1581" i="22"/>
  <c r="Y1580" i="22"/>
  <c r="Z1580" i="22" s="1"/>
  <c r="S1580" i="22"/>
  <c r="P1580" i="22"/>
  <c r="Y1579" i="22"/>
  <c r="Z1579" i="22" s="1"/>
  <c r="S1579" i="22"/>
  <c r="P1579" i="22"/>
  <c r="Y1578" i="22"/>
  <c r="Z1578" i="22" s="1"/>
  <c r="S1578" i="22"/>
  <c r="P1578" i="22"/>
  <c r="P1577" i="22"/>
  <c r="Y1576" i="22"/>
  <c r="Z1576" i="22" s="1"/>
  <c r="S1576" i="22"/>
  <c r="P1576" i="22"/>
  <c r="Y1575" i="22"/>
  <c r="Z1575" i="22" s="1"/>
  <c r="S1575" i="22"/>
  <c r="P1575" i="22"/>
  <c r="Y1574" i="22"/>
  <c r="Z1574" i="22" s="1"/>
  <c r="S1574" i="22"/>
  <c r="P1574" i="22"/>
  <c r="Y1573" i="22"/>
  <c r="Z1573" i="22" s="1"/>
  <c r="S1573" i="22"/>
  <c r="P1573" i="22"/>
  <c r="Y1572" i="22"/>
  <c r="Z1572" i="22" s="1"/>
  <c r="S1572" i="22"/>
  <c r="P1572" i="22"/>
  <c r="Y1571" i="22"/>
  <c r="Z1571" i="22" s="1"/>
  <c r="S1571" i="22"/>
  <c r="P1571" i="22"/>
  <c r="Y1570" i="22"/>
  <c r="Z1570" i="22" s="1"/>
  <c r="S1570" i="22"/>
  <c r="P1570" i="22"/>
  <c r="Y1569" i="22"/>
  <c r="Z1569" i="22" s="1"/>
  <c r="S1569" i="22"/>
  <c r="P1569" i="22"/>
  <c r="Y1568" i="22"/>
  <c r="Z1568" i="22" s="1"/>
  <c r="S1568" i="22"/>
  <c r="P1568" i="22"/>
  <c r="Y1567" i="22"/>
  <c r="Z1567" i="22" s="1"/>
  <c r="S1567" i="22"/>
  <c r="P1567" i="22"/>
  <c r="Y1566" i="22"/>
  <c r="Z1566" i="22" s="1"/>
  <c r="S1566" i="22"/>
  <c r="P1566" i="22"/>
  <c r="Y1565" i="22"/>
  <c r="Z1565" i="22" s="1"/>
  <c r="S1565" i="22"/>
  <c r="P1565" i="22"/>
  <c r="Y1564" i="22"/>
  <c r="Z1564" i="22" s="1"/>
  <c r="S1564" i="22"/>
  <c r="P1564" i="22"/>
  <c r="P1563" i="22"/>
  <c r="Y1562" i="22"/>
  <c r="Z1562" i="22" s="1"/>
  <c r="S1562" i="22"/>
  <c r="P1562" i="22"/>
  <c r="Y1561" i="22"/>
  <c r="Z1561" i="22" s="1"/>
  <c r="S1561" i="22"/>
  <c r="P1561" i="22"/>
  <c r="Y1560" i="22"/>
  <c r="Z1560" i="22" s="1"/>
  <c r="S1560" i="22"/>
  <c r="P1560" i="22"/>
  <c r="Y1559" i="22"/>
  <c r="Z1559" i="22" s="1"/>
  <c r="S1559" i="22"/>
  <c r="P1559" i="22"/>
  <c r="Y1558" i="22"/>
  <c r="Z1558" i="22" s="1"/>
  <c r="S1558" i="22"/>
  <c r="P1558" i="22"/>
  <c r="Y1557" i="22"/>
  <c r="Z1557" i="22" s="1"/>
  <c r="S1557" i="22"/>
  <c r="P1557" i="22"/>
  <c r="Y1556" i="22"/>
  <c r="Z1556" i="22" s="1"/>
  <c r="S1556" i="22"/>
  <c r="P1556" i="22"/>
  <c r="Y1555" i="22"/>
  <c r="Z1555" i="22" s="1"/>
  <c r="S1555" i="22"/>
  <c r="P1555" i="22"/>
  <c r="Y1554" i="22"/>
  <c r="Z1554" i="22" s="1"/>
  <c r="S1554" i="22"/>
  <c r="P1554" i="22"/>
  <c r="Y1553" i="22"/>
  <c r="Z1553" i="22" s="1"/>
  <c r="S1553" i="22"/>
  <c r="P1553" i="22"/>
  <c r="Y1552" i="22"/>
  <c r="Z1552" i="22" s="1"/>
  <c r="S1552" i="22"/>
  <c r="P1552" i="22"/>
  <c r="Y1551" i="22"/>
  <c r="Z1551" i="22" s="1"/>
  <c r="S1551" i="22"/>
  <c r="P1551" i="22"/>
  <c r="P1550" i="22"/>
  <c r="Y1549" i="22"/>
  <c r="Z1549" i="22" s="1"/>
  <c r="S1549" i="22"/>
  <c r="P1549" i="22"/>
  <c r="P1548" i="22"/>
  <c r="Y1547" i="22"/>
  <c r="Z1547" i="22" s="1"/>
  <c r="S1547" i="22"/>
  <c r="P1547" i="22"/>
  <c r="P1546" i="22"/>
  <c r="Y1545" i="22"/>
  <c r="Z1545" i="22" s="1"/>
  <c r="S1545" i="22"/>
  <c r="P1545" i="22"/>
  <c r="Y1544" i="22"/>
  <c r="Z1544" i="22" s="1"/>
  <c r="S1544" i="22"/>
  <c r="P1544" i="22"/>
  <c r="Y1543" i="22"/>
  <c r="Z1543" i="22" s="1"/>
  <c r="S1543" i="22"/>
  <c r="P1543" i="22"/>
  <c r="Y1542" i="22"/>
  <c r="Z1542" i="22" s="1"/>
  <c r="S1542" i="22"/>
  <c r="P1542" i="22"/>
  <c r="P1541" i="22"/>
  <c r="Y1540" i="22"/>
  <c r="Z1540" i="22" s="1"/>
  <c r="S1540" i="22"/>
  <c r="P1540" i="22"/>
  <c r="Y1539" i="22"/>
  <c r="Z1539" i="22" s="1"/>
  <c r="S1539" i="22"/>
  <c r="P1539" i="22"/>
  <c r="Y1538" i="22"/>
  <c r="Z1538" i="22" s="1"/>
  <c r="S1538" i="22"/>
  <c r="P1538" i="22"/>
  <c r="Y1537" i="22"/>
  <c r="Z1537" i="22" s="1"/>
  <c r="S1537" i="22"/>
  <c r="P1537" i="22"/>
  <c r="Y1536" i="22"/>
  <c r="Z1536" i="22" s="1"/>
  <c r="S1536" i="22"/>
  <c r="P1536" i="22"/>
  <c r="Y1535" i="22"/>
  <c r="Z1535" i="22" s="1"/>
  <c r="S1535" i="22"/>
  <c r="P1535" i="22"/>
  <c r="Y1534" i="22"/>
  <c r="Z1534" i="22" s="1"/>
  <c r="S1534" i="22"/>
  <c r="P1534" i="22"/>
  <c r="Y1533" i="22"/>
  <c r="Z1533" i="22" s="1"/>
  <c r="S1533" i="22"/>
  <c r="P1533" i="22"/>
  <c r="Y1532" i="22"/>
  <c r="Z1532" i="22" s="1"/>
  <c r="S1532" i="22"/>
  <c r="P1532" i="22"/>
  <c r="Y1531" i="22"/>
  <c r="Z1531" i="22" s="1"/>
  <c r="S1531" i="22"/>
  <c r="P1531" i="22"/>
  <c r="Y1530" i="22"/>
  <c r="Z1530" i="22" s="1"/>
  <c r="S1530" i="22"/>
  <c r="P1530" i="22"/>
  <c r="Y1529" i="22"/>
  <c r="Z1529" i="22" s="1"/>
  <c r="S1529" i="22"/>
  <c r="P1529" i="22"/>
  <c r="Y1528" i="22"/>
  <c r="Z1528" i="22" s="1"/>
  <c r="S1528" i="22"/>
  <c r="P1528" i="22"/>
  <c r="Y1527" i="22"/>
  <c r="Z1527" i="22" s="1"/>
  <c r="S1527" i="22"/>
  <c r="P1527" i="22"/>
  <c r="Y1526" i="22"/>
  <c r="Z1526" i="22" s="1"/>
  <c r="S1526" i="22"/>
  <c r="P1526" i="22"/>
  <c r="P1525" i="22"/>
  <c r="Y1524" i="22"/>
  <c r="Z1524" i="22" s="1"/>
  <c r="S1524" i="22"/>
  <c r="P1524" i="22"/>
  <c r="Y1523" i="22"/>
  <c r="Z1523" i="22" s="1"/>
  <c r="S1523" i="22"/>
  <c r="P1523" i="22"/>
  <c r="Y1522" i="22"/>
  <c r="Z1522" i="22" s="1"/>
  <c r="S1522" i="22"/>
  <c r="P1522" i="22"/>
  <c r="Y1521" i="22"/>
  <c r="Z1521" i="22" s="1"/>
  <c r="S1521" i="22"/>
  <c r="P1521" i="22"/>
  <c r="Y1520" i="22"/>
  <c r="Z1520" i="22" s="1"/>
  <c r="S1520" i="22"/>
  <c r="P1520" i="22"/>
  <c r="Y1519" i="22"/>
  <c r="Z1519" i="22" s="1"/>
  <c r="S1519" i="22"/>
  <c r="P1519" i="22"/>
  <c r="Y1518" i="22"/>
  <c r="Z1518" i="22" s="1"/>
  <c r="S1518" i="22"/>
  <c r="P1518" i="22"/>
  <c r="Y1517" i="22"/>
  <c r="Z1517" i="22" s="1"/>
  <c r="S1517" i="22"/>
  <c r="P1517" i="22"/>
  <c r="Y1516" i="22"/>
  <c r="Z1516" i="22" s="1"/>
  <c r="S1516" i="22"/>
  <c r="P1516" i="22"/>
  <c r="Y1515" i="22"/>
  <c r="Z1515" i="22" s="1"/>
  <c r="S1515" i="22"/>
  <c r="P1515" i="22"/>
  <c r="Y1514" i="22"/>
  <c r="Z1514" i="22" s="1"/>
  <c r="S1514" i="22"/>
  <c r="P1514" i="22"/>
  <c r="Y1513" i="22"/>
  <c r="Z1513" i="22" s="1"/>
  <c r="S1513" i="22"/>
  <c r="P1513" i="22"/>
  <c r="Y1512" i="22"/>
  <c r="Z1512" i="22" s="1"/>
  <c r="S1512" i="22"/>
  <c r="P1512" i="22"/>
  <c r="Y1511" i="22"/>
  <c r="Z1511" i="22" s="1"/>
  <c r="S1511" i="22"/>
  <c r="P1511" i="22"/>
  <c r="Y1510" i="22"/>
  <c r="Z1510" i="22" s="1"/>
  <c r="S1510" i="22"/>
  <c r="P1510" i="22"/>
  <c r="Y1509" i="22"/>
  <c r="Z1509" i="22" s="1"/>
  <c r="S1509" i="22"/>
  <c r="P1509" i="22"/>
  <c r="P1508" i="22"/>
  <c r="Y1507" i="22"/>
  <c r="Z1507" i="22" s="1"/>
  <c r="S1507" i="22"/>
  <c r="P1507" i="22"/>
  <c r="S506" i="22"/>
  <c r="P506" i="22"/>
  <c r="S505" i="22"/>
  <c r="P505" i="22"/>
  <c r="S504" i="22"/>
  <c r="P504" i="22"/>
  <c r="S503" i="22"/>
  <c r="P503" i="22"/>
  <c r="S502" i="22"/>
  <c r="P502" i="22"/>
  <c r="S501" i="22"/>
  <c r="P501" i="22"/>
  <c r="S500" i="22"/>
  <c r="P500" i="22"/>
  <c r="S499" i="22"/>
  <c r="P499" i="22"/>
  <c r="S498" i="22"/>
  <c r="P498" i="22"/>
  <c r="S497" i="22"/>
  <c r="P497" i="22"/>
  <c r="S496" i="22"/>
  <c r="P496" i="22"/>
  <c r="S495" i="22"/>
  <c r="P495" i="22"/>
  <c r="S494" i="22"/>
  <c r="P494" i="22"/>
  <c r="S493" i="22"/>
  <c r="P493" i="22"/>
  <c r="S492" i="22"/>
  <c r="P492" i="22"/>
  <c r="S491" i="22"/>
  <c r="P491" i="22"/>
  <c r="S490" i="22"/>
  <c r="P490" i="22"/>
  <c r="S489" i="22"/>
  <c r="P489" i="22"/>
  <c r="S488" i="22"/>
  <c r="P488" i="22"/>
  <c r="S487" i="22"/>
  <c r="P487" i="22"/>
  <c r="S486" i="22"/>
  <c r="P486" i="22"/>
  <c r="S485" i="22"/>
  <c r="P485" i="22"/>
  <c r="S484" i="22"/>
  <c r="P484" i="22"/>
  <c r="S483" i="22"/>
  <c r="P483" i="22"/>
  <c r="S482" i="22"/>
  <c r="P482" i="22"/>
  <c r="S481" i="22"/>
  <c r="P481" i="22"/>
  <c r="S480" i="22"/>
  <c r="P480" i="22"/>
  <c r="S479" i="22"/>
  <c r="P479" i="22"/>
  <c r="S478" i="22"/>
  <c r="P478" i="22"/>
  <c r="S477" i="22"/>
  <c r="P477" i="22"/>
  <c r="S476" i="22"/>
  <c r="P476" i="22"/>
  <c r="S475" i="22"/>
  <c r="P475" i="22"/>
  <c r="S474" i="22"/>
  <c r="P474" i="22"/>
  <c r="S473" i="22"/>
  <c r="P473" i="22"/>
  <c r="S472" i="22"/>
  <c r="P472" i="22"/>
  <c r="S471" i="22"/>
  <c r="P471" i="22"/>
  <c r="S470" i="22"/>
  <c r="P470" i="22"/>
  <c r="S469" i="22"/>
  <c r="P469" i="22"/>
  <c r="S468" i="22"/>
  <c r="P468" i="22"/>
  <c r="S467" i="22"/>
  <c r="P467" i="22"/>
  <c r="S466" i="22"/>
  <c r="P466" i="22"/>
  <c r="S465" i="22"/>
  <c r="P465" i="22"/>
  <c r="S464" i="22"/>
  <c r="P464" i="22"/>
  <c r="S463" i="22"/>
  <c r="P463" i="22"/>
  <c r="S462" i="22"/>
  <c r="P462" i="22"/>
  <c r="S461" i="22"/>
  <c r="P461" i="22"/>
  <c r="S460" i="22"/>
  <c r="P460" i="22"/>
  <c r="S459" i="22"/>
  <c r="P459" i="22"/>
  <c r="S458" i="22"/>
  <c r="P458" i="22"/>
  <c r="S457" i="22"/>
  <c r="P457" i="22"/>
  <c r="S456" i="22"/>
  <c r="P456" i="22"/>
  <c r="S455" i="22"/>
  <c r="P455" i="22"/>
  <c r="S454" i="22"/>
  <c r="P454" i="22"/>
  <c r="S453" i="22"/>
  <c r="P453" i="22"/>
  <c r="S452" i="22"/>
  <c r="P452" i="22"/>
  <c r="S451" i="22"/>
  <c r="P451" i="22"/>
  <c r="S450" i="22"/>
  <c r="P450" i="22"/>
  <c r="S449" i="22"/>
  <c r="P449" i="22"/>
  <c r="S448" i="22"/>
  <c r="P448" i="22"/>
  <c r="S447" i="22"/>
  <c r="P447" i="22"/>
  <c r="S446" i="22"/>
  <c r="P446" i="22"/>
  <c r="S445" i="22"/>
  <c r="P445" i="22"/>
  <c r="S444" i="22"/>
  <c r="P444" i="22"/>
  <c r="S443" i="22"/>
  <c r="P443" i="22"/>
  <c r="S442" i="22"/>
  <c r="P442" i="22"/>
  <c r="S441" i="22"/>
  <c r="P441" i="22"/>
  <c r="S440" i="22"/>
  <c r="P440" i="22"/>
  <c r="S439" i="22"/>
  <c r="P439" i="22"/>
  <c r="S438" i="22"/>
  <c r="P438" i="22"/>
  <c r="S437" i="22"/>
  <c r="P437" i="22"/>
  <c r="S436" i="22"/>
  <c r="P436" i="22"/>
  <c r="S435" i="22"/>
  <c r="P435" i="22"/>
  <c r="S434" i="22"/>
  <c r="P434" i="22"/>
  <c r="S433" i="22"/>
  <c r="P433" i="22"/>
  <c r="S432" i="22"/>
  <c r="P432" i="22"/>
  <c r="S431" i="22"/>
  <c r="P431" i="22"/>
  <c r="S430" i="22"/>
  <c r="P430" i="22"/>
  <c r="S429" i="22"/>
  <c r="P429" i="22"/>
  <c r="S428" i="22"/>
  <c r="P428" i="22"/>
  <c r="P427" i="22"/>
  <c r="S426" i="22"/>
  <c r="P426" i="22"/>
  <c r="S425" i="22"/>
  <c r="P425" i="22"/>
  <c r="S424" i="22"/>
  <c r="P424" i="22"/>
  <c r="S423" i="22"/>
  <c r="P423" i="22"/>
  <c r="S422" i="22"/>
  <c r="P422" i="22"/>
  <c r="S421" i="22"/>
  <c r="P421" i="22"/>
  <c r="S420" i="22"/>
  <c r="P420" i="22"/>
  <c r="S419" i="22"/>
  <c r="P419" i="22"/>
  <c r="S418" i="22"/>
  <c r="P418" i="22"/>
  <c r="S417" i="22"/>
  <c r="P417" i="22"/>
  <c r="S416" i="22"/>
  <c r="P416" i="22"/>
  <c r="S415" i="22"/>
  <c r="P415" i="22"/>
  <c r="S414" i="22"/>
  <c r="P414" i="22"/>
  <c r="S413" i="22"/>
  <c r="P413" i="22"/>
  <c r="P412" i="22"/>
  <c r="S411" i="22"/>
  <c r="P411" i="22"/>
  <c r="S410" i="22"/>
  <c r="P410" i="22"/>
  <c r="S409" i="22"/>
  <c r="P409" i="22"/>
  <c r="S408" i="22"/>
  <c r="P408" i="22"/>
  <c r="S407" i="22"/>
  <c r="P407" i="22"/>
  <c r="S406" i="22"/>
  <c r="P406" i="22"/>
  <c r="S405" i="22"/>
  <c r="P405" i="22"/>
  <c r="S404" i="22"/>
  <c r="P404" i="22"/>
  <c r="S403" i="22"/>
  <c r="P403" i="22"/>
  <c r="S402" i="22"/>
  <c r="P402" i="22"/>
  <c r="S401" i="22"/>
  <c r="P401" i="22"/>
  <c r="S400" i="22"/>
  <c r="P400" i="22"/>
  <c r="S399" i="22"/>
  <c r="P399" i="22"/>
  <c r="S398" i="22"/>
  <c r="P398" i="22"/>
  <c r="S397" i="22"/>
  <c r="P397" i="22"/>
  <c r="S396" i="22"/>
  <c r="P396" i="22"/>
  <c r="S395" i="22"/>
  <c r="P395" i="22"/>
  <c r="S394" i="22"/>
  <c r="P394" i="22"/>
  <c r="S393" i="22"/>
  <c r="P393" i="22"/>
  <c r="S392" i="22"/>
  <c r="P392" i="22"/>
  <c r="S391" i="22"/>
  <c r="P391" i="22"/>
  <c r="S390" i="22"/>
  <c r="P390" i="22"/>
  <c r="S389" i="22"/>
  <c r="P389" i="22"/>
  <c r="S388" i="22"/>
  <c r="P388" i="22"/>
  <c r="S387" i="22"/>
  <c r="P387" i="22"/>
  <c r="S386" i="22"/>
  <c r="P386" i="22"/>
  <c r="S385" i="22"/>
  <c r="P385" i="22"/>
  <c r="S384" i="22"/>
  <c r="P384" i="22"/>
  <c r="S383" i="22"/>
  <c r="P383" i="22"/>
  <c r="S382" i="22"/>
  <c r="P382" i="22"/>
  <c r="S381" i="22"/>
  <c r="P381" i="22"/>
  <c r="S380" i="22"/>
  <c r="P380" i="22"/>
  <c r="S379" i="22"/>
  <c r="P379" i="22"/>
  <c r="S378" i="22"/>
  <c r="P378" i="22"/>
  <c r="P377" i="22"/>
  <c r="S376" i="22"/>
  <c r="P376" i="22"/>
  <c r="S375" i="22"/>
  <c r="P375" i="22"/>
  <c r="S374" i="22"/>
  <c r="P374" i="22"/>
  <c r="S373" i="22"/>
  <c r="P373" i="22"/>
  <c r="S372" i="22"/>
  <c r="P372" i="22"/>
  <c r="S371" i="22"/>
  <c r="P371" i="22"/>
  <c r="S370" i="22"/>
  <c r="P370" i="22"/>
  <c r="S369" i="22"/>
  <c r="P369" i="22"/>
  <c r="S368" i="22"/>
  <c r="P368" i="22"/>
  <c r="S367" i="22"/>
  <c r="P367" i="22"/>
  <c r="S366" i="22"/>
  <c r="P366" i="22"/>
  <c r="S365" i="22"/>
  <c r="P365" i="22"/>
  <c r="S364" i="22"/>
  <c r="P364" i="22"/>
  <c r="S363" i="22"/>
  <c r="P363" i="22"/>
  <c r="S362" i="22"/>
  <c r="P362" i="22"/>
  <c r="S361" i="22"/>
  <c r="P361" i="22"/>
  <c r="S360" i="22"/>
  <c r="P360" i="22"/>
  <c r="S359" i="22"/>
  <c r="P359" i="22"/>
  <c r="S358" i="22"/>
  <c r="P358" i="22"/>
  <c r="S357" i="22"/>
  <c r="P357" i="22"/>
  <c r="S356" i="22"/>
  <c r="P356" i="22"/>
  <c r="S355" i="22"/>
  <c r="P355" i="22"/>
  <c r="S354" i="22"/>
  <c r="P354" i="22"/>
  <c r="S353" i="22"/>
  <c r="P353" i="22"/>
  <c r="S352" i="22"/>
  <c r="P352" i="22"/>
  <c r="S351" i="22"/>
  <c r="P351" i="22"/>
  <c r="S350" i="22"/>
  <c r="P350" i="22"/>
  <c r="S349" i="22"/>
  <c r="P349" i="22"/>
  <c r="S348" i="22"/>
  <c r="P348" i="22"/>
  <c r="S347" i="22"/>
  <c r="P347" i="22"/>
  <c r="S346" i="22"/>
  <c r="P346" i="22"/>
  <c r="S345" i="22"/>
  <c r="P345" i="22"/>
  <c r="S344" i="22"/>
  <c r="P344" i="22"/>
  <c r="S343" i="22"/>
  <c r="P343" i="22"/>
  <c r="S342" i="22"/>
  <c r="P342" i="22"/>
  <c r="S341" i="22"/>
  <c r="P341" i="22"/>
  <c r="S340" i="22"/>
  <c r="P340" i="22"/>
  <c r="S339" i="22"/>
  <c r="P339" i="22"/>
  <c r="S338" i="22"/>
  <c r="P338" i="22"/>
  <c r="S337" i="22"/>
  <c r="P337" i="22"/>
  <c r="S336" i="22"/>
  <c r="P336" i="22"/>
  <c r="S335" i="22"/>
  <c r="P335" i="22"/>
  <c r="S334" i="22"/>
  <c r="P334" i="22"/>
  <c r="S333" i="22"/>
  <c r="P333" i="22"/>
  <c r="S332" i="22"/>
  <c r="P332" i="22"/>
  <c r="S331" i="22"/>
  <c r="P331" i="22"/>
  <c r="S330" i="22"/>
  <c r="P330" i="22"/>
  <c r="S329" i="22"/>
  <c r="P329" i="22"/>
  <c r="S328" i="22"/>
  <c r="P328" i="22"/>
  <c r="S327" i="22"/>
  <c r="P327" i="22"/>
  <c r="S326" i="22"/>
  <c r="P326" i="22"/>
  <c r="S325" i="22"/>
  <c r="P325" i="22"/>
  <c r="S324" i="22"/>
  <c r="P324" i="22"/>
  <c r="S323" i="22"/>
  <c r="P323" i="22"/>
  <c r="S322" i="22"/>
  <c r="P322" i="22"/>
  <c r="S321" i="22"/>
  <c r="P321" i="22"/>
  <c r="S320" i="22"/>
  <c r="P320" i="22"/>
  <c r="S319" i="22"/>
  <c r="P319" i="22"/>
  <c r="S318" i="22"/>
  <c r="P318" i="22"/>
  <c r="S317" i="22"/>
  <c r="P317" i="22"/>
  <c r="S316" i="22"/>
  <c r="P316" i="22"/>
  <c r="S315" i="22"/>
  <c r="P315" i="22"/>
  <c r="S314" i="22"/>
  <c r="P314" i="22"/>
  <c r="S313" i="22"/>
  <c r="P313" i="22"/>
  <c r="S312" i="22"/>
  <c r="P312" i="22"/>
  <c r="S311" i="22"/>
  <c r="P311" i="22"/>
  <c r="S310" i="22"/>
  <c r="P310" i="22"/>
  <c r="S309" i="22"/>
  <c r="P309" i="22"/>
  <c r="S308" i="22"/>
  <c r="P308" i="22"/>
  <c r="S307" i="22"/>
  <c r="P307" i="22"/>
  <c r="S306" i="22"/>
  <c r="P306" i="22"/>
  <c r="S305" i="22"/>
  <c r="P305" i="22"/>
  <c r="S304" i="22"/>
  <c r="P304" i="22"/>
  <c r="S303" i="22"/>
  <c r="P303" i="22"/>
  <c r="S302" i="22"/>
  <c r="P302" i="22"/>
  <c r="S301" i="22"/>
  <c r="P301" i="22"/>
  <c r="S300" i="22"/>
  <c r="P300" i="22"/>
  <c r="S299" i="22"/>
  <c r="P299" i="22"/>
  <c r="S298" i="22"/>
  <c r="P298" i="22"/>
  <c r="S297" i="22"/>
  <c r="P297" i="22"/>
  <c r="S296" i="22"/>
  <c r="P296" i="22"/>
  <c r="S295" i="22"/>
  <c r="P295" i="22"/>
  <c r="S294" i="22"/>
  <c r="P294" i="22"/>
  <c r="S293" i="22"/>
  <c r="P293" i="22"/>
  <c r="S292" i="22"/>
  <c r="P292" i="22"/>
  <c r="S291" i="22"/>
  <c r="P291" i="22"/>
  <c r="S290" i="22"/>
  <c r="P290" i="22"/>
  <c r="S289" i="22"/>
  <c r="P289" i="22"/>
  <c r="S288" i="22"/>
  <c r="P288" i="22"/>
  <c r="S287" i="22"/>
  <c r="P287" i="22"/>
  <c r="S286" i="22"/>
  <c r="P286" i="22"/>
  <c r="S285" i="22"/>
  <c r="P285" i="22"/>
  <c r="S284" i="22"/>
  <c r="P284" i="22"/>
  <c r="S283" i="22"/>
  <c r="P283" i="22"/>
  <c r="S282" i="22"/>
  <c r="P282" i="22"/>
  <c r="S281" i="22"/>
  <c r="P281" i="22"/>
  <c r="S280" i="22"/>
  <c r="P280" i="22"/>
  <c r="S279" i="22"/>
  <c r="P279" i="22"/>
  <c r="S278" i="22"/>
  <c r="P278" i="22"/>
  <c r="S277" i="22"/>
  <c r="P277" i="22"/>
  <c r="S276" i="22"/>
  <c r="P276" i="22"/>
  <c r="N276" i="22"/>
  <c r="Z276" i="22" s="1"/>
  <c r="S275" i="22"/>
  <c r="P275" i="22"/>
  <c r="N275" i="22"/>
  <c r="Z275" i="22" s="1"/>
  <c r="S274" i="22"/>
  <c r="P274" i="22"/>
  <c r="N274" i="22"/>
  <c r="Z274" i="22" s="1"/>
  <c r="S273" i="22"/>
  <c r="P273" i="22"/>
  <c r="N273" i="22"/>
  <c r="Z273" i="22" s="1"/>
  <c r="S272" i="22"/>
  <c r="P272" i="22"/>
  <c r="N272" i="22"/>
  <c r="Z272" i="22" s="1"/>
  <c r="S271" i="22"/>
  <c r="P271" i="22"/>
  <c r="N271" i="22"/>
  <c r="Z271" i="22" s="1"/>
  <c r="S270" i="22"/>
  <c r="P270" i="22"/>
  <c r="N270" i="22"/>
  <c r="Z270" i="22" s="1"/>
  <c r="S269" i="22"/>
  <c r="P269" i="22"/>
  <c r="N269" i="22"/>
  <c r="Z269" i="22" s="1"/>
  <c r="S268" i="22"/>
  <c r="P268" i="22"/>
  <c r="N268" i="22"/>
  <c r="Z268" i="22" s="1"/>
  <c r="S267" i="22"/>
  <c r="P267" i="22"/>
  <c r="N267" i="22"/>
  <c r="Z267" i="22" s="1"/>
  <c r="S266" i="22"/>
  <c r="P266" i="22"/>
  <c r="N266" i="22"/>
  <c r="Z266" i="22" s="1"/>
  <c r="S265" i="22"/>
  <c r="P265" i="22"/>
  <c r="N265" i="22"/>
  <c r="Z265" i="22" s="1"/>
  <c r="S264" i="22"/>
  <c r="P264" i="22"/>
  <c r="N264" i="22"/>
  <c r="Z264" i="22" s="1"/>
  <c r="S263" i="22"/>
  <c r="P263" i="22"/>
  <c r="N263" i="22"/>
  <c r="Z263" i="22" s="1"/>
  <c r="S262" i="22"/>
  <c r="P262" i="22"/>
  <c r="N262" i="22"/>
  <c r="Z262" i="22" s="1"/>
  <c r="S261" i="22"/>
  <c r="P261" i="22"/>
  <c r="N261" i="22"/>
  <c r="Z261" i="22" s="1"/>
  <c r="S260" i="22"/>
  <c r="P260" i="22"/>
  <c r="N260" i="22"/>
  <c r="Z260" i="22" s="1"/>
  <c r="Y259" i="22"/>
  <c r="Z259" i="22" s="1"/>
  <c r="S259" i="22"/>
  <c r="P259" i="22"/>
  <c r="Y258" i="22"/>
  <c r="Z258" i="22" s="1"/>
  <c r="S258" i="22"/>
  <c r="P258" i="22"/>
  <c r="Y257" i="22"/>
  <c r="Z257" i="22" s="1"/>
  <c r="S257" i="22"/>
  <c r="P257" i="22"/>
  <c r="Y256" i="22"/>
  <c r="Z256" i="22" s="1"/>
  <c r="S256" i="22"/>
  <c r="P256" i="22"/>
  <c r="Y255" i="22"/>
  <c r="Z255" i="22" s="1"/>
  <c r="S255" i="22"/>
  <c r="P255" i="22"/>
  <c r="Z254" i="22"/>
  <c r="P254" i="22"/>
  <c r="Y253" i="22"/>
  <c r="Z253" i="22" s="1"/>
  <c r="S253" i="22"/>
  <c r="P253" i="22"/>
  <c r="Y252" i="22"/>
  <c r="Z252" i="22" s="1"/>
  <c r="S252" i="22"/>
  <c r="P252" i="22"/>
  <c r="Y251" i="22"/>
  <c r="Z251" i="22" s="1"/>
  <c r="S251" i="22"/>
  <c r="P251" i="22"/>
  <c r="Y250" i="22"/>
  <c r="Z250" i="22" s="1"/>
  <c r="S250" i="22"/>
  <c r="P250" i="22"/>
  <c r="Y249" i="22"/>
  <c r="Z249" i="22" s="1"/>
  <c r="S249" i="22"/>
  <c r="P249" i="22"/>
  <c r="Y248" i="22"/>
  <c r="Z248" i="22" s="1"/>
  <c r="S248" i="22"/>
  <c r="P248" i="22"/>
  <c r="Y247" i="22"/>
  <c r="Z247" i="22" s="1"/>
  <c r="S247" i="22"/>
  <c r="P247" i="22"/>
  <c r="Y246" i="22"/>
  <c r="Z246" i="22" s="1"/>
  <c r="S246" i="22"/>
  <c r="P246" i="22"/>
  <c r="Y245" i="22"/>
  <c r="Z245" i="22" s="1"/>
  <c r="S245" i="22"/>
  <c r="P245" i="22"/>
  <c r="Y244" i="22"/>
  <c r="Z244" i="22" s="1"/>
  <c r="S244" i="22"/>
  <c r="P244" i="22"/>
  <c r="Y243" i="22"/>
  <c r="Z243" i="22" s="1"/>
  <c r="S243" i="22"/>
  <c r="P243" i="22"/>
  <c r="Y242" i="22"/>
  <c r="Z242" i="22" s="1"/>
  <c r="S242" i="22"/>
  <c r="P242" i="22"/>
  <c r="Y241" i="22"/>
  <c r="Z241" i="22" s="1"/>
  <c r="S241" i="22"/>
  <c r="P241" i="22"/>
  <c r="Y240" i="22"/>
  <c r="Z240" i="22" s="1"/>
  <c r="S240" i="22"/>
  <c r="P240" i="22"/>
  <c r="Y239" i="22"/>
  <c r="Z239" i="22" s="1"/>
  <c r="S239" i="22"/>
  <c r="P239" i="22"/>
  <c r="Y238" i="22"/>
  <c r="Z238" i="22" s="1"/>
  <c r="S238" i="22"/>
  <c r="P238" i="22"/>
  <c r="Y237" i="22"/>
  <c r="Z237" i="22" s="1"/>
  <c r="S237" i="22"/>
  <c r="P237" i="22"/>
  <c r="Y236" i="22"/>
  <c r="Z236" i="22" s="1"/>
  <c r="S236" i="22"/>
  <c r="P236" i="22"/>
  <c r="Y235" i="22"/>
  <c r="Z235" i="22" s="1"/>
  <c r="S235" i="22"/>
  <c r="P235" i="22"/>
  <c r="Y234" i="22"/>
  <c r="Z234" i="22" s="1"/>
  <c r="S234" i="22"/>
  <c r="P234" i="22"/>
  <c r="Y233" i="22"/>
  <c r="Z233" i="22" s="1"/>
  <c r="S233" i="22"/>
  <c r="P233" i="22"/>
  <c r="Z232" i="22"/>
  <c r="P232" i="22"/>
  <c r="Y231" i="22"/>
  <c r="Z231" i="22" s="1"/>
  <c r="S231" i="22"/>
  <c r="P231" i="22"/>
  <c r="Y230" i="22"/>
  <c r="Z230" i="22" s="1"/>
  <c r="S230" i="22"/>
  <c r="P230" i="22"/>
  <c r="Y229" i="22"/>
  <c r="Z229" i="22" s="1"/>
  <c r="S229" i="22"/>
  <c r="P229" i="22"/>
  <c r="Y228" i="22"/>
  <c r="Z228" i="22" s="1"/>
  <c r="S228" i="22"/>
  <c r="P228" i="22"/>
  <c r="Y227" i="22"/>
  <c r="Z227" i="22" s="1"/>
  <c r="S227" i="22"/>
  <c r="P227" i="22"/>
  <c r="Y226" i="22"/>
  <c r="Z226" i="22" s="1"/>
  <c r="S226" i="22"/>
  <c r="P226" i="22"/>
  <c r="Y225" i="22"/>
  <c r="Z225" i="22" s="1"/>
  <c r="S225" i="22"/>
  <c r="P225" i="22"/>
  <c r="Y224" i="22"/>
  <c r="Z224" i="22" s="1"/>
  <c r="S224" i="22"/>
  <c r="P224" i="22"/>
  <c r="Y223" i="22"/>
  <c r="Z223" i="22" s="1"/>
  <c r="S223" i="22"/>
  <c r="P223" i="22"/>
  <c r="Y222" i="22"/>
  <c r="Z222" i="22" s="1"/>
  <c r="S222" i="22"/>
  <c r="P222" i="22"/>
  <c r="Y221" i="22"/>
  <c r="Z221" i="22" s="1"/>
  <c r="S221" i="22"/>
  <c r="P221" i="22"/>
  <c r="Y220" i="22"/>
  <c r="Z220" i="22" s="1"/>
  <c r="S220" i="22"/>
  <c r="P220" i="22"/>
  <c r="Y219" i="22"/>
  <c r="Z219" i="22" s="1"/>
  <c r="S219" i="22"/>
  <c r="P219" i="22"/>
  <c r="Y218" i="22"/>
  <c r="Z218" i="22" s="1"/>
  <c r="S218" i="22"/>
  <c r="P218" i="22"/>
  <c r="Y217" i="22"/>
  <c r="Z217" i="22" s="1"/>
  <c r="S217" i="22"/>
  <c r="P217" i="22"/>
  <c r="Y216" i="22"/>
  <c r="Z216" i="22" s="1"/>
  <c r="S216" i="22"/>
  <c r="P216" i="22"/>
  <c r="Y215" i="22"/>
  <c r="Z215" i="22" s="1"/>
  <c r="S215" i="22"/>
  <c r="P215" i="22"/>
  <c r="Y214" i="22"/>
  <c r="Z214" i="22" s="1"/>
  <c r="S214" i="22"/>
  <c r="P214" i="22"/>
  <c r="Y213" i="22"/>
  <c r="Z213" i="22" s="1"/>
  <c r="S213" i="22"/>
  <c r="P213" i="22"/>
  <c r="Y212" i="22"/>
  <c r="Z212" i="22" s="1"/>
  <c r="S212" i="22"/>
  <c r="P212" i="22"/>
  <c r="Y211" i="22"/>
  <c r="Z211" i="22" s="1"/>
  <c r="S211" i="22"/>
  <c r="P211" i="22"/>
  <c r="Y210" i="22"/>
  <c r="Z210" i="22" s="1"/>
  <c r="S210" i="22"/>
  <c r="P210" i="22"/>
  <c r="Y209" i="22"/>
  <c r="Z209" i="22" s="1"/>
  <c r="S209" i="22"/>
  <c r="P209" i="22"/>
  <c r="Y208" i="22"/>
  <c r="Z208" i="22" s="1"/>
  <c r="S208" i="22"/>
  <c r="P208" i="22"/>
  <c r="Y207" i="22"/>
  <c r="Z207" i="22" s="1"/>
  <c r="S207" i="22"/>
  <c r="P207" i="22"/>
  <c r="Y206" i="22"/>
  <c r="Z206" i="22" s="1"/>
  <c r="S206" i="22"/>
  <c r="P206" i="22"/>
  <c r="Y205" i="22"/>
  <c r="Z205" i="22" s="1"/>
  <c r="S205" i="22"/>
  <c r="P205" i="22"/>
  <c r="Y204" i="22"/>
  <c r="Z204" i="22" s="1"/>
  <c r="S204" i="22"/>
  <c r="P204" i="22"/>
  <c r="Y203" i="22"/>
  <c r="Z203" i="22" s="1"/>
  <c r="S203" i="22"/>
  <c r="P203" i="22"/>
  <c r="Y202" i="22"/>
  <c r="Z202" i="22" s="1"/>
  <c r="S202" i="22"/>
  <c r="P202" i="22"/>
  <c r="Y201" i="22"/>
  <c r="Z201" i="22" s="1"/>
  <c r="S201" i="22"/>
  <c r="P201" i="22"/>
  <c r="Y200" i="22"/>
  <c r="Z200" i="22" s="1"/>
  <c r="S200" i="22"/>
  <c r="P200" i="22"/>
  <c r="Y199" i="22"/>
  <c r="Z199" i="22" s="1"/>
  <c r="S199" i="22"/>
  <c r="P199" i="22"/>
  <c r="S165" i="22"/>
  <c r="P165" i="22"/>
  <c r="S164" i="22"/>
  <c r="P164" i="22"/>
  <c r="S163" i="22"/>
  <c r="P163" i="22"/>
  <c r="S162" i="22"/>
  <c r="P162" i="22"/>
  <c r="S161" i="22"/>
  <c r="P161" i="22"/>
  <c r="S160" i="22"/>
  <c r="P160" i="22"/>
  <c r="S159" i="22"/>
  <c r="P159" i="22"/>
  <c r="S158" i="22"/>
  <c r="P158" i="22"/>
  <c r="S157" i="22"/>
  <c r="P157" i="22"/>
  <c r="S156" i="22"/>
  <c r="P156" i="22"/>
  <c r="S155" i="22"/>
  <c r="P155" i="22"/>
  <c r="S154" i="22"/>
  <c r="P154" i="22"/>
  <c r="S153" i="22"/>
  <c r="P153" i="22"/>
  <c r="S152" i="22"/>
  <c r="P152" i="22"/>
  <c r="S151" i="22"/>
  <c r="P151" i="22"/>
  <c r="S150" i="22"/>
  <c r="P150" i="22"/>
  <c r="S149" i="22"/>
  <c r="P149" i="22"/>
  <c r="S148" i="22"/>
  <c r="P148" i="22"/>
  <c r="S147" i="22"/>
  <c r="P147" i="22"/>
  <c r="S146" i="22"/>
  <c r="P146" i="22"/>
  <c r="S145" i="22"/>
  <c r="P145" i="22"/>
  <c r="S144" i="22"/>
  <c r="P144" i="22"/>
  <c r="S143" i="22"/>
  <c r="P143" i="22"/>
  <c r="S142" i="22"/>
  <c r="P142" i="22"/>
  <c r="P141" i="22"/>
  <c r="S140" i="22"/>
  <c r="P140" i="22"/>
  <c r="S139" i="22"/>
  <c r="P139" i="22"/>
  <c r="S138" i="22"/>
  <c r="P138" i="22"/>
  <c r="S137" i="22"/>
  <c r="P137" i="22"/>
  <c r="S136" i="22"/>
  <c r="P136" i="22"/>
  <c r="S135" i="22"/>
  <c r="P135" i="22"/>
  <c r="S134" i="22"/>
  <c r="P134" i="22"/>
  <c r="S133" i="22"/>
  <c r="P133" i="22"/>
  <c r="S132" i="22"/>
  <c r="P132" i="22"/>
  <c r="S131" i="22"/>
  <c r="P131" i="22"/>
  <c r="S130" i="22"/>
  <c r="P130" i="22"/>
  <c r="S129" i="22"/>
  <c r="P129" i="22"/>
  <c r="S128" i="22"/>
  <c r="P128" i="22"/>
  <c r="S127" i="22"/>
  <c r="P127" i="22"/>
  <c r="S126" i="22"/>
  <c r="P126" i="22"/>
  <c r="S125" i="22"/>
  <c r="P125" i="22"/>
  <c r="S124" i="22"/>
  <c r="P124" i="22"/>
  <c r="S86" i="22"/>
  <c r="P86" i="22"/>
  <c r="S85" i="22"/>
  <c r="P85" i="22"/>
  <c r="S84" i="22"/>
  <c r="P84" i="22"/>
  <c r="S83" i="22"/>
  <c r="P83" i="22"/>
  <c r="S82" i="22"/>
  <c r="P82" i="22"/>
  <c r="S67" i="22"/>
  <c r="P67" i="22"/>
  <c r="S66" i="22"/>
  <c r="P66" i="22"/>
  <c r="S65" i="22"/>
  <c r="P65" i="22"/>
  <c r="S64" i="22"/>
  <c r="P64" i="22"/>
  <c r="S63" i="22"/>
  <c r="P63" i="22"/>
  <c r="S62" i="22"/>
  <c r="P62" i="22"/>
  <c r="S61" i="22"/>
  <c r="P61" i="22"/>
  <c r="S60" i="22"/>
  <c r="P60" i="22"/>
  <c r="S59" i="22"/>
  <c r="P59" i="22"/>
  <c r="S54" i="22"/>
  <c r="P54" i="22"/>
  <c r="S53" i="22"/>
  <c r="P53" i="22"/>
  <c r="S52" i="22"/>
  <c r="P52" i="22"/>
  <c r="S51" i="22"/>
  <c r="P51" i="22"/>
  <c r="S50" i="22"/>
  <c r="P50" i="22"/>
  <c r="S49" i="22"/>
  <c r="P49" i="22"/>
  <c r="S48" i="22"/>
  <c r="P48" i="22"/>
  <c r="S47" i="22"/>
  <c r="P47" i="22"/>
  <c r="S46" i="22"/>
  <c r="P46" i="22"/>
  <c r="S45" i="22"/>
  <c r="P45" i="22"/>
  <c r="S44" i="22"/>
  <c r="P44" i="22"/>
  <c r="S43" i="22"/>
  <c r="P43" i="22"/>
  <c r="S42" i="22"/>
  <c r="P42" i="22"/>
  <c r="S41" i="22"/>
  <c r="P41" i="22"/>
  <c r="S40" i="22"/>
  <c r="P40" i="22"/>
  <c r="S39" i="22"/>
  <c r="P39" i="22"/>
  <c r="S38" i="22"/>
  <c r="P38" i="22"/>
  <c r="S37" i="22"/>
  <c r="P37" i="22"/>
  <c r="S36" i="22"/>
  <c r="P36" i="22"/>
  <c r="S35" i="22"/>
  <c r="P35" i="22"/>
  <c r="S34" i="22"/>
  <c r="P34" i="22"/>
  <c r="S33" i="22"/>
  <c r="P33" i="22"/>
  <c r="S32" i="22"/>
  <c r="P32" i="22"/>
  <c r="S31" i="22"/>
  <c r="P31" i="22"/>
  <c r="S30" i="22"/>
  <c r="P30" i="22"/>
  <c r="S29" i="22"/>
  <c r="P29" i="22"/>
  <c r="S28" i="22"/>
  <c r="P28" i="22"/>
  <c r="S27" i="22"/>
  <c r="P27" i="22"/>
  <c r="P26" i="22"/>
  <c r="S25" i="22"/>
  <c r="P25" i="22"/>
  <c r="S24" i="22"/>
  <c r="P24" i="22"/>
  <c r="S23" i="22"/>
  <c r="P23" i="22"/>
  <c r="S22" i="22"/>
  <c r="P22" i="22"/>
  <c r="S21" i="22"/>
  <c r="P21" i="22"/>
  <c r="S20" i="22"/>
  <c r="P20" i="22"/>
  <c r="S19" i="22"/>
  <c r="P19" i="22"/>
  <c r="S18" i="22"/>
  <c r="P18" i="22"/>
  <c r="S17" i="22"/>
  <c r="P17" i="22"/>
  <c r="S16" i="22"/>
  <c r="P16" i="22"/>
  <c r="S15" i="22"/>
  <c r="P15" i="22"/>
  <c r="S14" i="22"/>
  <c r="P14" i="22"/>
  <c r="S13" i="22"/>
  <c r="P13" i="22"/>
  <c r="S12" i="22"/>
  <c r="P12" i="22"/>
  <c r="S11" i="22"/>
  <c r="P11" i="22"/>
  <c r="S10" i="22"/>
  <c r="P10" i="22"/>
  <c r="S9" i="22"/>
  <c r="P9" i="22"/>
  <c r="S8" i="22"/>
  <c r="P8" i="22"/>
  <c r="S7" i="22"/>
  <c r="P7" i="22"/>
  <c r="S6" i="22"/>
  <c r="P6" i="22"/>
  <c r="S5" i="22"/>
  <c r="P5" i="22"/>
  <c r="S4" i="22"/>
  <c r="P4" i="22"/>
  <c r="S2" i="22" l="1"/>
  <c r="S1" i="22" s="1"/>
  <c r="P2" i="22"/>
  <c r="P1" i="22" s="1"/>
  <c r="N2" i="22"/>
  <c r="Z2899" i="22"/>
  <c r="Z2903" i="22"/>
  <c r="Z2886" i="22"/>
  <c r="Z3289" i="22"/>
  <c r="Z3338" i="22"/>
  <c r="Z3342" i="22"/>
  <c r="Z3346" i="22"/>
  <c r="Z2759" i="22"/>
  <c r="Z2760" i="22"/>
  <c r="Z2973" i="22"/>
  <c r="Z2975" i="22"/>
  <c r="Z2991" i="22"/>
  <c r="Z3001" i="22"/>
  <c r="Z3013" i="22"/>
  <c r="Z2822" i="22"/>
  <c r="Z2834" i="22"/>
  <c r="Z2842" i="22"/>
  <c r="Z2728" i="22"/>
  <c r="Z2746" i="22"/>
  <c r="Z2960" i="22"/>
  <c r="Z3339" i="22"/>
  <c r="Z3343" i="22"/>
  <c r="Z3347" i="22"/>
  <c r="Z3019" i="22"/>
  <c r="Z2763" i="22"/>
  <c r="Z2781" i="22"/>
  <c r="Z2782" i="22"/>
  <c r="Z2785" i="22"/>
  <c r="Z2787" i="22"/>
  <c r="Z2788" i="22"/>
  <c r="Z2905" i="22"/>
  <c r="Z2907" i="22"/>
  <c r="Z2949" i="22"/>
  <c r="Z3006" i="22"/>
  <c r="Z2737" i="22"/>
  <c r="Z2738" i="22"/>
  <c r="Z2767" i="22"/>
  <c r="Z2768" i="22"/>
  <c r="Z2776" i="22"/>
  <c r="Z2777" i="22"/>
  <c r="Z2979" i="22"/>
  <c r="Z2984" i="22"/>
  <c r="Z2987" i="22"/>
  <c r="Z3285" i="22"/>
  <c r="Z3286" i="22"/>
  <c r="Z3330" i="22"/>
  <c r="Z2828" i="22"/>
  <c r="Z2719" i="22"/>
  <c r="Z2726" i="22"/>
  <c r="Z2779" i="22"/>
  <c r="Z2789" i="22"/>
  <c r="Z2791" i="22"/>
  <c r="Z2792" i="22"/>
  <c r="Z2793" i="22"/>
  <c r="Z2801" i="22"/>
  <c r="Z2806" i="22"/>
  <c r="Z2811" i="22"/>
  <c r="Z2847" i="22"/>
  <c r="Z2851" i="22"/>
  <c r="Z2855" i="22"/>
  <c r="Z2859" i="22"/>
  <c r="Z2920" i="22"/>
  <c r="Z2922" i="22"/>
  <c r="Z2924" i="22"/>
  <c r="Z2953" i="22"/>
  <c r="Z3022" i="22"/>
  <c r="Z3287" i="22"/>
  <c r="Z3288" i="22"/>
  <c r="Z2915" i="22"/>
  <c r="Z2716" i="22"/>
  <c r="Z2722" i="22"/>
  <c r="Z2748" i="22"/>
  <c r="Z2749" i="22"/>
  <c r="Z2815" i="22"/>
  <c r="Z2816" i="22"/>
  <c r="Z2817" i="22"/>
  <c r="Z2867" i="22"/>
  <c r="Z2868" i="22"/>
  <c r="Z2869" i="22"/>
  <c r="Z2871" i="22"/>
  <c r="Z2875" i="22"/>
  <c r="Z2927" i="22"/>
  <c r="Z2940" i="22"/>
  <c r="Z2942" i="22"/>
  <c r="Z2957" i="22"/>
  <c r="Z2968" i="22"/>
  <c r="Z2970" i="22"/>
  <c r="Z3026" i="22"/>
  <c r="Z3028" i="22"/>
  <c r="Z2765" i="22"/>
  <c r="Z2766" i="22"/>
  <c r="Z2769" i="22"/>
  <c r="Z2775" i="22"/>
  <c r="Z2778" i="22"/>
  <c r="Z2733" i="22"/>
  <c r="Z2734" i="22"/>
  <c r="Z2798" i="22"/>
  <c r="Z2799" i="22"/>
  <c r="Z2800" i="22"/>
  <c r="Z2802" i="22"/>
  <c r="Z2803" i="22"/>
  <c r="Z2805" i="22"/>
  <c r="Z2807" i="22"/>
  <c r="Z2881" i="22"/>
  <c r="Z2882" i="22"/>
  <c r="Z2883" i="22"/>
  <c r="Z2897" i="22"/>
  <c r="Z2898" i="22"/>
  <c r="Z3284" i="22"/>
  <c r="Z2717" i="22"/>
  <c r="Z2741" i="22"/>
  <c r="Z2753" i="22"/>
  <c r="Z2755" i="22"/>
  <c r="Z2757" i="22"/>
  <c r="Z2758" i="22"/>
  <c r="Z2809" i="22"/>
  <c r="Z2818" i="22"/>
  <c r="Z2894" i="22"/>
  <c r="Z2895" i="22"/>
  <c r="Z3336" i="22"/>
  <c r="Z2786" i="22"/>
  <c r="Z2790" i="22"/>
  <c r="Z2794" i="22"/>
  <c r="Z2819" i="22"/>
  <c r="Z2820" i="22"/>
  <c r="Z2821" i="22"/>
  <c r="Z2823" i="22"/>
  <c r="Z2826" i="22"/>
  <c r="Z2827" i="22"/>
  <c r="Z2829" i="22"/>
  <c r="Z2830" i="22"/>
  <c r="Z2832" i="22"/>
  <c r="Z2839" i="22"/>
  <c r="Z2840" i="22"/>
  <c r="Z2841" i="22"/>
  <c r="Z2843" i="22"/>
  <c r="Z3326" i="22"/>
  <c r="Z2845" i="22"/>
  <c r="Z2846" i="22"/>
  <c r="Z2848" i="22"/>
  <c r="Z2849" i="22"/>
  <c r="Z2850" i="22"/>
  <c r="Z2852" i="22"/>
  <c r="Z2853" i="22"/>
  <c r="Z2854" i="22"/>
  <c r="Z2856" i="22"/>
  <c r="Z2857" i="22"/>
  <c r="Z2858" i="22"/>
  <c r="Z2870" i="22"/>
  <c r="Z2901" i="22"/>
  <c r="Z2906" i="22"/>
  <c r="Z2908" i="22"/>
  <c r="Z2909" i="22"/>
  <c r="Z2914" i="22"/>
  <c r="Z2917" i="22"/>
  <c r="Z2918" i="22"/>
  <c r="Z2919" i="22"/>
  <c r="Z2921" i="22"/>
  <c r="Z2923" i="22"/>
  <c r="Z2926" i="22"/>
  <c r="Z2932" i="22"/>
  <c r="Z2938" i="22"/>
  <c r="Z2941" i="22"/>
  <c r="Z2956" i="22"/>
  <c r="Z2959" i="22"/>
  <c r="Z2961" i="22"/>
  <c r="Z2963" i="22"/>
  <c r="Z2974" i="22"/>
  <c r="Z2976" i="22"/>
  <c r="Z2978" i="22"/>
  <c r="Z2980" i="22"/>
  <c r="Z2985" i="22"/>
  <c r="Z2993" i="22"/>
  <c r="Z3025" i="22"/>
  <c r="Z3027" i="22"/>
  <c r="Z3327" i="22"/>
  <c r="Z3333" i="22"/>
  <c r="Z3345" i="22"/>
  <c r="Z2951" i="22"/>
  <c r="Z2969" i="22"/>
  <c r="Z2971" i="22"/>
  <c r="Z3005" i="22"/>
  <c r="Z3012" i="22"/>
  <c r="Z3018" i="22"/>
  <c r="Z3020" i="22"/>
  <c r="Z3331" i="22"/>
  <c r="Z3335" i="22"/>
  <c r="Z3348" i="22"/>
  <c r="Z3328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62" authorId="0" shapeId="0" xr:uid="{3B1AB0F4-6A91-4D9F-A7BC-6657CF88F9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 NAME-PARMESHWAR TUKARAM RAUT</t>
        </r>
      </text>
    </comment>
    <comment ref="F448" authorId="0" shapeId="0" xr:uid="{D7449AE7-7CA5-4146-A071-2B30AFC620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 NAME-KALINDA ASHOK SANAP</t>
        </r>
      </text>
    </comment>
    <comment ref="F3158" authorId="0" shapeId="0" xr:uid="{2337AE0E-512E-4A96-A5EC-2BCF69DD16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K.CHINNA RAYUDU</t>
        </r>
      </text>
    </comment>
  </commentList>
</comments>
</file>

<file path=xl/sharedStrings.xml><?xml version="1.0" encoding="utf-8"?>
<sst xmlns="http://schemas.openxmlformats.org/spreadsheetml/2006/main" count="35772" uniqueCount="6637">
  <si>
    <t>SP CODE</t>
  </si>
  <si>
    <t>FARMER NAME</t>
  </si>
  <si>
    <t>STAFF NAME</t>
  </si>
  <si>
    <t>CROP</t>
  </si>
  <si>
    <t>PRODUCTION CODE</t>
  </si>
  <si>
    <t>FA NAME</t>
  </si>
  <si>
    <t>LOT NO</t>
  </si>
  <si>
    <t>BAGS</t>
  </si>
  <si>
    <t>DISPATCH DATE</t>
  </si>
  <si>
    <t>PLANT ARRIVAL DATE</t>
  </si>
  <si>
    <t>PHSRN QTY</t>
  </si>
  <si>
    <t>GERM. %</t>
  </si>
  <si>
    <t>GERM. STATUS</t>
  </si>
  <si>
    <t>GP%</t>
  </si>
  <si>
    <t>GP STATUS</t>
  </si>
  <si>
    <t>PROCESS QTY</t>
  </si>
  <si>
    <t>INCENTIVE ON GERM./ KG</t>
  </si>
  <si>
    <t>INCENTIVE ON GP./ KG</t>
  </si>
  <si>
    <t>BASIC PROCUREMENT PRICE/ KG</t>
  </si>
  <si>
    <t>TOTAL PROCUREMENT PRICE</t>
  </si>
  <si>
    <t>FARMER AMOUNT</t>
  </si>
  <si>
    <t>NARAYAN SHRIRAM JADHAV</t>
  </si>
  <si>
    <t>KADUBA RAMDAS BOBADE</t>
  </si>
  <si>
    <t>MADAN JANARDHAN ZINE</t>
  </si>
  <si>
    <t>PRAKASH</t>
  </si>
  <si>
    <t>KAILAS</t>
  </si>
  <si>
    <t>ARUN</t>
  </si>
  <si>
    <t>SHIVAJI SAHEBRAO TAYDE</t>
  </si>
  <si>
    <t>MADHUKAR NANA MHASKE</t>
  </si>
  <si>
    <t>NAMDEV MADHUKAR GAIKWAD</t>
  </si>
  <si>
    <t>SURESH BHIMRAO TAYDE</t>
  </si>
  <si>
    <t>TOMATO</t>
  </si>
  <si>
    <t>ARUN PRAKASH SHELKE</t>
  </si>
  <si>
    <t>GAJANAN VIKRAM BHISE</t>
  </si>
  <si>
    <t>SUNIL</t>
  </si>
  <si>
    <t>SUDHAKAR NANA MHASKE</t>
  </si>
  <si>
    <t>MANOHAR AMBADAS GIRHE</t>
  </si>
  <si>
    <t>GAJANAN</t>
  </si>
  <si>
    <t>PRABHAKAR CHNADU TAYDE</t>
  </si>
  <si>
    <t>GAJANAN UTTAM SHELKE</t>
  </si>
  <si>
    <t>PARMESHAWR MURLIDHAR  SHELKE</t>
  </si>
  <si>
    <t>DATTATRAYA SAHEBRAO GAIKWAD</t>
  </si>
  <si>
    <t>BHARAT SHRIRAM GULVE</t>
  </si>
  <si>
    <t>BHANUDAS SAHEBRAO BHONDE</t>
  </si>
  <si>
    <t>KAUTIK SHESHRAO TAYDE</t>
  </si>
  <si>
    <t>VITTHAL RANGHNATH KHARDE</t>
  </si>
  <si>
    <t>VIJAY MAHADHU PAREKAR</t>
  </si>
  <si>
    <t>ZINE MILNAD RAJENRA</t>
  </si>
  <si>
    <t>SANTOSH SHRIRAM KAKADE</t>
  </si>
  <si>
    <t>DIPAK BHAGAVAN SALVE</t>
  </si>
  <si>
    <t>DATTA SANJAY UGALE</t>
  </si>
  <si>
    <t>SEED PRODUCTION OF TOMATO PY-21-22 (DEULGAON RAJA)</t>
  </si>
  <si>
    <t>KRUSHNA ANNA  GAIKWAD</t>
  </si>
  <si>
    <t>ANANDA GAJEBA WAGH</t>
  </si>
  <si>
    <t xml:space="preserve">SHIVAJI SAHEBRAO TAYDE </t>
  </si>
  <si>
    <t>P.BHUTEKAR</t>
  </si>
  <si>
    <t xml:space="preserve"> P. BHUTEKAR</t>
  </si>
  <si>
    <t>SANTOSH PANDURANG SHERE</t>
  </si>
  <si>
    <t>RAJENDRA BHAURAO MHASKE</t>
  </si>
  <si>
    <t>BHAGWAT BHASKAR DESHMUKH</t>
  </si>
  <si>
    <t>EKNATH RAMRAO  GAIKWAD</t>
  </si>
  <si>
    <t xml:space="preserve">PRALHAD BIMRAO TAYDE </t>
  </si>
  <si>
    <t>YAMAJI KISAN WAGHMARE</t>
  </si>
  <si>
    <t>KESHAV UTTAM SHELKE</t>
  </si>
  <si>
    <t>VISHNU PRABHAKAR  SHELKE</t>
  </si>
  <si>
    <t>MANOHAR GANPAT PAWAR</t>
  </si>
  <si>
    <t>PRAMESHWAR</t>
  </si>
  <si>
    <t>NAGESH DIGAMBAR HARDALKAR</t>
  </si>
  <si>
    <t>GAJANAN NAMDEVAPPA JATALE</t>
  </si>
  <si>
    <t>SATISH BHANUDAS SARODE</t>
  </si>
  <si>
    <t>AMBHORE</t>
  </si>
  <si>
    <t>GULABRAO KISAN SHELKE</t>
  </si>
  <si>
    <t>U03010</t>
  </si>
  <si>
    <t>U03050</t>
  </si>
  <si>
    <t>U03060</t>
  </si>
  <si>
    <t>U03011</t>
  </si>
  <si>
    <t>U03012</t>
  </si>
  <si>
    <t>U03013</t>
  </si>
  <si>
    <t>U03014</t>
  </si>
  <si>
    <t>U03015</t>
  </si>
  <si>
    <t>U03016</t>
  </si>
  <si>
    <t>U03018</t>
  </si>
  <si>
    <t>U03019</t>
  </si>
  <si>
    <t>U03020</t>
  </si>
  <si>
    <t>U03021</t>
  </si>
  <si>
    <t>U03022</t>
  </si>
  <si>
    <t>U03023</t>
  </si>
  <si>
    <t>U03024</t>
  </si>
  <si>
    <t>U03074</t>
  </si>
  <si>
    <t>U03075</t>
  </si>
  <si>
    <t>U03076</t>
  </si>
  <si>
    <t>U03077</t>
  </si>
  <si>
    <t>U03078</t>
  </si>
  <si>
    <t>U03079</t>
  </si>
  <si>
    <t>U03080</t>
  </si>
  <si>
    <t>U03081</t>
  </si>
  <si>
    <t>U03082</t>
  </si>
  <si>
    <t>U03083</t>
  </si>
  <si>
    <t>U03084</t>
  </si>
  <si>
    <t>U03085</t>
  </si>
  <si>
    <t>U03064</t>
  </si>
  <si>
    <t>U03065</t>
  </si>
  <si>
    <t>U03066</t>
  </si>
  <si>
    <t>U03067</t>
  </si>
  <si>
    <t>U03068</t>
  </si>
  <si>
    <t>U03069</t>
  </si>
  <si>
    <t>U03070</t>
  </si>
  <si>
    <t>U03071</t>
  </si>
  <si>
    <t>U03072</t>
  </si>
  <si>
    <t>U03073</t>
  </si>
  <si>
    <t>U03025</t>
  </si>
  <si>
    <t>U03026</t>
  </si>
  <si>
    <t>U03027</t>
  </si>
  <si>
    <t>U03028</t>
  </si>
  <si>
    <t>U03029</t>
  </si>
  <si>
    <t>U03030</t>
  </si>
  <si>
    <t>U03031</t>
  </si>
  <si>
    <t>U03032</t>
  </si>
  <si>
    <t>U03033</t>
  </si>
  <si>
    <t>U03034</t>
  </si>
  <si>
    <t>U03036</t>
  </si>
  <si>
    <t>U03037</t>
  </si>
  <si>
    <t>U03038</t>
  </si>
  <si>
    <t>U03039</t>
  </si>
  <si>
    <t>U03040</t>
  </si>
  <si>
    <t>U03041</t>
  </si>
  <si>
    <t>U03042</t>
  </si>
  <si>
    <t>U03043</t>
  </si>
  <si>
    <t>U03044</t>
  </si>
  <si>
    <t>U03045</t>
  </si>
  <si>
    <t>U03046</t>
  </si>
  <si>
    <t>U03047</t>
  </si>
  <si>
    <t>U03048</t>
  </si>
  <si>
    <t>U03049</t>
  </si>
  <si>
    <t>U03051</t>
  </si>
  <si>
    <t>U03052</t>
  </si>
  <si>
    <t>U03053</t>
  </si>
  <si>
    <t>U03054</t>
  </si>
  <si>
    <t>U03055</t>
  </si>
  <si>
    <t>U03056</t>
  </si>
  <si>
    <t>U03057</t>
  </si>
  <si>
    <t>U03058</t>
  </si>
  <si>
    <t>U03059</t>
  </si>
  <si>
    <t>U03061</t>
  </si>
  <si>
    <t>U03063</t>
  </si>
  <si>
    <t>AJ835XAJ836</t>
  </si>
  <si>
    <t>AJ839XAJ840</t>
  </si>
  <si>
    <t>Pass</t>
  </si>
  <si>
    <t>Fail</t>
  </si>
  <si>
    <t>TG-01</t>
  </si>
  <si>
    <t>TW-03</t>
  </si>
  <si>
    <t>TH-07</t>
  </si>
  <si>
    <t>TO-08</t>
  </si>
  <si>
    <t>RAMESHWAR LAXMAN CHAURE</t>
  </si>
  <si>
    <t>SUBHASH FAKIRBA GAIKWAD</t>
  </si>
  <si>
    <t>VITTHAL MADHUKAR ZINE</t>
  </si>
  <si>
    <t>BOBADE SHALIKRAM DNYNDEO</t>
  </si>
  <si>
    <t>GAJANAN MAHADU LATE</t>
  </si>
  <si>
    <t>SUNIL DEVIDAS BOBADE</t>
  </si>
  <si>
    <t>PAWAR BABASAHEB ASHOK</t>
  </si>
  <si>
    <t>AJ831XAJ832</t>
  </si>
  <si>
    <t>AJ841XAJ842</t>
  </si>
  <si>
    <t>AJ837XAJ838</t>
  </si>
  <si>
    <t>AJ299XAJ300</t>
  </si>
  <si>
    <t xml:space="preserve">SAHEBRAO MADHUKAR GAIKWAD </t>
  </si>
  <si>
    <t>C31513</t>
  </si>
  <si>
    <t>BHISE</t>
  </si>
  <si>
    <t>C31514</t>
  </si>
  <si>
    <t>C31515</t>
  </si>
  <si>
    <t>SANTOSH MADHAVRAO BADAR</t>
  </si>
  <si>
    <t>C31516</t>
  </si>
  <si>
    <t>BL</t>
  </si>
  <si>
    <t>JADHAV</t>
  </si>
  <si>
    <t>C31517</t>
  </si>
  <si>
    <t>ANIL</t>
  </si>
  <si>
    <t>DNYANESHWAR HARIBHAU KHARAT</t>
  </si>
  <si>
    <t>C31518</t>
  </si>
  <si>
    <t>PARVIN HARIBHAU PAREKAR</t>
  </si>
  <si>
    <t>C31519</t>
  </si>
  <si>
    <t>GANPAT CHAGAN PAREKAR</t>
  </si>
  <si>
    <t>C31520</t>
  </si>
  <si>
    <t>C31521</t>
  </si>
  <si>
    <t>RAJU MAHADU PAREKAR</t>
  </si>
  <si>
    <t>C31522</t>
  </si>
  <si>
    <t>RAMBHU JAYAJI GHAYAL</t>
  </si>
  <si>
    <t>C31524</t>
  </si>
  <si>
    <t>KISHOR KAILASH GHAYAVAT</t>
  </si>
  <si>
    <t>C31525</t>
  </si>
  <si>
    <t>VIR LAXMAN GOPALA</t>
  </si>
  <si>
    <t>C31526</t>
  </si>
  <si>
    <t>GAJANAN NAMDEOAPPA JATALE</t>
  </si>
  <si>
    <t>C31527</t>
  </si>
  <si>
    <t>SANTOSH SURYABHAN KHOTKAR</t>
  </si>
  <si>
    <t>C31528</t>
  </si>
  <si>
    <t>AMOL RAMDAS KALE</t>
  </si>
  <si>
    <t>C31529</t>
  </si>
  <si>
    <t>AJ301XAJ302</t>
  </si>
  <si>
    <t>C31530</t>
  </si>
  <si>
    <t>SUBHASH MURLIDHAR SONKAMBLE</t>
  </si>
  <si>
    <t>C31531</t>
  </si>
  <si>
    <t>C31532</t>
  </si>
  <si>
    <t>CHANDRAKALA RUSTUM BANKAR</t>
  </si>
  <si>
    <t>C31533</t>
  </si>
  <si>
    <t>NIVRUTTI ASHOK MEHETRE</t>
  </si>
  <si>
    <t>C31534</t>
  </si>
  <si>
    <t>C31535</t>
  </si>
  <si>
    <t>C31536</t>
  </si>
  <si>
    <t>C31537</t>
  </si>
  <si>
    <t>PRALHAD BHIMRAO TAYDE</t>
  </si>
  <si>
    <t>C31538</t>
  </si>
  <si>
    <t>C31539</t>
  </si>
  <si>
    <t>BALAJI SHESHRAV WAGH</t>
  </si>
  <si>
    <t>C31540</t>
  </si>
  <si>
    <t>SANTOSH PANDHARINATH WAGH</t>
  </si>
  <si>
    <t>C31541</t>
  </si>
  <si>
    <t>DNYANESHWAR ASARAM WAGH</t>
  </si>
  <si>
    <t>C31542</t>
  </si>
  <si>
    <t>SUDHAKAR SADASHIV WAGH</t>
  </si>
  <si>
    <t>C31543</t>
  </si>
  <si>
    <t>GAJANAN SADASHIV WAGH</t>
  </si>
  <si>
    <t>C31544</t>
  </si>
  <si>
    <t>C31545</t>
  </si>
  <si>
    <t>KESHAV NANA WAGH</t>
  </si>
  <si>
    <t>C31546</t>
  </si>
  <si>
    <t>VISHNU GANGADHAR WAGH</t>
  </si>
  <si>
    <t>C31547</t>
  </si>
  <si>
    <t>RAMESH PATILBA DOIFODE</t>
  </si>
  <si>
    <t>C31548</t>
  </si>
  <si>
    <t>KAILASH BAPURAO WAGH</t>
  </si>
  <si>
    <t>C31549</t>
  </si>
  <si>
    <t>BABASAHEB PRABHAKAR PACHARANE</t>
  </si>
  <si>
    <t>C31550</t>
  </si>
  <si>
    <t>DEEPAK BHAGWAN HARKAL</t>
  </si>
  <si>
    <t>C31551</t>
  </si>
  <si>
    <t>JADHAO PANDHARINATH VISHNU</t>
  </si>
  <si>
    <t>C31552</t>
  </si>
  <si>
    <t>C31553</t>
  </si>
  <si>
    <t>LAXMAN PRALHADRAO BANAKAR</t>
  </si>
  <si>
    <t>C31554</t>
  </si>
  <si>
    <t>C31555</t>
  </si>
  <si>
    <t>Area</t>
  </si>
  <si>
    <t>CUCUMBER</t>
  </si>
  <si>
    <t>AJ305XAJ306</t>
  </si>
  <si>
    <t>CU-1</t>
  </si>
  <si>
    <t>C29689</t>
  </si>
  <si>
    <t>C29690</t>
  </si>
  <si>
    <t>DATTATRAY SAHEBRAO GAIKWAD</t>
  </si>
  <si>
    <t>C29691</t>
  </si>
  <si>
    <t>C29692</t>
  </si>
  <si>
    <t>MAHADU SARJERAO GAYAKAWAD</t>
  </si>
  <si>
    <t>C29693</t>
  </si>
  <si>
    <t>C29694</t>
  </si>
  <si>
    <t>C29695</t>
  </si>
  <si>
    <t>C29696</t>
  </si>
  <si>
    <t>C29697</t>
  </si>
  <si>
    <t>PARMESHWAR BHUTEKAR</t>
  </si>
  <si>
    <t>DATTATRAY DAGADUBA KATKHADE</t>
  </si>
  <si>
    <t>C29698</t>
  </si>
  <si>
    <t>PRABHAKAR ANANDRAO  CHIDE</t>
  </si>
  <si>
    <t>C29699</t>
  </si>
  <si>
    <t>C29700</t>
  </si>
  <si>
    <t>C29701</t>
  </si>
  <si>
    <t>GANPAT CHHGAN PAREKAR</t>
  </si>
  <si>
    <t>C29702</t>
  </si>
  <si>
    <t>C29703</t>
  </si>
  <si>
    <t>VIJAY MAHADU PAREKAR</t>
  </si>
  <si>
    <t>C29704</t>
  </si>
  <si>
    <t>C29705</t>
  </si>
  <si>
    <t>C29706</t>
  </si>
  <si>
    <t>C29707</t>
  </si>
  <si>
    <t>C29708</t>
  </si>
  <si>
    <t>C29709</t>
  </si>
  <si>
    <t>C29710</t>
  </si>
  <si>
    <t>C29711</t>
  </si>
  <si>
    <t>C29712</t>
  </si>
  <si>
    <t>DIPAK BHAGWAN SALVE</t>
  </si>
  <si>
    <t>C29713</t>
  </si>
  <si>
    <t>C29714</t>
  </si>
  <si>
    <t>VISHNU PRABHAKAR SHELKE</t>
  </si>
  <si>
    <t>C29715</t>
  </si>
  <si>
    <t>VIKAS VASANTRAO SHELKE</t>
  </si>
  <si>
    <t>C29716</t>
  </si>
  <si>
    <t>KAILASH  RAJENDRA SHINDE</t>
  </si>
  <si>
    <t>C29717</t>
  </si>
  <si>
    <t>RAVINDRA DINKAR SHINDE</t>
  </si>
  <si>
    <t>C29718</t>
  </si>
  <si>
    <t>TULSHIRAM SURESH KATHKHADE</t>
  </si>
  <si>
    <t>C29719</t>
  </si>
  <si>
    <t>C29720</t>
  </si>
  <si>
    <t>C29721</t>
  </si>
  <si>
    <t>GAJANAN VITTHAL WAGH</t>
  </si>
  <si>
    <t>BABASAHEB PRABHAKAR PACHARNE</t>
  </si>
  <si>
    <t>C29722</t>
  </si>
  <si>
    <t>MAHADHU NANA MHASKE</t>
  </si>
  <si>
    <t>C29723</t>
  </si>
  <si>
    <t>C29724</t>
  </si>
  <si>
    <t>C29725</t>
  </si>
  <si>
    <t>SANTOSH VITHOBA SHINDE</t>
  </si>
  <si>
    <t>C29726</t>
  </si>
  <si>
    <t>C29727</t>
  </si>
  <si>
    <t>DATTA SANJAY UGLE</t>
  </si>
  <si>
    <t>C29728</t>
  </si>
  <si>
    <t>Cucumber</t>
  </si>
  <si>
    <t>AJ309 X AJ310</t>
  </si>
  <si>
    <t>CU-01</t>
  </si>
  <si>
    <t>R R DODDAMANI</t>
  </si>
  <si>
    <t>C29398</t>
  </si>
  <si>
    <t>C B BARKI</t>
  </si>
  <si>
    <t>C29399</t>
  </si>
  <si>
    <t>I B ARALIKATTI</t>
  </si>
  <si>
    <t>C29400</t>
  </si>
  <si>
    <t>H R YADACHI</t>
  </si>
  <si>
    <t>C29401</t>
  </si>
  <si>
    <t>B L MUDIGOUDAR</t>
  </si>
  <si>
    <t>C29402</t>
  </si>
  <si>
    <t>H B NIMBEGONDI</t>
  </si>
  <si>
    <t>C29403</t>
  </si>
  <si>
    <t>R L HULLATHI</t>
  </si>
  <si>
    <t>C29404</t>
  </si>
  <si>
    <t>K R NIMBEGONDI</t>
  </si>
  <si>
    <t>C29405</t>
  </si>
  <si>
    <t>P S ARALIKATTI</t>
  </si>
  <si>
    <t>C29406</t>
  </si>
  <si>
    <t>B R YADACHI</t>
  </si>
  <si>
    <t>C29407</t>
  </si>
  <si>
    <t>K C MATHAD</t>
  </si>
  <si>
    <t>C29408</t>
  </si>
  <si>
    <t>R B BEERAJJER</t>
  </si>
  <si>
    <t>C29409</t>
  </si>
  <si>
    <t>T L OLEKAR</t>
  </si>
  <si>
    <t>C29410</t>
  </si>
  <si>
    <t>M S KONIMANI</t>
  </si>
  <si>
    <t>C29412</t>
  </si>
  <si>
    <t>G P CHIKKOL</t>
  </si>
  <si>
    <t>M G SHILLER</t>
  </si>
  <si>
    <t>C29413</t>
  </si>
  <si>
    <t>S S SANGAMMANAVAR</t>
  </si>
  <si>
    <t>C29414</t>
  </si>
  <si>
    <t>N G KALI</t>
  </si>
  <si>
    <t>C29415</t>
  </si>
  <si>
    <t>C M KAKOL</t>
  </si>
  <si>
    <t>C29416</t>
  </si>
  <si>
    <t>K K MADDANI</t>
  </si>
  <si>
    <t>C29417</t>
  </si>
  <si>
    <t>ALOK SINGH</t>
  </si>
  <si>
    <t>HY BHINDI</t>
  </si>
  <si>
    <t>AJ311XAJ312</t>
  </si>
  <si>
    <t>K</t>
  </si>
  <si>
    <t>N H MADIVALAR</t>
  </si>
  <si>
    <t>C29379</t>
  </si>
  <si>
    <t>C H MADIVALAR</t>
  </si>
  <si>
    <t>C29380</t>
  </si>
  <si>
    <t>H R MADIVALAR</t>
  </si>
  <si>
    <t>C29381</t>
  </si>
  <si>
    <t>K K KODADA</t>
  </si>
  <si>
    <t>C29382</t>
  </si>
  <si>
    <t>N B YALIGAR</t>
  </si>
  <si>
    <t>C29383</t>
  </si>
  <si>
    <t>R B CHAKRASALI</t>
  </si>
  <si>
    <t>C29384</t>
  </si>
  <si>
    <t>M N MUDDANAHALLI</t>
  </si>
  <si>
    <t>C29385</t>
  </si>
  <si>
    <t>K M MADIVALAR</t>
  </si>
  <si>
    <t>C29386</t>
  </si>
  <si>
    <t>C29387</t>
  </si>
  <si>
    <t>C29388</t>
  </si>
  <si>
    <t>H B OLEKAR</t>
  </si>
  <si>
    <t>C29389</t>
  </si>
  <si>
    <t>S K OLEKAR</t>
  </si>
  <si>
    <t>C29390</t>
  </si>
  <si>
    <t>L B KAGER</t>
  </si>
  <si>
    <t>C29391</t>
  </si>
  <si>
    <t>I I DODDAMANI</t>
  </si>
  <si>
    <t>C29392</t>
  </si>
  <si>
    <t>C A DODDAMANI</t>
  </si>
  <si>
    <t>C29393</t>
  </si>
  <si>
    <t>C B PUJAR</t>
  </si>
  <si>
    <t>C29394</t>
  </si>
  <si>
    <t>S B ALLAPUR</t>
  </si>
  <si>
    <t>C29395</t>
  </si>
  <si>
    <t>SANDIP ABASAHEB BHALERAO</t>
  </si>
  <si>
    <t>C29750</t>
  </si>
  <si>
    <t>ANITA SANDIP BHALERAV</t>
  </si>
  <si>
    <t>C29751</t>
  </si>
  <si>
    <t>RAMESH ASHRUBA DUDHARE</t>
  </si>
  <si>
    <t>C29752</t>
  </si>
  <si>
    <t>BABITA MURLIDHAR NARVADE</t>
  </si>
  <si>
    <t>C29753</t>
  </si>
  <si>
    <t>MUKTA DIPAK MOGAL</t>
  </si>
  <si>
    <t>C29754</t>
  </si>
  <si>
    <t>JOTI PRAMESHWAR KAMBLE</t>
  </si>
  <si>
    <t>C29755</t>
  </si>
  <si>
    <t>VINOD WALMIK KAMBLE</t>
  </si>
  <si>
    <t>C29756</t>
  </si>
  <si>
    <t>ASHOK SAHEBRAO SAWADE</t>
  </si>
  <si>
    <t>C29757</t>
  </si>
  <si>
    <t>RAMESHWAR NANABHAU BHALERAO</t>
  </si>
  <si>
    <t>C29758</t>
  </si>
  <si>
    <t>DILIP BHIMRAO BHALERAO</t>
  </si>
  <si>
    <t>C29759</t>
  </si>
  <si>
    <t>VAIBHAV BABASAHEB SHINDE</t>
  </si>
  <si>
    <t>C29760</t>
  </si>
  <si>
    <t>PARVATI VILAS RUDULE</t>
  </si>
  <si>
    <t>C29761</t>
  </si>
  <si>
    <t>SHRIDHAR SUDAM BHALERAO</t>
  </si>
  <si>
    <t>C29762</t>
  </si>
  <si>
    <t>KAILASH GANGADHAR KAMBLE</t>
  </si>
  <si>
    <t>C29763</t>
  </si>
  <si>
    <t>SWAPNIL SHARAD BHALERAO</t>
  </si>
  <si>
    <t>C29764</t>
  </si>
  <si>
    <t>RAJU DIGAMBAR KAMBLE</t>
  </si>
  <si>
    <t>C29765</t>
  </si>
  <si>
    <t>DNYANESHWAR VITTHAL MHASKE</t>
  </si>
  <si>
    <t>C29766</t>
  </si>
  <si>
    <t>VIJAYMALA SAMADHAN MHASKE</t>
  </si>
  <si>
    <t>C29767</t>
  </si>
  <si>
    <t>SHAKUNTALA BHARAT KAMBLE</t>
  </si>
  <si>
    <t>C29768</t>
  </si>
  <si>
    <t>ACHUTRAO BABASAHEB MIND</t>
  </si>
  <si>
    <t>C29769</t>
  </si>
  <si>
    <t>PRAYAG DATTA KAMBLE</t>
  </si>
  <si>
    <t>C29770</t>
  </si>
  <si>
    <t>LATA GAJANAN BHALERAO</t>
  </si>
  <si>
    <t>C29771</t>
  </si>
  <si>
    <t>GAJANAN RAMKRUSHNA TUPKAR</t>
  </si>
  <si>
    <t>C29772</t>
  </si>
  <si>
    <t>GAJANAN MNJARAM DHOBLE</t>
  </si>
  <si>
    <t>C29773</t>
  </si>
  <si>
    <t>SHILA ASHOK MOGAL</t>
  </si>
  <si>
    <t>C29774</t>
  </si>
  <si>
    <t>BABURAO NIRUTI SALVE</t>
  </si>
  <si>
    <t>C29775</t>
  </si>
  <si>
    <t>MADHUKAR SHRIRAM SALWE</t>
  </si>
  <si>
    <t>C29776</t>
  </si>
  <si>
    <t>MILIND RAGHUNATH SONKAMBLE</t>
  </si>
  <si>
    <t>C29777</t>
  </si>
  <si>
    <t>USHA VIJAY SONKAMBLE</t>
  </si>
  <si>
    <t>C29778</t>
  </si>
  <si>
    <t>SUBHASH ASARAM KAKDE</t>
  </si>
  <si>
    <t>C29779</t>
  </si>
  <si>
    <t>PARMESHWAR ANNASAHEB MHASKE</t>
  </si>
  <si>
    <t>C29780</t>
  </si>
  <si>
    <t>MHASKE DEVIDAS ANNA</t>
  </si>
  <si>
    <t>C29781</t>
  </si>
  <si>
    <t>DILIP NAMDEV INKAR</t>
  </si>
  <si>
    <t>C29782</t>
  </si>
  <si>
    <t>SAMADHAN DEVNATH SALWE</t>
  </si>
  <si>
    <t>C29783</t>
  </si>
  <si>
    <t>SONKAMBLE SUDHIR APPAJI</t>
  </si>
  <si>
    <t>C29784</t>
  </si>
  <si>
    <t>BHANUDAS BHIMRAO SALVE</t>
  </si>
  <si>
    <t>C29785</t>
  </si>
  <si>
    <t>MANOHAR GANGADHAR SONKAMBLE</t>
  </si>
  <si>
    <t>C29786</t>
  </si>
  <si>
    <t>RAJDHAR BHAGWAN SONKAMBALE</t>
  </si>
  <si>
    <t>C29787</t>
  </si>
  <si>
    <t>YOGESH SARJERAO SONKAMBLE</t>
  </si>
  <si>
    <t>C29788</t>
  </si>
  <si>
    <t>RATAN SARJERAO SONKAMBLE</t>
  </si>
  <si>
    <t>C29789</t>
  </si>
  <si>
    <t>RAJU BANSI RATHOD</t>
  </si>
  <si>
    <t>C29790</t>
  </si>
  <si>
    <t>VIKRAM SHRIRAM RATHOD</t>
  </si>
  <si>
    <t>C29791</t>
  </si>
  <si>
    <t>ARUN SUKHDEV AADHE</t>
  </si>
  <si>
    <t>C29792</t>
  </si>
  <si>
    <t>PRAKASH PURA RATHOD</t>
  </si>
  <si>
    <t>C29793</t>
  </si>
  <si>
    <t>RAJU BABAN RATHOD</t>
  </si>
  <si>
    <t>C29794</t>
  </si>
  <si>
    <t xml:space="preserve"> CHAVAN JANARDHAN RATAN</t>
  </si>
  <si>
    <t>C29795</t>
  </si>
  <si>
    <t>UKANDA KALU CHAVAN</t>
  </si>
  <si>
    <t>C29796</t>
  </si>
  <si>
    <t>NAMDEO GOPA CHAVAN</t>
  </si>
  <si>
    <t>C29797</t>
  </si>
  <si>
    <t>SANJIT INDRAJIT SONKAMBLE</t>
  </si>
  <si>
    <t>C29798</t>
  </si>
  <si>
    <t>RAJU JALINDAR SONKAMBLE</t>
  </si>
  <si>
    <t>C29799</t>
  </si>
  <si>
    <t>JAYSHRI BANSHI SONKAMBLE</t>
  </si>
  <si>
    <t>C29800</t>
  </si>
  <si>
    <t>AAKASH RAJU SALVE</t>
  </si>
  <si>
    <t>C29801</t>
  </si>
  <si>
    <t>DILIP SAHEBRAO KAKDE</t>
  </si>
  <si>
    <t>C29802</t>
  </si>
  <si>
    <t>JAYSHREE RAMRAO RATHOD</t>
  </si>
  <si>
    <t>C29803</t>
  </si>
  <si>
    <t>ASHOK RAMBHAU KAKDE</t>
  </si>
  <si>
    <t>C29804</t>
  </si>
  <si>
    <t>VILAS PURA RATHOD</t>
  </si>
  <si>
    <t>C29805</t>
  </si>
  <si>
    <t>VIJAY RAVSAHEB CHAVAN</t>
  </si>
  <si>
    <t>C29806</t>
  </si>
  <si>
    <t>NEMICHAND MEGHA CHAVHAN</t>
  </si>
  <si>
    <t>C29807</t>
  </si>
  <si>
    <t>SANDIP RAMBHU KAKADE</t>
  </si>
  <si>
    <t>C29808</t>
  </si>
  <si>
    <t>DNYANESHWAR NAYABRAO JADHAV</t>
  </si>
  <si>
    <t>C29809</t>
  </si>
  <si>
    <t>JADHAV AJABRAO NAYABRAO</t>
  </si>
  <si>
    <t>C29810</t>
  </si>
  <si>
    <t>VINAYAK SHESHRAO FHADAT</t>
  </si>
  <si>
    <t>C29811</t>
  </si>
  <si>
    <t>VANDANA SURESH BORDE</t>
  </si>
  <si>
    <t>C29812</t>
  </si>
  <si>
    <t>SAMADHAN SHAMRAO BORDE</t>
  </si>
  <si>
    <t>C29813</t>
  </si>
  <si>
    <t>NAMDEV AKNATH JADHAV</t>
  </si>
  <si>
    <t>C29814</t>
  </si>
  <si>
    <t>DNYANDEV NATHAJI BANSHODE</t>
  </si>
  <si>
    <t>C29815</t>
  </si>
  <si>
    <t>RAMESH RAGHUNATH KHAPUTE</t>
  </si>
  <si>
    <t>C29816</t>
  </si>
  <si>
    <t>RAMKISAN RAGHUNATH KHAPUTE</t>
  </si>
  <si>
    <t>C29817</t>
  </si>
  <si>
    <t>SHILA RAMESH KHAPUTE</t>
  </si>
  <si>
    <t>C29818</t>
  </si>
  <si>
    <t>JIJABAI RMKISAN KHAPUTE</t>
  </si>
  <si>
    <t>C29819</t>
  </si>
  <si>
    <t>RUBINA JAVED PATHAN</t>
  </si>
  <si>
    <t>C29820</t>
  </si>
  <si>
    <t>PRABHAKR AMBADAS RAWALKAR</t>
  </si>
  <si>
    <t>C29821</t>
  </si>
  <si>
    <t>DEEPAK NAMDEV RAWALKAR</t>
  </si>
  <si>
    <t>C29822</t>
  </si>
  <si>
    <t>ASHOK BALAJI PANDIT</t>
  </si>
  <si>
    <t>C29823</t>
  </si>
  <si>
    <t>VAIBAHV SUBHAS MULE</t>
  </si>
  <si>
    <t>C29824</t>
  </si>
  <si>
    <t>VIDHYA RAJU NARVADE</t>
  </si>
  <si>
    <t>C29825</t>
  </si>
  <si>
    <t>PARASRAM SALIKRAM MULE</t>
  </si>
  <si>
    <t>C29826</t>
  </si>
  <si>
    <t>SHANKAR PRAKASH WAGH</t>
  </si>
  <si>
    <t>C29827</t>
  </si>
  <si>
    <t>GANESH BHAGWAN MULE</t>
  </si>
  <si>
    <t>C29828</t>
  </si>
  <si>
    <t>VIJAY BHAGWAN MULE</t>
  </si>
  <si>
    <t>C29829</t>
  </si>
  <si>
    <t>SANJAY UKHARDA NARVADE</t>
  </si>
  <si>
    <t>C29830</t>
  </si>
  <si>
    <t>RAMESH PANDURANG MULE</t>
  </si>
  <si>
    <t>C29831</t>
  </si>
  <si>
    <t>SHAM PARASHRAM GORE</t>
  </si>
  <si>
    <t>C29832</t>
  </si>
  <si>
    <t>RAMESH MAROTI GORE</t>
  </si>
  <si>
    <t>C29833</t>
  </si>
  <si>
    <t>SHOBHA GAJANAN UGLE</t>
  </si>
  <si>
    <t>C29834</t>
  </si>
  <si>
    <t>VIJAY TUKARAM RAUT</t>
  </si>
  <si>
    <t>C29836</t>
  </si>
  <si>
    <t>VISHNU LAXMAN JADHAV</t>
  </si>
  <si>
    <t>C29837</t>
  </si>
  <si>
    <t>DEVIDAS UTTAMRAO JADHAV</t>
  </si>
  <si>
    <t>C29838</t>
  </si>
  <si>
    <t>GANESH SHALIKRAM PAWAR</t>
  </si>
  <si>
    <t>C29839</t>
  </si>
  <si>
    <t>GAJANAN DAMODHAR PAWAR</t>
  </si>
  <si>
    <t>C29840</t>
  </si>
  <si>
    <t>HARIBHAU BHAGVAN SHELKE</t>
  </si>
  <si>
    <t>C29841</t>
  </si>
  <si>
    <t>DNYANESHWAR BHIKA GHAYAVAT</t>
  </si>
  <si>
    <t>C29842</t>
  </si>
  <si>
    <t>ANIL HARIBHU GHAIWAT</t>
  </si>
  <si>
    <t>C29843</t>
  </si>
  <si>
    <t>NAGURAO BABURAO NARVADE</t>
  </si>
  <si>
    <t>C29844</t>
  </si>
  <si>
    <t>DATTA JIJABHAU UGLE</t>
  </si>
  <si>
    <t>C29845</t>
  </si>
  <si>
    <t>BHARAT ANNASAHEB JADHAV</t>
  </si>
  <si>
    <t>C29846</t>
  </si>
  <si>
    <t>KISAN BHIMRAO JADHAV</t>
  </si>
  <si>
    <t>C29847</t>
  </si>
  <si>
    <t>TUKARAM ASHARM JADHAV</t>
  </si>
  <si>
    <t>C29848</t>
  </si>
  <si>
    <t>INDU MANOHAR SONPASARE</t>
  </si>
  <si>
    <t>C29849</t>
  </si>
  <si>
    <t>SANDIP SUKHADEV SONPASARE</t>
  </si>
  <si>
    <t>C29850</t>
  </si>
  <si>
    <t>PURSHOTTAM RAMBHAU GHEVANDE</t>
  </si>
  <si>
    <t>C29851</t>
  </si>
  <si>
    <t>ARATI SANDIP SONAPASARE</t>
  </si>
  <si>
    <t>C29852</t>
  </si>
  <si>
    <t>HARI CHATRU RATHOD</t>
  </si>
  <si>
    <t>C29853</t>
  </si>
  <si>
    <t>BHAGAVAN KESHAV GUNJAL</t>
  </si>
  <si>
    <t>C29854</t>
  </si>
  <si>
    <t>VIJAY DNYANBA KHARAT</t>
  </si>
  <si>
    <t>C29855</t>
  </si>
  <si>
    <t>GANESH MURLIDHAR KAYANDE</t>
  </si>
  <si>
    <t>C29856</t>
  </si>
  <si>
    <t>BHAGYASHALI MANOHAR SONPASARE</t>
  </si>
  <si>
    <t>C29857</t>
  </si>
  <si>
    <t>RADHA RAMESH DHAKANE</t>
  </si>
  <si>
    <t>C29858</t>
  </si>
  <si>
    <t>MADHUKAR VITTHAL RATHOD</t>
  </si>
  <si>
    <t>C29859</t>
  </si>
  <si>
    <t>PRAKASH BHIMRAV SONPASARE</t>
  </si>
  <si>
    <t>C29860</t>
  </si>
  <si>
    <t>BALIRAM SHREERAM ARMAL</t>
  </si>
  <si>
    <t>C29861</t>
  </si>
  <si>
    <t>PRABHAKAR DAGADUBA RAUT</t>
  </si>
  <si>
    <t>C29862</t>
  </si>
  <si>
    <t>RADHABAI NANA SONPASARE</t>
  </si>
  <si>
    <t>C29863</t>
  </si>
  <si>
    <t>SURESH DAMODAR SHINGANE</t>
  </si>
  <si>
    <t>C29864</t>
  </si>
  <si>
    <t>VIJAY GUJEBA SHERE</t>
  </si>
  <si>
    <t>C29865</t>
  </si>
  <si>
    <t>RAVI SHINDE</t>
  </si>
  <si>
    <t>UMESH BHASKAR SHERE</t>
  </si>
  <si>
    <t>C29866</t>
  </si>
  <si>
    <t>SANTOSH VITTHALRAV KHARAT</t>
  </si>
  <si>
    <t>C29867</t>
  </si>
  <si>
    <t>RUSTUM BALIRAM BHUTEKAR</t>
  </si>
  <si>
    <t>C29868</t>
  </si>
  <si>
    <t>CHANDANARAV SAKHARAM BHUTEKAR</t>
  </si>
  <si>
    <t>C29869</t>
  </si>
  <si>
    <t>RUSTUM RAMDAS BHUTEKAR</t>
  </si>
  <si>
    <t>C29870</t>
  </si>
  <si>
    <t>EKNATH ASARAM SHINDE</t>
  </si>
  <si>
    <t>C29871</t>
  </si>
  <si>
    <t>GOVIND RAMBHAU KINGRE</t>
  </si>
  <si>
    <t>C29872</t>
  </si>
  <si>
    <t>EKNATH PANDHARINATH KINGRE</t>
  </si>
  <si>
    <t>C29873</t>
  </si>
  <si>
    <t>RAM SURESH KINGRE</t>
  </si>
  <si>
    <t>C29874</t>
  </si>
  <si>
    <t>ARUN DAMODHAR MIRKAR</t>
  </si>
  <si>
    <t>C29875</t>
  </si>
  <si>
    <t>MIRABAI NARHARI GHADGE</t>
  </si>
  <si>
    <t>C29876</t>
  </si>
  <si>
    <t>BABASAHEB RAMBHAU KINGRE</t>
  </si>
  <si>
    <t>C29877</t>
  </si>
  <si>
    <t>TUKARAM NARAYAN MIRKAR</t>
  </si>
  <si>
    <t>C29878</t>
  </si>
  <si>
    <t>VITTHAL SUDAM KINGRE</t>
  </si>
  <si>
    <t>C29879</t>
  </si>
  <si>
    <t>ANNASAHEB BHANDAS KINGRE</t>
  </si>
  <si>
    <t>C29880</t>
  </si>
  <si>
    <t>SHALIKRAM SHAMRAO KINGRE</t>
  </si>
  <si>
    <t>C29881</t>
  </si>
  <si>
    <t>KARBHARI BHIMRAV KINGRE</t>
  </si>
  <si>
    <t>C29882</t>
  </si>
  <si>
    <t>NARAYAN ANNASAHEB KINGRE</t>
  </si>
  <si>
    <t>C29883</t>
  </si>
  <si>
    <t>BHAGWAN NIVRUTTI KINGRE</t>
  </si>
  <si>
    <t>C29884</t>
  </si>
  <si>
    <t>SHIVAJI ANNASAHEB KINGRE</t>
  </si>
  <si>
    <t>C29885</t>
  </si>
  <si>
    <t>SUMAN GOVIND THITE</t>
  </si>
  <si>
    <t>C29886</t>
  </si>
  <si>
    <t>GORAKH PANDURANG KINGRE</t>
  </si>
  <si>
    <t>C29887</t>
  </si>
  <si>
    <t>SHRIMANT KARBHARI KINGRE</t>
  </si>
  <si>
    <t>C29888</t>
  </si>
  <si>
    <t>LIMBAJI LAHU GAVHAD</t>
  </si>
  <si>
    <t>C29889</t>
  </si>
  <si>
    <t>MADHUKAR DAJIBA GAVHAD</t>
  </si>
  <si>
    <t>C29890</t>
  </si>
  <si>
    <t>BHASKAR RATAN BHANUSE</t>
  </si>
  <si>
    <t>C29891</t>
  </si>
  <si>
    <t>DILIP GANGADHAR BHANUSE</t>
  </si>
  <si>
    <t>C29892</t>
  </si>
  <si>
    <t>BHAGWAN GANGADHAR BHANUSE</t>
  </si>
  <si>
    <t>C29893</t>
  </si>
  <si>
    <t>GANESH KARBHARI PAWAR</t>
  </si>
  <si>
    <t>C29894</t>
  </si>
  <si>
    <t>PRAKASAH GANGADHAR BHANUSE</t>
  </si>
  <si>
    <t>C29895</t>
  </si>
  <si>
    <t>DATTATRAYA PRALHAD BHANUSE</t>
  </si>
  <si>
    <t>C29896</t>
  </si>
  <si>
    <t>UJWALA DATTATREY BHANUSE</t>
  </si>
  <si>
    <t>C29897</t>
  </si>
  <si>
    <t>SARALA GANESH PAWAR</t>
  </si>
  <si>
    <t>C29898</t>
  </si>
  <si>
    <t>KESHAV PATILBA BHANUSE</t>
  </si>
  <si>
    <t>C29899</t>
  </si>
  <si>
    <t>PARASRAM TEJRAO BHANUSE</t>
  </si>
  <si>
    <t>C29900</t>
  </si>
  <si>
    <t>KALPNA PARASRAM BHANUSE</t>
  </si>
  <si>
    <t>C29901</t>
  </si>
  <si>
    <t>ANIL DAMA MHASKE</t>
  </si>
  <si>
    <t>C29902</t>
  </si>
  <si>
    <t>SANGITA PRAKASH BHANUSE</t>
  </si>
  <si>
    <t>C29903</t>
  </si>
  <si>
    <t>SAMADHAN SHESHRAV BHANUSE</t>
  </si>
  <si>
    <t>C29904</t>
  </si>
  <si>
    <t>RANGNATH KISAN WAYAL</t>
  </si>
  <si>
    <t>C29905</t>
  </si>
  <si>
    <t>RAMESH RATAN BHANUSE</t>
  </si>
  <si>
    <t>C29906</t>
  </si>
  <si>
    <t>SARJERAO JAYAVANTA KHARAT</t>
  </si>
  <si>
    <t>C29907</t>
  </si>
  <si>
    <t>BHAGWAN SAMPAT NIKALJE</t>
  </si>
  <si>
    <t>C29908</t>
  </si>
  <si>
    <t>RAMESH NARAYAN KATKAR</t>
  </si>
  <si>
    <t>C29909</t>
  </si>
  <si>
    <t>GANESH NARAYAN KATKAR</t>
  </si>
  <si>
    <t>C29910</t>
  </si>
  <si>
    <t>MINA MACHINDRA KATKAR</t>
  </si>
  <si>
    <t>C29911</t>
  </si>
  <si>
    <t>SANJAY BHANUDAS BORUDE</t>
  </si>
  <si>
    <t>C29912</t>
  </si>
  <si>
    <t>RAMESH BHANUDAS BORUDE</t>
  </si>
  <si>
    <t>C29913</t>
  </si>
  <si>
    <t>KHWAJA RAHEMAN SHAIKHA</t>
  </si>
  <si>
    <t>C29914</t>
  </si>
  <si>
    <t>KESHAV SAHEBRAO SOSE</t>
  </si>
  <si>
    <t>C29915</t>
  </si>
  <si>
    <t>NAGORAO SHAMRAO SABLE</t>
  </si>
  <si>
    <t>C29916</t>
  </si>
  <si>
    <t>SHILA GAJANAN BORUDE</t>
  </si>
  <si>
    <t>C29917</t>
  </si>
  <si>
    <t>RAMESH PANDHARINATH  SANAP</t>
  </si>
  <si>
    <t>C29918</t>
  </si>
  <si>
    <t>GANESH PANDHRINATH SANAP</t>
  </si>
  <si>
    <t>C29919</t>
  </si>
  <si>
    <t>SHEKH AFSAR SHEKH DILAVAR</t>
  </si>
  <si>
    <t>C29920</t>
  </si>
  <si>
    <t>VISHNU BABURAO SANAP</t>
  </si>
  <si>
    <t>C29921</t>
  </si>
  <si>
    <t>YASHODA ASHOK SANAP</t>
  </si>
  <si>
    <t>C29922</t>
  </si>
  <si>
    <t>ANANTA RAMESH SANAP</t>
  </si>
  <si>
    <t>C29923</t>
  </si>
  <si>
    <t>SHEKH SALIM SHEKH LATIF</t>
  </si>
  <si>
    <t>C29924</t>
  </si>
  <si>
    <t>SAVITA GAJANAN BORUDE</t>
  </si>
  <si>
    <t>C29925</t>
  </si>
  <si>
    <t>SHITAL DEVIDAS SANAP</t>
  </si>
  <si>
    <t>C29926</t>
  </si>
  <si>
    <t>LAXMAN TUKARAM KEDAR</t>
  </si>
  <si>
    <t>C29927</t>
  </si>
  <si>
    <t>KISAN TUKARAM KEDAR</t>
  </si>
  <si>
    <t>C29928</t>
  </si>
  <si>
    <t>PARVATI BHUJANG WAGH</t>
  </si>
  <si>
    <t>C29929</t>
  </si>
  <si>
    <t>KEDAR SITARAM HIMMATRAO</t>
  </si>
  <si>
    <t>C29930</t>
  </si>
  <si>
    <t>SURESH KACHRU MORE</t>
  </si>
  <si>
    <t>C29931</t>
  </si>
  <si>
    <t>DIGAMBAR H  KEDAR</t>
  </si>
  <si>
    <t>C29932</t>
  </si>
  <si>
    <t>PRASHANT BHAGAWANRAO JADHAO</t>
  </si>
  <si>
    <t>C29933</t>
  </si>
  <si>
    <t>JAGAN ANANDA MISAL</t>
  </si>
  <si>
    <t>C29934</t>
  </si>
  <si>
    <t>CHAPAITKAR SHIWANAND MURLIDHAR</t>
  </si>
  <si>
    <t>C29935</t>
  </si>
  <si>
    <t>DWARKA SANDIP KHANDARE</t>
  </si>
  <si>
    <t>C29936</t>
  </si>
  <si>
    <t>SHANKAR NABRAO JADHAV</t>
  </si>
  <si>
    <t>C29937</t>
  </si>
  <si>
    <t>KAILAS NIWRUTTI MULE</t>
  </si>
  <si>
    <t>VINOD VILASHRAO KANKHAR</t>
  </si>
  <si>
    <t>C29938</t>
  </si>
  <si>
    <t>UJWALA DIPAK SHINDE</t>
  </si>
  <si>
    <t>C29939</t>
  </si>
  <si>
    <t>RAMKOR KANTA MULE</t>
  </si>
  <si>
    <t>C29940</t>
  </si>
  <si>
    <t>ANIL VASANTA MULE</t>
  </si>
  <si>
    <t>C29941</t>
  </si>
  <si>
    <t>DIPAK KACHRU MULE</t>
  </si>
  <si>
    <t>C29942</t>
  </si>
  <si>
    <t>MANISHA RAJU MULE</t>
  </si>
  <si>
    <t>C29943</t>
  </si>
  <si>
    <t>JITENDRA ASHRUBA KAMBALE</t>
  </si>
  <si>
    <t>C29944</t>
  </si>
  <si>
    <t>SHASHIKALA AMBADAS KAMBLE</t>
  </si>
  <si>
    <t>C29945</t>
  </si>
  <si>
    <t>BHAGWAN LAHU MULE</t>
  </si>
  <si>
    <t>C29946</t>
  </si>
  <si>
    <t>SHANKAR HEERA RATHOD</t>
  </si>
  <si>
    <t>C29947</t>
  </si>
  <si>
    <t>RADHESHYAM HIRAMAN RATHOD</t>
  </si>
  <si>
    <t>C29948</t>
  </si>
  <si>
    <t>SHASHIKALA CHAGAN RATHOD</t>
  </si>
  <si>
    <t>C29949</t>
  </si>
  <si>
    <t>KADUBA FHULSING HADE</t>
  </si>
  <si>
    <t>C29950</t>
  </si>
  <si>
    <t>ARVIND SUGAN RATHOD</t>
  </si>
  <si>
    <t>C29951</t>
  </si>
  <si>
    <t>RAIBAI VASANTA ADE</t>
  </si>
  <si>
    <t>C29952</t>
  </si>
  <si>
    <t>RAMBHAU KONDU ADE</t>
  </si>
  <si>
    <t>C29953</t>
  </si>
  <si>
    <t>VIMAL LIMBAJI RATHOD</t>
  </si>
  <si>
    <t>C29954</t>
  </si>
  <si>
    <t>ANKUSH MADHUKAR ADE</t>
  </si>
  <si>
    <t>C29955</t>
  </si>
  <si>
    <t>SAVITA ASHOK ADE</t>
  </si>
  <si>
    <t>C29956</t>
  </si>
  <si>
    <t>SANTOSH DASU RATHOD</t>
  </si>
  <si>
    <t>C29957</t>
  </si>
  <si>
    <t>AVINASH GULAB RATHOD</t>
  </si>
  <si>
    <t>C29958</t>
  </si>
  <si>
    <t>BANDU GULAB RATHOD</t>
  </si>
  <si>
    <t>C29959</t>
  </si>
  <si>
    <t>SAKHUBAI KADUBA RATHOD</t>
  </si>
  <si>
    <t>C29960</t>
  </si>
  <si>
    <t>SUBHAS VITTHAL RATHOD</t>
  </si>
  <si>
    <t>C29961</t>
  </si>
  <si>
    <t>VAISHALI ARJUN ADE</t>
  </si>
  <si>
    <t>C29962</t>
  </si>
  <si>
    <t>ASHOK VITTHAL RATHOD</t>
  </si>
  <si>
    <t>C29963</t>
  </si>
  <si>
    <t>SATYABHAMA KISAN RATHOD</t>
  </si>
  <si>
    <t>C29964</t>
  </si>
  <si>
    <t>SUDHAKAR DASHRATH ADE</t>
  </si>
  <si>
    <t>C29965</t>
  </si>
  <si>
    <t>ROHIT ANIL ADE</t>
  </si>
  <si>
    <t>C29966</t>
  </si>
  <si>
    <t>SANJAY JAIRAM RATHOD</t>
  </si>
  <si>
    <t>C29967</t>
  </si>
  <si>
    <t>GANESH GOVIND ADE</t>
  </si>
  <si>
    <t>C29968</t>
  </si>
  <si>
    <t>DEVAKA RUPALA  ADE</t>
  </si>
  <si>
    <t>C29969</t>
  </si>
  <si>
    <t>MADAN RAGHURAM PAWAR</t>
  </si>
  <si>
    <t>C29970</t>
  </si>
  <si>
    <t>DAGDU DEVA RATHOD</t>
  </si>
  <si>
    <t>C29971</t>
  </si>
  <si>
    <t>RATHOD DILIP DAGDU</t>
  </si>
  <si>
    <t>C29972</t>
  </si>
  <si>
    <t>AMOL BHIMRAO ADE</t>
  </si>
  <si>
    <t>C29973</t>
  </si>
  <si>
    <t>RUPALI UTTAM SHINGNE</t>
  </si>
  <si>
    <t>C29974</t>
  </si>
  <si>
    <t>SIMA PRAVIN ADE</t>
  </si>
  <si>
    <t>C29975</t>
  </si>
  <si>
    <t>GUMFABAI MANSINGH ADE</t>
  </si>
  <si>
    <t>C29976</t>
  </si>
  <si>
    <t>RAMESH JAYRAM RATHOD</t>
  </si>
  <si>
    <t>C29977</t>
  </si>
  <si>
    <t>SURESH SAKHARAM CHAVAN</t>
  </si>
  <si>
    <t>C29978</t>
  </si>
  <si>
    <t>VAISHALI SACHIN MULE</t>
  </si>
  <si>
    <t>C29979</t>
  </si>
  <si>
    <t>SANJAY KANHYYA CHAVAN</t>
  </si>
  <si>
    <t>C29980</t>
  </si>
  <si>
    <t>Incentive (+ -)on Remenent %</t>
  </si>
  <si>
    <t>OP OKRA</t>
  </si>
  <si>
    <t>AJ313</t>
  </si>
  <si>
    <t>USHABAI ARJUN CHAVAN</t>
  </si>
  <si>
    <t>C29459</t>
  </si>
  <si>
    <t>GANESH AMBHORE</t>
  </si>
  <si>
    <t>MADHAV SAHEBRAO CHAVAN</t>
  </si>
  <si>
    <t>C29460</t>
  </si>
  <si>
    <t>PUSHPA DNYANESHWAR RATHOD</t>
  </si>
  <si>
    <t>C29461</t>
  </si>
  <si>
    <t>DASHRATH RANGA RATHOD</t>
  </si>
  <si>
    <t>C29462</t>
  </si>
  <si>
    <t>RADHESHAM SAKRU CHAVAN</t>
  </si>
  <si>
    <t>C29463</t>
  </si>
  <si>
    <t>SHANKAR SITARAM RATHOD</t>
  </si>
  <si>
    <t>C29464</t>
  </si>
  <si>
    <t>KAMAL SANTOSH JADHAV</t>
  </si>
  <si>
    <t>C29465</t>
  </si>
  <si>
    <t>PANDURANG DEVALA CHAVAN</t>
  </si>
  <si>
    <t>C29466</t>
  </si>
  <si>
    <t>DNYANBA AMBADAS RATHOD</t>
  </si>
  <si>
    <t>C29467</t>
  </si>
  <si>
    <t>LATA MAHADEV KHELBADE</t>
  </si>
  <si>
    <t>C29468</t>
  </si>
  <si>
    <t>UDDHAV UKANDI PURI</t>
  </si>
  <si>
    <t>C30133</t>
  </si>
  <si>
    <t>GAJANAN SHANKAR PURI</t>
  </si>
  <si>
    <t>C29470</t>
  </si>
  <si>
    <t>PARMESHWAR SHESHRAO CHAVAN</t>
  </si>
  <si>
    <t>C29471</t>
  </si>
  <si>
    <t>RAMESHWAR SHESHRAO CHAVAN</t>
  </si>
  <si>
    <t>C29472</t>
  </si>
  <si>
    <t>VIJETA DEVICHAND RATHOD</t>
  </si>
  <si>
    <t>C29473</t>
  </si>
  <si>
    <t>SAHEBRAO PHULA CHAVAN</t>
  </si>
  <si>
    <t>C29474</t>
  </si>
  <si>
    <t>GOPICHAND KONDU RATHOD</t>
  </si>
  <si>
    <t>C29475</t>
  </si>
  <si>
    <t>PRAKASH SHESHRAO CHAVAN</t>
  </si>
  <si>
    <t>C29476</t>
  </si>
  <si>
    <t>BEBI PRAKASH CHAVHAN</t>
  </si>
  <si>
    <t>C29477</t>
  </si>
  <si>
    <t>BALIRAM DHONDU RATHOD</t>
  </si>
  <si>
    <t>C29478</t>
  </si>
  <si>
    <t>ASARAM TUKARAM RATHOD</t>
  </si>
  <si>
    <t>C29479</t>
  </si>
  <si>
    <t>VANDANA LAHU RATHOD</t>
  </si>
  <si>
    <t>C29480</t>
  </si>
  <si>
    <t>SANJAY HARIBHAU RATOHD</t>
  </si>
  <si>
    <t>C29481</t>
  </si>
  <si>
    <t>SAKHARAM PRATAP RATHOD</t>
  </si>
  <si>
    <t>C29482</t>
  </si>
  <si>
    <t>SURYABHAN GANESH RATHOD</t>
  </si>
  <si>
    <t>C29483</t>
  </si>
  <si>
    <t>GUMPHABAI PRAKASH RATHOD</t>
  </si>
  <si>
    <t>C29484</t>
  </si>
  <si>
    <t>PANDIT BALA CHAVAN</t>
  </si>
  <si>
    <t>C29485</t>
  </si>
  <si>
    <t>EKNATH DNYANBA MUNDHE</t>
  </si>
  <si>
    <t>C29486</t>
  </si>
  <si>
    <t>GAJANAN GANGARAM MUNDHE</t>
  </si>
  <si>
    <t>C29487</t>
  </si>
  <si>
    <t>ANKUSH DASHRAT MUNDHE</t>
  </si>
  <si>
    <t>C29488</t>
  </si>
  <si>
    <t>SHARDA GAJANAN MUNDHE</t>
  </si>
  <si>
    <t>C29489</t>
  </si>
  <si>
    <t>BHAGWAN MOTIRAM MUNDHE</t>
  </si>
  <si>
    <t>C29490</t>
  </si>
  <si>
    <t>SANTOSH DHANSINGH CHAVAN</t>
  </si>
  <si>
    <t>C29491</t>
  </si>
  <si>
    <t>SHRIKRUSHNA BHAURAO MUNDHE</t>
  </si>
  <si>
    <t>C29492</t>
  </si>
  <si>
    <t>BABAN JANARDHAN MUNDHE</t>
  </si>
  <si>
    <t>C29493</t>
  </si>
  <si>
    <t>MAHADA NAGUJI JAYBHAYE</t>
  </si>
  <si>
    <t>C29494</t>
  </si>
  <si>
    <t>KAILASH UDDHAV RATHOD</t>
  </si>
  <si>
    <t>C29495</t>
  </si>
  <si>
    <t>SANGITA VIJAY LAHANE</t>
  </si>
  <si>
    <t>C29496</t>
  </si>
  <si>
    <t>LAHU BHIMRAO CHAVHAN</t>
  </si>
  <si>
    <t>C29497</t>
  </si>
  <si>
    <t>VITTHAL TULSHIRAM CHAVAN</t>
  </si>
  <si>
    <t>C29498</t>
  </si>
  <si>
    <t>ANKUSH RUPA CHAVHAN</t>
  </si>
  <si>
    <t>C29499</t>
  </si>
  <si>
    <t>KAVITA KISHOR CHAVAN</t>
  </si>
  <si>
    <t>C29500</t>
  </si>
  <si>
    <t>TULSHIRAM SITARAM RATHOD</t>
  </si>
  <si>
    <t>C29501</t>
  </si>
  <si>
    <t>MADHUKAR UATTAM RATHOD</t>
  </si>
  <si>
    <t>C29502</t>
  </si>
  <si>
    <t>DNYANESHWAR ASHARAM SANAP</t>
  </si>
  <si>
    <t>C29503</t>
  </si>
  <si>
    <t>BHAGAWAN DHANNU JADHAV</t>
  </si>
  <si>
    <t>C29504</t>
  </si>
  <si>
    <t>VISHNU MANGU JADHAV</t>
  </si>
  <si>
    <t>C29505</t>
  </si>
  <si>
    <t>VITTHAL UKANDI GIRHE</t>
  </si>
  <si>
    <t>C29506</t>
  </si>
  <si>
    <t>KUNDLIK KONDJI TANPURE</t>
  </si>
  <si>
    <t>C29507</t>
  </si>
  <si>
    <t>BHIKA SAKHARAM CHIBHADE</t>
  </si>
  <si>
    <t>C29508</t>
  </si>
  <si>
    <t>SANJAY SAKRU JADHAV</t>
  </si>
  <si>
    <t>C29509</t>
  </si>
  <si>
    <t>NARAYAN PANDURANG GHOTEKAR</t>
  </si>
  <si>
    <t>C29510</t>
  </si>
  <si>
    <t>DAGDU KODNDUJI CHIBHADE</t>
  </si>
  <si>
    <t>C29511</t>
  </si>
  <si>
    <t>SHANKAR GHASU CHAVAN</t>
  </si>
  <si>
    <t>C29512</t>
  </si>
  <si>
    <t>SUBHASH MANIKRAO HARAL</t>
  </si>
  <si>
    <t>C29513</t>
  </si>
  <si>
    <t>LAXMAN TUKARAM SABLE</t>
  </si>
  <si>
    <t>C29514</t>
  </si>
  <si>
    <t>GANPAT PANDURANG SABLE</t>
  </si>
  <si>
    <t>C29515</t>
  </si>
  <si>
    <t>SAGARBAI DATTRAO GHOTEKAR</t>
  </si>
  <si>
    <t>C29516</t>
  </si>
  <si>
    <t>SHILABAI VILAS HARAL</t>
  </si>
  <si>
    <t>C29517</t>
  </si>
  <si>
    <t>SAGANARAO MUNJAJI SABLE</t>
  </si>
  <si>
    <t>C29518</t>
  </si>
  <si>
    <t>SHITABAI ASHOK GIRHE</t>
  </si>
  <si>
    <t>C29519</t>
  </si>
  <si>
    <t>VITTHAL NIVRUTTI SABLE</t>
  </si>
  <si>
    <t>C29520</t>
  </si>
  <si>
    <t>UMAJI GANPAT SABLE</t>
  </si>
  <si>
    <t>C29521</t>
  </si>
  <si>
    <t>WAMAN SHIVRAM CHAVHAN</t>
  </si>
  <si>
    <t>C29522</t>
  </si>
  <si>
    <t>BHAGWAAN KUNDLIK SABLE</t>
  </si>
  <si>
    <t>C29523</t>
  </si>
  <si>
    <t>BAJIRAO DNYANDEV SABLE</t>
  </si>
  <si>
    <t>C29524</t>
  </si>
  <si>
    <t>NARAYAN BAJIRAO KALE</t>
  </si>
  <si>
    <t>C29525</t>
  </si>
  <si>
    <t>RAGHUJI SHYAMRAO DUBALKAR</t>
  </si>
  <si>
    <t>C29526</t>
  </si>
  <si>
    <t>RAMJI GANPAT TANPURE</t>
  </si>
  <si>
    <t>C29527</t>
  </si>
  <si>
    <t>MEERABAI MOTIRAM CHIBHADE</t>
  </si>
  <si>
    <t>C29528</t>
  </si>
  <si>
    <t xml:space="preserve">PARASRAM SHESHRAO KHELBADE </t>
  </si>
  <si>
    <t>C29529</t>
  </si>
  <si>
    <t>SHIVLING VITHOBA GAIKWAD</t>
  </si>
  <si>
    <t>C29530</t>
  </si>
  <si>
    <t>PARASHRAM AMRUTA TANPURE</t>
  </si>
  <si>
    <t>C29531</t>
  </si>
  <si>
    <t>UDDHAV NAMDEV CHIBHADE</t>
  </si>
  <si>
    <t>C29532</t>
  </si>
  <si>
    <t>TUKARAM PUNJARAO HARAL</t>
  </si>
  <si>
    <t>C29533</t>
  </si>
  <si>
    <t>MANIKRAO MAVANJI HARAL</t>
  </si>
  <si>
    <t>C29534</t>
  </si>
  <si>
    <t>VASANT SHYAMRAO HARAL</t>
  </si>
  <si>
    <t>C29535</t>
  </si>
  <si>
    <t>UMAJI BABURAO SHENDAGE</t>
  </si>
  <si>
    <t>C29536</t>
  </si>
  <si>
    <t>DHURPATA ASHRUBA GIRHE</t>
  </si>
  <si>
    <t>C29537</t>
  </si>
  <si>
    <t>GOBRA REKHA CHAVAN</t>
  </si>
  <si>
    <t>C29538</t>
  </si>
  <si>
    <t>NITIN DAULATRAO BARVE</t>
  </si>
  <si>
    <t>C29539</t>
  </si>
  <si>
    <t>SANJAY HARI ADE</t>
  </si>
  <si>
    <t>C29540</t>
  </si>
  <si>
    <t>SHRIKRUSHN JYOTIRAM MALODE</t>
  </si>
  <si>
    <t>C29541</t>
  </si>
  <si>
    <t>BHANUDAS GAMAJI SABLE</t>
  </si>
  <si>
    <t>C29542</t>
  </si>
  <si>
    <t>SITARAM GOMAJI BHURKE</t>
  </si>
  <si>
    <t>C29543</t>
  </si>
  <si>
    <t>BHIKAJI BHIWAJI PANDHARE</t>
  </si>
  <si>
    <t>C29544</t>
  </si>
  <si>
    <t>PRALHAD SUKHINATH INGLE</t>
  </si>
  <si>
    <t>C29545</t>
  </si>
  <si>
    <t>UTTAM NAMDEV GIRHE</t>
  </si>
  <si>
    <t>C29546</t>
  </si>
  <si>
    <t>PANDURANG NARAYAN SHINDE</t>
  </si>
  <si>
    <t>C29547</t>
  </si>
  <si>
    <t>MANIK GANPAT SABLE</t>
  </si>
  <si>
    <t>C29548</t>
  </si>
  <si>
    <t>VILAS SURYABHAN TANPURE</t>
  </si>
  <si>
    <t>C29549</t>
  </si>
  <si>
    <t>SURESH NILKANTH HARAL</t>
  </si>
  <si>
    <t>C29550</t>
  </si>
  <si>
    <t>GANESH SHYAMRAO MAGARE</t>
  </si>
  <si>
    <t>C29551</t>
  </si>
  <si>
    <t>RAJAMATI DADARAV HARAL</t>
  </si>
  <si>
    <t>C29552</t>
  </si>
  <si>
    <t>RAMBHAU DEVLAL CHAVHAN</t>
  </si>
  <si>
    <t>C29553</t>
  </si>
  <si>
    <t>NAGORAO VITHOBA GAYAKWAD</t>
  </si>
  <si>
    <t>C29554</t>
  </si>
  <si>
    <t>LIMBAJI MUNJAJI SABLE</t>
  </si>
  <si>
    <t>C29555</t>
  </si>
  <si>
    <t>PANDU GANA CHAVAN</t>
  </si>
  <si>
    <t>C29556</t>
  </si>
  <si>
    <t>DEVRAO SHESHRAO HARAL</t>
  </si>
  <si>
    <t>C29557</t>
  </si>
  <si>
    <t xml:space="preserve">SABLE PANDHARI BALAJI </t>
  </si>
  <si>
    <t>C29558</t>
  </si>
  <si>
    <t>GAJANAN KISAN BHANGE</t>
  </si>
  <si>
    <t>C29559</t>
  </si>
  <si>
    <t>MANIK DEVALA CHAVAN</t>
  </si>
  <si>
    <t>C29560</t>
  </si>
  <si>
    <t>VITTHALRAO NAGORAO KALE</t>
  </si>
  <si>
    <t>C29561</t>
  </si>
  <si>
    <t>BHAGWAN DADARAV HARAL</t>
  </si>
  <si>
    <t>C29562</t>
  </si>
  <si>
    <t>VISHNU MAHADU METINGE</t>
  </si>
  <si>
    <t>C29563</t>
  </si>
  <si>
    <t>BADRINATH CHANDRAKANT HARAL</t>
  </si>
  <si>
    <t>C29564</t>
  </si>
  <si>
    <t>RAMRAV NAGORAV KALE</t>
  </si>
  <si>
    <t>C29565</t>
  </si>
  <si>
    <t>NAVANATH KISAN TANPURE</t>
  </si>
  <si>
    <t>C29566</t>
  </si>
  <si>
    <t>VACHALABAI BABURAO HARAL</t>
  </si>
  <si>
    <t>C29567</t>
  </si>
  <si>
    <t>NILKANTH RAMARAV HARAL</t>
  </si>
  <si>
    <t>C29568</t>
  </si>
  <si>
    <t>CHNDRAKANT SHESHRAO HARAL</t>
  </si>
  <si>
    <t>C29569</t>
  </si>
  <si>
    <t>GANESH DNYANDEV SABLE</t>
  </si>
  <si>
    <t>C29570</t>
  </si>
  <si>
    <t>SHIVAJI NIVRUTI GIRHE</t>
  </si>
  <si>
    <t>C29571</t>
  </si>
  <si>
    <t>VILAS MAUNJI HARAL</t>
  </si>
  <si>
    <t>C29572</t>
  </si>
  <si>
    <t>PARVATI NARAYAN GHOTEKAR</t>
  </si>
  <si>
    <t>C29573</t>
  </si>
  <si>
    <t>DILIP SURESH CHAVHAN</t>
  </si>
  <si>
    <t>C29574</t>
  </si>
  <si>
    <t>PURSHOTTAM PUNJJARAO THITE</t>
  </si>
  <si>
    <t>C29575</t>
  </si>
  <si>
    <t>LAXMAN TULSHIRAM SABLE</t>
  </si>
  <si>
    <t>C29576</t>
  </si>
  <si>
    <t>SHIVAJI ASHRUJI KALE</t>
  </si>
  <si>
    <t>C29577</t>
  </si>
  <si>
    <t>GAJANAN MANIK CHAVHAN</t>
  </si>
  <si>
    <t>C29578</t>
  </si>
  <si>
    <t>LAXMAN KALURAM PAWAR</t>
  </si>
  <si>
    <t>C29579</t>
  </si>
  <si>
    <t>ANANDRAO SHRIRANGRAO GADADE</t>
  </si>
  <si>
    <t>C29580</t>
  </si>
  <si>
    <t>RAMRAO KISAN SARODE</t>
  </si>
  <si>
    <t>C29581</t>
  </si>
  <si>
    <t>NARAYAN KISAN BHANGE</t>
  </si>
  <si>
    <t>C29582</t>
  </si>
  <si>
    <t>GAJANAN KERUJI JOGDAND</t>
  </si>
  <si>
    <t>C29583</t>
  </si>
  <si>
    <t>VISHNU MOHAN CHAVHAN</t>
  </si>
  <si>
    <t>C29584</t>
  </si>
  <si>
    <t>SAKHARAM UDDHAV CHAVAN</t>
  </si>
  <si>
    <t>C29585</t>
  </si>
  <si>
    <t>ATMARAM ASHRUJI SABALE</t>
  </si>
  <si>
    <t>C29586</t>
  </si>
  <si>
    <t>SHIVAJI KISAN SABALE</t>
  </si>
  <si>
    <t>C29587</t>
  </si>
  <si>
    <t>SHRAVAN BHAGVAN DHOTRE</t>
  </si>
  <si>
    <t>C29588</t>
  </si>
  <si>
    <t>GOVINDA TUKARAM GAYAKWAD</t>
  </si>
  <si>
    <t>C29589</t>
  </si>
  <si>
    <t>KAPIL SHIVPRASAD HARAL</t>
  </si>
  <si>
    <t>C29590</t>
  </si>
  <si>
    <t>PRAKASH KISAN GAIAKWAD</t>
  </si>
  <si>
    <t>C29591</t>
  </si>
  <si>
    <t>SADASHIV BAJIRAO BARVE</t>
  </si>
  <si>
    <t>C29592</t>
  </si>
  <si>
    <t>RMAESH SHEKURAO HARAL</t>
  </si>
  <si>
    <t>C29593</t>
  </si>
  <si>
    <t>HARAL PANDIT VITHALRAO</t>
  </si>
  <si>
    <t>C29594</t>
  </si>
  <si>
    <t>YASHODABAI RAMESH GADADE</t>
  </si>
  <si>
    <t>C29595</t>
  </si>
  <si>
    <t>RJAENDRA SHRIRANGRAO AGHAV</t>
  </si>
  <si>
    <t>C29596</t>
  </si>
  <si>
    <t>KAILASH SURYABHAN TANPURE</t>
  </si>
  <si>
    <t>C29597</t>
  </si>
  <si>
    <t>RAMPRASAD KISANRAO PONDHAR</t>
  </si>
  <si>
    <t>C29598</t>
  </si>
  <si>
    <t>PAWAR PANDHRINATH PANDURANG</t>
  </si>
  <si>
    <t>C29599</t>
  </si>
  <si>
    <t>PAWAR SURESH KANIRAM</t>
  </si>
  <si>
    <t>C29600</t>
  </si>
  <si>
    <t xml:space="preserve">CHAVAN KAILASH GITARAM </t>
  </si>
  <si>
    <t>C29601</t>
  </si>
  <si>
    <t>SAREKHA RAM RATHOD</t>
  </si>
  <si>
    <t>C29602</t>
  </si>
  <si>
    <t>SHAM DHONDIRAM PAWAR</t>
  </si>
  <si>
    <t>C29603</t>
  </si>
  <si>
    <t>RATHOD SANJAY MANIK</t>
  </si>
  <si>
    <t>C29604</t>
  </si>
  <si>
    <t>SUNIL EKNATH PAWAR</t>
  </si>
  <si>
    <t>C29605</t>
  </si>
  <si>
    <t>PAWAR SHIVAJI KANIRAM</t>
  </si>
  <si>
    <t>C29606</t>
  </si>
  <si>
    <t>MADHUKAR ROHIDAS PAWAR</t>
  </si>
  <si>
    <t>C29607</t>
  </si>
  <si>
    <t>GOVIND WAMAN PAWAR</t>
  </si>
  <si>
    <t>C29608</t>
  </si>
  <si>
    <t>UDDHAV SHREERAM RATHOD</t>
  </si>
  <si>
    <t>C29609</t>
  </si>
  <si>
    <t>RATHOD SUDAM SHRIRAM</t>
  </si>
  <si>
    <t>C29610</t>
  </si>
  <si>
    <t>RAMESH JEMALA RATHOD</t>
  </si>
  <si>
    <t>C29611</t>
  </si>
  <si>
    <t>GANESH BHIMA RATHOD</t>
  </si>
  <si>
    <t>C29612</t>
  </si>
  <si>
    <t>RAMNATH PANDURANG PAWAR</t>
  </si>
  <si>
    <t>C29613</t>
  </si>
  <si>
    <t>TARACHAND BHASU RATHOD</t>
  </si>
  <si>
    <t>C29614</t>
  </si>
  <si>
    <t>PAWAR RAJESH VITTHAL</t>
  </si>
  <si>
    <t>C29615</t>
  </si>
  <si>
    <t>SUDHAKAR BHIMRAO SAHANE</t>
  </si>
  <si>
    <t>C29616</t>
  </si>
  <si>
    <t>PRAKASH NARSING RATHOD</t>
  </si>
  <si>
    <t>KASHINATH DATTA DEVKAR</t>
  </si>
  <si>
    <t>C29617</t>
  </si>
  <si>
    <t>SHALIK DATTA DEVAKAR</t>
  </si>
  <si>
    <t>C29618</t>
  </si>
  <si>
    <t>KLAVATI BHAGVAN WAKLE</t>
  </si>
  <si>
    <t>C29619</t>
  </si>
  <si>
    <t>GANGADHAR ARJUNA PADOLE</t>
  </si>
  <si>
    <t>C29620</t>
  </si>
  <si>
    <t>PRABHU DEVBA DEVKAR</t>
  </si>
  <si>
    <t>C29621</t>
  </si>
  <si>
    <t>ATMARAM KHANDUJI DEVAKAR</t>
  </si>
  <si>
    <t>C29622</t>
  </si>
  <si>
    <t>DATTARAO SADASHIV DEVAKAR</t>
  </si>
  <si>
    <t>C29623</t>
  </si>
  <si>
    <t>PURUSHOTTAM ARJUN DHENGLE</t>
  </si>
  <si>
    <t>C29624</t>
  </si>
  <si>
    <t>PRABHAKAR SAKHARAM KELE</t>
  </si>
  <si>
    <t>C29625</t>
  </si>
  <si>
    <t>NAMDEV SHIVAJI DEVKAR</t>
  </si>
  <si>
    <t>C29626</t>
  </si>
  <si>
    <t>PIRAJI KAUTIK JADHAV</t>
  </si>
  <si>
    <t>C29627</t>
  </si>
  <si>
    <t>MAHADA SITARAM PADOLE</t>
  </si>
  <si>
    <t>C29628</t>
  </si>
  <si>
    <t>HARIDAS NARAYAN DEVAKAR</t>
  </si>
  <si>
    <t>C29629</t>
  </si>
  <si>
    <t>VIJAY NARAYAN WAKALE</t>
  </si>
  <si>
    <t>C29630</t>
  </si>
  <si>
    <t>NAVNATH PANDURANG BONDE</t>
  </si>
  <si>
    <t>C29631</t>
  </si>
  <si>
    <t>ASHOK RAMBHAJI KOKATE</t>
  </si>
  <si>
    <t>C29632</t>
  </si>
  <si>
    <t>BALIRAM PRABHAKAR KOKATE</t>
  </si>
  <si>
    <t>C29633</t>
  </si>
  <si>
    <t>MUNHE PANDHARI SAHEBRAO</t>
  </si>
  <si>
    <t>C29634</t>
  </si>
  <si>
    <t>RAMESHWAR LAXMAN GHUGE</t>
  </si>
  <si>
    <t>C29635</t>
  </si>
  <si>
    <t>BABAN SHRIRAM KAMBALE</t>
  </si>
  <si>
    <t>C29636</t>
  </si>
  <si>
    <t>DATTARAO ARJUNRAO JAIBHAYE</t>
  </si>
  <si>
    <t>C29637</t>
  </si>
  <si>
    <t>SANJAY GANGARAM DEVKAR</t>
  </si>
  <si>
    <t>C29638</t>
  </si>
  <si>
    <t>JAGANNATH SHRIRAM DEVAKAR</t>
  </si>
  <si>
    <t>C29639</t>
  </si>
  <si>
    <t>RAMESHWAR ASHRUJI JAYBHAYE</t>
  </si>
  <si>
    <t>C29640</t>
  </si>
  <si>
    <t>CHANDRABHAGA KUNDLIK CHOPADE</t>
  </si>
  <si>
    <t>C29641</t>
  </si>
  <si>
    <t>DNYANESHWAR RAMCHANDRA ATHARE</t>
  </si>
  <si>
    <t>C29642</t>
  </si>
  <si>
    <t>UDDHAV RAMBHAU KOKATE</t>
  </si>
  <si>
    <t>C29643</t>
  </si>
  <si>
    <t>CHANDRAKUMAR KUNDALIK KOKATE</t>
  </si>
  <si>
    <t>C29644</t>
  </si>
  <si>
    <t>SHIVSHANKAR DHONDAJI DHEGALE</t>
  </si>
  <si>
    <t>C29645</t>
  </si>
  <si>
    <t>GAJANAN DHONDAJI DHENGLE</t>
  </si>
  <si>
    <t>C29646</t>
  </si>
  <si>
    <t>DHAMMAPAL SARJERAO WALKE</t>
  </si>
  <si>
    <t>C29647</t>
  </si>
  <si>
    <t>SIDDHARTH RAMKISHAN VAKLE</t>
  </si>
  <si>
    <t>C29648</t>
  </si>
  <si>
    <t>SANTOSH BABURAO WAKALE</t>
  </si>
  <si>
    <t>C29649</t>
  </si>
  <si>
    <t>GANGADHAR ASHRUJI JADHAV</t>
  </si>
  <si>
    <t>C29650</t>
  </si>
  <si>
    <t>DASHRATH LAXMAN BODAKHE</t>
  </si>
  <si>
    <t>C29651</t>
  </si>
  <si>
    <t>BALIRAM LODUJI DUBALKAR</t>
  </si>
  <si>
    <t>C29652</t>
  </si>
  <si>
    <t>UDHAV RAMESHWAR DHENGALE</t>
  </si>
  <si>
    <t>C29653</t>
  </si>
  <si>
    <t>ASHOK VISHWANATH SARKATE</t>
  </si>
  <si>
    <t>C29654</t>
  </si>
  <si>
    <t>SHIVAJI BHIMAO SARKATE</t>
  </si>
  <si>
    <t>C29655</t>
  </si>
  <si>
    <t>RAMDASH TUKARAM GUDAGHE</t>
  </si>
  <si>
    <t>C29656</t>
  </si>
  <si>
    <t>ARUN SHANKARRAO GUDHAGE</t>
  </si>
  <si>
    <t>C29657</t>
  </si>
  <si>
    <t>KESHAV VITHOBA GUDHAGE</t>
  </si>
  <si>
    <t>C29658</t>
  </si>
  <si>
    <t>SANTOSH BHIKAJI GUDAGHE</t>
  </si>
  <si>
    <t>C29659</t>
  </si>
  <si>
    <t>VILAS DASHRATH AMBHORE</t>
  </si>
  <si>
    <t>C29660</t>
  </si>
  <si>
    <t>PANDURANG ASHRUBA SARKATE</t>
  </si>
  <si>
    <t>C29661</t>
  </si>
  <si>
    <t>AMBHORE RAMESHWAR DASHRATH</t>
  </si>
  <si>
    <t>C29662</t>
  </si>
  <si>
    <t>MAHADEV AYAJI GARKAL</t>
  </si>
  <si>
    <t>C29663</t>
  </si>
  <si>
    <t>MADHUKAR DHONDU UGHADK</t>
  </si>
  <si>
    <t>C29664</t>
  </si>
  <si>
    <t>RAMKISAN RAGHOJI BODKHE</t>
  </si>
  <si>
    <t>C29665</t>
  </si>
  <si>
    <t>SALOJI KISAN MUNDHE</t>
  </si>
  <si>
    <t>C29666</t>
  </si>
  <si>
    <t>SAKHRAM SHESHARAO GUND</t>
  </si>
  <si>
    <t>C29667</t>
  </si>
  <si>
    <t>MAHADEV SHESHRAV GUND</t>
  </si>
  <si>
    <t>C29668</t>
  </si>
  <si>
    <t>RUKHMINA BAI HIMMATRAO GUND</t>
  </si>
  <si>
    <t>C29669</t>
  </si>
  <si>
    <t>MAHADEV LAHANU FUFATE</t>
  </si>
  <si>
    <t>C29670</t>
  </si>
  <si>
    <t>SANTOSH GANPAT RATHOD</t>
  </si>
  <si>
    <t>C29671</t>
  </si>
  <si>
    <t>ATISH SANJAY RATHOD</t>
  </si>
  <si>
    <t>C29672</t>
  </si>
  <si>
    <t>UMESH KESHAV CHAVHAN</t>
  </si>
  <si>
    <t>C29673</t>
  </si>
  <si>
    <t>AMOL RAMDAS SHINDE</t>
  </si>
  <si>
    <t>C30132</t>
  </si>
  <si>
    <t>GAJANAN UTTAM SONUNE</t>
  </si>
  <si>
    <t>C29675</t>
  </si>
  <si>
    <t>MANIKRAO NAMDEO SONUNE</t>
  </si>
  <si>
    <t>C29676</t>
  </si>
  <si>
    <t>LAXMAN UTTAM RANBAVLE</t>
  </si>
  <si>
    <t>C29677</t>
  </si>
  <si>
    <t>CHAVAN BANSHI GOPA</t>
  </si>
  <si>
    <t>C29678</t>
  </si>
  <si>
    <t>RAJESH PRALHAD SADAVARTE</t>
  </si>
  <si>
    <t>SANDIP GULAB SADAVARTE</t>
  </si>
  <si>
    <t>C29679</t>
  </si>
  <si>
    <t>GULAB NARAYAN SADAVARTE</t>
  </si>
  <si>
    <t>C29680</t>
  </si>
  <si>
    <t>AMOL VASANTRAV SADAVARTE</t>
  </si>
  <si>
    <t>C29681</t>
  </si>
  <si>
    <t>SANJAY VISHAMBHAR DONGARE</t>
  </si>
  <si>
    <t>C29682</t>
  </si>
  <si>
    <t>MADHUKAR KANIRAM CHAVAN</t>
  </si>
  <si>
    <t>C29683</t>
  </si>
  <si>
    <t>SADAVARTE SAMADHAN PRALHAD</t>
  </si>
  <si>
    <t>C29684</t>
  </si>
  <si>
    <t>GANESH PRALHAD GADE</t>
  </si>
  <si>
    <t>C29685</t>
  </si>
  <si>
    <t>DNYANESHWAR SHANKAR WAGH</t>
  </si>
  <si>
    <t>C29686</t>
  </si>
  <si>
    <t>SUDARSHAN DNAYNESHWAR CHAVHAN</t>
  </si>
  <si>
    <t>C29687</t>
  </si>
  <si>
    <t>ANKUSH NIVRUTI KATHORE</t>
  </si>
  <si>
    <t>C29688</t>
  </si>
  <si>
    <t>C29330</t>
  </si>
  <si>
    <t>VIRUPAKSHAPPA B HALANNANAVAR</t>
  </si>
  <si>
    <t>NIJALINGAPPA B ALAVANDI</t>
  </si>
  <si>
    <t>SURESH M GUTTAL</t>
  </si>
  <si>
    <t>MALTESH H GOURIMANI</t>
  </si>
  <si>
    <t>PAKKIRAIAH J MATHAD</t>
  </si>
  <si>
    <t>BASAVARAJ K CHIGALLI</t>
  </si>
  <si>
    <t>SHANTHAVEERAIAH V CHARANTIMATH</t>
  </si>
  <si>
    <t>DEVENDRAPPA C MAKARABBI</t>
  </si>
  <si>
    <t>GUDLEPPA C SAVANUR</t>
  </si>
  <si>
    <t>SHIVALINGAPPA ANGADI</t>
  </si>
  <si>
    <t>MAHESH N CHANNAPPANAVAR</t>
  </si>
  <si>
    <t>PAKKIRAPPA S PATIL</t>
  </si>
  <si>
    <t>YALLAPPA NINGAPPA BANKAR</t>
  </si>
  <si>
    <t>C29364</t>
  </si>
  <si>
    <t>NAGARAJ M BANDI</t>
  </si>
  <si>
    <t>C29373</t>
  </si>
  <si>
    <t>DURGAPPA MEGALAMANI</t>
  </si>
  <si>
    <t>NANDEESH M HALLEPPANAVAR</t>
  </si>
  <si>
    <t>C29355</t>
  </si>
  <si>
    <t>YALLAPPA LANKAPPA BARKI</t>
  </si>
  <si>
    <t>SURAPPA K BEVINAGIDAD</t>
  </si>
  <si>
    <t>KOTRAPPA K BEVINAGIDAD</t>
  </si>
  <si>
    <t>HUCHAPPA N BADALINGAPPANAVAR</t>
  </si>
  <si>
    <t>SHANMUKAPPA B HALALGERI</t>
  </si>
  <si>
    <t>KALLAPPA V BADALINGAPPANAVAR</t>
  </si>
  <si>
    <t>PUTTAPPA C HOMBARDI</t>
  </si>
  <si>
    <t>KALLAVEERAPPA ANGADI</t>
  </si>
  <si>
    <t>BASAVANNAPPA P KORI</t>
  </si>
  <si>
    <t>C29342</t>
  </si>
  <si>
    <t>ANNAPPA</t>
  </si>
  <si>
    <t>C29343</t>
  </si>
  <si>
    <t>SHIVAPPA RADDER</t>
  </si>
  <si>
    <t>C29344</t>
  </si>
  <si>
    <t>HANUMANTHAPPA LANKEPPA BARKI</t>
  </si>
  <si>
    <t>GANGADAR DODDAGOUDAR</t>
  </si>
  <si>
    <t>GULAGOUDA HIREGOUDAR</t>
  </si>
  <si>
    <t>PRAKASH RADDER</t>
  </si>
  <si>
    <t>CHANNABASAPPA V BALAGANUR</t>
  </si>
  <si>
    <t>PAKKIRAPPA H HARIJAN</t>
  </si>
  <si>
    <t>BASAPPA DURGAPPA HARIJAN</t>
  </si>
  <si>
    <t>PARSAPPA P KORI</t>
  </si>
  <si>
    <t>C29351</t>
  </si>
  <si>
    <t>CHANNABASAVANAGOUD HIREGOUDAR</t>
  </si>
  <si>
    <t>DYAMANNA H MULIMANI</t>
  </si>
  <si>
    <t>MANJUNATH V VADDINAKOPPA</t>
  </si>
  <si>
    <t>NAGARAJ P KANAVALLI</t>
  </si>
  <si>
    <t>C29363</t>
  </si>
  <si>
    <t>SHIVAPPA M PATTANAD</t>
  </si>
  <si>
    <t>VIRUPAKSHAPPA HOSAMANI</t>
  </si>
  <si>
    <t>RUDRAPPA V HALLIKERI</t>
  </si>
  <si>
    <t>MAHADEVAPPA F HALLEPPANAVAR</t>
  </si>
  <si>
    <t>VEERANAGOUDA B SHIVANAGOUDAR</t>
  </si>
  <si>
    <t>NAGAPPA BHEEMAPPA MAIDUR</t>
  </si>
  <si>
    <t>REVANAIAH HIREMATHAD</t>
  </si>
  <si>
    <t>NAGANAGOUDA HIREGOUDAR</t>
  </si>
  <si>
    <t>PARAMESHAPPA R KANAVALLI</t>
  </si>
  <si>
    <t>Bitter Gourd</t>
  </si>
  <si>
    <t>AJ316</t>
  </si>
  <si>
    <t>UMARSAB NADAF</t>
  </si>
  <si>
    <t>C29311</t>
  </si>
  <si>
    <t>MALLAPPA SATHYAPPA YALAGACH</t>
  </si>
  <si>
    <t>C29312</t>
  </si>
  <si>
    <t>NINGAPPA HANUMAPPA SANDLI</t>
  </si>
  <si>
    <t>C29314</t>
  </si>
  <si>
    <t>GURAPPA NINGAPPA KABBERALLI</t>
  </si>
  <si>
    <t>C29315</t>
  </si>
  <si>
    <t>AJJAPPA HANUMAPPA BAJANTRI</t>
  </si>
  <si>
    <t>C29316</t>
  </si>
  <si>
    <t>CHANNAPPA SHIVANANDAPPA KABBERAHALLI</t>
  </si>
  <si>
    <t>C29317</t>
  </si>
  <si>
    <t>BASAPPA HANUMAPPA KABBERALLI</t>
  </si>
  <si>
    <t>C29318</t>
  </si>
  <si>
    <t>BASAVARAJ HALAPPA KOTI</t>
  </si>
  <si>
    <t>C29310</t>
  </si>
  <si>
    <t>SHAMIDSAB PATAN</t>
  </si>
  <si>
    <t>RAJAPPA R YALIGAR</t>
  </si>
  <si>
    <t>C29323</t>
  </si>
  <si>
    <t>BHEEMAPPA SANNAPPA BENKI</t>
  </si>
  <si>
    <t>C29324</t>
  </si>
  <si>
    <t>SHARANAPPA N DOLLIN</t>
  </si>
  <si>
    <t>C29325</t>
  </si>
  <si>
    <t>NARSAPPA SIDDAPPA DOLLIN</t>
  </si>
  <si>
    <t>C29326</t>
  </si>
  <si>
    <t>HANUMANTHA Y KAMBAR</t>
  </si>
  <si>
    <t>C29327</t>
  </si>
  <si>
    <t>RAMESH A HASAGAL</t>
  </si>
  <si>
    <t>AMAREESH S BODUR</t>
  </si>
  <si>
    <t>C29328</t>
  </si>
  <si>
    <t>DASHARATHA HAVALDAR</t>
  </si>
  <si>
    <t>C29319</t>
  </si>
  <si>
    <t>GARADAPPA HAVALDAR</t>
  </si>
  <si>
    <t>C29320</t>
  </si>
  <si>
    <t>DYAVANAGOUDA M ATTIGERI</t>
  </si>
  <si>
    <t>C29308</t>
  </si>
  <si>
    <t>RAMANNA HALLIKERI</t>
  </si>
  <si>
    <t>C29321</t>
  </si>
  <si>
    <t>CHANDRASHEKHAR MAJJAGI</t>
  </si>
  <si>
    <t>C29322</t>
  </si>
  <si>
    <t>KRISHNA DADDUR</t>
  </si>
  <si>
    <t>C29313</t>
  </si>
  <si>
    <t>SANJAY H MALLURA</t>
  </si>
  <si>
    <t>C29309</t>
  </si>
  <si>
    <t>PARSAPPA N VADAHATTI</t>
  </si>
  <si>
    <t>C29329</t>
  </si>
  <si>
    <t>BG-01</t>
  </si>
  <si>
    <t>Dolichos</t>
  </si>
  <si>
    <t>AJ913</t>
  </si>
  <si>
    <t>DC-01</t>
  </si>
  <si>
    <t>KAILAS NIVRUTTI MULE</t>
  </si>
  <si>
    <t>U03086</t>
  </si>
  <si>
    <t>U03087</t>
  </si>
  <si>
    <t>U03088</t>
  </si>
  <si>
    <t>U03089</t>
  </si>
  <si>
    <t>U11260</t>
  </si>
  <si>
    <t>U03090</t>
  </si>
  <si>
    <t>U11261</t>
  </si>
  <si>
    <t>U03091</t>
  </si>
  <si>
    <t>U11262</t>
  </si>
  <si>
    <t>U03092</t>
  </si>
  <si>
    <t>U11263</t>
  </si>
  <si>
    <t>U03093</t>
  </si>
  <si>
    <t>U03094</t>
  </si>
  <si>
    <t>U03095</t>
  </si>
  <si>
    <t>U03096</t>
  </si>
  <si>
    <t>U03097</t>
  </si>
  <si>
    <t>U03098</t>
  </si>
  <si>
    <t>U11264</t>
  </si>
  <si>
    <t>GANESH BABAN ADE</t>
  </si>
  <si>
    <t>U03099</t>
  </si>
  <si>
    <t>AVINASH BHAURAO ADE</t>
  </si>
  <si>
    <t>U03100</t>
  </si>
  <si>
    <t>VINOD HEERACHAND ADE</t>
  </si>
  <si>
    <t>U03101</t>
  </si>
  <si>
    <t>RAJESH HEERACHAND ADE</t>
  </si>
  <si>
    <t>U03102</t>
  </si>
  <si>
    <t>SHESHRAO HEERACHAND ADE</t>
  </si>
  <si>
    <t>U03103</t>
  </si>
  <si>
    <t>RAHUL PRAKASH ADE</t>
  </si>
  <si>
    <t>U03104</t>
  </si>
  <si>
    <t>ANIL HARI JADHAO</t>
  </si>
  <si>
    <t>U03105</t>
  </si>
  <si>
    <t>U11265</t>
  </si>
  <si>
    <t>SURESH KONDIRAM ADE</t>
  </si>
  <si>
    <t>U03106</t>
  </si>
  <si>
    <t>U11266</t>
  </si>
  <si>
    <t>VARSHA PARMESHWAR BHUTEKAR</t>
  </si>
  <si>
    <t>U03107</t>
  </si>
  <si>
    <t>U11267</t>
  </si>
  <si>
    <t>GAJANAN GULABRAO BHUTEKAR</t>
  </si>
  <si>
    <t>U03108</t>
  </si>
  <si>
    <t>ARUN SAKHARAM BHUTEKAR</t>
  </si>
  <si>
    <t>U03109</t>
  </si>
  <si>
    <t>U11268</t>
  </si>
  <si>
    <t>CHANDANRAO SAKHARAM BHUTEKAR</t>
  </si>
  <si>
    <t>U03110</t>
  </si>
  <si>
    <t>U11269</t>
  </si>
  <si>
    <t>U03111</t>
  </si>
  <si>
    <t>KARBHARI SAKHARAM BHUTEKAR</t>
  </si>
  <si>
    <t>U03112</t>
  </si>
  <si>
    <t>BHARAT BHANUDAS BHUTEKAR</t>
  </si>
  <si>
    <t>U03113</t>
  </si>
  <si>
    <t>RAMESHWAR BABAN UGLE</t>
  </si>
  <si>
    <t>U03114</t>
  </si>
  <si>
    <t>U03116</t>
  </si>
  <si>
    <t>U11270</t>
  </si>
  <si>
    <t>U03117</t>
  </si>
  <si>
    <t>U03118</t>
  </si>
  <si>
    <t>AMBHORE RAMDAS ASHRU</t>
  </si>
  <si>
    <t>U03119</t>
  </si>
  <si>
    <t>U11271</t>
  </si>
  <si>
    <t>KAILAS DNYANBA SIRSAT</t>
  </si>
  <si>
    <t>U03120</t>
  </si>
  <si>
    <t>SIRASAT NANDKISHOR DYANBA</t>
  </si>
  <si>
    <t>U03121</t>
  </si>
  <si>
    <t>EKNATH VISHWANATH SHINDE</t>
  </si>
  <si>
    <t>U03122</t>
  </si>
  <si>
    <t>U03123</t>
  </si>
  <si>
    <t>COWPEA</t>
  </si>
  <si>
    <t>AJ891</t>
  </si>
  <si>
    <t>CW-01</t>
  </si>
  <si>
    <t>THOTA HANUMANTHU</t>
  </si>
  <si>
    <t>U00715</t>
  </si>
  <si>
    <t>SRINIVAS REDDY</t>
  </si>
  <si>
    <t>MALDAKAL</t>
  </si>
  <si>
    <t>KRISHNA</t>
  </si>
  <si>
    <t>U00997</t>
  </si>
  <si>
    <t>SHANKARANNA</t>
  </si>
  <si>
    <t>KUMMARI THIPPANNA</t>
  </si>
  <si>
    <t>U00998</t>
  </si>
  <si>
    <t>NIMMAKAYALA THIMMAPPA</t>
  </si>
  <si>
    <t>U00999</t>
  </si>
  <si>
    <t>PEDHA SEELANNA</t>
  </si>
  <si>
    <t>U01000</t>
  </si>
  <si>
    <t>B.MALDAKAL</t>
  </si>
  <si>
    <t>U01001</t>
  </si>
  <si>
    <t>KURVA SAVARANNA</t>
  </si>
  <si>
    <t>U01002</t>
  </si>
  <si>
    <t>CHITTIMITTA THIMMAPPA</t>
  </si>
  <si>
    <t>U01003</t>
  </si>
  <si>
    <t>B.NARASIMHULU</t>
  </si>
  <si>
    <t>U01004</t>
  </si>
  <si>
    <t>ROGI HANUMANTHU</t>
  </si>
  <si>
    <t>U01005</t>
  </si>
  <si>
    <t>NARASIMHULU</t>
  </si>
  <si>
    <t>P.VENKATESH</t>
  </si>
  <si>
    <t>U01006</t>
  </si>
  <si>
    <t>K.PEDHA SHANKARANNA</t>
  </si>
  <si>
    <t>U01007</t>
  </si>
  <si>
    <t>K.KURMANNA</t>
  </si>
  <si>
    <t>U01008</t>
  </si>
  <si>
    <t>B.THIMMAPPA</t>
  </si>
  <si>
    <t>U01009</t>
  </si>
  <si>
    <t>MACHA YELLAPPA</t>
  </si>
  <si>
    <t>U00758</t>
  </si>
  <si>
    <t>V.GOPAL</t>
  </si>
  <si>
    <t>U00716</t>
  </si>
  <si>
    <t>VENKATANNA</t>
  </si>
  <si>
    <t>GARKA PEDHA  RAJU</t>
  </si>
  <si>
    <t>U00717</t>
  </si>
  <si>
    <t>K RAMAKISTAMMA</t>
  </si>
  <si>
    <t>U00718</t>
  </si>
  <si>
    <t>BEESANNA</t>
  </si>
  <si>
    <t>RAMAKRISHNA</t>
  </si>
  <si>
    <t>U00971</t>
  </si>
  <si>
    <t>PARASHURAMUDU</t>
  </si>
  <si>
    <t>U00972</t>
  </si>
  <si>
    <t>U00973</t>
  </si>
  <si>
    <t>BADESAB</t>
  </si>
  <si>
    <t>U00974</t>
  </si>
  <si>
    <t>RANGAIAH</t>
  </si>
  <si>
    <t>U00975</t>
  </si>
  <si>
    <t xml:space="preserve">K.MALLESH </t>
  </si>
  <si>
    <t>U00976</t>
  </si>
  <si>
    <t>K.GIDDAIAH</t>
  </si>
  <si>
    <t>U00977</t>
  </si>
  <si>
    <t>B.SREENU</t>
  </si>
  <si>
    <t>U00978</t>
  </si>
  <si>
    <t>K.JAYYAMMA</t>
  </si>
  <si>
    <t>U00979</t>
  </si>
  <si>
    <t>T.VEERASWARLU</t>
  </si>
  <si>
    <t>U00980</t>
  </si>
  <si>
    <t>T.KRISHNA</t>
  </si>
  <si>
    <t>U00981</t>
  </si>
  <si>
    <t>B.THIMMAIAH</t>
  </si>
  <si>
    <t>U00982</t>
  </si>
  <si>
    <t>B.RAMANJANEYULU</t>
  </si>
  <si>
    <t>U00983</t>
  </si>
  <si>
    <t>CHINNA MAHANANDI</t>
  </si>
  <si>
    <t>U00984</t>
  </si>
  <si>
    <t>SHIVA RAMI REDDY</t>
  </si>
  <si>
    <t>U00985</t>
  </si>
  <si>
    <t>MADDILETI</t>
  </si>
  <si>
    <t>U00996</t>
  </si>
  <si>
    <t>B.NAGARAJU</t>
  </si>
  <si>
    <t>U00776</t>
  </si>
  <si>
    <t>T.MAHESH</t>
  </si>
  <si>
    <t>D.BAJARI</t>
  </si>
  <si>
    <t>U00777</t>
  </si>
  <si>
    <t>D.BHEEMESH</t>
  </si>
  <si>
    <t>U00778</t>
  </si>
  <si>
    <t>LAXMANNA</t>
  </si>
  <si>
    <t>D.LAXMANNA</t>
  </si>
  <si>
    <t>U00779</t>
  </si>
  <si>
    <t>M.BHEEMESH</t>
  </si>
  <si>
    <t>U00780</t>
  </si>
  <si>
    <t>D.PARASURAMA</t>
  </si>
  <si>
    <t>U00781</t>
  </si>
  <si>
    <t>B.ANJANEYELLU</t>
  </si>
  <si>
    <t>U00782</t>
  </si>
  <si>
    <t>DULLAIAH</t>
  </si>
  <si>
    <t>U00783</t>
  </si>
  <si>
    <t>ANJANEYELLU</t>
  </si>
  <si>
    <t>U00784</t>
  </si>
  <si>
    <t>B.BHEEMANNA</t>
  </si>
  <si>
    <t>U00785</t>
  </si>
  <si>
    <t>M.BASAVARAJU</t>
  </si>
  <si>
    <t>U00786</t>
  </si>
  <si>
    <t>HANUMANTH</t>
  </si>
  <si>
    <t>N.ANJANEYELLU</t>
  </si>
  <si>
    <t>U00787</t>
  </si>
  <si>
    <t>U00788</t>
  </si>
  <si>
    <t>VENKATESH NAIK</t>
  </si>
  <si>
    <t>U00747</t>
  </si>
  <si>
    <t>ANJANEYULU</t>
  </si>
  <si>
    <t>SUDHAKAR</t>
  </si>
  <si>
    <t xml:space="preserve">ANJANEYULU </t>
  </si>
  <si>
    <t>U00748</t>
  </si>
  <si>
    <t>G.RAMUDU</t>
  </si>
  <si>
    <t>U00749</t>
  </si>
  <si>
    <t>P.RAMUDU</t>
  </si>
  <si>
    <t>U00750</t>
  </si>
  <si>
    <t>VENKATESH GOUD</t>
  </si>
  <si>
    <t>U00751</t>
  </si>
  <si>
    <t>PARUSHA RAMUDU</t>
  </si>
  <si>
    <t>U00752</t>
  </si>
  <si>
    <t>T RAMUDU</t>
  </si>
  <si>
    <t>U00738</t>
  </si>
  <si>
    <t>T VENKATANNA</t>
  </si>
  <si>
    <t>U00739</t>
  </si>
  <si>
    <t>RADHA KRISHNA</t>
  </si>
  <si>
    <t>U00740</t>
  </si>
  <si>
    <t>U00741</t>
  </si>
  <si>
    <t>U00734</t>
  </si>
  <si>
    <t>U00735</t>
  </si>
  <si>
    <t>SAVARANNA</t>
  </si>
  <si>
    <t>GORLA NARASIMHULU</t>
  </si>
  <si>
    <t>U00736</t>
  </si>
  <si>
    <t>B KARNANNA</t>
  </si>
  <si>
    <t>U00737</t>
  </si>
  <si>
    <t>T KRISHNA</t>
  </si>
  <si>
    <t>U00989</t>
  </si>
  <si>
    <t>T PADMA</t>
  </si>
  <si>
    <t>U00990</t>
  </si>
  <si>
    <t>K KRISHNA</t>
  </si>
  <si>
    <t>U00991</t>
  </si>
  <si>
    <t>S OKKAVELA SHESHANNA</t>
  </si>
  <si>
    <t>U00992</t>
  </si>
  <si>
    <t>S BUCHANNA</t>
  </si>
  <si>
    <t>U00993</t>
  </si>
  <si>
    <t>DULANNA</t>
  </si>
  <si>
    <t>U00994</t>
  </si>
  <si>
    <t>V SREENU</t>
  </si>
  <si>
    <t>U00763</t>
  </si>
  <si>
    <t>RAMULAMMA</t>
  </si>
  <si>
    <t>U00764</t>
  </si>
  <si>
    <t>CHITTEMMA</t>
  </si>
  <si>
    <t>U00765</t>
  </si>
  <si>
    <t>SATHYAM</t>
  </si>
  <si>
    <t>U00766</t>
  </si>
  <si>
    <t>U00767</t>
  </si>
  <si>
    <t>THAPPEDA SIDDHAPPA</t>
  </si>
  <si>
    <t>U00743</t>
  </si>
  <si>
    <t>GOPAL REDDY</t>
  </si>
  <si>
    <t>U00744</t>
  </si>
  <si>
    <t>ASARI KAPPALADODDI</t>
  </si>
  <si>
    <t>U00745</t>
  </si>
  <si>
    <t>JAYYAPPA</t>
  </si>
  <si>
    <t>U00746</t>
  </si>
  <si>
    <t>NARASIMHA</t>
  </si>
  <si>
    <t>U00963</t>
  </si>
  <si>
    <t>THIMMAPPA</t>
  </si>
  <si>
    <t>U00964</t>
  </si>
  <si>
    <t>VIJAY KUMAR</t>
  </si>
  <si>
    <t>U00742</t>
  </si>
  <si>
    <t>PEDDHA GOVIND</t>
  </si>
  <si>
    <t>U00760</t>
  </si>
  <si>
    <t>PADMAMMA</t>
  </si>
  <si>
    <t>U00761</t>
  </si>
  <si>
    <t>DUBBA LAKSHMANNA</t>
  </si>
  <si>
    <t>U00762</t>
  </si>
  <si>
    <t>KUMMARI JANGILAPPA</t>
  </si>
  <si>
    <t>U00986</t>
  </si>
  <si>
    <t>DEALER SATHYANNA</t>
  </si>
  <si>
    <t>U00987</t>
  </si>
  <si>
    <t>KOTHA BHAI SATYANNA</t>
  </si>
  <si>
    <t>U00988</t>
  </si>
  <si>
    <t>BUDAGALA GOVINDU</t>
  </si>
  <si>
    <t>U00726</t>
  </si>
  <si>
    <t>POTHULA ANJI</t>
  </si>
  <si>
    <t>U00727</t>
  </si>
  <si>
    <t>ANJI</t>
  </si>
  <si>
    <t>U00728</t>
  </si>
  <si>
    <t>CHAKALI GOPI</t>
  </si>
  <si>
    <t>U00729</t>
  </si>
  <si>
    <t>BANDANNA</t>
  </si>
  <si>
    <t>U00730</t>
  </si>
  <si>
    <t>PULLANNA</t>
  </si>
  <si>
    <t>U00731</t>
  </si>
  <si>
    <t>MALLESH</t>
  </si>
  <si>
    <t>U00753</t>
  </si>
  <si>
    <t>NARAYANA</t>
  </si>
  <si>
    <t>U00962</t>
  </si>
  <si>
    <t>VENKATA RAMUDU</t>
  </si>
  <si>
    <t>U01011</t>
  </si>
  <si>
    <t>KUNTENNA</t>
  </si>
  <si>
    <t>U00732</t>
  </si>
  <si>
    <t>UCHABUDDI ANJI</t>
  </si>
  <si>
    <t>U00733</t>
  </si>
  <si>
    <t>MACHERLA RAMAKRISHNA</t>
  </si>
  <si>
    <t>U00707</t>
  </si>
  <si>
    <t>MACHERLA RAJU</t>
  </si>
  <si>
    <t>U00708</t>
  </si>
  <si>
    <t>U00709</t>
  </si>
  <si>
    <t>RAVI</t>
  </si>
  <si>
    <t>U00710</t>
  </si>
  <si>
    <t>NARASAPPA</t>
  </si>
  <si>
    <t>U00711</t>
  </si>
  <si>
    <t>LAKSHMI</t>
  </si>
  <si>
    <t>U00712</t>
  </si>
  <si>
    <t>MUDATHALA GOVINDU</t>
  </si>
  <si>
    <t>U00713</t>
  </si>
  <si>
    <t>U00714</t>
  </si>
  <si>
    <t>B.RAJU</t>
  </si>
  <si>
    <t>U00965</t>
  </si>
  <si>
    <t>G.SATYANNA</t>
  </si>
  <si>
    <t>U00966</t>
  </si>
  <si>
    <t>SAHADEVUDU</t>
  </si>
  <si>
    <t>U00967</t>
  </si>
  <si>
    <t>DRAVARI BUCHENNA</t>
  </si>
  <si>
    <t>U00968</t>
  </si>
  <si>
    <t>GUDISE SAVARANNA</t>
  </si>
  <si>
    <t>U00969</t>
  </si>
  <si>
    <t>RAMANJANEYULU</t>
  </si>
  <si>
    <t>U00970</t>
  </si>
  <si>
    <t>HANUMANTHU</t>
  </si>
  <si>
    <t>RAJU</t>
  </si>
  <si>
    <t>U00768</t>
  </si>
  <si>
    <t>NARSAPPA</t>
  </si>
  <si>
    <t>VASA ANJANEYULU</t>
  </si>
  <si>
    <t>U00995</t>
  </si>
  <si>
    <t>MEKALA NARASIMHULU</t>
  </si>
  <si>
    <t>U00754</t>
  </si>
  <si>
    <t>D.PALLANNA</t>
  </si>
  <si>
    <t>U00755</t>
  </si>
  <si>
    <t>D.ANAND</t>
  </si>
  <si>
    <t>U00756</t>
  </si>
  <si>
    <t>JELLI VENKATAPPA</t>
  </si>
  <si>
    <t>U00757</t>
  </si>
  <si>
    <t>B.NARSIMHULU</t>
  </si>
  <si>
    <t>U00772</t>
  </si>
  <si>
    <t>DEVARA KRISHNA</t>
  </si>
  <si>
    <t>U00769</t>
  </si>
  <si>
    <t>YADDULA SAHADEVUDU</t>
  </si>
  <si>
    <t>U00770</t>
  </si>
  <si>
    <t>SINDANOOR GOPAL</t>
  </si>
  <si>
    <t>U00771</t>
  </si>
  <si>
    <t xml:space="preserve">GOVIND </t>
  </si>
  <si>
    <t>U00773</t>
  </si>
  <si>
    <t>U00774</t>
  </si>
  <si>
    <t>JANGILLAPPA</t>
  </si>
  <si>
    <t>GUDADODDI RAMAIAH</t>
  </si>
  <si>
    <t>U00775</t>
  </si>
  <si>
    <t>KUKKA LAKSHMANNA</t>
  </si>
  <si>
    <t>U00719</t>
  </si>
  <si>
    <t>THIMMANNA</t>
  </si>
  <si>
    <t>U01010</t>
  </si>
  <si>
    <t>BUDUGU LAKSHMANNA</t>
  </si>
  <si>
    <t>U00759</t>
  </si>
  <si>
    <t>MOHAN</t>
  </si>
  <si>
    <t>U01012</t>
  </si>
  <si>
    <t>JAYYANNA</t>
  </si>
  <si>
    <t>U01013</t>
  </si>
  <si>
    <t>RAMUDU</t>
  </si>
  <si>
    <t>U01014</t>
  </si>
  <si>
    <t>PRADEEP</t>
  </si>
  <si>
    <t>U00724</t>
  </si>
  <si>
    <t>CHAND BASHA</t>
  </si>
  <si>
    <t>TELUGU SHANKARANNA</t>
  </si>
  <si>
    <t>U00725</t>
  </si>
  <si>
    <t>AJ892</t>
  </si>
  <si>
    <t>CW-02</t>
  </si>
  <si>
    <t>KORI DAVLANNA</t>
  </si>
  <si>
    <t>VEERESH</t>
  </si>
  <si>
    <t>U01513</t>
  </si>
  <si>
    <t>HARI KRISHNA</t>
  </si>
  <si>
    <t>CHINNA NARASIMHULU</t>
  </si>
  <si>
    <t>U01514</t>
  </si>
  <si>
    <t>VENKATESH</t>
  </si>
  <si>
    <t>U01095</t>
  </si>
  <si>
    <t>MUNISWAMY</t>
  </si>
  <si>
    <t>U01131</t>
  </si>
  <si>
    <t>K.ANJI</t>
  </si>
  <si>
    <t>K.VENKATESH</t>
  </si>
  <si>
    <t>U01096</t>
  </si>
  <si>
    <t>U01097</t>
  </si>
  <si>
    <t>SANKAR</t>
  </si>
  <si>
    <t>U01436</t>
  </si>
  <si>
    <t>RAMANNA</t>
  </si>
  <si>
    <t>U01098</t>
  </si>
  <si>
    <t>U01100</t>
  </si>
  <si>
    <t>U01099</t>
  </si>
  <si>
    <t>PRASU RAMUDU</t>
  </si>
  <si>
    <t>U01101</t>
  </si>
  <si>
    <t>MAHESH</t>
  </si>
  <si>
    <t>U01459</t>
  </si>
  <si>
    <t>GOVINDU</t>
  </si>
  <si>
    <t>U01545</t>
  </si>
  <si>
    <t>CHINNA MANYAM</t>
  </si>
  <si>
    <t>U01546</t>
  </si>
  <si>
    <t>PAANDU</t>
  </si>
  <si>
    <t>U01102</t>
  </si>
  <si>
    <t>PARASA</t>
  </si>
  <si>
    <t>U01529</t>
  </si>
  <si>
    <t>H.NARASIMHULU</t>
  </si>
  <si>
    <t>U01401</t>
  </si>
  <si>
    <t>BRAMHAIAH</t>
  </si>
  <si>
    <t>U01402</t>
  </si>
  <si>
    <t>H.RAJU</t>
  </si>
  <si>
    <t>U01403</t>
  </si>
  <si>
    <t>BANGI PARASU RAMUDU</t>
  </si>
  <si>
    <t>U01404</t>
  </si>
  <si>
    <t>V.CHINNA VEERANNA</t>
  </si>
  <si>
    <t>U01103</t>
  </si>
  <si>
    <t>U01104</t>
  </si>
  <si>
    <t>U01105</t>
  </si>
  <si>
    <t>BHEEMAIAH</t>
  </si>
  <si>
    <t>U01409</t>
  </si>
  <si>
    <t>U01410</t>
  </si>
  <si>
    <t>BUDDI HANUMANTHU</t>
  </si>
  <si>
    <t>U01411</t>
  </si>
  <si>
    <t>TIGER VEERESH</t>
  </si>
  <si>
    <t>THIMAPPA</t>
  </si>
  <si>
    <t>U01412</t>
  </si>
  <si>
    <t>HUSSAIN</t>
  </si>
  <si>
    <t>U01413</t>
  </si>
  <si>
    <t>KUMARI</t>
  </si>
  <si>
    <t>U01414</t>
  </si>
  <si>
    <t>JAYAPPA</t>
  </si>
  <si>
    <t>U01502</t>
  </si>
  <si>
    <t>U01503</t>
  </si>
  <si>
    <t>U01504</t>
  </si>
  <si>
    <t>MALLI THIMMAPPA</t>
  </si>
  <si>
    <t>U01505</t>
  </si>
  <si>
    <t>U01506</t>
  </si>
  <si>
    <t>NARESH</t>
  </si>
  <si>
    <t>U01507</t>
  </si>
  <si>
    <t>KAMBAIAH</t>
  </si>
  <si>
    <t>U01508</t>
  </si>
  <si>
    <t>LALAPPA</t>
  </si>
  <si>
    <t>U01053</t>
  </si>
  <si>
    <t>KUMMARI VEERESH</t>
  </si>
  <si>
    <t>U01054</t>
  </si>
  <si>
    <t>U01055</t>
  </si>
  <si>
    <t>GOPI</t>
  </si>
  <si>
    <t>U01438</t>
  </si>
  <si>
    <t>CHINNA REDDY</t>
  </si>
  <si>
    <t>U01439</t>
  </si>
  <si>
    <t>JOTHAYA</t>
  </si>
  <si>
    <t>U01440</t>
  </si>
  <si>
    <t>BASHA</t>
  </si>
  <si>
    <t>U01441</t>
  </si>
  <si>
    <t>BADIDELA  SAVARANNA</t>
  </si>
  <si>
    <t>U01106</t>
  </si>
  <si>
    <t>YELLAPA</t>
  </si>
  <si>
    <t>U01406</t>
  </si>
  <si>
    <t>KARNA NARSIMHA REDDY</t>
  </si>
  <si>
    <t>RANGANNA</t>
  </si>
  <si>
    <t>U01383</t>
  </si>
  <si>
    <t>CHINNA JAYANNA</t>
  </si>
  <si>
    <t>U01384</t>
  </si>
  <si>
    <t>BANGARANNA</t>
  </si>
  <si>
    <t>U01385</t>
  </si>
  <si>
    <t>SWAMI  JANGELAPPA</t>
  </si>
  <si>
    <t>U01386</t>
  </si>
  <si>
    <t>MUNAPPA</t>
  </si>
  <si>
    <t>U01387</t>
  </si>
  <si>
    <t>CHINNA URUKUNDU</t>
  </si>
  <si>
    <t>U01388</t>
  </si>
  <si>
    <t>U01389</t>
  </si>
  <si>
    <t>MADEGA JAYAPPA</t>
  </si>
  <si>
    <t>U01390</t>
  </si>
  <si>
    <t>MALLESH REDDY</t>
  </si>
  <si>
    <t>U01451</t>
  </si>
  <si>
    <t>TIRUPATI REDDY</t>
  </si>
  <si>
    <t>NARASIMHA REDDY</t>
  </si>
  <si>
    <t>U01452</t>
  </si>
  <si>
    <t>VENKAT REDDY</t>
  </si>
  <si>
    <t>U01453</t>
  </si>
  <si>
    <t>PAKIRAPPA</t>
  </si>
  <si>
    <t>U01454</t>
  </si>
  <si>
    <t>NAJEER</t>
  </si>
  <si>
    <t>U01490</t>
  </si>
  <si>
    <t>BEEMUDU</t>
  </si>
  <si>
    <t>MAHADEV</t>
  </si>
  <si>
    <t>U01408</t>
  </si>
  <si>
    <t>VENKATRAMI REDDY</t>
  </si>
  <si>
    <t>U01460</t>
  </si>
  <si>
    <t>SERAPPA</t>
  </si>
  <si>
    <t>U01019</t>
  </si>
  <si>
    <t>BUDUGULA LAXMANNA</t>
  </si>
  <si>
    <t>ASHANNA</t>
  </si>
  <si>
    <t>U01424</t>
  </si>
  <si>
    <t>THIKKA SWAMY</t>
  </si>
  <si>
    <t>U01481</t>
  </si>
  <si>
    <t>THIPANNA</t>
  </si>
  <si>
    <t>U01482</t>
  </si>
  <si>
    <t>KINDEGERI ANJENEYULU</t>
  </si>
  <si>
    <t>U01483</t>
  </si>
  <si>
    <t>CHINNA ANJANEYULU</t>
  </si>
  <si>
    <t>U01536</t>
  </si>
  <si>
    <t>NA</t>
  </si>
  <si>
    <t>PEDDA ANJINEYULU</t>
  </si>
  <si>
    <t>U01537</t>
  </si>
  <si>
    <t>U01538</t>
  </si>
  <si>
    <t>JAMMANNA</t>
  </si>
  <si>
    <t>U01539</t>
  </si>
  <si>
    <t xml:space="preserve">SAI KUMAR </t>
  </si>
  <si>
    <t>U01484</t>
  </si>
  <si>
    <t>CHIRANJEEVI</t>
  </si>
  <si>
    <t>U01485</t>
  </si>
  <si>
    <t>SUNDER RAJU</t>
  </si>
  <si>
    <t>U01486</t>
  </si>
  <si>
    <t>THUMMALABHAVI MADDILETI</t>
  </si>
  <si>
    <t>U01020</t>
  </si>
  <si>
    <t>CHAGAPURAM MADDILETI</t>
  </si>
  <si>
    <t>U01021</t>
  </si>
  <si>
    <t>VADDE THIMAPPA</t>
  </si>
  <si>
    <t>U01022</t>
  </si>
  <si>
    <t>U01023</t>
  </si>
  <si>
    <t xml:space="preserve">GUDISELA GOVIND </t>
  </si>
  <si>
    <t>U01132</t>
  </si>
  <si>
    <t>U01133</t>
  </si>
  <si>
    <t>GUDISELA ANAJANEYULU</t>
  </si>
  <si>
    <t>U01134</t>
  </si>
  <si>
    <t>ACCHI SWAMY</t>
  </si>
  <si>
    <t>U01135</t>
  </si>
  <si>
    <t>ANUMESH</t>
  </si>
  <si>
    <t>U01136</t>
  </si>
  <si>
    <t>BABU</t>
  </si>
  <si>
    <t>U01487</t>
  </si>
  <si>
    <t>KAVALI MAHESH</t>
  </si>
  <si>
    <t>U01137</t>
  </si>
  <si>
    <t>GUDISELA HANUMANTHU</t>
  </si>
  <si>
    <t>U01138</t>
  </si>
  <si>
    <t>MULLANTI SURESH</t>
  </si>
  <si>
    <t>U01488</t>
  </si>
  <si>
    <t>PEDDABAYEE HANUMANTHU</t>
  </si>
  <si>
    <t>U01083</t>
  </si>
  <si>
    <t>U01084</t>
  </si>
  <si>
    <t>PEDDA ANJANEYULU</t>
  </si>
  <si>
    <t>U01085</t>
  </si>
  <si>
    <t>G DHARMARAJ</t>
  </si>
  <si>
    <t>U01086</t>
  </si>
  <si>
    <t>HARIJAN RAJU</t>
  </si>
  <si>
    <t>U01489</t>
  </si>
  <si>
    <t>GURRALA SAIKRISHNA</t>
  </si>
  <si>
    <t>U01139</t>
  </si>
  <si>
    <t>PEDHA GUDISE GOVIND</t>
  </si>
  <si>
    <t>U01140</t>
  </si>
  <si>
    <t>GUDISE ANJANEYULU</t>
  </si>
  <si>
    <t>U01141</t>
  </si>
  <si>
    <t>KURVA GOPAL</t>
  </si>
  <si>
    <t>U01051</t>
  </si>
  <si>
    <t>KURVA SWAMY</t>
  </si>
  <si>
    <t>U01052</t>
  </si>
  <si>
    <t>BOYALAGUDEM NARASIMHULU</t>
  </si>
  <si>
    <t>U01491</t>
  </si>
  <si>
    <t>GOPAL</t>
  </si>
  <si>
    <t>U01492</t>
  </si>
  <si>
    <t>MAALA MADDILETI</t>
  </si>
  <si>
    <t>U01497</t>
  </si>
  <si>
    <t>NAKKA HANUMANTHU</t>
  </si>
  <si>
    <t>U01494</t>
  </si>
  <si>
    <t>BORELLI THIMANNA</t>
  </si>
  <si>
    <t>U01495</t>
  </si>
  <si>
    <t>VULLI TIRUMALESH</t>
  </si>
  <si>
    <t>U01496</t>
  </si>
  <si>
    <t>U01493</t>
  </si>
  <si>
    <t>U01498</t>
  </si>
  <si>
    <t>ARJUANAPPA</t>
  </si>
  <si>
    <t>U01499</t>
  </si>
  <si>
    <t xml:space="preserve">MALDAKAL  </t>
  </si>
  <si>
    <t>U01426</t>
  </si>
  <si>
    <t>KOLLA THIMMAPPA</t>
  </si>
  <si>
    <t>U01028</t>
  </si>
  <si>
    <t>PAPULANNA</t>
  </si>
  <si>
    <t>U01045</t>
  </si>
  <si>
    <t>KOTHA ANJI</t>
  </si>
  <si>
    <t>U01046</t>
  </si>
  <si>
    <t>SARPANCH KRISHNA</t>
  </si>
  <si>
    <t>U01047</t>
  </si>
  <si>
    <t>KOOLA PARUSHA</t>
  </si>
  <si>
    <t>U01048</t>
  </si>
  <si>
    <t>U01142</t>
  </si>
  <si>
    <t>U01543</t>
  </si>
  <si>
    <t>GUDUKATI THIMMAPPA</t>
  </si>
  <si>
    <t>U01544</t>
  </si>
  <si>
    <t>K.TAILOR VENKATESH</t>
  </si>
  <si>
    <t>U01029</t>
  </si>
  <si>
    <t>K.VEERESH</t>
  </si>
  <si>
    <t>U01030</t>
  </si>
  <si>
    <t>BOYA RAJU</t>
  </si>
  <si>
    <t>EERANNA</t>
  </si>
  <si>
    <t>U01500</t>
  </si>
  <si>
    <t>U01501</t>
  </si>
  <si>
    <t>SHEKAR</t>
  </si>
  <si>
    <t>U01143</t>
  </si>
  <si>
    <t>KOTHANNA</t>
  </si>
  <si>
    <t>U01469</t>
  </si>
  <si>
    <t>VEERANNA</t>
  </si>
  <si>
    <t>U01464</t>
  </si>
  <si>
    <t>U01465</t>
  </si>
  <si>
    <t>T.GOVIND</t>
  </si>
  <si>
    <t>U01466</t>
  </si>
  <si>
    <t>U01467</t>
  </si>
  <si>
    <t>U01468</t>
  </si>
  <si>
    <t>MUNEPPA</t>
  </si>
  <si>
    <t>U01425</t>
  </si>
  <si>
    <t>DHANUNJAY</t>
  </si>
  <si>
    <t>U01061</t>
  </si>
  <si>
    <t>HARIKRISHNA</t>
  </si>
  <si>
    <t>U01062</t>
  </si>
  <si>
    <t>URUMU VEERESH</t>
  </si>
  <si>
    <t>U01063</t>
  </si>
  <si>
    <t>DAVEEDU</t>
  </si>
  <si>
    <t>ESOPHU</t>
  </si>
  <si>
    <t>U01064</t>
  </si>
  <si>
    <t>LINGANNA</t>
  </si>
  <si>
    <t>U01531</t>
  </si>
  <si>
    <t>U01532</t>
  </si>
  <si>
    <t>U01533</t>
  </si>
  <si>
    <t>H DEVA</t>
  </si>
  <si>
    <t>U01535</t>
  </si>
  <si>
    <t>H.BEEESANNA</t>
  </si>
  <si>
    <t>U01146</t>
  </si>
  <si>
    <t>DHARMAPPA</t>
  </si>
  <si>
    <t>U01147</t>
  </si>
  <si>
    <t>U01148</t>
  </si>
  <si>
    <t>GUBBURI NARASIMHULU</t>
  </si>
  <si>
    <t>KONDANNA</t>
  </si>
  <si>
    <t>U01149</t>
  </si>
  <si>
    <t>YERRANNA</t>
  </si>
  <si>
    <t>U01150</t>
  </si>
  <si>
    <t>U01151</t>
  </si>
  <si>
    <t>NILLAPALLI MADDILETI</t>
  </si>
  <si>
    <t>U01152</t>
  </si>
  <si>
    <t>U01025</t>
  </si>
  <si>
    <t>U01169</t>
  </si>
  <si>
    <t>POTHU RAJU NAGESH</t>
  </si>
  <si>
    <t>U01026</t>
  </si>
  <si>
    <t xml:space="preserve">SHIVA GOUD </t>
  </si>
  <si>
    <t>U01027</t>
  </si>
  <si>
    <t>H RAJU</t>
  </si>
  <si>
    <t>U01065</t>
  </si>
  <si>
    <t>PARUGU VEERESH</t>
  </si>
  <si>
    <t>U01066</t>
  </si>
  <si>
    <t>B.YELLAPPA</t>
  </si>
  <si>
    <t>U01534</t>
  </si>
  <si>
    <t>MADARAM VENKATAPPA</t>
  </si>
  <si>
    <t>VENKATAPPA</t>
  </si>
  <si>
    <t>U01031</t>
  </si>
  <si>
    <t>U01032</t>
  </si>
  <si>
    <t>UPPARI VENKATAIAH</t>
  </si>
  <si>
    <t>U01033</t>
  </si>
  <si>
    <t>K CHINNA LINGAPPA</t>
  </si>
  <si>
    <t>U01034</t>
  </si>
  <si>
    <t>U SHANKARAIAH</t>
  </si>
  <si>
    <t>U01035</t>
  </si>
  <si>
    <t>U VENKATAPPA</t>
  </si>
  <si>
    <t>U01036</t>
  </si>
  <si>
    <t>ANANTHA REDDY</t>
  </si>
  <si>
    <t>U01037</t>
  </si>
  <si>
    <t>K MALLAPPA</t>
  </si>
  <si>
    <t>U01038</t>
  </si>
  <si>
    <t>GUMMADI RAMACHANDRA</t>
  </si>
  <si>
    <t>U01039</t>
  </si>
  <si>
    <t>M KISTAPPA</t>
  </si>
  <si>
    <t>U01040</t>
  </si>
  <si>
    <t>U01041</t>
  </si>
  <si>
    <t>NARVA PEDDA ANJANAPPA</t>
  </si>
  <si>
    <t>ANJANAPPA</t>
  </si>
  <si>
    <t>U01042</t>
  </si>
  <si>
    <t>U.SATYAPPA</t>
  </si>
  <si>
    <t>U01043</t>
  </si>
  <si>
    <t xml:space="preserve">RAMAKRISHNA </t>
  </si>
  <si>
    <t>U01044</t>
  </si>
  <si>
    <t>U01416</t>
  </si>
  <si>
    <t>U01417</t>
  </si>
  <si>
    <t>LAKSHMANNA</t>
  </si>
  <si>
    <t>U01418</t>
  </si>
  <si>
    <t>U01419</t>
  </si>
  <si>
    <t>CHINNA THAYAPPA</t>
  </si>
  <si>
    <t>U01420</t>
  </si>
  <si>
    <t>U01421</t>
  </si>
  <si>
    <t>SWAMY</t>
  </si>
  <si>
    <t>U01422</t>
  </si>
  <si>
    <t>KURUVA NARASIMHULU</t>
  </si>
  <si>
    <t>U01423</t>
  </si>
  <si>
    <t>ERRANNA</t>
  </si>
  <si>
    <t>U01477</t>
  </si>
  <si>
    <t>U01478</t>
  </si>
  <si>
    <t>YEBU</t>
  </si>
  <si>
    <t>U01479</t>
  </si>
  <si>
    <t>U01480</t>
  </si>
  <si>
    <t>GOVINDDAMMA</t>
  </si>
  <si>
    <t>U01175</t>
  </si>
  <si>
    <t>TELUGU URUKUNDU</t>
  </si>
  <si>
    <t>U01176</t>
  </si>
  <si>
    <t>K.YALLAPPA</t>
  </si>
  <si>
    <t>GOVIND</t>
  </si>
  <si>
    <t>U01128</t>
  </si>
  <si>
    <t>NADIPI SAVARI BEESANNA</t>
  </si>
  <si>
    <t>U01129</t>
  </si>
  <si>
    <t>K.PAANDU</t>
  </si>
  <si>
    <t>U01130</t>
  </si>
  <si>
    <t>AUTO MOJENNA</t>
  </si>
  <si>
    <t>U01153</t>
  </si>
  <si>
    <t>VADDE KRISHNA</t>
  </si>
  <si>
    <t>U01154</t>
  </si>
  <si>
    <t>M.VENKATARAMULU</t>
  </si>
  <si>
    <t>U01155</t>
  </si>
  <si>
    <t>K.MADDILETI</t>
  </si>
  <si>
    <t>U01156</t>
  </si>
  <si>
    <t>RAFIQ</t>
  </si>
  <si>
    <t>U01157</t>
  </si>
  <si>
    <t>ANWAR</t>
  </si>
  <si>
    <t>U01158</t>
  </si>
  <si>
    <t>AZUMATHULLAH</t>
  </si>
  <si>
    <t>U01159</t>
  </si>
  <si>
    <t>H.HANUMANNA</t>
  </si>
  <si>
    <t>U01160</t>
  </si>
  <si>
    <t>MABUB</t>
  </si>
  <si>
    <t>U01161</t>
  </si>
  <si>
    <t>BALARAJU</t>
  </si>
  <si>
    <t>U01162</t>
  </si>
  <si>
    <t>K.GOVIND</t>
  </si>
  <si>
    <t>U01163</t>
  </si>
  <si>
    <t>AKBAR</t>
  </si>
  <si>
    <t>U01164</t>
  </si>
  <si>
    <t>RAHAMTHULLA</t>
  </si>
  <si>
    <t>U01165</t>
  </si>
  <si>
    <t>K.KOTHA RAMUDU</t>
  </si>
  <si>
    <t>U01166</t>
  </si>
  <si>
    <t>ASADULLA</t>
  </si>
  <si>
    <t>U01167</t>
  </si>
  <si>
    <t>PAGGAM PARUSHA</t>
  </si>
  <si>
    <t>U01168</t>
  </si>
  <si>
    <t>U01515</t>
  </si>
  <si>
    <t>SHIVA</t>
  </si>
  <si>
    <t>U01516</t>
  </si>
  <si>
    <t>DAMODHAR</t>
  </si>
  <si>
    <t>U01517</t>
  </si>
  <si>
    <t>H.KRISHNA</t>
  </si>
  <si>
    <t>U01518</t>
  </si>
  <si>
    <t>U01519</t>
  </si>
  <si>
    <t>CHANDRANNA</t>
  </si>
  <si>
    <t>U01407</t>
  </si>
  <si>
    <t>SEENU</t>
  </si>
  <si>
    <t>U01399</t>
  </si>
  <si>
    <t>U01400</t>
  </si>
  <si>
    <t>BOYA MUNEPPA</t>
  </si>
  <si>
    <t>U01391</t>
  </si>
  <si>
    <t>KAPPALADODDI</t>
  </si>
  <si>
    <t>U01392</t>
  </si>
  <si>
    <t>CHAKALI VEERESH</t>
  </si>
  <si>
    <t>U01450</t>
  </si>
  <si>
    <t>U01470</t>
  </si>
  <si>
    <t>BASAVA RAJU</t>
  </si>
  <si>
    <t>U01427</t>
  </si>
  <si>
    <t>URUKUNDU</t>
  </si>
  <si>
    <t>U01428</t>
  </si>
  <si>
    <t>U01060</t>
  </si>
  <si>
    <t>NARSIMHULU</t>
  </si>
  <si>
    <t>U01520</t>
  </si>
  <si>
    <t>U01521</t>
  </si>
  <si>
    <t>NAGARAJU</t>
  </si>
  <si>
    <t>U01522</t>
  </si>
  <si>
    <t>DAAS</t>
  </si>
  <si>
    <t>U01523</t>
  </si>
  <si>
    <t>SHYAM</t>
  </si>
  <si>
    <t>U01524</t>
  </si>
  <si>
    <t>KASIM</t>
  </si>
  <si>
    <t>U01525</t>
  </si>
  <si>
    <t>KHADAR</t>
  </si>
  <si>
    <t>U01526</t>
  </si>
  <si>
    <t>U01527</t>
  </si>
  <si>
    <t>U01528</t>
  </si>
  <si>
    <t>PARAMESH GOUD</t>
  </si>
  <si>
    <t>PAGUNTA</t>
  </si>
  <si>
    <t>U01471</t>
  </si>
  <si>
    <t>CHANDRAIAH GOUD</t>
  </si>
  <si>
    <t>U01472</t>
  </si>
  <si>
    <t>ESU</t>
  </si>
  <si>
    <t>U01473</t>
  </si>
  <si>
    <t>SAMUEL</t>
  </si>
  <si>
    <t>U01474</t>
  </si>
  <si>
    <t>BOJJEPPA</t>
  </si>
  <si>
    <t>U01475</t>
  </si>
  <si>
    <t>K ANJI</t>
  </si>
  <si>
    <t>U01476</t>
  </si>
  <si>
    <t>BHEEMESH</t>
  </si>
  <si>
    <t>U01445</t>
  </si>
  <si>
    <t>MESTRI GOVIND</t>
  </si>
  <si>
    <t>U01446</t>
  </si>
  <si>
    <t>H.NARAYANA</t>
  </si>
  <si>
    <t>U01447</t>
  </si>
  <si>
    <t>H.KONDAIAH</t>
  </si>
  <si>
    <t>U01448</t>
  </si>
  <si>
    <t>H.PARAMESH</t>
  </si>
  <si>
    <t>U01449</t>
  </si>
  <si>
    <t>PARSHA</t>
  </si>
  <si>
    <t>U01107</t>
  </si>
  <si>
    <t>U01108</t>
  </si>
  <si>
    <t>LAAL</t>
  </si>
  <si>
    <t>U01442</t>
  </si>
  <si>
    <t>U01170</t>
  </si>
  <si>
    <t>PALLENNA</t>
  </si>
  <si>
    <t>U01171</t>
  </si>
  <si>
    <t>PUJARI VEERESH</t>
  </si>
  <si>
    <t>U01547</t>
  </si>
  <si>
    <t>DUDDA NARSAPPA</t>
  </si>
  <si>
    <t>U01548</t>
  </si>
  <si>
    <t>RAMAPPA</t>
  </si>
  <si>
    <t>U01549</t>
  </si>
  <si>
    <t>SAGAMU KUNTA PALLAPPA</t>
  </si>
  <si>
    <t>U01550</t>
  </si>
  <si>
    <t>U01551</t>
  </si>
  <si>
    <t>CHINNA GURALA RAMUDU</t>
  </si>
  <si>
    <t>U01540</t>
  </si>
  <si>
    <t>P RAMU REDDY</t>
  </si>
  <si>
    <t>U01541</t>
  </si>
  <si>
    <t>KUMARI RAMUDU</t>
  </si>
  <si>
    <t>U01542</t>
  </si>
  <si>
    <t>ANANDU</t>
  </si>
  <si>
    <t>U01443</t>
  </si>
  <si>
    <t>U01074</t>
  </si>
  <si>
    <t>VINOD</t>
  </si>
  <si>
    <t>U01075</t>
  </si>
  <si>
    <t>BALU NAIK</t>
  </si>
  <si>
    <t>U01076</t>
  </si>
  <si>
    <t>RAMESH NAIK</t>
  </si>
  <si>
    <t>U01077</t>
  </si>
  <si>
    <t>KRISHNA NAIK</t>
  </si>
  <si>
    <t>U01078</t>
  </si>
  <si>
    <t>THAMMANNA</t>
  </si>
  <si>
    <t>U01079</t>
  </si>
  <si>
    <t>BABU NAIK</t>
  </si>
  <si>
    <t>U01080</t>
  </si>
  <si>
    <t>SRINU NAIK</t>
  </si>
  <si>
    <t>U01081</t>
  </si>
  <si>
    <t>U01082</t>
  </si>
  <si>
    <t>B.RAMUDU</t>
  </si>
  <si>
    <t>U01405</t>
  </si>
  <si>
    <t>NADIPI NARASIMHULU</t>
  </si>
  <si>
    <t>U01015</t>
  </si>
  <si>
    <t>SURESH</t>
  </si>
  <si>
    <t>U01016</t>
  </si>
  <si>
    <t>U01017</t>
  </si>
  <si>
    <t>H.SAVARANNA</t>
  </si>
  <si>
    <t>U01018</t>
  </si>
  <si>
    <t>U01067</t>
  </si>
  <si>
    <t>U01068</t>
  </si>
  <si>
    <t>SHIVA REDDY</t>
  </si>
  <si>
    <t>U01069</t>
  </si>
  <si>
    <t>U01070</t>
  </si>
  <si>
    <t>PADMA REDDY</t>
  </si>
  <si>
    <t>U01071</t>
  </si>
  <si>
    <t>CHINNA RAJA REDDY</t>
  </si>
  <si>
    <t>U01072</t>
  </si>
  <si>
    <t>R.BUDDANNA</t>
  </si>
  <si>
    <t>U01094</t>
  </si>
  <si>
    <t>CHINNA RAMANA</t>
  </si>
  <si>
    <t>U01509</t>
  </si>
  <si>
    <t>U01510</t>
  </si>
  <si>
    <t>U01511</t>
  </si>
  <si>
    <t>URABHAI RAMANNA</t>
  </si>
  <si>
    <t>U01512</t>
  </si>
  <si>
    <t xml:space="preserve">KRISHNA </t>
  </si>
  <si>
    <t>ERANNA</t>
  </si>
  <si>
    <t>U01429</t>
  </si>
  <si>
    <t>PEDANNA</t>
  </si>
  <si>
    <t>U01430</t>
  </si>
  <si>
    <t>U01431</t>
  </si>
  <si>
    <t>U01432</t>
  </si>
  <si>
    <t>U01433</t>
  </si>
  <si>
    <t>H.GOPAL</t>
  </si>
  <si>
    <t>U01434</t>
  </si>
  <si>
    <t>HUSSEN</t>
  </si>
  <si>
    <t>U01435</t>
  </si>
  <si>
    <t>U01444</t>
  </si>
  <si>
    <t>VIJAYAKUMARI</t>
  </si>
  <si>
    <t>U01144</t>
  </si>
  <si>
    <t>U01145</t>
  </si>
  <si>
    <t>U01024</t>
  </si>
  <si>
    <t>DHANU</t>
  </si>
  <si>
    <t>U01461</t>
  </si>
  <si>
    <t>U01462</t>
  </si>
  <si>
    <t>U01463</t>
  </si>
  <si>
    <t>DHAREPPA</t>
  </si>
  <si>
    <t>U01109</t>
  </si>
  <si>
    <t>U01110</t>
  </si>
  <si>
    <t>U01111</t>
  </si>
  <si>
    <t>U01112</t>
  </si>
  <si>
    <t>U01113</t>
  </si>
  <si>
    <t>U01114</t>
  </si>
  <si>
    <t>D Y RAVI</t>
  </si>
  <si>
    <t>U01115</t>
  </si>
  <si>
    <t>U01116</t>
  </si>
  <si>
    <t>U01117</t>
  </si>
  <si>
    <t>KUKALA  BEERAPA</t>
  </si>
  <si>
    <t>U01118</t>
  </si>
  <si>
    <t>KAAPI LAALAMMA</t>
  </si>
  <si>
    <t>ANJENEYULU</t>
  </si>
  <si>
    <t>U01119</t>
  </si>
  <si>
    <t>NADIPI GOPAL</t>
  </si>
  <si>
    <t>U01120</t>
  </si>
  <si>
    <t>KOTLA SAROJA</t>
  </si>
  <si>
    <t>U01121</t>
  </si>
  <si>
    <t>U01122</t>
  </si>
  <si>
    <t>U01123</t>
  </si>
  <si>
    <t>LINGAM SAVARANNA</t>
  </si>
  <si>
    <t>U01124</t>
  </si>
  <si>
    <t>KURUVA YEMANNA</t>
  </si>
  <si>
    <t>U01125</t>
  </si>
  <si>
    <t>LODDA SAVARANNA</t>
  </si>
  <si>
    <t>U01437</t>
  </si>
  <si>
    <t>TIPATI NARASAPPA</t>
  </si>
  <si>
    <t>U01530</t>
  </si>
  <si>
    <t>ASANNA</t>
  </si>
  <si>
    <t>HUJURAPPA</t>
  </si>
  <si>
    <t>U01073</t>
  </si>
  <si>
    <t>VENKANNA</t>
  </si>
  <si>
    <t>U01455</t>
  </si>
  <si>
    <t>GOKARAPPA</t>
  </si>
  <si>
    <t>U01456</t>
  </si>
  <si>
    <t>CHINNA VEERAPA</t>
  </si>
  <si>
    <t>U01457</t>
  </si>
  <si>
    <t>THOLU MUTHALAYA</t>
  </si>
  <si>
    <t>U01458</t>
  </si>
  <si>
    <t>KUKKALA VENKATAPPA</t>
  </si>
  <si>
    <t>U01172</t>
  </si>
  <si>
    <t>G.SUDHAKAR REDDY</t>
  </si>
  <si>
    <t>U01173</t>
  </si>
  <si>
    <t>U01174</t>
  </si>
  <si>
    <t>JANARDHAN</t>
  </si>
  <si>
    <t>U01393</t>
  </si>
  <si>
    <t>U01394</t>
  </si>
  <si>
    <t>U01395</t>
  </si>
  <si>
    <t>U01396</t>
  </si>
  <si>
    <t>LAXHMAIAH</t>
  </si>
  <si>
    <t>U01397</t>
  </si>
  <si>
    <t>SRIDHAR</t>
  </si>
  <si>
    <t>U01398</t>
  </si>
  <si>
    <t>RAGHU</t>
  </si>
  <si>
    <t>U01056</t>
  </si>
  <si>
    <t>U01059</t>
  </si>
  <si>
    <t>U01057</t>
  </si>
  <si>
    <t xml:space="preserve">B. KRISHNA </t>
  </si>
  <si>
    <t>U01058</t>
  </si>
  <si>
    <t>NAGAPPA</t>
  </si>
  <si>
    <t>U01415</t>
  </si>
  <si>
    <t>U01049</t>
  </si>
  <si>
    <t>U01050</t>
  </si>
  <si>
    <t>VEMULAPALLI ANJANEYULU</t>
  </si>
  <si>
    <t>U01087</t>
  </si>
  <si>
    <t>CHINTHAREVULA RAMANJANEYULU</t>
  </si>
  <si>
    <t>U01088</t>
  </si>
  <si>
    <t>CHEVITI SAVARANA</t>
  </si>
  <si>
    <t>U01089</t>
  </si>
  <si>
    <t>K.V GOPAL</t>
  </si>
  <si>
    <t>U01090</t>
  </si>
  <si>
    <t>CHINNA LAKKI</t>
  </si>
  <si>
    <t>U01091</t>
  </si>
  <si>
    <t>K.B RAMULU</t>
  </si>
  <si>
    <t>U01092</t>
  </si>
  <si>
    <t>CHINNA LAKKI RAMUDU</t>
  </si>
  <si>
    <t>U01093</t>
  </si>
  <si>
    <t>U01126</t>
  </si>
  <si>
    <t>U01127</t>
  </si>
  <si>
    <t>U01585</t>
  </si>
  <si>
    <t>DEALER JAYYAPPA</t>
  </si>
  <si>
    <t>U01586</t>
  </si>
  <si>
    <t>BINDEPPA</t>
  </si>
  <si>
    <t>U01587</t>
  </si>
  <si>
    <t>NEELAPPA</t>
  </si>
  <si>
    <t>U01588</t>
  </si>
  <si>
    <t>U01589</t>
  </si>
  <si>
    <t>KARREPPA</t>
  </si>
  <si>
    <t>MAREPPA</t>
  </si>
  <si>
    <t>U01590</t>
  </si>
  <si>
    <t xml:space="preserve">THAYAPPA </t>
  </si>
  <si>
    <t>U01591</t>
  </si>
  <si>
    <t>EESWARAPPA</t>
  </si>
  <si>
    <t>U01592</t>
  </si>
  <si>
    <t>U01593</t>
  </si>
  <si>
    <t>SEKHAR REDDY</t>
  </si>
  <si>
    <t>U01594</t>
  </si>
  <si>
    <t>U01595</t>
  </si>
  <si>
    <t>BASAVARAJU</t>
  </si>
  <si>
    <t>U01596</t>
  </si>
  <si>
    <t>KUKKALA JAYANNA</t>
  </si>
  <si>
    <t>U01597</t>
  </si>
  <si>
    <t>ANJANNA</t>
  </si>
  <si>
    <t>U01573</t>
  </si>
  <si>
    <t>SREENIVASULU</t>
  </si>
  <si>
    <t>U01583</t>
  </si>
  <si>
    <t>U01584</t>
  </si>
  <si>
    <t>SAYYADU</t>
  </si>
  <si>
    <t>U01605</t>
  </si>
  <si>
    <t>G.BEESUPALLI</t>
  </si>
  <si>
    <t>U01626</t>
  </si>
  <si>
    <t>K.ANJANEYULU</t>
  </si>
  <si>
    <t>U01620</t>
  </si>
  <si>
    <t>U01604</t>
  </si>
  <si>
    <t>K.T.GOPAL</t>
  </si>
  <si>
    <t>U01579</t>
  </si>
  <si>
    <t xml:space="preserve">T DAVLANNA </t>
  </si>
  <si>
    <t>U01582</t>
  </si>
  <si>
    <t>PRASAD</t>
  </si>
  <si>
    <t>U01610</t>
  </si>
  <si>
    <t>BEECHPALLY</t>
  </si>
  <si>
    <t>U01611</t>
  </si>
  <si>
    <t>PULUSU KRISHNA</t>
  </si>
  <si>
    <t>U01612</t>
  </si>
  <si>
    <t>K.GOPAL</t>
  </si>
  <si>
    <t>U01608</t>
  </si>
  <si>
    <t>U01606</t>
  </si>
  <si>
    <t>U01607</t>
  </si>
  <si>
    <t>U01559</t>
  </si>
  <si>
    <t>U01560</t>
  </si>
  <si>
    <t>U01627</t>
  </si>
  <si>
    <t>S</t>
  </si>
  <si>
    <t>U01552</t>
  </si>
  <si>
    <t>T ANJENEYULU</t>
  </si>
  <si>
    <t>U01553</t>
  </si>
  <si>
    <t>U01554</t>
  </si>
  <si>
    <t>K.MAHINDRA</t>
  </si>
  <si>
    <t>U01562</t>
  </si>
  <si>
    <t>K.B VENKATESH</t>
  </si>
  <si>
    <t>U01563</t>
  </si>
  <si>
    <t>VEMULONIPALLI VENATANNA</t>
  </si>
  <si>
    <t>U01564</t>
  </si>
  <si>
    <t>KALLU RAJU</t>
  </si>
  <si>
    <t>U01565</t>
  </si>
  <si>
    <t>U01566</t>
  </si>
  <si>
    <t>VEMULAPALLI KURUMANNA</t>
  </si>
  <si>
    <t>U01567</t>
  </si>
  <si>
    <t>VEMULAPALLI LAXMANNA</t>
  </si>
  <si>
    <t>U01568</t>
  </si>
  <si>
    <t>K.B.NAGARJU</t>
  </si>
  <si>
    <t>U01569</t>
  </si>
  <si>
    <t>KAYAPADU KURUMANNA</t>
  </si>
  <si>
    <t>U01570</t>
  </si>
  <si>
    <t>B.SREENIVASULU</t>
  </si>
  <si>
    <t>U01571</t>
  </si>
  <si>
    <t>B.SEKHAR</t>
  </si>
  <si>
    <t>U01619</t>
  </si>
  <si>
    <t>U01574</t>
  </si>
  <si>
    <t>U01624</t>
  </si>
  <si>
    <t>U01625</t>
  </si>
  <si>
    <t>JAGANNATH</t>
  </si>
  <si>
    <t>U01602</t>
  </si>
  <si>
    <t>VIJAY</t>
  </si>
  <si>
    <t>U01603</t>
  </si>
  <si>
    <t>SAVARAPPA</t>
  </si>
  <si>
    <t>U01572</t>
  </si>
  <si>
    <t>GATTU SATYANNA</t>
  </si>
  <si>
    <t>U01615</t>
  </si>
  <si>
    <t>PRABAKAR</t>
  </si>
  <si>
    <t>U01561</t>
  </si>
  <si>
    <t>U01580</t>
  </si>
  <si>
    <t>RAMU</t>
  </si>
  <si>
    <t>U01581</t>
  </si>
  <si>
    <t>U01575</t>
  </si>
  <si>
    <t>KURVA JAMMANNA</t>
  </si>
  <si>
    <t>U01576</t>
  </si>
  <si>
    <t xml:space="preserve">PARAMESH GOUD </t>
  </si>
  <si>
    <t>U01577</t>
  </si>
  <si>
    <t>RAMANJANEYULLU</t>
  </si>
  <si>
    <t>U01578</t>
  </si>
  <si>
    <t>AUTO LAXMANNA</t>
  </si>
  <si>
    <t>U01598</t>
  </si>
  <si>
    <t>RADAMMA</t>
  </si>
  <si>
    <t>U01613</t>
  </si>
  <si>
    <t>U01599</t>
  </si>
  <si>
    <t>U01600</t>
  </si>
  <si>
    <t>VADDE MEKALA NARASIMHUU</t>
  </si>
  <si>
    <t>U01557</t>
  </si>
  <si>
    <t>MEKALA NARESH</t>
  </si>
  <si>
    <t>U01558</t>
  </si>
  <si>
    <t>NATTANNA</t>
  </si>
  <si>
    <t>U01609</t>
  </si>
  <si>
    <t>NARASIMHA GOUD</t>
  </si>
  <si>
    <t>U01601</t>
  </si>
  <si>
    <t>AAVULA SEENU</t>
  </si>
  <si>
    <t>MANYAM</t>
  </si>
  <si>
    <t>U01614</t>
  </si>
  <si>
    <t>U01555</t>
  </si>
  <si>
    <t>U01556</t>
  </si>
  <si>
    <t>U01616</t>
  </si>
  <si>
    <t>U01617</t>
  </si>
  <si>
    <t>THAYANNA</t>
  </si>
  <si>
    <t>U01618</t>
  </si>
  <si>
    <t>C RAJU</t>
  </si>
  <si>
    <t>U01621</t>
  </si>
  <si>
    <t>C SANKHAR</t>
  </si>
  <si>
    <t>U01622</t>
  </si>
  <si>
    <t>S NARAYANA</t>
  </si>
  <si>
    <t>U01623</t>
  </si>
  <si>
    <t>AJ893</t>
  </si>
  <si>
    <t>CW-03</t>
  </si>
  <si>
    <t>AJ895</t>
  </si>
  <si>
    <t>CW-05</t>
  </si>
  <si>
    <t>U01628</t>
  </si>
  <si>
    <t>U01629</t>
  </si>
  <si>
    <t>U01630</t>
  </si>
  <si>
    <t>SATTI BHEEMUDU</t>
  </si>
  <si>
    <t>U01631</t>
  </si>
  <si>
    <t>SATHI RAYUDU</t>
  </si>
  <si>
    <t>U01632</t>
  </si>
  <si>
    <t>THIMMADU</t>
  </si>
  <si>
    <t>U01633</t>
  </si>
  <si>
    <t>NAGESH</t>
  </si>
  <si>
    <t>U01634</t>
  </si>
  <si>
    <t>U01635</t>
  </si>
  <si>
    <t>GUNTA BHEEMANNA</t>
  </si>
  <si>
    <t>U01636</t>
  </si>
  <si>
    <t>TELUGU SAVARAPPA</t>
  </si>
  <si>
    <t>U01637</t>
  </si>
  <si>
    <t>SRINIVASULU</t>
  </si>
  <si>
    <t>U01638</t>
  </si>
  <si>
    <t>KURVA DEVENDRA</t>
  </si>
  <si>
    <t>U01639</t>
  </si>
  <si>
    <t>U01640</t>
  </si>
  <si>
    <t>U01641</t>
  </si>
  <si>
    <t>NADYA</t>
  </si>
  <si>
    <t>U01642</t>
  </si>
  <si>
    <t>U01643</t>
  </si>
  <si>
    <t>U01644</t>
  </si>
  <si>
    <t>ERAPPA</t>
  </si>
  <si>
    <t>U01645</t>
  </si>
  <si>
    <t>ANJANAPA</t>
  </si>
  <si>
    <t>U01646</t>
  </si>
  <si>
    <t>BHEMAYA</t>
  </si>
  <si>
    <t>U01647</t>
  </si>
  <si>
    <t>NARASAPA</t>
  </si>
  <si>
    <t>U01648</t>
  </si>
  <si>
    <t>U01649</t>
  </si>
  <si>
    <t>U01650</t>
  </si>
  <si>
    <t>U01651</t>
  </si>
  <si>
    <t>KAALA NARASIMHULU</t>
  </si>
  <si>
    <t>U01652</t>
  </si>
  <si>
    <t>GUNDEPPA</t>
  </si>
  <si>
    <t>U01653</t>
  </si>
  <si>
    <t>U01654</t>
  </si>
  <si>
    <t>KORI THAYAPPA</t>
  </si>
  <si>
    <t>U01655</t>
  </si>
  <si>
    <t>GIDDAPPA</t>
  </si>
  <si>
    <t>U01656</t>
  </si>
  <si>
    <t>U01657</t>
  </si>
  <si>
    <t>NAKKA EERANNA</t>
  </si>
  <si>
    <t>U01658</t>
  </si>
  <si>
    <t>BENDAKAI NARSAPPA</t>
  </si>
  <si>
    <t>U01659</t>
  </si>
  <si>
    <t>U01660</t>
  </si>
  <si>
    <t>PEDDA EERANNA</t>
  </si>
  <si>
    <t>U01661</t>
  </si>
  <si>
    <t>U01662</t>
  </si>
  <si>
    <t>KRISHNA REDDY</t>
  </si>
  <si>
    <t>U01663</t>
  </si>
  <si>
    <t>SUDHAKAR REDDY</t>
  </si>
  <si>
    <t>U01664</t>
  </si>
  <si>
    <t>KURUVA BUKKANNA</t>
  </si>
  <si>
    <t>U01665</t>
  </si>
  <si>
    <t>T.BASAVARAJU</t>
  </si>
  <si>
    <t>U01666</t>
  </si>
  <si>
    <t>U01667</t>
  </si>
  <si>
    <t>U01668</t>
  </si>
  <si>
    <t>U01669</t>
  </si>
  <si>
    <t>U01670</t>
  </si>
  <si>
    <t xml:space="preserve">NARENDRA REDDY </t>
  </si>
  <si>
    <t>U01671</t>
  </si>
  <si>
    <t>U01672</t>
  </si>
  <si>
    <t>DUBBANNA</t>
  </si>
  <si>
    <t>U01673</t>
  </si>
  <si>
    <t>CHINNA HANUMANTHU</t>
  </si>
  <si>
    <t>U01674</t>
  </si>
  <si>
    <t>U01675</t>
  </si>
  <si>
    <t>U01676</t>
  </si>
  <si>
    <t>U01677</t>
  </si>
  <si>
    <t>G.RAMI REDDY</t>
  </si>
  <si>
    <t>U01678</t>
  </si>
  <si>
    <t>K.CHINNA NARASIMHULU</t>
  </si>
  <si>
    <t>U01682</t>
  </si>
  <si>
    <t>K.EEDANNA</t>
  </si>
  <si>
    <t>U01680</t>
  </si>
  <si>
    <t>K.BHEEMUDU</t>
  </si>
  <si>
    <t>U01681</t>
  </si>
  <si>
    <t>U01679</t>
  </si>
  <si>
    <t>K.PEDHA NARASIMHULU</t>
  </si>
  <si>
    <t>U01683</t>
  </si>
  <si>
    <t>U01684</t>
  </si>
  <si>
    <t>K.AJANEYULU</t>
  </si>
  <si>
    <t>U01685</t>
  </si>
  <si>
    <t>SIDDU</t>
  </si>
  <si>
    <t>U01686</t>
  </si>
  <si>
    <t>G.GOPAL REDDY</t>
  </si>
  <si>
    <t>U01687</t>
  </si>
  <si>
    <t>LAKSHMAIAH GOUD</t>
  </si>
  <si>
    <t>U01688</t>
  </si>
  <si>
    <t>B.VENKATARAMULU</t>
  </si>
  <si>
    <t>U01689</t>
  </si>
  <si>
    <t>S.RAMANNA GOUD</t>
  </si>
  <si>
    <t>U01690</t>
  </si>
  <si>
    <t>S.EERANNA GOUD</t>
  </si>
  <si>
    <t>U01691</t>
  </si>
  <si>
    <t>B.VENKATRAMULU</t>
  </si>
  <si>
    <t>U01692</t>
  </si>
  <si>
    <t>B.EEERANNA</t>
  </si>
  <si>
    <t>U01693</t>
  </si>
  <si>
    <t>K.JAYYANNA</t>
  </si>
  <si>
    <t>U01694</t>
  </si>
  <si>
    <t>PEDHA BHEEMAIAH</t>
  </si>
  <si>
    <t>U01695</t>
  </si>
  <si>
    <t>CHINNA ANJANNA</t>
  </si>
  <si>
    <t>U01696</t>
  </si>
  <si>
    <t>PEDHA ANJANNA</t>
  </si>
  <si>
    <t>U01697</t>
  </si>
  <si>
    <t>KUMMARI NARASIMHULU</t>
  </si>
  <si>
    <t>U01698</t>
  </si>
  <si>
    <t>MALLAIAH</t>
  </si>
  <si>
    <t>U01699</t>
  </si>
  <si>
    <t>DAVID</t>
  </si>
  <si>
    <t>U01700</t>
  </si>
  <si>
    <t xml:space="preserve">SAVARI </t>
  </si>
  <si>
    <t>U01701</t>
  </si>
  <si>
    <t>U01702</t>
  </si>
  <si>
    <t>SEKHAR</t>
  </si>
  <si>
    <t>U01703</t>
  </si>
  <si>
    <t>U01704</t>
  </si>
  <si>
    <t>MADANNA</t>
  </si>
  <si>
    <t>U01705</t>
  </si>
  <si>
    <t>U01706</t>
  </si>
  <si>
    <t>U01707</t>
  </si>
  <si>
    <t>G BADESAAB</t>
  </si>
  <si>
    <t>U01708</t>
  </si>
  <si>
    <t>K SEKHAR</t>
  </si>
  <si>
    <t>U01709</t>
  </si>
  <si>
    <t>K BAJARI</t>
  </si>
  <si>
    <t>U01710</t>
  </si>
  <si>
    <t>B RAMUDU</t>
  </si>
  <si>
    <t>U01711</t>
  </si>
  <si>
    <t>CW-07</t>
  </si>
  <si>
    <t>AJ897</t>
  </si>
  <si>
    <t>U.RAMULU</t>
  </si>
  <si>
    <t>U01731</t>
  </si>
  <si>
    <t>ROSHANNA</t>
  </si>
  <si>
    <t>U01732</t>
  </si>
  <si>
    <t>DABULA RAMUDU</t>
  </si>
  <si>
    <t>U01733</t>
  </si>
  <si>
    <t xml:space="preserve">K.VEERANNA </t>
  </si>
  <si>
    <t>U01744</t>
  </si>
  <si>
    <t>K.MALLESH</t>
  </si>
  <si>
    <t>U01745</t>
  </si>
  <si>
    <t>U01746</t>
  </si>
  <si>
    <t>K.MOHAN</t>
  </si>
  <si>
    <t>U01747</t>
  </si>
  <si>
    <t>K.THAYAPPA</t>
  </si>
  <si>
    <t>U01748</t>
  </si>
  <si>
    <t>K.HANUMANTHU</t>
  </si>
  <si>
    <t>U01749</t>
  </si>
  <si>
    <t>U01736</t>
  </si>
  <si>
    <t>ANAND</t>
  </si>
  <si>
    <t>U01737</t>
  </si>
  <si>
    <t>MUDDHA RANGAPPA</t>
  </si>
  <si>
    <t>U01738</t>
  </si>
  <si>
    <t>U01739</t>
  </si>
  <si>
    <t xml:space="preserve">VENKATESH </t>
  </si>
  <si>
    <t>U01765</t>
  </si>
  <si>
    <t>U01766</t>
  </si>
  <si>
    <t>U01767</t>
  </si>
  <si>
    <t>M.VEERESH</t>
  </si>
  <si>
    <t>U01774</t>
  </si>
  <si>
    <t>PRATAP</t>
  </si>
  <si>
    <t>U01775</t>
  </si>
  <si>
    <t>BUDDA RANGANNA</t>
  </si>
  <si>
    <t>U01776</t>
  </si>
  <si>
    <t>D.J GOVINDU</t>
  </si>
  <si>
    <t>U01768</t>
  </si>
  <si>
    <t>OBULAPPA</t>
  </si>
  <si>
    <t>U01769</t>
  </si>
  <si>
    <t>U01770</t>
  </si>
  <si>
    <t>U01771</t>
  </si>
  <si>
    <t>URUKUNDA</t>
  </si>
  <si>
    <t>U01772</t>
  </si>
  <si>
    <t>MAHE SIMHA REDDY</t>
  </si>
  <si>
    <t>U01713</t>
  </si>
  <si>
    <t>GADDA LAXMANNA</t>
  </si>
  <si>
    <t>U01717</t>
  </si>
  <si>
    <t xml:space="preserve">DARSELLI </t>
  </si>
  <si>
    <t>U01718</t>
  </si>
  <si>
    <t>U01719</t>
  </si>
  <si>
    <t>T.LAXMANNA</t>
  </si>
  <si>
    <t>U01720</t>
  </si>
  <si>
    <t>KAVALI BHEEMANNA</t>
  </si>
  <si>
    <t>U01721</t>
  </si>
  <si>
    <t>KAVALI BEESANNA</t>
  </si>
  <si>
    <t>U01722</t>
  </si>
  <si>
    <t>K.SHIVA</t>
  </si>
  <si>
    <t>U01723</t>
  </si>
  <si>
    <t>MADHU GOPAL</t>
  </si>
  <si>
    <t>U01724</t>
  </si>
  <si>
    <t>U01725</t>
  </si>
  <si>
    <t>JAGANNADHA</t>
  </si>
  <si>
    <t>U01726</t>
  </si>
  <si>
    <t>MUDDAPPA</t>
  </si>
  <si>
    <t>U01727</t>
  </si>
  <si>
    <t>U01728</t>
  </si>
  <si>
    <t>VEMULA RANGAPPA</t>
  </si>
  <si>
    <t>U01729</t>
  </si>
  <si>
    <t>U01730</t>
  </si>
  <si>
    <t>U01740</t>
  </si>
  <si>
    <t>NAGANNA GOUD</t>
  </si>
  <si>
    <t>U01741</t>
  </si>
  <si>
    <t>BAND ANJANEYULU</t>
  </si>
  <si>
    <t>U01742</t>
  </si>
  <si>
    <t>BOYA CHINNA ANJANEYULU</t>
  </si>
  <si>
    <t>U01743</t>
  </si>
  <si>
    <t>CHINNA PALLENNA</t>
  </si>
  <si>
    <t>U01734</t>
  </si>
  <si>
    <t>NAATS RAMUDU</t>
  </si>
  <si>
    <t>U01735</t>
  </si>
  <si>
    <t>U01755</t>
  </si>
  <si>
    <t>ESWARAIAH</t>
  </si>
  <si>
    <t>U01715</t>
  </si>
  <si>
    <t>U01797</t>
  </si>
  <si>
    <t>U01798</t>
  </si>
  <si>
    <t>SALKAPURAM VEERANNA</t>
  </si>
  <si>
    <t>U01799</t>
  </si>
  <si>
    <t>RAMAGOVIND</t>
  </si>
  <si>
    <t>U01800</t>
  </si>
  <si>
    <t xml:space="preserve">MUNENNA </t>
  </si>
  <si>
    <t>U01801</t>
  </si>
  <si>
    <t xml:space="preserve">GOPAL </t>
  </si>
  <si>
    <t>U01756</t>
  </si>
  <si>
    <t>U01757</t>
  </si>
  <si>
    <t>K.VEERAIAH</t>
  </si>
  <si>
    <t>U01758</t>
  </si>
  <si>
    <t>U01761</t>
  </si>
  <si>
    <t>CHANDRA KRISHNA</t>
  </si>
  <si>
    <t>U01762</t>
  </si>
  <si>
    <t>U01763</t>
  </si>
  <si>
    <t>G RAGAVENDRA</t>
  </si>
  <si>
    <t>U01764</t>
  </si>
  <si>
    <t>CHINNA VENKATASWAMY</t>
  </si>
  <si>
    <t>U01794</t>
  </si>
  <si>
    <t>VENKATRAMULU</t>
  </si>
  <si>
    <t>U01795</t>
  </si>
  <si>
    <t>CHINNA RAMUDU</t>
  </si>
  <si>
    <t>U01796</t>
  </si>
  <si>
    <t>U01712</t>
  </si>
  <si>
    <t>U01773</t>
  </si>
  <si>
    <t>U01714</t>
  </si>
  <si>
    <t>KOOLLA MANJUNATHA</t>
  </si>
  <si>
    <t>U01777</t>
  </si>
  <si>
    <t>DABBBA ANJANEYUU</t>
  </si>
  <si>
    <t>U01778</t>
  </si>
  <si>
    <t>TRACTOR RAMUDU</t>
  </si>
  <si>
    <t>U01779</t>
  </si>
  <si>
    <t>H. VENKATANNA</t>
  </si>
  <si>
    <t>U01780</t>
  </si>
  <si>
    <t>DABBULA ANJANEYULU</t>
  </si>
  <si>
    <t>U01781</t>
  </si>
  <si>
    <t>U01782</t>
  </si>
  <si>
    <t>PARAMANNA</t>
  </si>
  <si>
    <t>U01783</t>
  </si>
  <si>
    <t>K.SAVARANNA</t>
  </si>
  <si>
    <t>U01784</t>
  </si>
  <si>
    <t>PARAMESH</t>
  </si>
  <si>
    <t>U01785</t>
  </si>
  <si>
    <t>MUTTHA ANJANEYULU</t>
  </si>
  <si>
    <t>U01786</t>
  </si>
  <si>
    <t>CHINNA VENKATANNA</t>
  </si>
  <si>
    <t>U01787</t>
  </si>
  <si>
    <t>U01788</t>
  </si>
  <si>
    <t>THIMMESH</t>
  </si>
  <si>
    <t>U01789</t>
  </si>
  <si>
    <t>N NARASIMHULU</t>
  </si>
  <si>
    <t>U01790</t>
  </si>
  <si>
    <t>U01791</t>
  </si>
  <si>
    <t>U01792</t>
  </si>
  <si>
    <t>BEDIA ANJANEYULU</t>
  </si>
  <si>
    <t>U01793</t>
  </si>
  <si>
    <t>PEDDHA THIMANNA</t>
  </si>
  <si>
    <t>U01750</t>
  </si>
  <si>
    <t>CHINNA THIMANNA</t>
  </si>
  <si>
    <t>U01751</t>
  </si>
  <si>
    <t>U01752</t>
  </si>
  <si>
    <t>U01753</t>
  </si>
  <si>
    <t>U01754</t>
  </si>
  <si>
    <t>U01716</t>
  </si>
  <si>
    <t>T.ANJANEYULU</t>
  </si>
  <si>
    <t>U01759</t>
  </si>
  <si>
    <t>JOHN</t>
  </si>
  <si>
    <t>U01760</t>
  </si>
  <si>
    <t>U33869</t>
  </si>
  <si>
    <t>U33870</t>
  </si>
  <si>
    <t>U33871</t>
  </si>
  <si>
    <t>B. VENKATESWARLU</t>
  </si>
  <si>
    <t>U01802</t>
  </si>
  <si>
    <t>M VENKATESWARLU</t>
  </si>
  <si>
    <t>U01803</t>
  </si>
  <si>
    <t>T. PALANKAILU</t>
  </si>
  <si>
    <t>U01804</t>
  </si>
  <si>
    <t>V. CHENCHAIAH</t>
  </si>
  <si>
    <t>U01805</t>
  </si>
  <si>
    <t>P. NASARAIAH</t>
  </si>
  <si>
    <t>U01806</t>
  </si>
  <si>
    <t>P SRINU</t>
  </si>
  <si>
    <t>U01807</t>
  </si>
  <si>
    <t>D.DAVEEDU</t>
  </si>
  <si>
    <t>U01808</t>
  </si>
  <si>
    <t>A KONDALU</t>
  </si>
  <si>
    <t>U01809</t>
  </si>
  <si>
    <t>T YOHANU</t>
  </si>
  <si>
    <t>U01810</t>
  </si>
  <si>
    <t>T ATCHAIAH</t>
  </si>
  <si>
    <t>U01811</t>
  </si>
  <si>
    <t>P.VERAIAH</t>
  </si>
  <si>
    <t>U01812</t>
  </si>
  <si>
    <t>P.CH VENKATA NARASAIAH</t>
  </si>
  <si>
    <t>U01813</t>
  </si>
  <si>
    <t>S.VENKATESWARLU</t>
  </si>
  <si>
    <t>U01814</t>
  </si>
  <si>
    <t>P VENKATA NARASAIAH</t>
  </si>
  <si>
    <t>U01815</t>
  </si>
  <si>
    <t>P.VENKATA NARASAIAH</t>
  </si>
  <si>
    <t>U01816</t>
  </si>
  <si>
    <t>V SANKARAIAH</t>
  </si>
  <si>
    <t>U01817</t>
  </si>
  <si>
    <t>U01818</t>
  </si>
  <si>
    <t>V MENNEPALLAIAH</t>
  </si>
  <si>
    <t>U01819</t>
  </si>
  <si>
    <t>V VENKATESWARLU</t>
  </si>
  <si>
    <t>U01820</t>
  </si>
  <si>
    <t>P VENKATESWARLU</t>
  </si>
  <si>
    <t>U01821</t>
  </si>
  <si>
    <t>P SALMAN</t>
  </si>
  <si>
    <t>U01822</t>
  </si>
  <si>
    <t>P SUNDARAIAH</t>
  </si>
  <si>
    <t>U01823</t>
  </si>
  <si>
    <t>D VENKATESWARLU</t>
  </si>
  <si>
    <t>U01824</t>
  </si>
  <si>
    <t>B SUBBARAO</t>
  </si>
  <si>
    <t>U01825</t>
  </si>
  <si>
    <t>P NARASAIAH</t>
  </si>
  <si>
    <t>U01826</t>
  </si>
  <si>
    <t>P SAMEUL</t>
  </si>
  <si>
    <t>U01827</t>
  </si>
  <si>
    <t>P NAGESWARARAO</t>
  </si>
  <si>
    <t>U01828</t>
  </si>
  <si>
    <t>P KOTESH</t>
  </si>
  <si>
    <t>U01829</t>
  </si>
  <si>
    <t>P BRAHMAIAH</t>
  </si>
  <si>
    <t>U01830</t>
  </si>
  <si>
    <t>M VENKATESWARA RAO</t>
  </si>
  <si>
    <t>U01831</t>
  </si>
  <si>
    <t>P CHANTI</t>
  </si>
  <si>
    <t>U01832</t>
  </si>
  <si>
    <t>D SAI</t>
  </si>
  <si>
    <t>U01833</t>
  </si>
  <si>
    <t>D SRINU</t>
  </si>
  <si>
    <t>U01834</t>
  </si>
  <si>
    <t>P DANAIAH</t>
  </si>
  <si>
    <t>U01835</t>
  </si>
  <si>
    <t>D KOTESWARARAO</t>
  </si>
  <si>
    <t>U01836</t>
  </si>
  <si>
    <t>K HANUMAIAH</t>
  </si>
  <si>
    <t>U01837</t>
  </si>
  <si>
    <t>D NARAIAH</t>
  </si>
  <si>
    <t>U01838</t>
  </si>
  <si>
    <t>T KOTESH</t>
  </si>
  <si>
    <t>U01839</t>
  </si>
  <si>
    <t>K SRINU</t>
  </si>
  <si>
    <t>U01840</t>
  </si>
  <si>
    <t>U01841</t>
  </si>
  <si>
    <t>PCH VENKATA NARASAIAH</t>
  </si>
  <si>
    <t>U01842</t>
  </si>
  <si>
    <t>P ANANDA RAO</t>
  </si>
  <si>
    <t>U01843</t>
  </si>
  <si>
    <t>S BALA GURAVAIAH</t>
  </si>
  <si>
    <t>U01844</t>
  </si>
  <si>
    <t>TCH BUDAGAIAH</t>
  </si>
  <si>
    <t>U01845</t>
  </si>
  <si>
    <t>S NAGESWARARAO</t>
  </si>
  <si>
    <t>U01846</t>
  </si>
  <si>
    <t>T LINGAIAH</t>
  </si>
  <si>
    <t>U01847</t>
  </si>
  <si>
    <t>U01848</t>
  </si>
  <si>
    <t>PCH BUDAGAIAH</t>
  </si>
  <si>
    <t>U01849</t>
  </si>
  <si>
    <t>M SRINIVASULU</t>
  </si>
  <si>
    <t>U01850</t>
  </si>
  <si>
    <t>U01851</t>
  </si>
  <si>
    <t>PALANKAIAH</t>
  </si>
  <si>
    <t>U01852</t>
  </si>
  <si>
    <t>M. VENKATA LINGAIAH</t>
  </si>
  <si>
    <t>U01853</t>
  </si>
  <si>
    <t>P JEGI</t>
  </si>
  <si>
    <t>U01854</t>
  </si>
  <si>
    <t>CH NAGESWARARAO</t>
  </si>
  <si>
    <t>U01855</t>
  </si>
  <si>
    <t>P PEDDA BUDAGAIAH</t>
  </si>
  <si>
    <t>U01856</t>
  </si>
  <si>
    <t>U01857</t>
  </si>
  <si>
    <t>U01858</t>
  </si>
  <si>
    <t>T DAVEEDU</t>
  </si>
  <si>
    <t>U01859</t>
  </si>
  <si>
    <t>U01860</t>
  </si>
  <si>
    <t>K RAMANA REDDY</t>
  </si>
  <si>
    <t>U01861</t>
  </si>
  <si>
    <t>CH TRIPURA REDDY</t>
  </si>
  <si>
    <t>U01862</t>
  </si>
  <si>
    <t>K VENKATESWARLU</t>
  </si>
  <si>
    <t>U01863</t>
  </si>
  <si>
    <t>U01864</t>
  </si>
  <si>
    <t>U NARASIMHA NAIDU</t>
  </si>
  <si>
    <t>U01865</t>
  </si>
  <si>
    <t>P LAJAR</t>
  </si>
  <si>
    <t>U01866</t>
  </si>
  <si>
    <t>P KOTI LINGAIAH</t>
  </si>
  <si>
    <t>U01867</t>
  </si>
  <si>
    <t>P VENKATA SUBBAIAH</t>
  </si>
  <si>
    <t>U01868</t>
  </si>
  <si>
    <t>S ACHAIAH</t>
  </si>
  <si>
    <t>U01869</t>
  </si>
  <si>
    <t>M RAVANAIAH</t>
  </si>
  <si>
    <t>U01870</t>
  </si>
  <si>
    <t>P VEERAIAH</t>
  </si>
  <si>
    <t>U01871</t>
  </si>
  <si>
    <t>N MANEIAH</t>
  </si>
  <si>
    <t>U01872</t>
  </si>
  <si>
    <t>P MUSALAIAH</t>
  </si>
  <si>
    <t>U01873</t>
  </si>
  <si>
    <t xml:space="preserve">P BALA KRISHNA </t>
  </si>
  <si>
    <t>U01874</t>
  </si>
  <si>
    <t>D VENKATA SUBBAIAH</t>
  </si>
  <si>
    <t>U01875</t>
  </si>
  <si>
    <t>U01876</t>
  </si>
  <si>
    <t>P VEERA ANKAIAH</t>
  </si>
  <si>
    <t>U01877</t>
  </si>
  <si>
    <t>B KRISHNA REDDY</t>
  </si>
  <si>
    <t>U01878</t>
  </si>
  <si>
    <t>P GALEIAH</t>
  </si>
  <si>
    <t>U01879</t>
  </si>
  <si>
    <t>P BALAIAH</t>
  </si>
  <si>
    <t>U01880</t>
  </si>
  <si>
    <t>K YERRAIAH</t>
  </si>
  <si>
    <t>U01881</t>
  </si>
  <si>
    <t>U01882</t>
  </si>
  <si>
    <t>M KOTESWARARAO</t>
  </si>
  <si>
    <t>U01883</t>
  </si>
  <si>
    <t>M MANNEIAH</t>
  </si>
  <si>
    <t>U01884</t>
  </si>
  <si>
    <t>T VENKATA NARAYANA</t>
  </si>
  <si>
    <t>U01885</t>
  </si>
  <si>
    <t>P GALI SUBBAIAH</t>
  </si>
  <si>
    <t>U01886</t>
  </si>
  <si>
    <t>U01887</t>
  </si>
  <si>
    <t>M SUNITHA</t>
  </si>
  <si>
    <t>U01888</t>
  </si>
  <si>
    <t>U01889</t>
  </si>
  <si>
    <t>B .E RAMA KRISHNA</t>
  </si>
  <si>
    <t>U01890</t>
  </si>
  <si>
    <t>Y VENKATA REDDY</t>
  </si>
  <si>
    <t>U01891</t>
  </si>
  <si>
    <t>U01892</t>
  </si>
  <si>
    <t>U01893</t>
  </si>
  <si>
    <t>HEMANTH REDDY</t>
  </si>
  <si>
    <t>U01894</t>
  </si>
  <si>
    <t>P POLESWARA RAO</t>
  </si>
  <si>
    <t>U01895</t>
  </si>
  <si>
    <t>Y KONDALU</t>
  </si>
  <si>
    <t>U01896</t>
  </si>
  <si>
    <t>CH VENKATA SUJATHA</t>
  </si>
  <si>
    <t>U01897</t>
  </si>
  <si>
    <t>D.SATYAM</t>
  </si>
  <si>
    <t>U01898</t>
  </si>
  <si>
    <t>M YEDUKONDALU NAIK</t>
  </si>
  <si>
    <t>U01899</t>
  </si>
  <si>
    <t>B RAMULU NAIK</t>
  </si>
  <si>
    <t>U01900</t>
  </si>
  <si>
    <t>B BEEKU NAIK</t>
  </si>
  <si>
    <t>U01901</t>
  </si>
  <si>
    <t>M HANUMA NAIK</t>
  </si>
  <si>
    <t>U01902</t>
  </si>
  <si>
    <t>M TASLE NAIK</t>
  </si>
  <si>
    <t>U01903</t>
  </si>
  <si>
    <t>P PERAIAH</t>
  </si>
  <si>
    <t>U01904</t>
  </si>
  <si>
    <t>P VEERANJANEYULU</t>
  </si>
  <si>
    <t>U01905</t>
  </si>
  <si>
    <t>D ANJANEYULU</t>
  </si>
  <si>
    <t>U01906</t>
  </si>
  <si>
    <t>U01907</t>
  </si>
  <si>
    <t>P BABU NAIK</t>
  </si>
  <si>
    <t>U01908</t>
  </si>
  <si>
    <t>B BADDU NAIK</t>
  </si>
  <si>
    <t>U01909</t>
  </si>
  <si>
    <t>M SRINU NAIK</t>
  </si>
  <si>
    <t>U01910</t>
  </si>
  <si>
    <t>B BALU NAIK</t>
  </si>
  <si>
    <t>U01911</t>
  </si>
  <si>
    <t>B BEELA NAIK</t>
  </si>
  <si>
    <t>U01912</t>
  </si>
  <si>
    <t>M BALU NAIK</t>
  </si>
  <si>
    <t>U01913</t>
  </si>
  <si>
    <t>U01914</t>
  </si>
  <si>
    <t>M NAGU NAIK</t>
  </si>
  <si>
    <t>U01915</t>
  </si>
  <si>
    <t>M HARI NAIK</t>
  </si>
  <si>
    <t>U01916</t>
  </si>
  <si>
    <t>N GURU SWAMI</t>
  </si>
  <si>
    <t>U01917</t>
  </si>
  <si>
    <t>B PEDDA BABU NAIK</t>
  </si>
  <si>
    <t>U01918</t>
  </si>
  <si>
    <t>A MANNEIAH</t>
  </si>
  <si>
    <t>U01919</t>
  </si>
  <si>
    <t>D GURAVAIAH</t>
  </si>
  <si>
    <t>U01920</t>
  </si>
  <si>
    <t>H PEDDA CHENNAIAH</t>
  </si>
  <si>
    <t>U01921</t>
  </si>
  <si>
    <t>R CHINNA NAGESWARARAO</t>
  </si>
  <si>
    <t>U01922</t>
  </si>
  <si>
    <t>K CHINNA ANJANEYULU</t>
  </si>
  <si>
    <t>U01923</t>
  </si>
  <si>
    <t>D BALA GURAVAIAH</t>
  </si>
  <si>
    <t>U01924</t>
  </si>
  <si>
    <t>Y PEDDA KONDALU</t>
  </si>
  <si>
    <t>U01925</t>
  </si>
  <si>
    <t xml:space="preserve">Y SRINU </t>
  </si>
  <si>
    <t>U01926</t>
  </si>
  <si>
    <t>Y MANNEIAH</t>
  </si>
  <si>
    <t>U01927</t>
  </si>
  <si>
    <t>Y CHINNA YOHANU</t>
  </si>
  <si>
    <t>U01928</t>
  </si>
  <si>
    <t>Y YEDUKONDALU</t>
  </si>
  <si>
    <t>U01929</t>
  </si>
  <si>
    <t>U01930</t>
  </si>
  <si>
    <t>N SUBBAIAH</t>
  </si>
  <si>
    <t>U01931</t>
  </si>
  <si>
    <t>U01932</t>
  </si>
  <si>
    <t>U01933</t>
  </si>
  <si>
    <t>M VENKATA REDDY</t>
  </si>
  <si>
    <t>U01934</t>
  </si>
  <si>
    <t>G CHAMBAIAH</t>
  </si>
  <si>
    <t>U01935</t>
  </si>
  <si>
    <t>M RAMALINGAIAH</t>
  </si>
  <si>
    <t>U01936</t>
  </si>
  <si>
    <t>CH PEDDI RAJU</t>
  </si>
  <si>
    <t>U01937</t>
  </si>
  <si>
    <t>D RANGAMMA</t>
  </si>
  <si>
    <t>U01938</t>
  </si>
  <si>
    <t>CH NADIPI VENKATESWARLU</t>
  </si>
  <si>
    <t>U01939</t>
  </si>
  <si>
    <t>K CHENNAIAH</t>
  </si>
  <si>
    <t>U01940</t>
  </si>
  <si>
    <t>P RANGASWAMI REDDY</t>
  </si>
  <si>
    <t>U01941</t>
  </si>
  <si>
    <t xml:space="preserve">K RAMANA </t>
  </si>
  <si>
    <t>U01942</t>
  </si>
  <si>
    <t xml:space="preserve">SK NAGOOR </t>
  </si>
  <si>
    <t>U01943</t>
  </si>
  <si>
    <t>S RANGA RAO</t>
  </si>
  <si>
    <t>U01944</t>
  </si>
  <si>
    <t>V KOTESWARARAO</t>
  </si>
  <si>
    <t>U01945</t>
  </si>
  <si>
    <t>CH NARAYANA REDDY</t>
  </si>
  <si>
    <t>U01946</t>
  </si>
  <si>
    <t>M GALEIAH</t>
  </si>
  <si>
    <t>U01947</t>
  </si>
  <si>
    <t>T VENKATESWARLU</t>
  </si>
  <si>
    <t>U01948</t>
  </si>
  <si>
    <t>A POLA RAJU</t>
  </si>
  <si>
    <t>U01949</t>
  </si>
  <si>
    <t>S VENKATESWARLU</t>
  </si>
  <si>
    <t>U01950</t>
  </si>
  <si>
    <t>G NARAYANA</t>
  </si>
  <si>
    <t>U01951</t>
  </si>
  <si>
    <t>N VENGAIAH</t>
  </si>
  <si>
    <t>U01952</t>
  </si>
  <si>
    <t>U01953</t>
  </si>
  <si>
    <t>M BALA KASAIAH</t>
  </si>
  <si>
    <t>U01954</t>
  </si>
  <si>
    <t>R MUDAVA RANGAIAH</t>
  </si>
  <si>
    <t>U01955</t>
  </si>
  <si>
    <t>V VENKATA RAJU</t>
  </si>
  <si>
    <t>U01956</t>
  </si>
  <si>
    <t>R NALUGAVA RANGAIAH</t>
  </si>
  <si>
    <t>U01957</t>
  </si>
  <si>
    <t xml:space="preserve">D SRIKANTH </t>
  </si>
  <si>
    <t>U01958</t>
  </si>
  <si>
    <t>D SIDDAIAH</t>
  </si>
  <si>
    <t>U01959</t>
  </si>
  <si>
    <t>P RAMESH</t>
  </si>
  <si>
    <t>U01960</t>
  </si>
  <si>
    <t>NAIK</t>
  </si>
  <si>
    <t>U01961</t>
  </si>
  <si>
    <t>B GURAVAIAH</t>
  </si>
  <si>
    <t>U01962</t>
  </si>
  <si>
    <t xml:space="preserve">N SEKHAR </t>
  </si>
  <si>
    <t>U01963</t>
  </si>
  <si>
    <t>N RAMANAIAH</t>
  </si>
  <si>
    <t>U01964</t>
  </si>
  <si>
    <t>U01965</t>
  </si>
  <si>
    <t>T CHINNA GURAVAIAH</t>
  </si>
  <si>
    <t>U01966</t>
  </si>
  <si>
    <t>Y MAHESH NAIDU</t>
  </si>
  <si>
    <t>U01967</t>
  </si>
  <si>
    <t>Y BALAIAH</t>
  </si>
  <si>
    <t>U01968</t>
  </si>
  <si>
    <t>P NASARAIAH</t>
  </si>
  <si>
    <t>U01969</t>
  </si>
  <si>
    <t>SRIRAMASETTI 
PULLAMMA</t>
  </si>
  <si>
    <t>U01970</t>
  </si>
  <si>
    <t>MALLA NAIDU</t>
  </si>
  <si>
    <t>U01971</t>
  </si>
  <si>
    <t>AJ894</t>
  </si>
  <si>
    <t>CW-04</t>
  </si>
  <si>
    <t>U01972</t>
  </si>
  <si>
    <t>RAMDU</t>
  </si>
  <si>
    <t>U01973</t>
  </si>
  <si>
    <t>RAGHAVENDRA</t>
  </si>
  <si>
    <t>U01974</t>
  </si>
  <si>
    <t>LAXMINARAYANA</t>
  </si>
  <si>
    <t>U01975</t>
  </si>
  <si>
    <t>BHIMANNA</t>
  </si>
  <si>
    <t>U01976</t>
  </si>
  <si>
    <t>U01977</t>
  </si>
  <si>
    <t>AJ896</t>
  </si>
  <si>
    <t>CW-06</t>
  </si>
  <si>
    <t>K CHALAPATHI RAO</t>
  </si>
  <si>
    <t>U01978</t>
  </si>
  <si>
    <t>A SUBBA RAMAIAH</t>
  </si>
  <si>
    <t>U01979</t>
  </si>
  <si>
    <t>A MALLAIAH</t>
  </si>
  <si>
    <t>U01980</t>
  </si>
  <si>
    <t>B BABU</t>
  </si>
  <si>
    <t>U01981</t>
  </si>
  <si>
    <t>B RAMABADRAIAH</t>
  </si>
  <si>
    <t>U01982</t>
  </si>
  <si>
    <t>R MALLA NAIDU (T.P)</t>
  </si>
  <si>
    <t>U01983</t>
  </si>
  <si>
    <t>G MAHESH (T.P)</t>
  </si>
  <si>
    <t>U01984</t>
  </si>
  <si>
    <t>B HANUMANTHURAO</t>
  </si>
  <si>
    <t>U01985</t>
  </si>
  <si>
    <t>A DHANANJALI</t>
  </si>
  <si>
    <t>U01986</t>
  </si>
  <si>
    <t>R LAKSHMAIAH</t>
  </si>
  <si>
    <t>U01987</t>
  </si>
  <si>
    <t>M SAMEUL</t>
  </si>
  <si>
    <t>U01988</t>
  </si>
  <si>
    <t>B RAJEIAH</t>
  </si>
  <si>
    <t>U01989</t>
  </si>
  <si>
    <t>M YADAMANI</t>
  </si>
  <si>
    <t>U01990</t>
  </si>
  <si>
    <t>K NARASIMHULU</t>
  </si>
  <si>
    <t>U01991</t>
  </si>
  <si>
    <t>B RAMABABU (T.P)</t>
  </si>
  <si>
    <t>U01992</t>
  </si>
  <si>
    <t>P SUBBAIAH (T.P)</t>
  </si>
  <si>
    <t>U01993</t>
  </si>
  <si>
    <t>R VENKATA 
CHENNAIAH (T.P)</t>
  </si>
  <si>
    <t>U01994</t>
  </si>
  <si>
    <t>G SRINIVASA REDDY(T.P)</t>
  </si>
  <si>
    <t>U01995</t>
  </si>
  <si>
    <t>Y MAHESH(T.P)</t>
  </si>
  <si>
    <t>U01996</t>
  </si>
  <si>
    <t>O.CHANDRA
 SEKH(T.P)AR REDDY</t>
  </si>
  <si>
    <t>U01997</t>
  </si>
  <si>
    <t>G LINGA REDDY(T.P)</t>
  </si>
  <si>
    <t>U01998</t>
  </si>
  <si>
    <t>R VENKATA
 CHENNA REDDY(T.P)</t>
  </si>
  <si>
    <t>U01999</t>
  </si>
  <si>
    <t>SRI RAMA SETTI 
CYCLE (T.P)</t>
  </si>
  <si>
    <t>U02000</t>
  </si>
  <si>
    <t xml:space="preserve">G MAHESH </t>
  </si>
  <si>
    <t>U02001</t>
  </si>
  <si>
    <t>AJ898</t>
  </si>
  <si>
    <t>CW-08</t>
  </si>
  <si>
    <t>K.MUNEMA</t>
  </si>
  <si>
    <t>U02002</t>
  </si>
  <si>
    <t>PEDDA VIRANNA</t>
  </si>
  <si>
    <t>U02003</t>
  </si>
  <si>
    <t>K.KRISHNA</t>
  </si>
  <si>
    <t>U02004</t>
  </si>
  <si>
    <t>K.VIRESH</t>
  </si>
  <si>
    <t>U02005</t>
  </si>
  <si>
    <t>M.ANJANEYALLU</t>
  </si>
  <si>
    <t>Arun</t>
  </si>
  <si>
    <t>Cluster Bean</t>
  </si>
  <si>
    <t>AK161</t>
  </si>
  <si>
    <t>A. RAMANJANEYA REDDY</t>
  </si>
  <si>
    <t>U11272</t>
  </si>
  <si>
    <t>S. HYDAR VALI</t>
  </si>
  <si>
    <t>U11273</t>
  </si>
  <si>
    <t>NAGENDRAREDDY</t>
  </si>
  <si>
    <t>U11274</t>
  </si>
  <si>
    <t>P.RAMIREDDY</t>
  </si>
  <si>
    <t>U11275</t>
  </si>
  <si>
    <t>P.VENKATA LAXMMA</t>
  </si>
  <si>
    <t>U11276</t>
  </si>
  <si>
    <t>P.SUDAKAR</t>
  </si>
  <si>
    <t>U11277</t>
  </si>
  <si>
    <t>A.RAMAKRISHNA REDDY</t>
  </si>
  <si>
    <t>U11278</t>
  </si>
  <si>
    <t>Y.KRISHNA REDDY</t>
  </si>
  <si>
    <t>U11279</t>
  </si>
  <si>
    <t>D.SUBBAREDDY</t>
  </si>
  <si>
    <t>U11280</t>
  </si>
  <si>
    <t>A.SUBBAREDDY</t>
  </si>
  <si>
    <t>U11281</t>
  </si>
  <si>
    <t>D.JAGANNADA REDDY</t>
  </si>
  <si>
    <t>U11282</t>
  </si>
  <si>
    <t>N. MURALI BABU</t>
  </si>
  <si>
    <t>U11283</t>
  </si>
  <si>
    <t>A.PARVATHAMMA</t>
  </si>
  <si>
    <t>U11284</t>
  </si>
  <si>
    <t>M.CH.SUBBAREDDY</t>
  </si>
  <si>
    <t>U11285</t>
  </si>
  <si>
    <t>K.KRISHNAREDDY</t>
  </si>
  <si>
    <t>U11286</t>
  </si>
  <si>
    <t>D.MONOHAR</t>
  </si>
  <si>
    <t>U11287</t>
  </si>
  <si>
    <t>K.CHALAPATTHI</t>
  </si>
  <si>
    <t>U11288</t>
  </si>
  <si>
    <t>DEVI</t>
  </si>
  <si>
    <t>U11289</t>
  </si>
  <si>
    <t>A.RAVI</t>
  </si>
  <si>
    <t>U11290</t>
  </si>
  <si>
    <t>U11291</t>
  </si>
  <si>
    <t>U11292</t>
  </si>
  <si>
    <t>M.CHENDRA REDDY</t>
  </si>
  <si>
    <t>U11293</t>
  </si>
  <si>
    <t>C.LAKSHMAIAH</t>
  </si>
  <si>
    <t>U11294</t>
  </si>
  <si>
    <t>A.RAMANAREDDY</t>
  </si>
  <si>
    <t>U11295</t>
  </si>
  <si>
    <t>N.RAVI</t>
  </si>
  <si>
    <t>U11296</t>
  </si>
  <si>
    <t>B.VENKATA SUBBAIAH</t>
  </si>
  <si>
    <t>U11297</t>
  </si>
  <si>
    <t>B.DHARMA REDDY</t>
  </si>
  <si>
    <t>U11298</t>
  </si>
  <si>
    <t>B.V.RAMANJANEYAREDDY</t>
  </si>
  <si>
    <t>U11299</t>
  </si>
  <si>
    <t>V.RAMANJANEYA REDDY</t>
  </si>
  <si>
    <t>U11300</t>
  </si>
  <si>
    <t>SAMBASIVAIAH</t>
  </si>
  <si>
    <t>U11301</t>
  </si>
  <si>
    <t>U11302</t>
  </si>
  <si>
    <t>JAYARAJU</t>
  </si>
  <si>
    <t>U11303</t>
  </si>
  <si>
    <t>ADILAKSHMI</t>
  </si>
  <si>
    <t>SHEKAR REDDY</t>
  </si>
  <si>
    <t>N.MURALI</t>
  </si>
  <si>
    <t>U11304</t>
  </si>
  <si>
    <t>B.KRISHNAIAH</t>
  </si>
  <si>
    <t>G.GUNDAIAH</t>
  </si>
  <si>
    <t>S.SUBHAN BASHA</t>
  </si>
  <si>
    <t>NARAYAN REDDY</t>
  </si>
  <si>
    <t>U11308</t>
  </si>
  <si>
    <t>S.BSUBBAREDDY</t>
  </si>
  <si>
    <t>RAMSUBHAREDDY</t>
  </si>
  <si>
    <t>U11310</t>
  </si>
  <si>
    <t>U11311</t>
  </si>
  <si>
    <t>JAYARAM</t>
  </si>
  <si>
    <t>SIVAIAH</t>
  </si>
  <si>
    <t>KONDAMMA</t>
  </si>
  <si>
    <t>U11312</t>
  </si>
  <si>
    <t>V.RAMAIAH</t>
  </si>
  <si>
    <t>U11313</t>
  </si>
  <si>
    <t>U11314</t>
  </si>
  <si>
    <t>VEERAIAH</t>
  </si>
  <si>
    <t>U11315</t>
  </si>
  <si>
    <t>HUSSENAIAH</t>
  </si>
  <si>
    <t>U11316</t>
  </si>
  <si>
    <t>CB-01</t>
  </si>
  <si>
    <t xml:space="preserve"> GP% Avg. of all Raw Qty</t>
  </si>
  <si>
    <t>Germination % Avg. of all Raw Qty</t>
  </si>
  <si>
    <t>Location</t>
  </si>
  <si>
    <t>RNB</t>
  </si>
  <si>
    <t>D.Raja</t>
  </si>
  <si>
    <t>D. Raja</t>
  </si>
  <si>
    <t>DISPATCH AREA</t>
  </si>
  <si>
    <t>Kurnool</t>
  </si>
  <si>
    <t>Cowpea</t>
  </si>
  <si>
    <t>Vishwanath Reddy</t>
  </si>
  <si>
    <t>U03259</t>
  </si>
  <si>
    <t>Krishnareddy</t>
  </si>
  <si>
    <t>U03260</t>
  </si>
  <si>
    <t>Venktesh</t>
  </si>
  <si>
    <t>U03261</t>
  </si>
  <si>
    <t>Gopal Reddy</t>
  </si>
  <si>
    <t>U03262</t>
  </si>
  <si>
    <t>Nagesha</t>
  </si>
  <si>
    <t>U03263</t>
  </si>
  <si>
    <t>Satish</t>
  </si>
  <si>
    <t>U03264</t>
  </si>
  <si>
    <t>Ravindra</t>
  </si>
  <si>
    <t>U03265</t>
  </si>
  <si>
    <t>U03266</t>
  </si>
  <si>
    <t>Ramana</t>
  </si>
  <si>
    <t>U03267</t>
  </si>
  <si>
    <t>Sudhakara</t>
  </si>
  <si>
    <t>U03268</t>
  </si>
  <si>
    <t>Eshwara Reddy</t>
  </si>
  <si>
    <t>U03269</t>
  </si>
  <si>
    <t>Somashekar Reddy</t>
  </si>
  <si>
    <t>U03270</t>
  </si>
  <si>
    <t>ManjunathReddy</t>
  </si>
  <si>
    <t>U03271</t>
  </si>
  <si>
    <t>Uttam Reddy</t>
  </si>
  <si>
    <t>U03272</t>
  </si>
  <si>
    <t>U03273</t>
  </si>
  <si>
    <t>U03275</t>
  </si>
  <si>
    <t>Shivareddy</t>
  </si>
  <si>
    <t>U03276</t>
  </si>
  <si>
    <t>Nagaraj</t>
  </si>
  <si>
    <t>U03277</t>
  </si>
  <si>
    <t>Amara</t>
  </si>
  <si>
    <t>U03278</t>
  </si>
  <si>
    <t>Venkataravanappa</t>
  </si>
  <si>
    <t>U03274</t>
  </si>
  <si>
    <t>Channabasappa C Banakar</t>
  </si>
  <si>
    <t>U03279</t>
  </si>
  <si>
    <t>Suresh C Banakar</t>
  </si>
  <si>
    <t>U03280</t>
  </si>
  <si>
    <t>Muddappa S Banakar</t>
  </si>
  <si>
    <t>U03281</t>
  </si>
  <si>
    <t>Santosh k n</t>
  </si>
  <si>
    <t>U03282</t>
  </si>
  <si>
    <t>Lokesh kattinkeri</t>
  </si>
  <si>
    <t>U03283</t>
  </si>
  <si>
    <t>Hanumatappa Hosmani</t>
  </si>
  <si>
    <t>U03284</t>
  </si>
  <si>
    <t>Prasat k</t>
  </si>
  <si>
    <t>U03285</t>
  </si>
  <si>
    <t>Umesh Talvar</t>
  </si>
  <si>
    <t>U03286</t>
  </si>
  <si>
    <t>HOOVVANNA MUDOLA</t>
  </si>
  <si>
    <t>U03221</t>
  </si>
  <si>
    <t>S N GOUDRA</t>
  </si>
  <si>
    <t>U03222</t>
  </si>
  <si>
    <t xml:space="preserve">MANJU MUDOLA </t>
  </si>
  <si>
    <t>U03223</t>
  </si>
  <si>
    <t>B S BANAKAR</t>
  </si>
  <si>
    <t>U03224</t>
  </si>
  <si>
    <t>KUMAR MASANAGI</t>
  </si>
  <si>
    <t>U03225</t>
  </si>
  <si>
    <t>AJITHA</t>
  </si>
  <si>
    <t>U03226</t>
  </si>
  <si>
    <t>SHUBAPPA BADDAGOUDRA</t>
  </si>
  <si>
    <t>U03227</t>
  </si>
  <si>
    <t>KARADIBANGARAPPA</t>
  </si>
  <si>
    <t>U03228</t>
  </si>
  <si>
    <t xml:space="preserve">VASU </t>
  </si>
  <si>
    <t>U03229</t>
  </si>
  <si>
    <t>SEETHARAM</t>
  </si>
  <si>
    <t>U03230</t>
  </si>
  <si>
    <t>BEERAPPA</t>
  </si>
  <si>
    <t>U03231</t>
  </si>
  <si>
    <t>GANAPATHI KADLE</t>
  </si>
  <si>
    <t>U03232</t>
  </si>
  <si>
    <t>LAXMAN BYADGI</t>
  </si>
  <si>
    <t>U03233</t>
  </si>
  <si>
    <t>MANJU NIPPANI</t>
  </si>
  <si>
    <t>U03234</t>
  </si>
  <si>
    <t>ERAPPA NIPPANI</t>
  </si>
  <si>
    <t>U03235</t>
  </si>
  <si>
    <t>YOGESH</t>
  </si>
  <si>
    <t>U03236</t>
  </si>
  <si>
    <t>VEERABADRAPPA</t>
  </si>
  <si>
    <t>U03237</t>
  </si>
  <si>
    <t>VASANTA</t>
  </si>
  <si>
    <t>U03238</t>
  </si>
  <si>
    <t>DEVARAJ HOSAMANI</t>
  </si>
  <si>
    <t>U03239</t>
  </si>
  <si>
    <t>B K CHOUDAPPALAVAR</t>
  </si>
  <si>
    <t>U03240</t>
  </si>
  <si>
    <t xml:space="preserve">RUDRAPPA </t>
  </si>
  <si>
    <t>U03241</t>
  </si>
  <si>
    <t xml:space="preserve">MANJAPPA </t>
  </si>
  <si>
    <t>U03242</t>
  </si>
  <si>
    <t>U03243</t>
  </si>
  <si>
    <t>U03246</t>
  </si>
  <si>
    <t>NAGARAJ SHANTAMMANAVAR</t>
  </si>
  <si>
    <t>U03247</t>
  </si>
  <si>
    <t>DURGAPPA DODMANI</t>
  </si>
  <si>
    <t>U03248</t>
  </si>
  <si>
    <t>U03249</t>
  </si>
  <si>
    <t>GANAPATHI</t>
  </si>
  <si>
    <t>U03250</t>
  </si>
  <si>
    <t>U03251</t>
  </si>
  <si>
    <t>KRISHNAPPA</t>
  </si>
  <si>
    <t>U03252</t>
  </si>
  <si>
    <t>LOKESH BIDARAGERI</t>
  </si>
  <si>
    <t>U03253</t>
  </si>
  <si>
    <t>U03254</t>
  </si>
  <si>
    <t>U03255</t>
  </si>
  <si>
    <t>VISHWANATH</t>
  </si>
  <si>
    <t>U03256</t>
  </si>
  <si>
    <t>SHRINIVAS</t>
  </si>
  <si>
    <t>U03257</t>
  </si>
  <si>
    <t>CHOUDAPPA</t>
  </si>
  <si>
    <t>U03258</t>
  </si>
  <si>
    <t>SN</t>
  </si>
  <si>
    <t>BAYAD</t>
  </si>
  <si>
    <t xml:space="preserve"> AJ313</t>
  </si>
  <si>
    <t>OK-01</t>
  </si>
  <si>
    <t>DILIPKUMAR DAHYABHAI PATEL</t>
  </si>
  <si>
    <t>C31360</t>
  </si>
  <si>
    <t>N.A</t>
  </si>
  <si>
    <t>PASS</t>
  </si>
  <si>
    <t>ACHCHEYLAL</t>
  </si>
  <si>
    <t>Bhikhusinh</t>
  </si>
  <si>
    <t>DINESHKUMAR BABULAL PATEL</t>
  </si>
  <si>
    <t>C31361</t>
  </si>
  <si>
    <t>HITENDRAKUMAR DEVJIBHAI PATEL</t>
  </si>
  <si>
    <t>C31364</t>
  </si>
  <si>
    <t>ASUTOSHBHAI BALCHANDRA PATEL</t>
  </si>
  <si>
    <t>C31373</t>
  </si>
  <si>
    <t>AMRUTBHAI RATANSHIBHAI PATEL</t>
  </si>
  <si>
    <t>C31380</t>
  </si>
  <si>
    <t>Chattrasinh</t>
  </si>
  <si>
    <t>ASHOKBHAI CHAGANBHAI PATEL</t>
  </si>
  <si>
    <t>C31382</t>
  </si>
  <si>
    <t>KIRITKUMAR RATILAL PATEL</t>
  </si>
  <si>
    <t>C31389</t>
  </si>
  <si>
    <t>MANOJKUMAR TULSIBHAI PATEL</t>
  </si>
  <si>
    <t>C31391</t>
  </si>
  <si>
    <t>ANILKUMAR SHANTIBHAI PATEL</t>
  </si>
  <si>
    <t>C31400</t>
  </si>
  <si>
    <t>JAGDISHBHAI ARVINDBHAI PATEL</t>
  </si>
  <si>
    <t>C31406</t>
  </si>
  <si>
    <t>LAXMANBHAI BECHARBHAI PATEL</t>
  </si>
  <si>
    <t>C31411</t>
  </si>
  <si>
    <t>MANOJBHAI ARVINDBHAI PATEL</t>
  </si>
  <si>
    <t>C31412</t>
  </si>
  <si>
    <t>PRAHLADBHAI NARANBHAI PATEL</t>
  </si>
  <si>
    <t>C31418</t>
  </si>
  <si>
    <t>PRAVINBHAI VITTALBHAI PATEL</t>
  </si>
  <si>
    <t>C31419</t>
  </si>
  <si>
    <t>SURESHKUMAR LALJIBHAI PATEL</t>
  </si>
  <si>
    <t>C31423</t>
  </si>
  <si>
    <t>KIRANKUMAR CHHAGANBHAI PATEL</t>
  </si>
  <si>
    <t>C31433</t>
  </si>
  <si>
    <t>RAJESHKUMAR DHANJIBHAI PATEL</t>
  </si>
  <si>
    <t>C31359</t>
  </si>
  <si>
    <t>JAYENDRAKUMAR HANSHRAJBHAI PATEL</t>
  </si>
  <si>
    <t>C31365</t>
  </si>
  <si>
    <t>HARIBHAI KESHARBHAI PATEL</t>
  </si>
  <si>
    <t>C31372</t>
  </si>
  <si>
    <t>CHIMANLAL TULSIDAS PATEL</t>
  </si>
  <si>
    <t>C31374</t>
  </si>
  <si>
    <t>MAHESHKUMAR CHHAGANBHAI PATEL</t>
  </si>
  <si>
    <t>C31375</t>
  </si>
  <si>
    <t>JITENDRA PATEL</t>
  </si>
  <si>
    <t>C31376</t>
  </si>
  <si>
    <t>PANKAJKUMAR HARIBHAI PATEL</t>
  </si>
  <si>
    <t>C31377</t>
  </si>
  <si>
    <t>RUDRADATT BHAILALBHAI PATEL</t>
  </si>
  <si>
    <t>C31378</t>
  </si>
  <si>
    <t>URMILABEN DAMODARDAS PATEL</t>
  </si>
  <si>
    <t>C31379</t>
  </si>
  <si>
    <t>AMBALAL SHAMJIBHAI PATEL</t>
  </si>
  <si>
    <t>C31427</t>
  </si>
  <si>
    <t>ASHOKKUMAR PATEL</t>
  </si>
  <si>
    <t>C31428</t>
  </si>
  <si>
    <t>ATUL CHHAGAN PATEL</t>
  </si>
  <si>
    <t>C31429</t>
  </si>
  <si>
    <t>DINESHKUMAR BHAILALBHAI PATEL</t>
  </si>
  <si>
    <t>C31430</t>
  </si>
  <si>
    <t>GANGARAM SHAMAJIBHAI PATEL</t>
  </si>
  <si>
    <t>C31431</t>
  </si>
  <si>
    <t>ISHVARBHAI RATANSHIBHAI PATEL</t>
  </si>
  <si>
    <t>C31432</t>
  </si>
  <si>
    <t>MUKESHKUMAR HARIBHAI PATEL</t>
  </si>
  <si>
    <t>C31434</t>
  </si>
  <si>
    <t>NATWARBHAI ISHWARBHAI PATEL</t>
  </si>
  <si>
    <t>C31435</t>
  </si>
  <si>
    <t>SUBHASHKUMAR KANTILAL PATEL</t>
  </si>
  <si>
    <t>C31436</t>
  </si>
  <si>
    <t>KUSUMBEN SURESHKUMAR PATEL</t>
  </si>
  <si>
    <t>C31437</t>
  </si>
  <si>
    <t>VIJAYBHAI MOHANBHAI PATEL</t>
  </si>
  <si>
    <t>C31438</t>
  </si>
  <si>
    <t>BABUBHAI KARSHANBHAI PATEL</t>
  </si>
  <si>
    <t>C31439</t>
  </si>
  <si>
    <t>JAYANTIBHAI NANJIBHAI PATEL</t>
  </si>
  <si>
    <t>C31441</t>
  </si>
  <si>
    <t>MANSUKBHAI KARAMSHIBHAI PATEL</t>
  </si>
  <si>
    <t>C31444</t>
  </si>
  <si>
    <t>BACHUBHAI HIRJIBHAI PATEL</t>
  </si>
  <si>
    <t>C32082</t>
  </si>
  <si>
    <t>Second Lot</t>
  </si>
  <si>
    <t>ANILKUMAR VITTHALBHAI PATEL</t>
  </si>
  <si>
    <t>C31381</t>
  </si>
  <si>
    <t>JITENDRAKUMAR CHANDUBHAI PATEL</t>
  </si>
  <si>
    <t>C31383</t>
  </si>
  <si>
    <t>HARESHBHAI DHANJIBHAI PATEL</t>
  </si>
  <si>
    <t>C31384</t>
  </si>
  <si>
    <t>HIMATKUMAR MANIBHAI PATEL</t>
  </si>
  <si>
    <t>C31385</t>
  </si>
  <si>
    <t>ISHWARBHAI NARANBHAI PATEL</t>
  </si>
  <si>
    <t>C31386</t>
  </si>
  <si>
    <t>JITENDRAKUMAR ARJANBHAI PATEL</t>
  </si>
  <si>
    <t>C31387</t>
  </si>
  <si>
    <t>KESHABHAI HARJIBHAI PATEL</t>
  </si>
  <si>
    <t>C31388</t>
  </si>
  <si>
    <t>MAGANBHAI DEVJIBHAI PATEL</t>
  </si>
  <si>
    <t>C31390</t>
  </si>
  <si>
    <t>MUKESHKUMAR J. PATEL</t>
  </si>
  <si>
    <t>C31392</t>
  </si>
  <si>
    <t>NATVARBHAI MOHANBHAI PATEL</t>
  </si>
  <si>
    <t>C31393</t>
  </si>
  <si>
    <t>NILESHKUMAR KANTIBHAI PATEL</t>
  </si>
  <si>
    <t>C31394</t>
  </si>
  <si>
    <t>PRAMODKUMAR MANHARLAL PATEL</t>
  </si>
  <si>
    <t>C31395</t>
  </si>
  <si>
    <t>PRAVINBHAI MOHANBHAI PATEL</t>
  </si>
  <si>
    <t>C31396</t>
  </si>
  <si>
    <t>RAJENDRA KUMAR RATILAL PATEL</t>
  </si>
  <si>
    <t>C31397</t>
  </si>
  <si>
    <t>RAJESHBHAI BABUBHAI PATEL</t>
  </si>
  <si>
    <t>C31398</t>
  </si>
  <si>
    <t>ROHITKUMAR MOHANBHAI PATEL</t>
  </si>
  <si>
    <t>C31399</t>
  </si>
  <si>
    <t>BALVANTBHAI TULSHIBHAI PATEL</t>
  </si>
  <si>
    <t>C31401</t>
  </si>
  <si>
    <t>BHAGVANBHAI VALJIBHAI PATEL</t>
  </si>
  <si>
    <t>C31402</t>
  </si>
  <si>
    <t>BHAILALBHAI RUDABHAI PATEL</t>
  </si>
  <si>
    <t>C31403</t>
  </si>
  <si>
    <t>BIPINKUMAR HARIBHAI PATEL</t>
  </si>
  <si>
    <t>C31404</t>
  </si>
  <si>
    <t>HARDIKKUMAR ISWARBHAI AMRATIYA</t>
  </si>
  <si>
    <t>C31405</t>
  </si>
  <si>
    <t>JAYANTIBHAI ARJANBHAI PATEL</t>
  </si>
  <si>
    <t>C31407</t>
  </si>
  <si>
    <t>JAYANTIBHAI CHIMANBHAI PATEL</t>
  </si>
  <si>
    <t>C31408</t>
  </si>
  <si>
    <t>JETHABHAI KHIMJIBHAI PATEL</t>
  </si>
  <si>
    <t>C31409</t>
  </si>
  <si>
    <t>KESHAVLAL KHIMJIBHAI PATEL</t>
  </si>
  <si>
    <t>C31410</t>
  </si>
  <si>
    <t>MUKESHBHAI ARVINDBHAI PATEL</t>
  </si>
  <si>
    <t>C31413</t>
  </si>
  <si>
    <t>NARSHBHAI KHIMAJIBHAI PATEL</t>
  </si>
  <si>
    <t>C31414</t>
  </si>
  <si>
    <t>NAVINBHAI NARANBHAI PATEL</t>
  </si>
  <si>
    <t>C31415</t>
  </si>
  <si>
    <t>PANKAJBHAI HARIBHAI PATEL</t>
  </si>
  <si>
    <t>C31416</t>
  </si>
  <si>
    <t>PARSHOTTAMBHAI VITTALBHAI PATEL</t>
  </si>
  <si>
    <t>C31417</t>
  </si>
  <si>
    <t>RAJENDRAKUMAR SHANTILAL PATEL</t>
  </si>
  <si>
    <t>C31420</t>
  </si>
  <si>
    <t>SHAILESHKUMAR TULSIBHAI</t>
  </si>
  <si>
    <t>C31421</t>
  </si>
  <si>
    <t>SUDHIRKUMAR JAYNTIBHAI PATEL</t>
  </si>
  <si>
    <t>C31422</t>
  </si>
  <si>
    <t>SURESHBHAI MOHANBHAI PATEL</t>
  </si>
  <si>
    <t>C31424</t>
  </si>
  <si>
    <t>VINODKUMAR CHIMANBHAI PATEL</t>
  </si>
  <si>
    <t>C31425</t>
  </si>
  <si>
    <t>VITHALBHAI SAVJIBHAI PATEL</t>
  </si>
  <si>
    <t>C31426</t>
  </si>
  <si>
    <t>ANILKUMAR DEVJIBHAI PATEL</t>
  </si>
  <si>
    <t>C31354</t>
  </si>
  <si>
    <t>BALCHANDRA K PATEL</t>
  </si>
  <si>
    <t>C31356</t>
  </si>
  <si>
    <t>BHARGAV GORDHANDAS PATEL</t>
  </si>
  <si>
    <t>C31357</t>
  </si>
  <si>
    <t>DURGESHKUMAR SHANTILAL PATEL</t>
  </si>
  <si>
    <t>C31362</t>
  </si>
  <si>
    <t>GHANSHYAMBHAI T PATEL</t>
  </si>
  <si>
    <t>C31363</t>
  </si>
  <si>
    <t>4.56 ACRE IS PLD</t>
  </si>
  <si>
    <t>KALPESH PATEL</t>
  </si>
  <si>
    <t>C31366</t>
  </si>
  <si>
    <t>NARENDRA BEHECHARBHAI PATEL</t>
  </si>
  <si>
    <t>C31368</t>
  </si>
  <si>
    <t>PANKAJKUMAR KHIMJIBHAI PATEL</t>
  </si>
  <si>
    <t>C31369</t>
  </si>
  <si>
    <t>TARUNKUMAR MANILAL PATEL</t>
  </si>
  <si>
    <t>C31370</t>
  </si>
  <si>
    <t>ARVINDBHAI DEVJIBHAI PATEL</t>
  </si>
  <si>
    <t>C31371</t>
  </si>
  <si>
    <t>BHAGWANDAS NATHUBHAI PATEL</t>
  </si>
  <si>
    <t>C31440</t>
  </si>
  <si>
    <t>MANILAL SHAMJIBHAI PATEL</t>
  </si>
  <si>
    <t>C31442</t>
  </si>
  <si>
    <t>MANISHKUMAR BEHECHARBHAI PATEL</t>
  </si>
  <si>
    <t>C31443</t>
  </si>
  <si>
    <t>C31445</t>
  </si>
  <si>
    <t>VALJIBHAI NANJIBHAI PATEL</t>
  </si>
  <si>
    <t>C31446</t>
  </si>
  <si>
    <t>AMRUTKUMAR GANGARAM PATEL</t>
  </si>
  <si>
    <t>C31353</t>
  </si>
  <si>
    <t>PASS-B</t>
  </si>
  <si>
    <t>BABUBHAI JASHABHAI PATEL</t>
  </si>
  <si>
    <t>C31355</t>
  </si>
  <si>
    <t>CHNDRAKANT DEVAJIBHAI PATEL</t>
  </si>
  <si>
    <t>C31358</t>
  </si>
  <si>
    <t>MAHENDRAKUMAR KANTIBHAI PATEL</t>
  </si>
  <si>
    <t>C31367</t>
  </si>
  <si>
    <t>DHARMENDRABHAI PRAHLADBHAI PATEL</t>
  </si>
  <si>
    <t>C31259</t>
  </si>
  <si>
    <t>DINESHBHAI RAVAJIBHAI PATEL</t>
  </si>
  <si>
    <t>C31260</t>
  </si>
  <si>
    <t>KAUSHALKUMAR DINESHBHAI PATEL</t>
  </si>
  <si>
    <t>C31261</t>
  </si>
  <si>
    <t>PATEL MUKESHBHAI RAVAJIBHAI</t>
  </si>
  <si>
    <t>C31262</t>
  </si>
  <si>
    <t>ISHVARBHAI MANILAL PATEL</t>
  </si>
  <si>
    <t>C31303</t>
  </si>
  <si>
    <t>RAHULKUMAR GOVINDBHAI PATEL</t>
  </si>
  <si>
    <t>C31213</t>
  </si>
  <si>
    <t>PRATAPSINH NATHUSINH SOLANKI</t>
  </si>
  <si>
    <t>C31216</t>
  </si>
  <si>
    <t>BABUBHAI KHIMJIBHAI PATEL</t>
  </si>
  <si>
    <t>C31300</t>
  </si>
  <si>
    <t>BHARATBHAI RANCHHODBHAI PATEL</t>
  </si>
  <si>
    <t>C31301</t>
  </si>
  <si>
    <t>JAYESHKUMAR D PATEL</t>
  </si>
  <si>
    <t>C31304</t>
  </si>
  <si>
    <t>MADHUBEN MAHESHBHAI PATEL</t>
  </si>
  <si>
    <t>C31305</t>
  </si>
  <si>
    <t>1.5 ACRE IS PLD</t>
  </si>
  <si>
    <t>PRAVINBHAI MAGANBHAI PATEL</t>
  </si>
  <si>
    <t>C31306</t>
  </si>
  <si>
    <t>AMBALAL PREMJIBHAI PATEL</t>
  </si>
  <si>
    <t>C31313</t>
  </si>
  <si>
    <t>AMRUTLAL PETHABHAI PATEL</t>
  </si>
  <si>
    <t>C31314</t>
  </si>
  <si>
    <t>ARJANBHAI VASHRAMBHAI PATEL</t>
  </si>
  <si>
    <t>C31315</t>
  </si>
  <si>
    <t>BHARATBHAI SHAMJIBHAI PATEL</t>
  </si>
  <si>
    <t>C31316</t>
  </si>
  <si>
    <t>DASHRATHBHAI BHIMJIBHAI PATEL</t>
  </si>
  <si>
    <t>C31317</t>
  </si>
  <si>
    <t>GANGARAM MANJIBHAI PATEL</t>
  </si>
  <si>
    <t>C31318</t>
  </si>
  <si>
    <t>GOVINDBHAI VALJIBHAI PATEL</t>
  </si>
  <si>
    <t>C31319</t>
  </si>
  <si>
    <t>HARESHKUMAR SHAMJIBHAI PATEL</t>
  </si>
  <si>
    <t>C31320</t>
  </si>
  <si>
    <t>KANUBHAI PETHABHAI PATEL</t>
  </si>
  <si>
    <t>C31321</t>
  </si>
  <si>
    <t>MAGANBHAI VASHARAMBHAI PATEL</t>
  </si>
  <si>
    <t>C31322</t>
  </si>
  <si>
    <t>MANHARBHAI JIVRAJBHAI PATEL</t>
  </si>
  <si>
    <t>C31323</t>
  </si>
  <si>
    <t>PATEL MANISHBHAI AMRUTBHAI</t>
  </si>
  <si>
    <t>C31324</t>
  </si>
  <si>
    <t>NARENDRAKUMAR MAGANBHAIPATEL</t>
  </si>
  <si>
    <t>C31325</t>
  </si>
  <si>
    <t>NISHANTKUMAR KANUBHAI PATEL</t>
  </si>
  <si>
    <t>C31326</t>
  </si>
  <si>
    <t>PRAVINBHAI VITHALBHAI PATEL</t>
  </si>
  <si>
    <t>C31327</t>
  </si>
  <si>
    <t>PREMJIBHAI LALJIBHAI PATEL</t>
  </si>
  <si>
    <t>C31328</t>
  </si>
  <si>
    <t>PREMJIBHAI VASARAMBHAI PATEL</t>
  </si>
  <si>
    <t>C31329</t>
  </si>
  <si>
    <t>SANJAYKUMAR RATILAL PATEL</t>
  </si>
  <si>
    <t>C31331</t>
  </si>
  <si>
    <t>PRAKASH VITTHALBHAI PATEL</t>
  </si>
  <si>
    <t>C31344</t>
  </si>
  <si>
    <t>DRASHYKUMAR PRAVINBHAI PATEL</t>
  </si>
  <si>
    <t>C31345</t>
  </si>
  <si>
    <t>SACHIN M PATEL</t>
  </si>
  <si>
    <t>C31347</t>
  </si>
  <si>
    <t>MEHULKUMAR RAYSINHBHAI PARMAR</t>
  </si>
  <si>
    <t>C31351</t>
  </si>
  <si>
    <t>MUKESHKUMAR AMARATBHAI PATEL</t>
  </si>
  <si>
    <t>C31352</t>
  </si>
  <si>
    <t>RAMESHKUMAR BHANJIBHAI PATEL</t>
  </si>
  <si>
    <t>C31204</t>
  </si>
  <si>
    <t>BHARATBHAI CHABILDAS PANDYA</t>
  </si>
  <si>
    <t>C31205</t>
  </si>
  <si>
    <t>JASHVANTBHAI KODARBHAI JAYSWAL</t>
  </si>
  <si>
    <t>C31206</t>
  </si>
  <si>
    <t>MUKESHKUMAR RAJUBHAI PARMAR</t>
  </si>
  <si>
    <t>C31207</t>
  </si>
  <si>
    <t>All payment advance</t>
  </si>
  <si>
    <t>MAHENDRA JAISINGBHAI PATEL</t>
  </si>
  <si>
    <t>C31212</t>
  </si>
  <si>
    <t>BHAILALBHAI PARBATBHAI PATEL</t>
  </si>
  <si>
    <t>C31217</t>
  </si>
  <si>
    <t>BHUPENDRA SANTILAL PATEL</t>
  </si>
  <si>
    <t>C31218</t>
  </si>
  <si>
    <t>BIPINKUMAR VITTHALBHAI PATEL</t>
  </si>
  <si>
    <t>C31219</t>
  </si>
  <si>
    <t>CHHABILDAS KANJIBHAI PATEL</t>
  </si>
  <si>
    <t>C31220</t>
  </si>
  <si>
    <t>CHAMPAKLAL KANTILAL PATEL</t>
  </si>
  <si>
    <t>C31221</t>
  </si>
  <si>
    <t>DHIRAJ KUMAR JAYANTIBHAI PATEL</t>
  </si>
  <si>
    <t>C31222</t>
  </si>
  <si>
    <t>HITENDRA HARIBHAI PATEL</t>
  </si>
  <si>
    <t>C31226</t>
  </si>
  <si>
    <t>KIRITKUMAR DAHYABHAI PATEL</t>
  </si>
  <si>
    <t>C31232</t>
  </si>
  <si>
    <t>RANCHHODBHAI AKHEBHAI PATEL</t>
  </si>
  <si>
    <t>C31242</t>
  </si>
  <si>
    <t>TULSHIBHAI PARBATBHAI PATEL</t>
  </si>
  <si>
    <t>C31246</t>
  </si>
  <si>
    <t>ASHOK LALJIBHAI POKAR</t>
  </si>
  <si>
    <t>C31251</t>
  </si>
  <si>
    <t>JAGDISHKUMAR PRABHUDASBHAI PATEL</t>
  </si>
  <si>
    <t>C31252</t>
  </si>
  <si>
    <t>POPATLAL NANJIBHAI PATEL</t>
  </si>
  <si>
    <t>C31255</t>
  </si>
  <si>
    <t>PRAVINBHAI MANJIBHAI PATEL</t>
  </si>
  <si>
    <t>C31256</t>
  </si>
  <si>
    <t>VISHNUBHAI CHUNIBHAI RAY</t>
  </si>
  <si>
    <t>C31258</t>
  </si>
  <si>
    <t>ARUNABEN VINODKUMAR PATEL</t>
  </si>
  <si>
    <t>C31263</t>
  </si>
  <si>
    <t>BIPINCHANDRA M PATEL</t>
  </si>
  <si>
    <t>C31265</t>
  </si>
  <si>
    <t>HEMALKUMAR BHAILALBHAI PATEL</t>
  </si>
  <si>
    <t>C31268</t>
  </si>
  <si>
    <t>KIRANBHAI GIRISHBHAI PATEL</t>
  </si>
  <si>
    <t>C31270</t>
  </si>
  <si>
    <t>MAHENDRABHAI SAVGANBHAI PATEL</t>
  </si>
  <si>
    <t>C31271</t>
  </si>
  <si>
    <t>MANISHKUMAR SURESHBHAI PATEL</t>
  </si>
  <si>
    <t>C31272</t>
  </si>
  <si>
    <t>MANJULABEN BHAILALBHAI PATEL</t>
  </si>
  <si>
    <t>C31273</t>
  </si>
  <si>
    <t>NARESHBHAI BABUBHAI PATEL</t>
  </si>
  <si>
    <t>C31276</t>
  </si>
  <si>
    <t>SURESHBHAI ARJANBHAI PATEL</t>
  </si>
  <si>
    <t>C31280</t>
  </si>
  <si>
    <t>VINODBHAI VADIBHAILAL PATEL</t>
  </si>
  <si>
    <t>C31282</t>
  </si>
  <si>
    <t>VISHAL VINODBHAI PATEL</t>
  </si>
  <si>
    <t>C31283</t>
  </si>
  <si>
    <t>HARESHKUMAR TALASHIBHAI PATEL</t>
  </si>
  <si>
    <t>C31308</t>
  </si>
  <si>
    <t>JAYESHGIRI BALDEVGIRI GOSWAMI</t>
  </si>
  <si>
    <t>C31309</t>
  </si>
  <si>
    <t>JAYMINKUMAR BIPINCHANDRA PATEL</t>
  </si>
  <si>
    <t>C31310</t>
  </si>
  <si>
    <t>JITENDRAKUMAR DAHYABHAI PATEL</t>
  </si>
  <si>
    <t>C31311</t>
  </si>
  <si>
    <t>POONAMBHAI VITHALBHAI PATEL</t>
  </si>
  <si>
    <t>C31330</t>
  </si>
  <si>
    <t>BHARATBHAI KESHABHAI PAGI</t>
  </si>
  <si>
    <t>C31335</t>
  </si>
  <si>
    <t>C32076</t>
  </si>
  <si>
    <t>C32201</t>
  </si>
  <si>
    <t>C32202</t>
  </si>
  <si>
    <t>C32203</t>
  </si>
  <si>
    <t>C32217</t>
  </si>
  <si>
    <t>C32218</t>
  </si>
  <si>
    <t>C32219</t>
  </si>
  <si>
    <t>C32220</t>
  </si>
  <si>
    <t>CHANDULAL SAVAGANBHAI PATEL</t>
  </si>
  <si>
    <t>C32223</t>
  </si>
  <si>
    <t>KANTIBHAI SHAMALBHAI PATEL</t>
  </si>
  <si>
    <t>C31211</t>
  </si>
  <si>
    <t xml:space="preserve">OK </t>
  </si>
  <si>
    <t>BABUBHAI KALABHAI PATEL</t>
  </si>
  <si>
    <t>C31307</t>
  </si>
  <si>
    <t>OK</t>
  </si>
  <si>
    <t>MANIBHAI DUNGARBHAI PATEL</t>
  </si>
  <si>
    <t>C31312</t>
  </si>
  <si>
    <t>DEENESHBHAI AMBALAL PATEL</t>
  </si>
  <si>
    <t>C31349</t>
  </si>
  <si>
    <t>KIRITKUMAR KESHUBHAI PATEL</t>
  </si>
  <si>
    <t>C31254</t>
  </si>
  <si>
    <t>VINODBHAI RAVJIBHAI PATEL</t>
  </si>
  <si>
    <t>C31257</t>
  </si>
  <si>
    <t>ANILKUMAR SAVDASBHAI PATEL</t>
  </si>
  <si>
    <t>C31332</t>
  </si>
  <si>
    <t>ASHWINBHAI NATVARBHAI PATEL</t>
  </si>
  <si>
    <t>C31333</t>
  </si>
  <si>
    <t>BHARATBHAI DHANJIBHAI PATEL</t>
  </si>
  <si>
    <t>C31334</t>
  </si>
  <si>
    <t>DHIRAJKUMAR NARAYANBHAI PATEL</t>
  </si>
  <si>
    <t>C31336</t>
  </si>
  <si>
    <t>KENABEN VINODBHAI PATEL</t>
  </si>
  <si>
    <t>C31337</t>
  </si>
  <si>
    <t>JAYESHKUMAR MANHARBHAI BHOJANI</t>
  </si>
  <si>
    <t>C31339</t>
  </si>
  <si>
    <t>PATEL JAYPRAKASHBHAI SANTILAL</t>
  </si>
  <si>
    <t>C31340</t>
  </si>
  <si>
    <t>C32073</t>
  </si>
  <si>
    <t>GIRISHKUMAR GAGDASBHAI PATEL</t>
  </si>
  <si>
    <t>C31224</t>
  </si>
  <si>
    <t>JAGDISHBHAI KESHAVLAL PATEL</t>
  </si>
  <si>
    <t>C31227</t>
  </si>
  <si>
    <t>KALPESH KUMAR SHANTILAL PATEL</t>
  </si>
  <si>
    <t>C31230</t>
  </si>
  <si>
    <t>KARSANBHAI KANJIBHAI PATEL</t>
  </si>
  <si>
    <t>C31231</t>
  </si>
  <si>
    <t>MAGANBHAI BHIMJIBHAI PATEL</t>
  </si>
  <si>
    <t>C31234</t>
  </si>
  <si>
    <t>NAGINKUMAR NATAVARLAL PATEL</t>
  </si>
  <si>
    <t>C31235</t>
  </si>
  <si>
    <t>RAMANBHAI BHIMJIBHAI PATEL</t>
  </si>
  <si>
    <t>C31240</t>
  </si>
  <si>
    <t>SHANTILAL KANJBHAI PATEL</t>
  </si>
  <si>
    <t>C31244</t>
  </si>
  <si>
    <t>0.57 ACRE IS PLD</t>
  </si>
  <si>
    <t>VADIBHAI NARANBHAI PATEL</t>
  </si>
  <si>
    <t>C31247</t>
  </si>
  <si>
    <t>MEHULKUMAR RAJENDRABHAI PATEL</t>
  </si>
  <si>
    <t>C31274</t>
  </si>
  <si>
    <t>C31278</t>
  </si>
  <si>
    <t>ASHOKBHAI NARSINHBHAI PATEL</t>
  </si>
  <si>
    <t>C31284</t>
  </si>
  <si>
    <t>BHAILALBHAI HANSRAJBHAI PATEL</t>
  </si>
  <si>
    <t>C31285</t>
  </si>
  <si>
    <t>BHARATKUMAR BABUBHAI PATEL</t>
  </si>
  <si>
    <t>C31286</t>
  </si>
  <si>
    <t>DINESHBHAI HIRJIBHAI PATEL</t>
  </si>
  <si>
    <t>C31288</t>
  </si>
  <si>
    <t>PATEL PRAGNESHBHAI DINESHBHAI</t>
  </si>
  <si>
    <t>C31289</t>
  </si>
  <si>
    <t>GHANSHYAMBHAI RATILAL PATEL</t>
  </si>
  <si>
    <t>C31291</t>
  </si>
  <si>
    <t>KAMLESHBHAI MOHANBHAI PATEL</t>
  </si>
  <si>
    <t>C31292</t>
  </si>
  <si>
    <t>PATEL KISHORBHAI GORDHANBHAI</t>
  </si>
  <si>
    <t>C31294</t>
  </si>
  <si>
    <t>PRAVINBHAI HARJIBHAI PATEL</t>
  </si>
  <si>
    <t>C31296</t>
  </si>
  <si>
    <t>PATEL TULSIBHAI AMBALAL</t>
  </si>
  <si>
    <t>C31298</t>
  </si>
  <si>
    <t>VINODBHAI NARSINHBHAI PATEL</t>
  </si>
  <si>
    <t>C31299</t>
  </si>
  <si>
    <t>PRAFULKUMAR AMBALAL PATEL</t>
  </si>
  <si>
    <t>C32081</t>
  </si>
  <si>
    <t>BHAVESHKUMAR PATEL</t>
  </si>
  <si>
    <t>C31208</t>
  </si>
  <si>
    <t>JASUBHAI NARANBHAI PATEL</t>
  </si>
  <si>
    <t>C31209</t>
  </si>
  <si>
    <t>BABUBHAI GOBARBHAI PATEL</t>
  </si>
  <si>
    <t>C31210</t>
  </si>
  <si>
    <t>PATEL RAJESHKUMAR ISHVARBHAI</t>
  </si>
  <si>
    <t>C31214</t>
  </si>
  <si>
    <t>GANSYAMBHAI LALJIBHAI PATEL</t>
  </si>
  <si>
    <t>C31223</t>
  </si>
  <si>
    <t>HASMUKHBHAI KHETABHAI PATEL</t>
  </si>
  <si>
    <t>C31225</t>
  </si>
  <si>
    <t>JAGDISHBHAI RATNABHAI PATEL</t>
  </si>
  <si>
    <t>C31228</t>
  </si>
  <si>
    <t>JITENDRABHAI KHIMJIBHAI PATEL</t>
  </si>
  <si>
    <t>C31229</t>
  </si>
  <si>
    <t>KISHORBHAI MANILAL PATEL</t>
  </si>
  <si>
    <t>C31233</t>
  </si>
  <si>
    <t>NARENDRABHAI PARSOTTAMBHAI PATEL</t>
  </si>
  <si>
    <t>C31236</t>
  </si>
  <si>
    <t>DHAVAL NAVNITLAL PATEL</t>
  </si>
  <si>
    <t>C31237</t>
  </si>
  <si>
    <t>PARSHOTTAMBHAI RATNABHAI PATEL</t>
  </si>
  <si>
    <t>C31238</t>
  </si>
  <si>
    <t>PRAVINBHAI BHIMAJIBHAI PATEL</t>
  </si>
  <si>
    <t>C31239</t>
  </si>
  <si>
    <t>RAMESHBHAI GANGDASBHAI PATEL</t>
  </si>
  <si>
    <t>C31241</t>
  </si>
  <si>
    <t>SATISHBHAI BABUBHAI PATEL</t>
  </si>
  <si>
    <t>C31243</t>
  </si>
  <si>
    <t>SUNILKUMAR MANILAL PATEL</t>
  </si>
  <si>
    <t>C31245</t>
  </si>
  <si>
    <t>VIMALKUMAR BABUBHAI PATEL</t>
  </si>
  <si>
    <t>C31248</t>
  </si>
  <si>
    <t>VINODKUMAR PURSOTAMDAS PATEL</t>
  </si>
  <si>
    <t>C31249</t>
  </si>
  <si>
    <t>C31250</t>
  </si>
  <si>
    <t>ASHOKKUMAR CHHAGANBHAI PATEL</t>
  </si>
  <si>
    <t>C31264</t>
  </si>
  <si>
    <t>CHINTANKUMAR ASHOKBHAI PATEL</t>
  </si>
  <si>
    <t>C31266</t>
  </si>
  <si>
    <t>PATEL HARISHCHANDRA MANILAL</t>
  </si>
  <si>
    <t>C31267</t>
  </si>
  <si>
    <t>PATEL JASHUBHAI</t>
  </si>
  <si>
    <t>C31269</t>
  </si>
  <si>
    <t>PATEL MOHANBHAI</t>
  </si>
  <si>
    <t>C31275</t>
  </si>
  <si>
    <t>NATVARLAL MANILAL PATEL</t>
  </si>
  <si>
    <t>C31277</t>
  </si>
  <si>
    <t>PARESHKUMAR CHHAGANBHAI PATEL</t>
  </si>
  <si>
    <t>C31279</t>
  </si>
  <si>
    <t>JYOTI VISHAL PATEL</t>
  </si>
  <si>
    <t>C31281</t>
  </si>
  <si>
    <t>RAJESHBHAI VIRAMBHAI PATEL</t>
  </si>
  <si>
    <t>C31795</t>
  </si>
  <si>
    <t>KAMLESHBHAI PARSHOTAMBHAI PATEL</t>
  </si>
  <si>
    <t>C31253</t>
  </si>
  <si>
    <t>C31295</t>
  </si>
  <si>
    <t>HARESHBHAI TULSIBHAI PATEL</t>
  </si>
  <si>
    <t>C31338</t>
  </si>
  <si>
    <t>MAHENDRABHAI AMBALAL PATEL</t>
  </si>
  <si>
    <t>C31341</t>
  </si>
  <si>
    <t>RANCHHODBHAI KHIMJIBHAI PATEL</t>
  </si>
  <si>
    <t>C31346</t>
  </si>
  <si>
    <t>SANKET NIRANJANBHAI PATEL</t>
  </si>
  <si>
    <t>C31350</t>
  </si>
  <si>
    <t>C32074</t>
  </si>
  <si>
    <t>CHANDUBHAI HIRJIBHAI PATEL</t>
  </si>
  <si>
    <t>C31287</t>
  </si>
  <si>
    <t>GIRISHBHAI MULJIBHAI PATEL</t>
  </si>
  <si>
    <t>C31290</t>
  </si>
  <si>
    <t>KIRTANBHAI MOHANBHAI PATEL</t>
  </si>
  <si>
    <t>C31293</t>
  </si>
  <si>
    <t>RAVINDRABHAI KANTIBHAI PATEL</t>
  </si>
  <si>
    <t>C31297</t>
  </si>
  <si>
    <t>GHANSHYAMBHAI BHAILALBHAI PATEL</t>
  </si>
  <si>
    <t>C31302</t>
  </si>
  <si>
    <t>MANOJ AMBALLAL PATEL</t>
  </si>
  <si>
    <t>C31342</t>
  </si>
  <si>
    <t>MUKESHBHAI KANTIBHAI PATEL</t>
  </si>
  <si>
    <t>C31343</t>
  </si>
  <si>
    <t>DHRUVKUMAR RMANAI</t>
  </si>
  <si>
    <t>C31348</t>
  </si>
  <si>
    <t>C32075</t>
  </si>
  <si>
    <t>C32077</t>
  </si>
  <si>
    <t>RAJENDRAKUMAR SHANKARLAL PATEL</t>
  </si>
  <si>
    <t>C31215</t>
  </si>
  <si>
    <t>C32141</t>
  </si>
  <si>
    <t>UTPALBHAI BALCHANDRABHAI PATEL</t>
  </si>
  <si>
    <t>PLD</t>
  </si>
  <si>
    <t>SHANTILAL ARJANBHAI PATEL</t>
  </si>
  <si>
    <t xml:space="preserve"> AJ315</t>
  </si>
  <si>
    <t>OK-02</t>
  </si>
  <si>
    <t>SURESHBHAI KESHAVBHAI PATEL</t>
  </si>
  <si>
    <t>C31447</t>
  </si>
  <si>
    <t>BHIKHUSINH</t>
  </si>
  <si>
    <t>JAYDIP KUMAR AMRUTBHAI PATEL</t>
  </si>
  <si>
    <t>C31451</t>
  </si>
  <si>
    <t>JITENDRAKUMAR HIRABHAI PATEL</t>
  </si>
  <si>
    <t>C31452</t>
  </si>
  <si>
    <t>MANHARBHAI MANIBHAI PATEL</t>
  </si>
  <si>
    <t>C31453</t>
  </si>
  <si>
    <t>RINKUBEN NILESHKUMAR PATEL</t>
  </si>
  <si>
    <t>C31454</t>
  </si>
  <si>
    <t>GOVINDBHAI RANCHHODBHAI PATEL</t>
  </si>
  <si>
    <t>C31465</t>
  </si>
  <si>
    <t>DINESHBHAI RANCHHODBHAI PATEL</t>
  </si>
  <si>
    <t>C31483</t>
  </si>
  <si>
    <t>HINABEN RAJENDRABHAI PATEL</t>
  </si>
  <si>
    <t>C31466</t>
  </si>
  <si>
    <t>C31493</t>
  </si>
  <si>
    <t>Second lot</t>
  </si>
  <si>
    <t>TEJAS KUMAR SURESHBHAI PATEL</t>
  </si>
  <si>
    <t>C31448</t>
  </si>
  <si>
    <t>DAHYABHAI RANCHODBHAI PATEL</t>
  </si>
  <si>
    <t>C31449</t>
  </si>
  <si>
    <t>GHANSHYAMBHAI SOMABHAI PATEL</t>
  </si>
  <si>
    <t>C31450</t>
  </si>
  <si>
    <t>JAYESHGIRI AMRUTGIRI GOSWAMI</t>
  </si>
  <si>
    <t>C31455</t>
  </si>
  <si>
    <t>VINODKUMAR CHUNILAL PATEL</t>
  </si>
  <si>
    <t>C31467</t>
  </si>
  <si>
    <t>C31619</t>
  </si>
  <si>
    <t>3rd lot</t>
  </si>
  <si>
    <t>C31620</t>
  </si>
  <si>
    <t>BHAVINBHAI LALJIBHAI PATEL</t>
  </si>
  <si>
    <t>C31458</t>
  </si>
  <si>
    <t>VASANTBHAI KESHAVLAL PATEL</t>
  </si>
  <si>
    <t>C31463</t>
  </si>
  <si>
    <t>VIRALKUMAR NATVARLAL PATEL</t>
  </si>
  <si>
    <t>C31464</t>
  </si>
  <si>
    <t>VISHNUGIRI SOMGIRI GOSWAMI</t>
  </si>
  <si>
    <t>C31456</t>
  </si>
  <si>
    <t>AMITBHAI GORDHANBHAI PATEL</t>
  </si>
  <si>
    <t>C31457</t>
  </si>
  <si>
    <t>CHANDRAKANT VADILAL PATEL</t>
  </si>
  <si>
    <t>C31459</t>
  </si>
  <si>
    <t>KESHUBHAI HIRJIBHAI PATEL</t>
  </si>
  <si>
    <t>C31460</t>
  </si>
  <si>
    <t>VINODBHAI MAGANBHAI PATEL</t>
  </si>
  <si>
    <t>C31461</t>
  </si>
  <si>
    <t>PRAFULKUMAR KESHABHAI PATEL</t>
  </si>
  <si>
    <t>C31462</t>
  </si>
  <si>
    <t>C31621</t>
  </si>
  <si>
    <t>C32142</t>
  </si>
  <si>
    <t>C32604</t>
  </si>
  <si>
    <t>all payment Advance daimond</t>
  </si>
  <si>
    <t>C32605</t>
  </si>
  <si>
    <t>C32670</t>
  </si>
  <si>
    <t>AJ314</t>
  </si>
  <si>
    <t>OK-03</t>
  </si>
  <si>
    <t>JIGNESHKUMAR SHANKARBHAI PATEL</t>
  </si>
  <si>
    <t>C31469</t>
  </si>
  <si>
    <t>NIMESHKUMAR JASHUBHAI PATEL</t>
  </si>
  <si>
    <t>C31470</t>
  </si>
  <si>
    <t>SURESHBHAI KANTIBHAI PATEL</t>
  </si>
  <si>
    <t>C31472</t>
  </si>
  <si>
    <t>C32086</t>
  </si>
  <si>
    <t>INDRAVADAN RAMANLAL PATEL</t>
  </si>
  <si>
    <t>C31468</t>
  </si>
  <si>
    <t>PARESHKUMAR N PATEL</t>
  </si>
  <si>
    <t>C31475</t>
  </si>
  <si>
    <t>THIS LOT PAYMENT IN FOUR ACCOUNT</t>
  </si>
  <si>
    <t>MAHENDRABHAI PARSHOTTAMBHAI PATEL</t>
  </si>
  <si>
    <t>C31476</t>
  </si>
  <si>
    <t>ZAVERBHAI P PATEL</t>
  </si>
  <si>
    <t>C31477</t>
  </si>
  <si>
    <t>RAJESHBHAI KESHBHAI PATEL</t>
  </si>
  <si>
    <t>C31479</t>
  </si>
  <si>
    <t>KANTIBHAI SHIVABHAI KHANT</t>
  </si>
  <si>
    <t>C31473</t>
  </si>
  <si>
    <t>DIPAKKUMAR CHIMANBHAI PATEL</t>
  </si>
  <si>
    <t>C31471</t>
  </si>
  <si>
    <t>PATEL ALPESHKUMAR ISHVARBHAI</t>
  </si>
  <si>
    <t>C31474</t>
  </si>
  <si>
    <t>JAYMIN B PATEL</t>
  </si>
  <si>
    <t>C31478</t>
  </si>
  <si>
    <t>RUPESH NAVINBHAI PATEL</t>
  </si>
  <si>
    <t>C31480</t>
  </si>
  <si>
    <t>SATISHKUMAR CHHAGANBHAI PATEL</t>
  </si>
  <si>
    <t>C31481</t>
  </si>
  <si>
    <t>SHAILESHBHAI KESHAVBHAI</t>
  </si>
  <si>
    <t>C31482</t>
  </si>
  <si>
    <t>C32221</t>
  </si>
  <si>
    <t>AJ311 X AJ312</t>
  </si>
  <si>
    <t>PAGI AMRUTBHAI</t>
  </si>
  <si>
    <t>C30262</t>
  </si>
  <si>
    <t>S.M Bariya</t>
  </si>
  <si>
    <t>AMRUT</t>
  </si>
  <si>
    <t>PAGI BHARATBHAI</t>
  </si>
  <si>
    <t>C30263</t>
  </si>
  <si>
    <t>PAGI SURPALBHAI</t>
  </si>
  <si>
    <t>C30264</t>
  </si>
  <si>
    <t>PATEL KALPESHKUMAR</t>
  </si>
  <si>
    <t>C30265</t>
  </si>
  <si>
    <t>NARENDRA RAMANBHAI THAKOR</t>
  </si>
  <si>
    <t>C30266</t>
  </si>
  <si>
    <t>PRABHATBHAI JUJARBHAI PARMAR</t>
  </si>
  <si>
    <t>C30267</t>
  </si>
  <si>
    <t>VINUBHAI JUJARBHAI PARMAR</t>
  </si>
  <si>
    <t>C30268</t>
  </si>
  <si>
    <t>GOVINDBHAI PARSOTAMBHAI PATEL</t>
  </si>
  <si>
    <t>C30269</t>
  </si>
  <si>
    <t>JASHVANTBHAI PARSHOTTAMBHAI PATEL</t>
  </si>
  <si>
    <t>C30270</t>
  </si>
  <si>
    <t>Sub-std</t>
  </si>
  <si>
    <t>ARVINDBHAI RAMABHAI PATELIYA</t>
  </si>
  <si>
    <t>C30271</t>
  </si>
  <si>
    <t>BABUBHAI RAIJIBHAI PATELIYA</t>
  </si>
  <si>
    <t>C30272</t>
  </si>
  <si>
    <t>PATELIYA NULL VIKRAMBHAI</t>
  </si>
  <si>
    <t>C30273</t>
  </si>
  <si>
    <t>VIKRAMBHAI SOMABHAI PATELIYA</t>
  </si>
  <si>
    <t>C30274</t>
  </si>
  <si>
    <t>AJMALBHAI SHANABHAI PATELIYA</t>
  </si>
  <si>
    <t>C30275</t>
  </si>
  <si>
    <t>ARVINDBAHI BHARUBHAI PATELIA</t>
  </si>
  <si>
    <t>C30276</t>
  </si>
  <si>
    <t>BALVANTBHAI SALAMBHAI PATELIY</t>
  </si>
  <si>
    <t>C30277</t>
  </si>
  <si>
    <t>BARIYA MULJIBHAI</t>
  </si>
  <si>
    <t>C30278</t>
  </si>
  <si>
    <t>BHALABHAI ARJANBHAI PATELIYA</t>
  </si>
  <si>
    <t>C30279</t>
  </si>
  <si>
    <t>BHURIBEN SOMABHAI PATELIYA</t>
  </si>
  <si>
    <t>C30280</t>
  </si>
  <si>
    <t>CHANDANBHAI BHARATBHAI PATELI</t>
  </si>
  <si>
    <t>C30281</t>
  </si>
  <si>
    <t>CHAVDA KALIBEN</t>
  </si>
  <si>
    <t>C30282</t>
  </si>
  <si>
    <t>DABHABHAI LAKHABHAI PATELIYA</t>
  </si>
  <si>
    <t>C30283</t>
  </si>
  <si>
    <t>DILIPBHAI PARVATBHAI PATELIYA</t>
  </si>
  <si>
    <t>C30284</t>
  </si>
  <si>
    <t>FULABHAI HEMATABHAI</t>
  </si>
  <si>
    <t>C30285</t>
  </si>
  <si>
    <t>ISHVARBHAI KALABHAI KHANT</t>
  </si>
  <si>
    <t>C30286</t>
  </si>
  <si>
    <t>JASHIBEN HIMMATSINH SOLANKI</t>
  </si>
  <si>
    <t>C30287</t>
  </si>
  <si>
    <t>JAYANTIBHAI BABARBHAI CHAVDA</t>
  </si>
  <si>
    <t>C30288</t>
  </si>
  <si>
    <t>JAYESHBHAI NANABHAI PATELIYA</t>
  </si>
  <si>
    <t>C30289</t>
  </si>
  <si>
    <t>KALPESHKUMAR NARVATBHAI CHAVDA</t>
  </si>
  <si>
    <t>C30290</t>
  </si>
  <si>
    <t>KALUBHAI CHANDABHAI CHAVADA</t>
  </si>
  <si>
    <t>C30291</t>
  </si>
  <si>
    <t>KANUBHAI KHOYABHAI PATELIYA</t>
  </si>
  <si>
    <t>C30292</t>
  </si>
  <si>
    <t>KISHORBHAI BHAVANBHAI</t>
  </si>
  <si>
    <t>C30293</t>
  </si>
  <si>
    <t>NANABHAI RATNABHAI PATELIYA</t>
  </si>
  <si>
    <t>C30294</t>
  </si>
  <si>
    <t>NARESHKUMAR JASHVANTBHAI PATELIYA</t>
  </si>
  <si>
    <t>C30295</t>
  </si>
  <si>
    <t>PARESHKUMAR AKHAMBHAI PATELIYA</t>
  </si>
  <si>
    <t>C30296</t>
  </si>
  <si>
    <t>PARESHKUMAR RAMESHBHAI CHAVADA</t>
  </si>
  <si>
    <t>C30297</t>
  </si>
  <si>
    <t>PATELIYA ARAJANBHAI</t>
  </si>
  <si>
    <t>C30298</t>
  </si>
  <si>
    <t>PATELIYA ASHOKKUMAR</t>
  </si>
  <si>
    <t>C30299</t>
  </si>
  <si>
    <t>PATELIYA GALABBHAI</t>
  </si>
  <si>
    <t>C30300</t>
  </si>
  <si>
    <t>PATELIYA HITESHBHAI</t>
  </si>
  <si>
    <t>C30301</t>
  </si>
  <si>
    <t>PATELIYA JASHUBHAI</t>
  </si>
  <si>
    <t>C30302</t>
  </si>
  <si>
    <t>PATELIYA KAMLESHBHAI</t>
  </si>
  <si>
    <t>C30303</t>
  </si>
  <si>
    <t>PATELIYA MOHANBHAI</t>
  </si>
  <si>
    <t>C30304</t>
  </si>
  <si>
    <t>PATELIYA RAMESHBHAI</t>
  </si>
  <si>
    <t>C30305</t>
  </si>
  <si>
    <t>PATELIYA VIJAYBHAI</t>
  </si>
  <si>
    <t>C30306</t>
  </si>
  <si>
    <t>PATELIYA VIJAYKUMAR</t>
  </si>
  <si>
    <t>C30307</t>
  </si>
  <si>
    <t>RAIJIBHAI KOYABHAI PATELIYA</t>
  </si>
  <si>
    <t>C30308</t>
  </si>
  <si>
    <t>RAMA SINGH AMRABHAI PATELIYA</t>
  </si>
  <si>
    <t>C30309</t>
  </si>
  <si>
    <t>RAMANBHAI LAKHABHAI CHAWADA</t>
  </si>
  <si>
    <t>C30310</t>
  </si>
  <si>
    <t>RAMANBHAI SOMABHAI</t>
  </si>
  <si>
    <t>C30311</t>
  </si>
  <si>
    <t>RANGITBHAI KISHORBHAI PATELIYA</t>
  </si>
  <si>
    <t>C30312</t>
  </si>
  <si>
    <t>SHABHAI AMRABHAI PATELIYA</t>
  </si>
  <si>
    <t>C30313</t>
  </si>
  <si>
    <t>SHAILESHBHAI RATNABHAI PATELIYA</t>
  </si>
  <si>
    <t>C30314</t>
  </si>
  <si>
    <t>SUKHABHAI GALABBHAI CHAWADA</t>
  </si>
  <si>
    <t>C30315</t>
  </si>
  <si>
    <t>TINUBHAI SALAMBHAI</t>
  </si>
  <si>
    <t>C30316</t>
  </si>
  <si>
    <t>JAVANBHAI MANABHAI PATELIYA</t>
  </si>
  <si>
    <t>C30317</t>
  </si>
  <si>
    <t>NARVATBHAI NANABHAI PATELIYA</t>
  </si>
  <si>
    <t>C30318</t>
  </si>
  <si>
    <t>VIJAYBHAI AKHAMBHAI PATELIYA</t>
  </si>
  <si>
    <t>C30319</t>
  </si>
  <si>
    <t xml:space="preserve">DOLABHAI MOTIBHAI </t>
  </si>
  <si>
    <t>C30320</t>
  </si>
  <si>
    <t>MANGALBHAI SHANABHAI THAKOR</t>
  </si>
  <si>
    <t>C30321</t>
  </si>
  <si>
    <t>NARABHAI VAJABHAI THAKOR</t>
  </si>
  <si>
    <t>C30322</t>
  </si>
  <si>
    <t>RAMESHBHAI SALAMBHAI THAKOR</t>
  </si>
  <si>
    <t>C30323</t>
  </si>
  <si>
    <t>THAKOR PARVATBHAI</t>
  </si>
  <si>
    <t>C30324</t>
  </si>
  <si>
    <t>CHAUHAN JAVANSINH RAMSINH</t>
  </si>
  <si>
    <t>MUKESH</t>
  </si>
  <si>
    <t>C30325</t>
  </si>
  <si>
    <t>NIRUBEN VIJAYSINH PARMAR</t>
  </si>
  <si>
    <t>C30326</t>
  </si>
  <si>
    <t>PARMAR HITESHKUMAR UDESINH</t>
  </si>
  <si>
    <t>C30327</t>
  </si>
  <si>
    <t>PARMAR SHANABHAI</t>
  </si>
  <si>
    <t>C30328</t>
  </si>
  <si>
    <t>THAKOR LALSINH SVARUPSINH</t>
  </si>
  <si>
    <t>C30329</t>
  </si>
  <si>
    <t>ASHWINKUMAR SHANABHAI PATEL</t>
  </si>
  <si>
    <t>C30330</t>
  </si>
  <si>
    <t>JAYANTIBHAI S PATEL</t>
  </si>
  <si>
    <t>C30331</t>
  </si>
  <si>
    <t>MADHAVSINH BHEMASINH CHAVADA</t>
  </si>
  <si>
    <t>C30332</t>
  </si>
  <si>
    <t>P J PATEL AND MRS H P PATEL</t>
  </si>
  <si>
    <t>C30333</t>
  </si>
  <si>
    <t>ADITYASINH (S/O) VIKRAMSINH VAJABHAI PARMAR</t>
  </si>
  <si>
    <t>C30334</t>
  </si>
  <si>
    <t>AJAYKUMAR MAGANBHAI THAKOR</t>
  </si>
  <si>
    <t>C30335</t>
  </si>
  <si>
    <t>BAKORBHAI BHAVANSINH RATHOD</t>
  </si>
  <si>
    <t>C30336</t>
  </si>
  <si>
    <t>BHALABHAI JENABHAI SOLANKI</t>
  </si>
  <si>
    <t>C30337</t>
  </si>
  <si>
    <t>BHALABHAI PUJABHAI RATHOD</t>
  </si>
  <si>
    <t>C30338</t>
  </si>
  <si>
    <t>BHARATBHAI RANCHHODBHAI RATHOD</t>
  </si>
  <si>
    <t>C30339</t>
  </si>
  <si>
    <t>C30340</t>
  </si>
  <si>
    <t>JAYASHRIBEN BHARATSINH RATHOD</t>
  </si>
  <si>
    <t>C30341</t>
  </si>
  <si>
    <t>KANTIBHAI RANCHHODBHAI RATHOD</t>
  </si>
  <si>
    <t>C30342</t>
  </si>
  <si>
    <t>LAKSHMAN.B.R</t>
  </si>
  <si>
    <t>C30343</t>
  </si>
  <si>
    <t>MADHUSINH RAMSINH RATHOD</t>
  </si>
  <si>
    <t>C30344</t>
  </si>
  <si>
    <t>MATHURSINH KALUSINH ZALA</t>
  </si>
  <si>
    <t>C30345</t>
  </si>
  <si>
    <t>NARENDRAKUMAR SOMABHAI ZALA</t>
  </si>
  <si>
    <t>C30346</t>
  </si>
  <si>
    <t>PANKAJ BHART THKOR</t>
  </si>
  <si>
    <t>C30347</t>
  </si>
  <si>
    <t>PARMAR SUMANBEN RAJUBHAI</t>
  </si>
  <si>
    <t>C30348</t>
  </si>
  <si>
    <t>THAKOR PARULBEN</t>
  </si>
  <si>
    <t>C30349</t>
  </si>
  <si>
    <t>PUJABHAI ARJANBHAI</t>
  </si>
  <si>
    <t>C30350</t>
  </si>
  <si>
    <t>RAMSINHLAXMANSINHRATHOD</t>
  </si>
  <si>
    <t>C30351</t>
  </si>
  <si>
    <t>RANCHHODBHAI KHUMANBHAI RATHOD</t>
  </si>
  <si>
    <t>C30352</t>
  </si>
  <si>
    <t>RANGITSINH PRATAPSINH RATHOD</t>
  </si>
  <si>
    <t>C30353</t>
  </si>
  <si>
    <t>RANJITSINH CHATURSINH RATHOD</t>
  </si>
  <si>
    <t>C30354</t>
  </si>
  <si>
    <t>RATHOD BHALABHAI SOMABHAI</t>
  </si>
  <si>
    <t>C30355</t>
  </si>
  <si>
    <t>RATHOD BHARATBHAI RAYJIBHAI</t>
  </si>
  <si>
    <t>C30356</t>
  </si>
  <si>
    <t>RATHOD BHAVANSINH PRATAPSINH</t>
  </si>
  <si>
    <t>C30357</t>
  </si>
  <si>
    <t>RATHOD DASHRATBHAI RAYSINGSINH</t>
  </si>
  <si>
    <t>C30358</t>
  </si>
  <si>
    <t>RATHOD FATESINH BHAVANSINH</t>
  </si>
  <si>
    <t>C30359</t>
  </si>
  <si>
    <t>RATHOD KANAKSINH BALVANTSINH</t>
  </si>
  <si>
    <t>C30360</t>
  </si>
  <si>
    <t>RATHOD RANJITSINH KARANSINH</t>
  </si>
  <si>
    <t>C30361</t>
  </si>
  <si>
    <t>RATHOD UDESINGH SOMABHAI</t>
  </si>
  <si>
    <t>C30362</t>
  </si>
  <si>
    <t>THAKOR RAMESHBHAI ABHESINH</t>
  </si>
  <si>
    <t>C30363</t>
  </si>
  <si>
    <t>Account Change</t>
  </si>
  <si>
    <t>C30364</t>
  </si>
  <si>
    <t>SOLANKI RAIJIBHAI SHANABHAI</t>
  </si>
  <si>
    <t>C30365</t>
  </si>
  <si>
    <t>SOMSINH AMARABHAI RATHOD</t>
  </si>
  <si>
    <t>C30366</t>
  </si>
  <si>
    <t>TAKHATSINH JIVABHAI RATHOD</t>
  </si>
  <si>
    <t>C30367</t>
  </si>
  <si>
    <t>TAKHATSINH SURABHAI</t>
  </si>
  <si>
    <t>C30368</t>
  </si>
  <si>
    <t>THAKOR MADHIBEN ASHOKBHAI</t>
  </si>
  <si>
    <t>C30369</t>
  </si>
  <si>
    <t>THAKOR NARENDRASINH PUJESINH</t>
  </si>
  <si>
    <t>C30370</t>
  </si>
  <si>
    <t>THAKOR NARVATSINH DHULABHAI</t>
  </si>
  <si>
    <t>C30371</t>
  </si>
  <si>
    <t>UDABHAI GALABBHAI PARMAR</t>
  </si>
  <si>
    <t>C30372</t>
  </si>
  <si>
    <t>DAHYABHAI RAIJIBHAI RATHOD</t>
  </si>
  <si>
    <t>C30373</t>
  </si>
  <si>
    <t>ABHESINH VALAMBHAI RATHOD</t>
  </si>
  <si>
    <t>C30374</t>
  </si>
  <si>
    <t>BAJIBEN SHANABHAI TAHKOR</t>
  </si>
  <si>
    <t>C30375</t>
  </si>
  <si>
    <t>RAHUL VIJAY ZALA</t>
  </si>
  <si>
    <t>C30376</t>
  </si>
  <si>
    <t>BHAVAN CHATUR.R</t>
  </si>
  <si>
    <t>C30377</t>
  </si>
  <si>
    <t>DHARMENDRA VAJESINH THAKOR</t>
  </si>
  <si>
    <t>C30378</t>
  </si>
  <si>
    <t>DHARMENDRASINH BHAVANSINH THA</t>
  </si>
  <si>
    <t>C30379</t>
  </si>
  <si>
    <t>HIRABHAI SHANABHAI RTHOD</t>
  </si>
  <si>
    <t>C30380</t>
  </si>
  <si>
    <t>JAYANTIBHAI KALIDAS PATEL</t>
  </si>
  <si>
    <t>C30381</t>
  </si>
  <si>
    <t>KANTIBHAI.J.S</t>
  </si>
  <si>
    <t>C30382</t>
  </si>
  <si>
    <t>LALABHAI KODARBHAI ZALA</t>
  </si>
  <si>
    <t>C30383</t>
  </si>
  <si>
    <t>LAXMANSINH RATANSINH THAKOR</t>
  </si>
  <si>
    <t>C30384</t>
  </si>
  <si>
    <t>MAHENDRAKUMAR SHANSINH ZALA</t>
  </si>
  <si>
    <t>C30385</t>
  </si>
  <si>
    <t>NATVARSINHRAIJIBHAIZALA</t>
  </si>
  <si>
    <t>C30386</t>
  </si>
  <si>
    <t>RAJENDRAKUMAR DOLATSINH THAKOR</t>
  </si>
  <si>
    <t>C30387</t>
  </si>
  <si>
    <t>RATHOD GANPATBHAI NANABHAI</t>
  </si>
  <si>
    <t>C30388</t>
  </si>
  <si>
    <t>RATHOD HASUBEN SHANABHAI</t>
  </si>
  <si>
    <t>C30389</t>
  </si>
  <si>
    <t>RATHOD INDUBEN NATVARSINH</t>
  </si>
  <si>
    <t>C30390</t>
  </si>
  <si>
    <t>RATHOD JAVANSINH VAJESINH</t>
  </si>
  <si>
    <t>C30391</t>
  </si>
  <si>
    <t>RATHOD KANAKSINH MANABHAI</t>
  </si>
  <si>
    <t>C30392</t>
  </si>
  <si>
    <t>RATHOD KULDIPKUMAR BALVANTSINH</t>
  </si>
  <si>
    <t>C30393</t>
  </si>
  <si>
    <t>RATHOD MAHOBATSINH KALABHAI</t>
  </si>
  <si>
    <t>C30394</t>
  </si>
  <si>
    <t>RATHOD RANGITSINH ABHESINH</t>
  </si>
  <si>
    <t>C30395</t>
  </si>
  <si>
    <t>TEJASKUMAR JAYANTIBHAI PATEL</t>
  </si>
  <si>
    <t>C30396</t>
  </si>
  <si>
    <t>THAKOR SIDHHRAJKUMAR PARBHATSINH</t>
  </si>
  <si>
    <t>C30397</t>
  </si>
  <si>
    <t>RATHOD DILIPBHAI PRABHATBHAI</t>
  </si>
  <si>
    <t>C30398</t>
  </si>
  <si>
    <t>ZALA KAILASHBEN KANAKSINH</t>
  </si>
  <si>
    <t>C30399</t>
  </si>
  <si>
    <t>ZALA TEJALBEN RAJENDRASINH</t>
  </si>
  <si>
    <t>C30400</t>
  </si>
  <si>
    <t>AABHABHAI DHULABHAI BARIYA</t>
  </si>
  <si>
    <t>C30401</t>
  </si>
  <si>
    <t>DAMOR SOMABHAI</t>
  </si>
  <si>
    <t>CHATRASINH JESINGBHAI BARAIYA</t>
  </si>
  <si>
    <t>C30402</t>
  </si>
  <si>
    <t>DEVENDRAKUMAR JAYNTIBHAI PARMAR</t>
  </si>
  <si>
    <t>C30403</t>
  </si>
  <si>
    <t>GALABHAI DANABHAI BARIYA</t>
  </si>
  <si>
    <t>C30404</t>
  </si>
  <si>
    <t>GIRISHBHAI SABURBHAI PARMAR</t>
  </si>
  <si>
    <t>C30405</t>
  </si>
  <si>
    <t>RAJESHKUMAR BABARBHAI PARMAR</t>
  </si>
  <si>
    <t>C30406</t>
  </si>
  <si>
    <t>BABUBHAI MALABHAI KHANT</t>
  </si>
  <si>
    <t>C30407</t>
  </si>
  <si>
    <t>BHARATBHAI LAXMANBHAI MACHAR</t>
  </si>
  <si>
    <t>C30408</t>
  </si>
  <si>
    <t>C30409</t>
  </si>
  <si>
    <t>BHARATSINH RANJITSINH THAKOR</t>
  </si>
  <si>
    <t>C30410</t>
  </si>
  <si>
    <t>BHURABHAI CHAGANBHAI KHANT</t>
  </si>
  <si>
    <t>C30411</t>
  </si>
  <si>
    <t>CHAUHAN AMRUTBHAI JAVANBHAI</t>
  </si>
  <si>
    <t>C30412</t>
  </si>
  <si>
    <t>CHAUHAN BHAVANBHAI JUMABHAI</t>
  </si>
  <si>
    <t>C30413</t>
  </si>
  <si>
    <t>CHAUHAN LILABEN HEEMATSINH</t>
  </si>
  <si>
    <t>C30414</t>
  </si>
  <si>
    <t>CHAUHAN PARVATSINH NANABHAI</t>
  </si>
  <si>
    <t>C30415</t>
  </si>
  <si>
    <t>CHAUHAN VARSHABEN ARVINDBHAI</t>
  </si>
  <si>
    <t>C30416</t>
  </si>
  <si>
    <t>DANABHAI MANABHAI CHAUHAN</t>
  </si>
  <si>
    <t>C30417</t>
  </si>
  <si>
    <t>DHULABHAI LALABHAI THAKOR</t>
  </si>
  <si>
    <t>C30418</t>
  </si>
  <si>
    <t>DILIPBHAI CHUFRABHAI PAGI</t>
  </si>
  <si>
    <t>C30419</t>
  </si>
  <si>
    <t>FATABHAI BHEMABHAI CHAUHAN</t>
  </si>
  <si>
    <t>C30420</t>
  </si>
  <si>
    <t>HARTANSINH SALUBHAI THAKOR</t>
  </si>
  <si>
    <t>C30421</t>
  </si>
  <si>
    <t>ISHVARSINH BHATHISINH THAKOR</t>
  </si>
  <si>
    <t>C30422</t>
  </si>
  <si>
    <t>JASIBEN KISHORBHAI THAKOR</t>
  </si>
  <si>
    <t>C30423</t>
  </si>
  <si>
    <t>KHATUBHAI PRATAPBHAI VANZARA</t>
  </si>
  <si>
    <t>C30424</t>
  </si>
  <si>
    <t>LALABHAI MOHANBHAI THAKOR</t>
  </si>
  <si>
    <t>C30425</t>
  </si>
  <si>
    <t>MANILAL JUMABHAI CHAUHAN</t>
  </si>
  <si>
    <t>C30426</t>
  </si>
  <si>
    <t>MANOJKUMAR BHURABHAI MACHAR</t>
  </si>
  <si>
    <t>C30427</t>
  </si>
  <si>
    <t>MOHANBHAI HURABHAI THAKOR</t>
  </si>
  <si>
    <t>C30428</t>
  </si>
  <si>
    <t>MOHANBHAI SALUBHAI KHANT</t>
  </si>
  <si>
    <t>C30429</t>
  </si>
  <si>
    <t>NARENDRABHAI DAHYABHAI PAGI</t>
  </si>
  <si>
    <t>C30430</t>
  </si>
  <si>
    <t>PAGI KIRANSINH CHUFRABHAI</t>
  </si>
  <si>
    <t>C30431</t>
  </si>
  <si>
    <t>PAGI MADHABHAI  MALABHAI</t>
  </si>
  <si>
    <t>C30432</t>
  </si>
  <si>
    <t>PAGI SHANIBEN RAMANBHAI</t>
  </si>
  <si>
    <t>C30433</t>
  </si>
  <si>
    <t>PARVATSINH CHUFRABHAI PAGI</t>
  </si>
  <si>
    <t>C30434</t>
  </si>
  <si>
    <t>C30435</t>
  </si>
  <si>
    <t>RAMANBHAI LAXMANBHAI THAKOR</t>
  </si>
  <si>
    <t>C30436</t>
  </si>
  <si>
    <t>RAMANBHAI RADHABHAI KHANT</t>
  </si>
  <si>
    <t>C30437</t>
  </si>
  <si>
    <t>RAMESHBHAI M F AND NG RAMABHAI</t>
  </si>
  <si>
    <t>C30438</t>
  </si>
  <si>
    <t>RANJITBHAI CHUFRABHAI PAGI</t>
  </si>
  <si>
    <t>C30439</t>
  </si>
  <si>
    <t>RASIKBHAI M F AND NG KANTIBHAI KA</t>
  </si>
  <si>
    <t>C30440</t>
  </si>
  <si>
    <t>RAYSANGBHAI MADHABHAI KHANT</t>
  </si>
  <si>
    <t>C30441</t>
  </si>
  <si>
    <t>SHANA BHAI RUPA BHAI CHAUHAN</t>
  </si>
  <si>
    <t>C30442</t>
  </si>
  <si>
    <t>THAKOR ABHABHAI REVABHAI</t>
  </si>
  <si>
    <t>C30443</t>
  </si>
  <si>
    <t>THAKOR AJAYBHAI RAYMALBHAI</t>
  </si>
  <si>
    <t>C30444</t>
  </si>
  <si>
    <t>THAKOR HASMUKHBHAI BABUBHAI</t>
  </si>
  <si>
    <t>C30445</t>
  </si>
  <si>
    <t>THAKOR KANUBHAI FULABHAI</t>
  </si>
  <si>
    <t>C30446</t>
  </si>
  <si>
    <t>THAKOR PUNAMBHAI LAXMANBHAI</t>
  </si>
  <si>
    <t>C30447</t>
  </si>
  <si>
    <t>UDABHAI NATHABHAI CHAUHAN</t>
  </si>
  <si>
    <t>C30448</t>
  </si>
  <si>
    <t>VAHGABHAI KESHARBHAI CHAUHAN</t>
  </si>
  <si>
    <t>C30449</t>
  </si>
  <si>
    <t>VIJAYBHAI BHURABHAI THAKOR</t>
  </si>
  <si>
    <t>C30450</t>
  </si>
  <si>
    <t>ARJANBHAI MERABHAI BARIYA</t>
  </si>
  <si>
    <t>C30451</t>
  </si>
  <si>
    <t>HIMATSINH (M) F&amp;G BABUBHAI BARIY</t>
  </si>
  <si>
    <t>C30452</t>
  </si>
  <si>
    <t>KOHYABHAI GALABHAI PARMAR</t>
  </si>
  <si>
    <t>C30453</t>
  </si>
  <si>
    <t>BARIYA FULABHAI BHEMABHAI</t>
  </si>
  <si>
    <t>C30454</t>
  </si>
  <si>
    <t>BARIYA GULABSINH KESHRASINH</t>
  </si>
  <si>
    <t>C30455</t>
  </si>
  <si>
    <t>BARIYA RAMANBHAI DAHYABHAI</t>
  </si>
  <si>
    <t>C30456</t>
  </si>
  <si>
    <t>BHALABHAI BHEMABHAI BARIYA</t>
  </si>
  <si>
    <t>C30457</t>
  </si>
  <si>
    <t>FATABHAI ABHABHAI BARIYA</t>
  </si>
  <si>
    <t>C30458</t>
  </si>
  <si>
    <t>KISHORBHAI GALABHAI BARIYA</t>
  </si>
  <si>
    <t>C30459</t>
  </si>
  <si>
    <t>PRATAPBHAI NATHABHAI</t>
  </si>
  <si>
    <t>C30460</t>
  </si>
  <si>
    <t>PREMILABEN RADHABHAI BARAIYA</t>
  </si>
  <si>
    <t>C30461</t>
  </si>
  <si>
    <t>SOMABHAI MOHNABHAI BARAIYA</t>
  </si>
  <si>
    <t>C30462</t>
  </si>
  <si>
    <t>FATABHAI MOTIBHAI KHANT</t>
  </si>
  <si>
    <t>C30463</t>
  </si>
  <si>
    <t>KHANT NARESHBHAI BAPUBHAI</t>
  </si>
  <si>
    <t>C30464</t>
  </si>
  <si>
    <t>KOHYABHAI BHURABHAI PATELIYA</t>
  </si>
  <si>
    <t>C30465</t>
  </si>
  <si>
    <t>NILAMBEN ARJUNBHAI KHANT</t>
  </si>
  <si>
    <t>C30466</t>
  </si>
  <si>
    <t>RAHUL KUMAR RAMESHBHAI KHANT</t>
  </si>
  <si>
    <t>C30467</t>
  </si>
  <si>
    <t>BABUBHAI HEMABHAI DAMOR</t>
  </si>
  <si>
    <t>C30468</t>
  </si>
  <si>
    <t>BORDER</t>
  </si>
  <si>
    <t>BARIYA JAVANBHAI MOTIJI</t>
  </si>
  <si>
    <t>C30469</t>
  </si>
  <si>
    <t>BARIYA JESHABHAI SOMAJI</t>
  </si>
  <si>
    <t>C30470</t>
  </si>
  <si>
    <t>BARIYA MNAGABHAI RUPAJI</t>
  </si>
  <si>
    <t>C30471</t>
  </si>
  <si>
    <t>BARIYA NATHAJI KALUJI</t>
  </si>
  <si>
    <t>C30472</t>
  </si>
  <si>
    <t>BARIYA UDAJI KALUJI</t>
  </si>
  <si>
    <t>C30473</t>
  </si>
  <si>
    <t>CHAMPABEN JALMBHAI BARIYA</t>
  </si>
  <si>
    <t>C30474</t>
  </si>
  <si>
    <t>DAMOR BHALAJI MONAJI</t>
  </si>
  <si>
    <t>C30475</t>
  </si>
  <si>
    <t>DAMOR LALAJI RUPAJI</t>
  </si>
  <si>
    <t>C30476</t>
  </si>
  <si>
    <t>DAMOR LAXMANJI HIRAJI</t>
  </si>
  <si>
    <t>C30477</t>
  </si>
  <si>
    <t>C30478</t>
  </si>
  <si>
    <t>DILIPBHAI DHULABHAI DAMOAR</t>
  </si>
  <si>
    <t>C30479</t>
  </si>
  <si>
    <t>DIVABEN VIJAYBHAI PAGI</t>
  </si>
  <si>
    <t>C30480</t>
  </si>
  <si>
    <t>JAVANBHAI VAGHAJI KHANT</t>
  </si>
  <si>
    <t>C30481</t>
  </si>
  <si>
    <t>KALUBHAI VAGHABHAI KHANT</t>
  </si>
  <si>
    <t>C30482</t>
  </si>
  <si>
    <t>LALABHAI CHATUBHAI DAMOR</t>
  </si>
  <si>
    <t>C30483</t>
  </si>
  <si>
    <t>LILABEN RANJITBHAI BARIYA</t>
  </si>
  <si>
    <t>C30484</t>
  </si>
  <si>
    <t>MANSINH RAMATUJI KHANT</t>
  </si>
  <si>
    <t>C30485</t>
  </si>
  <si>
    <t>MOHANBHAI ARJANBHAI DAMOR</t>
  </si>
  <si>
    <t>C30486</t>
  </si>
  <si>
    <t>MOHANBHAI LAXMANBHAI BARIYA</t>
  </si>
  <si>
    <t>C30487</t>
  </si>
  <si>
    <t>PAGI VAGHAJI DOLAJI</t>
  </si>
  <si>
    <t>C30488</t>
  </si>
  <si>
    <t>SANABHAI RAYSINGHBHAI BARIYA</t>
  </si>
  <si>
    <t>C30489</t>
  </si>
  <si>
    <t>SANJAYBHAI KANUBHAI BARIYA</t>
  </si>
  <si>
    <t>C30490</t>
  </si>
  <si>
    <t>SHANABHAI ARJANBHAI BARIYA</t>
  </si>
  <si>
    <t>C30491</t>
  </si>
  <si>
    <t>SHANAJI RUPAJI DAMOR</t>
  </si>
  <si>
    <t>C30492</t>
  </si>
  <si>
    <t>SYABABHAI SAVAJI BARIYA</t>
  </si>
  <si>
    <t>C30493</t>
  </si>
  <si>
    <t>BARIYA AJITBHAI RAMANBHAI</t>
  </si>
  <si>
    <t>C30494</t>
  </si>
  <si>
    <t>CHEHRABHAI PUJABHAI BARIA</t>
  </si>
  <si>
    <t>C30495</t>
  </si>
  <si>
    <t>DEVABHAI GEMABHAI BARIYA</t>
  </si>
  <si>
    <t>C30496</t>
  </si>
  <si>
    <t>KHANT JASHIBEN KHATUBHAI</t>
  </si>
  <si>
    <t>C30497</t>
  </si>
  <si>
    <t>KHANT RAYJIBHAI SANABHAI</t>
  </si>
  <si>
    <t>C30498</t>
  </si>
  <si>
    <t>KHANT SURESHBHAI DHIRABHAI</t>
  </si>
  <si>
    <t>C30499</t>
  </si>
  <si>
    <t>LADUBHAIGALABHAIKHANT</t>
  </si>
  <si>
    <t>C30500</t>
  </si>
  <si>
    <t>RANGITBHAI NARABHAI BARIA</t>
  </si>
  <si>
    <t>C30501</t>
  </si>
  <si>
    <t>RANJITKUMAR BHAVANBHAI KHANT</t>
  </si>
  <si>
    <t>C30502</t>
  </si>
  <si>
    <t>SANABHAI RANCHODBHAI BARIA</t>
  </si>
  <si>
    <t>C30503</t>
  </si>
  <si>
    <t>SURESHBHAI SAVABHAI KHANT</t>
  </si>
  <si>
    <t>C30504</t>
  </si>
  <si>
    <t>AMRAJI HIRAJI KHANT</t>
  </si>
  <si>
    <t>C30505</t>
  </si>
  <si>
    <t>ARJANJI BHANAJI PAGI</t>
  </si>
  <si>
    <t>C30506</t>
  </si>
  <si>
    <t>CHATURBHAI LEBABHAI PAGI</t>
  </si>
  <si>
    <t>C30507</t>
  </si>
  <si>
    <t>KHANT BABUBHAI RAMABHAI</t>
  </si>
  <si>
    <t>C30508</t>
  </si>
  <si>
    <t>KHANT MAHESHBHAI ABHESINGBH</t>
  </si>
  <si>
    <t>C30509</t>
  </si>
  <si>
    <t>LAXMANBHAI BHANABHAI PAGI</t>
  </si>
  <si>
    <t>C30510</t>
  </si>
  <si>
    <t xml:space="preserve">MANABHAI KANABHAI BARIYA </t>
  </si>
  <si>
    <t>C30511</t>
  </si>
  <si>
    <t>MANORBHAI RAYJIBHAI BARIYA</t>
  </si>
  <si>
    <t>C30512</t>
  </si>
  <si>
    <t>MUKESHBHAI CHATURBHAI PAGI</t>
  </si>
  <si>
    <t>C30513</t>
  </si>
  <si>
    <t>PRATAPJI KESHARAJI KHANT</t>
  </si>
  <si>
    <t>C30514</t>
  </si>
  <si>
    <t>RAMESHBHAI BAHAGABHAI BARIYA</t>
  </si>
  <si>
    <t>C30515</t>
  </si>
  <si>
    <t xml:space="preserve">RANGITBHAI KANABHAI BARIYA </t>
  </si>
  <si>
    <t>C30516</t>
  </si>
  <si>
    <t>SHAILESH CHATURBHAI PAGI</t>
  </si>
  <si>
    <t>C30517</t>
  </si>
  <si>
    <t>BARAIYA AMRUTBHAI SAYBHABHAI</t>
  </si>
  <si>
    <t>C30518</t>
  </si>
  <si>
    <t>BARIYA FULABHAI MOTIBHAI</t>
  </si>
  <si>
    <t>C30519</t>
  </si>
  <si>
    <t>BATHIBHAI BANABHAI BARIYA</t>
  </si>
  <si>
    <t>C30520</t>
  </si>
  <si>
    <t>KANTIBHAI BANABHAI BARIYA</t>
  </si>
  <si>
    <t>C30521</t>
  </si>
  <si>
    <t>MAGANBHAI SURTHABHAI BARIYA</t>
  </si>
  <si>
    <t>C30522</t>
  </si>
  <si>
    <t>PARVATBHAI SURTHABHAI BARA</t>
  </si>
  <si>
    <t>C30523</t>
  </si>
  <si>
    <t>RAMABHAI MOTIBHAI BARIA</t>
  </si>
  <si>
    <t>C30524</t>
  </si>
  <si>
    <t>RAYSINGBHAI CHUFARABHAI BARIYA</t>
  </si>
  <si>
    <t>C30525</t>
  </si>
  <si>
    <t>ADESINH JESHINGSINH CHAUHAN</t>
  </si>
  <si>
    <t>C30526</t>
  </si>
  <si>
    <t>DINESH</t>
  </si>
  <si>
    <t>BHUPATSINH RAYBHANSINH CHAUHAN</t>
  </si>
  <si>
    <t>C30527</t>
  </si>
  <si>
    <t>CHATURBEN DAYSINH CHAUHAN</t>
  </si>
  <si>
    <t>C30528</t>
  </si>
  <si>
    <t>KANTISINH KALUSINH PARMAR</t>
  </si>
  <si>
    <t>C30529</t>
  </si>
  <si>
    <t>PRUTHVISINH VAJESINH CHAUHAN</t>
  </si>
  <si>
    <t>C30530</t>
  </si>
  <si>
    <t>RAJESHKUMAR DADUSINH SOLANKI</t>
  </si>
  <si>
    <t>C30531</t>
  </si>
  <si>
    <t>SUNILKSINH NG MUKESHSINH CHAUHAN</t>
  </si>
  <si>
    <t>C30532</t>
  </si>
  <si>
    <t>VIKRAMSINH KALUSINH CHAUHAN</t>
  </si>
  <si>
    <t>C30533</t>
  </si>
  <si>
    <t>VIKRAMSINH RAYBHANSINH CHAUHAN</t>
  </si>
  <si>
    <t>C30534</t>
  </si>
  <si>
    <t>BALVANTBHAI SOMAJI KHANT</t>
  </si>
  <si>
    <t>C30535</t>
  </si>
  <si>
    <t>SHANTABEN BALVANTJI KHANT</t>
  </si>
  <si>
    <t>C30536</t>
  </si>
  <si>
    <t>account change</t>
  </si>
  <si>
    <t>PRABHATBHAI MOHANBHAI KHANT</t>
  </si>
  <si>
    <t>C30537</t>
  </si>
  <si>
    <t>BUDHABHAI DAHYABHAI</t>
  </si>
  <si>
    <t>C30538</t>
  </si>
  <si>
    <t>CHAUHAN DINABEN DINESHKUMAR</t>
  </si>
  <si>
    <t>C30539</t>
  </si>
  <si>
    <t>GANPATSINH BHIMSINH PARMAR</t>
  </si>
  <si>
    <t>C30540</t>
  </si>
  <si>
    <t>NARENDRAKUMAR DABHASINH RATHOD</t>
  </si>
  <si>
    <t>C30541</t>
  </si>
  <si>
    <t>RATHOD JAYANTIBHAI RADHABHAI</t>
  </si>
  <si>
    <t>C30542</t>
  </si>
  <si>
    <t>SURAJSINH GAGAJI SOLANKI</t>
  </si>
  <si>
    <t>C30543</t>
  </si>
  <si>
    <t>VIRAMBHAI JETHABHAI RATHOD</t>
  </si>
  <si>
    <t>C30544</t>
  </si>
  <si>
    <t>AMRUTSINH KOYSINH SOLANKI</t>
  </si>
  <si>
    <t>C30545</t>
  </si>
  <si>
    <t>BALUSINH AMARSINH SOLANKI</t>
  </si>
  <si>
    <t>C30546</t>
  </si>
  <si>
    <t>BALUSINH LALSINH SOLANKI</t>
  </si>
  <si>
    <t>C30547</t>
  </si>
  <si>
    <t>BHATHISINH PUNSINH SOLANKI</t>
  </si>
  <si>
    <t>C30548</t>
  </si>
  <si>
    <t>FATESHING UDESHING SHOLNKI</t>
  </si>
  <si>
    <t>C30549</t>
  </si>
  <si>
    <t>HIMATSINH SOLANKI</t>
  </si>
  <si>
    <t>C30550</t>
  </si>
  <si>
    <t>ISHVARSINH KALUSINH SOLANKI</t>
  </si>
  <si>
    <t>C30551</t>
  </si>
  <si>
    <t>JAVANSINH CHATURSINH SOLANKI</t>
  </si>
  <si>
    <t>C30552</t>
  </si>
  <si>
    <t>JAVANSINH DHULSINH SOLANKI</t>
  </si>
  <si>
    <t>C30553</t>
  </si>
  <si>
    <t>JAYPALSINH KALUSINH SOLANKI</t>
  </si>
  <si>
    <t>C30554</t>
  </si>
  <si>
    <t>JITENDRAKUMAR PRABHATSINH ZALA</t>
  </si>
  <si>
    <t>C30555</t>
  </si>
  <si>
    <t>KANTISINH KALUSINH SOLANKI</t>
  </si>
  <si>
    <t>C30556</t>
  </si>
  <si>
    <t>KANTISINH SHIVSINH SOLANKI</t>
  </si>
  <si>
    <t>C30557</t>
  </si>
  <si>
    <t>LILABEN ANUPAMSINH SOLANKI</t>
  </si>
  <si>
    <t>C30558</t>
  </si>
  <si>
    <t>PANKAJKUMAR SHANSINH SOLANKI</t>
  </si>
  <si>
    <t>C30559</t>
  </si>
  <si>
    <t>PRATAPSINH KALUSINH SOLANKI</t>
  </si>
  <si>
    <t>C30560</t>
  </si>
  <si>
    <t>PRAVINSINH CHANDAJI SOLANKI</t>
  </si>
  <si>
    <t>C30561</t>
  </si>
  <si>
    <t>PRAVINSINH CHATURSINH SOLANKI</t>
  </si>
  <si>
    <t>C30562</t>
  </si>
  <si>
    <t>RAJANIBHAI VINUBHAI SOLANKI</t>
  </si>
  <si>
    <t>C30563</t>
  </si>
  <si>
    <t>RAJESHKUMAR SHANSINH SOLANKI</t>
  </si>
  <si>
    <t>C30564</t>
  </si>
  <si>
    <t>RAKESHKUMAR BALUSINH SOLANKI</t>
  </si>
  <si>
    <t>C30565</t>
  </si>
  <si>
    <t xml:space="preserve">RAMESHSINH AMARSINH SOLANKI </t>
  </si>
  <si>
    <t>C30566</t>
  </si>
  <si>
    <t>RAMESHSINH CHANDUSINH SOLANKI</t>
  </si>
  <si>
    <t>C30567</t>
  </si>
  <si>
    <t>RANJITSINH SHANKARSINH SOLANKI</t>
  </si>
  <si>
    <t>C30568</t>
  </si>
  <si>
    <t>SOLANKI AMRUTSINH KAYSINH</t>
  </si>
  <si>
    <t>C30569</t>
  </si>
  <si>
    <t>SHANKARSINH KALUSINH SOLANKI</t>
  </si>
  <si>
    <t>C30570</t>
  </si>
  <si>
    <t>UMEDSINH JAGATSINH SOIKANKI</t>
  </si>
  <si>
    <t>C30571</t>
  </si>
  <si>
    <t>JAGATSINH CHATURSINH SOLANKI</t>
  </si>
  <si>
    <t>C30572</t>
  </si>
  <si>
    <t>VIRENDRASINH DILIPSINH SOLANKI</t>
  </si>
  <si>
    <t>C30573</t>
  </si>
  <si>
    <t>BABARBHAI BHALABHAI ZALA</t>
  </si>
  <si>
    <t>C30574</t>
  </si>
  <si>
    <t>BHARATSINH BHALABHAI ZALA</t>
  </si>
  <si>
    <t>C30575</t>
  </si>
  <si>
    <t>BHAVANSINH ABJABHAI RATHOD</t>
  </si>
  <si>
    <t>C30576</t>
  </si>
  <si>
    <t>CHHAGANBHAI K ZALA</t>
  </si>
  <si>
    <t>C30577</t>
  </si>
  <si>
    <t>JASHIBEN BABARBHAI RATHOD</t>
  </si>
  <si>
    <t>C30578</t>
  </si>
  <si>
    <t>JESANGJI BHURAJI ZALA</t>
  </si>
  <si>
    <t>C30579</t>
  </si>
  <si>
    <t>MANUBHAI DIPSINH ZALA</t>
  </si>
  <si>
    <t>C30580</t>
  </si>
  <si>
    <t>NATHABHAI BABUBHAI ZALA</t>
  </si>
  <si>
    <t>C30581</t>
  </si>
  <si>
    <t>RAIBEN BABUBHAI ZALA</t>
  </si>
  <si>
    <t>C30582</t>
  </si>
  <si>
    <t>SUMANBHAI RABHSINGH ZALA</t>
  </si>
  <si>
    <t>C30583</t>
  </si>
  <si>
    <t>NATWARHSINH B ZALA</t>
  </si>
  <si>
    <t>C30584</t>
  </si>
  <si>
    <t>VIKRAMSINH BABARBHAI ZALA</t>
  </si>
  <si>
    <t>C30585</t>
  </si>
  <si>
    <t>VIPULKUMAR ZALA</t>
  </si>
  <si>
    <t>C30586</t>
  </si>
  <si>
    <t>ZALA DIWANSINH SALAMSINH</t>
  </si>
  <si>
    <t>C30587</t>
  </si>
  <si>
    <t>ZALA JASHVANTSINH MALASINH</t>
  </si>
  <si>
    <t>C30588</t>
  </si>
  <si>
    <t>ZALA KARANSINH AMARSINH</t>
  </si>
  <si>
    <t>C30589</t>
  </si>
  <si>
    <t>ZALA KHUMANSINH MALSINH</t>
  </si>
  <si>
    <t>C30590</t>
  </si>
  <si>
    <t>ZALA MOHABBATSINH SURESHBHAI</t>
  </si>
  <si>
    <t>C30591</t>
  </si>
  <si>
    <t>ZALA MOHANBHAI BHURABHAI</t>
  </si>
  <si>
    <t>C30592</t>
  </si>
  <si>
    <t>ZALA NATVERSINH PRABHATSINH</t>
  </si>
  <si>
    <t>C30593</t>
  </si>
  <si>
    <t>ZALA SHABBHAJI KALAJI</t>
  </si>
  <si>
    <t>C30594</t>
  </si>
  <si>
    <t>BHURABHAI B CHAUHAN</t>
  </si>
  <si>
    <t>C30595</t>
  </si>
  <si>
    <t>KAILASHBEN DARBARSINH ZALA</t>
  </si>
  <si>
    <t>C30596</t>
  </si>
  <si>
    <t xml:space="preserve">CHAUHAN RAVJIBHAI RAGHABHAI </t>
  </si>
  <si>
    <t>C30597</t>
  </si>
  <si>
    <t>FATESINH ABHESINHPARMAR</t>
  </si>
  <si>
    <t>C30598</t>
  </si>
  <si>
    <t>MAHENDRABHAI KALABHAI SOLANKI</t>
  </si>
  <si>
    <t>C30599</t>
  </si>
  <si>
    <t>NARESHKUMAR A CHAUHAN</t>
  </si>
  <si>
    <t>C30600</t>
  </si>
  <si>
    <t>RAMANBHAI AJMELBHAI CHAUHAN</t>
  </si>
  <si>
    <t>C30601</t>
  </si>
  <si>
    <t>RANGITBHAI RADHABHAI CHAUHAN</t>
  </si>
  <si>
    <t>C30602</t>
  </si>
  <si>
    <t>VIJAYBHAI A CHAUHAN</t>
  </si>
  <si>
    <t>C30603</t>
  </si>
  <si>
    <t>VIKRAMSINH V CHAUHAN</t>
  </si>
  <si>
    <t>C30604</t>
  </si>
  <si>
    <t>AMRUTJI MANAJI THAKOR</t>
  </si>
  <si>
    <t>C30605</t>
  </si>
  <si>
    <t>BHAVANSINH BHURSINH RATHOD</t>
  </si>
  <si>
    <t>C30606</t>
  </si>
  <si>
    <t>BHEMSINH FULSINH RATHOD</t>
  </si>
  <si>
    <t>C30607</t>
  </si>
  <si>
    <t>RAJESHBHAI BHALSINH CHUHAN</t>
  </si>
  <si>
    <t>C30608</t>
  </si>
  <si>
    <t xml:space="preserve">DHULSINH CHATURSINH RATHOD </t>
  </si>
  <si>
    <t>C30609</t>
  </si>
  <si>
    <t>FATESINH BHALSINH RATHOD</t>
  </si>
  <si>
    <t>C30610</t>
  </si>
  <si>
    <t>JASHIBEN LAXMANSINH SOLANKI</t>
  </si>
  <si>
    <t>C30611</t>
  </si>
  <si>
    <t>JASHVANTSINH LAXMANSINH RATHOD</t>
  </si>
  <si>
    <t>C30612</t>
  </si>
  <si>
    <t>KANTISINH AMARSINH SOLANKI</t>
  </si>
  <si>
    <t>C30613</t>
  </si>
  <si>
    <t>LASHIBEN AMRATSINH ZALA</t>
  </si>
  <si>
    <t>C30614</t>
  </si>
  <si>
    <t>PRABHATSINH LALLUBHAI RATHOD</t>
  </si>
  <si>
    <t>C30615</t>
  </si>
  <si>
    <t>PRATAPSINH SHANSINH SOLANKI</t>
  </si>
  <si>
    <t>C30616</t>
  </si>
  <si>
    <t>RAJESHKUMAR NANSINH CHAUHAN</t>
  </si>
  <si>
    <t>C30617</t>
  </si>
  <si>
    <t>RAMESHKUMAR MANGALSINH RATHOD</t>
  </si>
  <si>
    <t>C30618</t>
  </si>
  <si>
    <t>BHAVANSINH FULAJI RATHOD</t>
  </si>
  <si>
    <t>C30619</t>
  </si>
  <si>
    <t>RAYBHANJI GELASINH RATHOD</t>
  </si>
  <si>
    <t>C30620</t>
  </si>
  <si>
    <t>SATISHKUMAR RAMESHBHAI RATHOD</t>
  </si>
  <si>
    <t>C30621</t>
  </si>
  <si>
    <t>SHABHAJI REVAJI CHAUHAN</t>
  </si>
  <si>
    <t>C30622</t>
  </si>
  <si>
    <t>KANTIJI FATAJI SOLANKI</t>
  </si>
  <si>
    <t>C30623</t>
  </si>
  <si>
    <t>VASANTKUMAR AJMELSINH SOLANKI</t>
  </si>
  <si>
    <t>C30624</t>
  </si>
  <si>
    <t>VIJAYKUMAR BABUSINH RATHOD</t>
  </si>
  <si>
    <t>C30625</t>
  </si>
  <si>
    <t>ZALA DILIPSINH</t>
  </si>
  <si>
    <t>C30626</t>
  </si>
  <si>
    <t>AJITSINH DOLSINH CHAUHAN</t>
  </si>
  <si>
    <t>C30627</t>
  </si>
  <si>
    <t xml:space="preserve">AJMELSINH SHANKARSINH RATHOD </t>
  </si>
  <si>
    <t>C30628</t>
  </si>
  <si>
    <t>ARJUNSINH LALLUSINH RATHOD</t>
  </si>
  <si>
    <t>C30629</t>
  </si>
  <si>
    <t>ASHOKKUMAR BEHECHARSINH RATHOD</t>
  </si>
  <si>
    <t>C30630</t>
  </si>
  <si>
    <t>BHAVANSINH RATHOD</t>
  </si>
  <si>
    <t>C30631</t>
  </si>
  <si>
    <t>KALIBEN BALVANTSINH CHAUHAN</t>
  </si>
  <si>
    <t>C30632</t>
  </si>
  <si>
    <t>CHAUHAN VIKRAMSINH</t>
  </si>
  <si>
    <t>C30633</t>
  </si>
  <si>
    <t>KANUSINH RATANSINH CHAUHAN</t>
  </si>
  <si>
    <t>C30634</t>
  </si>
  <si>
    <t>KARANSINH VAGHASINH CHAUHAN</t>
  </si>
  <si>
    <t>C30635</t>
  </si>
  <si>
    <t>KARUNASAGAR BHUPATSINH CHAUHAN</t>
  </si>
  <si>
    <t>C30636</t>
  </si>
  <si>
    <t>MAHENDRASINH MADHUSINH RATHOD</t>
  </si>
  <si>
    <t>C30637</t>
  </si>
  <si>
    <t>MANAHARSINH SHANSINH CHAUHAN</t>
  </si>
  <si>
    <t>C30638</t>
  </si>
  <si>
    <t>MANJULABEN ANDARSINH SOLANKI</t>
  </si>
  <si>
    <t>C30639</t>
  </si>
  <si>
    <t>NARENDRASINH VAJESINH CHAUHAN</t>
  </si>
  <si>
    <t>C30640</t>
  </si>
  <si>
    <t xml:space="preserve">PINTUSINH MOTISINH RATHOD </t>
  </si>
  <si>
    <t>C30641</t>
  </si>
  <si>
    <t>PRAVINSINH MANGALSINH SOLANKI</t>
  </si>
  <si>
    <t>C30642</t>
  </si>
  <si>
    <t xml:space="preserve">RAJENDRASINH PARVATSINH CHAUHAN </t>
  </si>
  <si>
    <t>C30643</t>
  </si>
  <si>
    <t>RAMANSINH AMARSINH CHAUHAN</t>
  </si>
  <si>
    <t>C30644</t>
  </si>
  <si>
    <t>SATISHKUMAR NATVARSINH CHAUHAN</t>
  </si>
  <si>
    <t>C30645</t>
  </si>
  <si>
    <t>SOLANKI JAYESHKUMAR RANGITSINH</t>
  </si>
  <si>
    <t>C30646</t>
  </si>
  <si>
    <t xml:space="preserve">VAGHSINH HIRSINH CHAUHAN </t>
  </si>
  <si>
    <t>C30647</t>
  </si>
  <si>
    <t>VIJAYKUMAR PARVATSINH CHAUHAN</t>
  </si>
  <si>
    <t>C30648</t>
  </si>
  <si>
    <t xml:space="preserve">VIKRAMSINH MOTISINH RATHOD </t>
  </si>
  <si>
    <t>C30649</t>
  </si>
  <si>
    <t xml:space="preserve">VIKRAMSINH PRATAPSINH CHAUHAN </t>
  </si>
  <si>
    <t>C30650</t>
  </si>
  <si>
    <t>JHALA DARBARSINH RAYSINH</t>
  </si>
  <si>
    <t>C30651</t>
  </si>
  <si>
    <t>DIPSINH V CHAUHAN</t>
  </si>
  <si>
    <t>C30652</t>
  </si>
  <si>
    <t>GOPALBHAI MAGANBHAI ZALA</t>
  </si>
  <si>
    <t>C30653</t>
  </si>
  <si>
    <t>JAYDEEPSINH RAMANLAL ZALA</t>
  </si>
  <si>
    <t>C30654</t>
  </si>
  <si>
    <t>KIRITBHAI BHUPATSINH ZALA</t>
  </si>
  <si>
    <t>C30655</t>
  </si>
  <si>
    <t>SAVITABEN NATVARBHAI SOLANKI</t>
  </si>
  <si>
    <t>C30656</t>
  </si>
  <si>
    <t>SOLANKI PREMILABEN</t>
  </si>
  <si>
    <t>C30657</t>
  </si>
  <si>
    <t>SOLANKI SUMITRABEN ARVINDBHAI</t>
  </si>
  <si>
    <t>C30658</t>
  </si>
  <si>
    <t>TEJABEN MAHESHKUMAR SOLANKI</t>
  </si>
  <si>
    <t>C30659</t>
  </si>
  <si>
    <t>VANRAJSINH AMARSINH ZALA</t>
  </si>
  <si>
    <t>C30660</t>
  </si>
  <si>
    <t>ZALA BHARTIBEN</t>
  </si>
  <si>
    <t>C30661</t>
  </si>
  <si>
    <t>ZALA JAGDISHSINH</t>
  </si>
  <si>
    <t>C30662</t>
  </si>
  <si>
    <t>ZALA NIRUBEN</t>
  </si>
  <si>
    <t>C30663</t>
  </si>
  <si>
    <t>ZALA NIRUBHAI DABHASINH</t>
  </si>
  <si>
    <t>C30664</t>
  </si>
  <si>
    <t>ZALA RAJENDRAKUMAR</t>
  </si>
  <si>
    <t>C30665</t>
  </si>
  <si>
    <t>ZALA SURESHBHAI DAPSINH</t>
  </si>
  <si>
    <t>C30666</t>
  </si>
  <si>
    <t>AJMELSINH ZALUBHAI PARMAR</t>
  </si>
  <si>
    <t>C30667</t>
  </si>
  <si>
    <t>ARJANBHAI KANTIBHAI PARMAR</t>
  </si>
  <si>
    <t>C30668</t>
  </si>
  <si>
    <t>ARVINDSINH DHIRABHAI PARMAR</t>
  </si>
  <si>
    <t>C30669</t>
  </si>
  <si>
    <t>BHALSINH DAYSINH PARMAR</t>
  </si>
  <si>
    <t>C30670</t>
  </si>
  <si>
    <t>BHARATSINH AMARSINH PARMAR</t>
  </si>
  <si>
    <t>C30671</t>
  </si>
  <si>
    <t>BHUDHABHAI KALUBHAI PARMAR</t>
  </si>
  <si>
    <t>C30672</t>
  </si>
  <si>
    <t>DAHYABHAI BANABHAI PARMAR</t>
  </si>
  <si>
    <t>C30673</t>
  </si>
  <si>
    <t>DAHYABHAI KALUBHAI PARMAR</t>
  </si>
  <si>
    <t>C30674</t>
  </si>
  <si>
    <t>DILIPBHAI KALABHAI PARMAR</t>
  </si>
  <si>
    <t>C30675</t>
  </si>
  <si>
    <t>KALPESHKUMAR PUNAMBHAI PARMAR</t>
  </si>
  <si>
    <t>C30676</t>
  </si>
  <si>
    <t>KANTILAL DOLSINH PARMAR</t>
  </si>
  <si>
    <t>C30677</t>
  </si>
  <si>
    <t>KALYANSINH VIRSINH PARMAR</t>
  </si>
  <si>
    <t>C30678</t>
  </si>
  <si>
    <t>C30679</t>
  </si>
  <si>
    <t>KHATUBHAI RAMABHAI PARMAR</t>
  </si>
  <si>
    <t>C30680</t>
  </si>
  <si>
    <t>LALABHAI NARABHAI PARMAR</t>
  </si>
  <si>
    <t>C30681</t>
  </si>
  <si>
    <t>MADHAVSINH UDESINH PARMAR</t>
  </si>
  <si>
    <t>C30682</t>
  </si>
  <si>
    <t>MAHENDRASINH UDESINH PARMAR</t>
  </si>
  <si>
    <t>C30683</t>
  </si>
  <si>
    <t>NAVINBHAI PUNJABHAI PARMAR</t>
  </si>
  <si>
    <t>C30684</t>
  </si>
  <si>
    <t>PARMAR ARVINDSINH LADUBHAI</t>
  </si>
  <si>
    <t>C30685</t>
  </si>
  <si>
    <t>PARMAR BHARTIBEN ARVINDSINH</t>
  </si>
  <si>
    <t>C30686</t>
  </si>
  <si>
    <t>PARMAR HEMANTKUMAR SOMSINH</t>
  </si>
  <si>
    <t>C30687</t>
  </si>
  <si>
    <t>PARMAR PRABHATKUMAR ABHESINH</t>
  </si>
  <si>
    <t>C30688</t>
  </si>
  <si>
    <t>PARMAR PRABHATSINH DAHYASINH</t>
  </si>
  <si>
    <t>C30689</t>
  </si>
  <si>
    <t>PARMAR RAKESHKUMAR RAMSINH</t>
  </si>
  <si>
    <t>C30690</t>
  </si>
  <si>
    <t>PARMAR RAMANBHAI NARABHAI</t>
  </si>
  <si>
    <t>C30691</t>
  </si>
  <si>
    <t>PRATAPBHAI PAHADABHAI PARMAR</t>
  </si>
  <si>
    <t>C30692</t>
  </si>
  <si>
    <t>PRATAPBHAI PUNJABHAI PARMAR</t>
  </si>
  <si>
    <t>C30693</t>
  </si>
  <si>
    <t>PRAVINBHAI DAHYABHAI PARMAR</t>
  </si>
  <si>
    <t>C30694</t>
  </si>
  <si>
    <t>RAKESHBHAI RAYSINGBHAI PAR</t>
  </si>
  <si>
    <t>C30695</t>
  </si>
  <si>
    <t>RAMSINH CHUFRABAHI PARMAR</t>
  </si>
  <si>
    <t>C30696</t>
  </si>
  <si>
    <t>RANJITSINH LAXMANSINH PARMAR</t>
  </si>
  <si>
    <t>C30697</t>
  </si>
  <si>
    <t>RAYJIBHAI HIRABHAI PARMAR</t>
  </si>
  <si>
    <t>C30698</t>
  </si>
  <si>
    <t>ANUPBHAI KESARISINH PARMAR</t>
  </si>
  <si>
    <t>C30699</t>
  </si>
  <si>
    <t xml:space="preserve">ARJANBHAI KODARBHAI PARMAR </t>
  </si>
  <si>
    <t>C30700</t>
  </si>
  <si>
    <t>BHARATBHAI LALABHAI PARMAR</t>
  </si>
  <si>
    <t>C30701</t>
  </si>
  <si>
    <t>BHARATSINH ANDARSINH PARMAR</t>
  </si>
  <si>
    <t>C30702</t>
  </si>
  <si>
    <t>BHARATSINH VAJESINH PARMAR</t>
  </si>
  <si>
    <t>C30703</t>
  </si>
  <si>
    <t>BHATHIBHAI DHIRABHAI ZALA</t>
  </si>
  <si>
    <t>C30704</t>
  </si>
  <si>
    <t>DAHIBEN PUNJABHAI ZALA</t>
  </si>
  <si>
    <t>C30705</t>
  </si>
  <si>
    <t>DILIPSINH DAHYABHAI PARMAR</t>
  </si>
  <si>
    <t>C30706</t>
  </si>
  <si>
    <t>GALABHAI PUJABHAI PARMAR</t>
  </si>
  <si>
    <t>C30707</t>
  </si>
  <si>
    <t>HIMATSINH NARVATSINH PARMAR</t>
  </si>
  <si>
    <t>C30708</t>
  </si>
  <si>
    <t>PARMAR JAVANBHAI KODARSINH</t>
  </si>
  <si>
    <t>C30709</t>
  </si>
  <si>
    <t>KALUBHAI BABABHAI PARMAR</t>
  </si>
  <si>
    <t>C30710</t>
  </si>
  <si>
    <t>KANTIBHAI AMRABHAI PARMAR</t>
  </si>
  <si>
    <t>C30711</t>
  </si>
  <si>
    <t>KANUBHAI HATHIBHAI ZALA</t>
  </si>
  <si>
    <t>C30712</t>
  </si>
  <si>
    <t>KARANSINH AMARSINH PARMAR</t>
  </si>
  <si>
    <t>C30713</t>
  </si>
  <si>
    <t>KESHABHAI AMABHAI PARMAR</t>
  </si>
  <si>
    <t>C30714</t>
  </si>
  <si>
    <t>MAHENDRAKUMAR BHALABHAI PARMAR</t>
  </si>
  <si>
    <t>C30715</t>
  </si>
  <si>
    <t>MANGALBHAI GALABHAI PARMAR</t>
  </si>
  <si>
    <t>C30716</t>
  </si>
  <si>
    <t>NARESHBHAI POPATBHAI ZALA</t>
  </si>
  <si>
    <t>C30717</t>
  </si>
  <si>
    <t>NARVATSINH KALUSINH PARMAR</t>
  </si>
  <si>
    <t>C30718</t>
  </si>
  <si>
    <t>NATVARSIH KODARSIH PARMAR</t>
  </si>
  <si>
    <t>C30719</t>
  </si>
  <si>
    <t>PARMAR BHAVESHKUMAR LAXMANSINH</t>
  </si>
  <si>
    <t>C30720</t>
  </si>
  <si>
    <t>PARMAR KANTIBHAI KODARBHAI</t>
  </si>
  <si>
    <t>C30721</t>
  </si>
  <si>
    <t>PARMAR KISHORBHAI SHIVABHAI</t>
  </si>
  <si>
    <t>C30722</t>
  </si>
  <si>
    <t>PARMAR PRAKASHKUMAR CHATRASINH</t>
  </si>
  <si>
    <t>C30723</t>
  </si>
  <si>
    <t>PARMAR PREMILABEN FATESINH</t>
  </si>
  <si>
    <t>C30724</t>
  </si>
  <si>
    <t>PARMAR RAMANBHAI KODARABHAI</t>
  </si>
  <si>
    <t>C30725</t>
  </si>
  <si>
    <t>PARMAR UDABHAI HIRABHAI</t>
  </si>
  <si>
    <t>C30726</t>
  </si>
  <si>
    <t>PARVATSINH AMARSINH PARMAR</t>
  </si>
  <si>
    <t>C30727</t>
  </si>
  <si>
    <t>PRADIPSINH RADHUSINH PARMAR</t>
  </si>
  <si>
    <t>C30728</t>
  </si>
  <si>
    <t>RADHUSINH HEMABHAI PARMAR</t>
  </si>
  <si>
    <t>C30729</t>
  </si>
  <si>
    <t>RAMABHAI AMARABHAI PARMAR</t>
  </si>
  <si>
    <t>C30730</t>
  </si>
  <si>
    <t>RAMANBHAI MANSINH PARMAR</t>
  </si>
  <si>
    <t>C30731</t>
  </si>
  <si>
    <t>RANJITSINH AMARSINH PARAMR</t>
  </si>
  <si>
    <t>C30732</t>
  </si>
  <si>
    <t>SURESH UMED PARMAR</t>
  </si>
  <si>
    <t>C30733</t>
  </si>
  <si>
    <t>SURPALSINH DOLATSINH ZALA</t>
  </si>
  <si>
    <t>C30734</t>
  </si>
  <si>
    <t>VANRAJBHAI MOHANBHAI THAKOR</t>
  </si>
  <si>
    <t>C30735</t>
  </si>
  <si>
    <t>VIJAYSINH BABUSINH PARMAR</t>
  </si>
  <si>
    <t>C30736</t>
  </si>
  <si>
    <t>VIKARAMABHAI ARJANBHAI THAKOR</t>
  </si>
  <si>
    <t>C30737</t>
  </si>
  <si>
    <t>VIKRAMSINH ANDARSINH PARMAR</t>
  </si>
  <si>
    <t>C30738</t>
  </si>
  <si>
    <t>VINODSINH BALVANTSINH PARMAR</t>
  </si>
  <si>
    <t>C30739</t>
  </si>
  <si>
    <t>MATHURBHAI DHULABHAI ZALA</t>
  </si>
  <si>
    <t>C30740</t>
  </si>
  <si>
    <t>RADHUSINH JENABHAI ZALA</t>
  </si>
  <si>
    <t>C30741</t>
  </si>
  <si>
    <t>VIJAYSINH POPATBHAI ZALA</t>
  </si>
  <si>
    <t>C30742</t>
  </si>
  <si>
    <t>ZALA PRABHATSINH SUKHABHAI</t>
  </si>
  <si>
    <t>C30743</t>
  </si>
  <si>
    <t>LADUBEN JASHVANTSINH PARMAR</t>
  </si>
  <si>
    <t>C30744</t>
  </si>
  <si>
    <t>PRAVINKUMAR SHANABHAI PARMAR</t>
  </si>
  <si>
    <t>C30745</t>
  </si>
  <si>
    <t>ALUSINH AMARSINH ZALA</t>
  </si>
  <si>
    <t>C30746</t>
  </si>
  <si>
    <t>BALAUBHAI MOTIBHAI ZALA</t>
  </si>
  <si>
    <t>C30747</t>
  </si>
  <si>
    <t>BHARATSINGH DIPSINGH ZALA</t>
  </si>
  <si>
    <t>C30748</t>
  </si>
  <si>
    <t>BHOPATSINH KALUSINH ZALA</t>
  </si>
  <si>
    <t>C30749</t>
  </si>
  <si>
    <t>BHUDAR GORSINH ZALA</t>
  </si>
  <si>
    <t>C30750</t>
  </si>
  <si>
    <t>GALABHAI FATABHAI ZALA</t>
  </si>
  <si>
    <t>C30751</t>
  </si>
  <si>
    <t>HARESHKUMAR FULABHAI ZALA</t>
  </si>
  <si>
    <t>C30752</t>
  </si>
  <si>
    <t>JALAMBHAI MATHURBHAI ZALA</t>
  </si>
  <si>
    <t>C30753</t>
  </si>
  <si>
    <t>JASHIBEN HIMATSINH ZALA</t>
  </si>
  <si>
    <t>C30754</t>
  </si>
  <si>
    <t>JIVABHAI VAJABHAI ZALA</t>
  </si>
  <si>
    <t>C30755</t>
  </si>
  <si>
    <t>KESRISINH GULABSINH ZALA</t>
  </si>
  <si>
    <t>C30756</t>
  </si>
  <si>
    <t>LALSINH RAYJIBHAI ZALA</t>
  </si>
  <si>
    <t>C30757</t>
  </si>
  <si>
    <t>MADHABHAI AMARABHAI ZALA</t>
  </si>
  <si>
    <t>C30758</t>
  </si>
  <si>
    <t>MAHENDRAKUMAR MANGALSINH ZALA</t>
  </si>
  <si>
    <t>C30759</t>
  </si>
  <si>
    <t>MAHENDRASINH KANTIBHAI ZALA</t>
  </si>
  <si>
    <t>C30760</t>
  </si>
  <si>
    <t>NARENDRASINH PRABHATSINH ZALA</t>
  </si>
  <si>
    <t>C30761</t>
  </si>
  <si>
    <t>NARESH ARAVINDSINH ZALA</t>
  </si>
  <si>
    <t>C30762</t>
  </si>
  <si>
    <t>PRATAPBHAI ADARBHAI ZALA</t>
  </si>
  <si>
    <t>C30763</t>
  </si>
  <si>
    <t>RANJITSINH PRATAPSINH ZALA</t>
  </si>
  <si>
    <t>C30764</t>
  </si>
  <si>
    <t>SUFRABHAI PUNJABHAI ZALA</t>
  </si>
  <si>
    <t>C30765</t>
  </si>
  <si>
    <t>SUREKHABEN CHIMANBHAI ZALA</t>
  </si>
  <si>
    <t>C30766</t>
  </si>
  <si>
    <t>THAKOR MAHESHKUMAR JASVANTSINH</t>
  </si>
  <si>
    <t>C30767</t>
  </si>
  <si>
    <t>THAKOR VINAYKUMAR</t>
  </si>
  <si>
    <t>C30768</t>
  </si>
  <si>
    <t>VIKRAMSINH BHUDARSINH ZALA</t>
  </si>
  <si>
    <t>C30769</t>
  </si>
  <si>
    <t xml:space="preserve">ZALA BACHUBHAI </t>
  </si>
  <si>
    <t>C30770</t>
  </si>
  <si>
    <t>ZALA HAMAJUBEN ARJANSINH</t>
  </si>
  <si>
    <t>C30771</t>
  </si>
  <si>
    <t>ZALA KALUBHAI</t>
  </si>
  <si>
    <t>C30772</t>
  </si>
  <si>
    <t>ZALA MAHENDRAKUMAR PRABHATSINH</t>
  </si>
  <si>
    <t>C30773</t>
  </si>
  <si>
    <t>BARAIYA PUJABHAI SARDARBHAI</t>
  </si>
  <si>
    <t>C30774</t>
  </si>
  <si>
    <t>DALABHAI HURABHAI PARMAR</t>
  </si>
  <si>
    <t>C30775</t>
  </si>
  <si>
    <t>GHANSYAM UDESINH PARMAR</t>
  </si>
  <si>
    <t>C30776</t>
  </si>
  <si>
    <t>PARMAR LAXMANSINH TITSINH</t>
  </si>
  <si>
    <t>C30777</t>
  </si>
  <si>
    <t>PARMAR MANSINH SOMABHAI</t>
  </si>
  <si>
    <t>C30778</t>
  </si>
  <si>
    <t>SHIVABHAI LALABHAI BARIYA</t>
  </si>
  <si>
    <t>C30779</t>
  </si>
  <si>
    <t>THAKOR MAHESHKUMAR SHIVABHAI</t>
  </si>
  <si>
    <t>C30780</t>
  </si>
  <si>
    <t>VIRAMBHAI TITABHAI PARMAR</t>
  </si>
  <si>
    <t>C30781</t>
  </si>
  <si>
    <t>HIMMATSINH BABARSINH</t>
  </si>
  <si>
    <t>C30782</t>
  </si>
  <si>
    <t>MANUBHAI KHATUBHAI KHANT</t>
  </si>
  <si>
    <t>C30783</t>
  </si>
  <si>
    <t>NARENDRASINH BABARSINH</t>
  </si>
  <si>
    <t>C30784</t>
  </si>
  <si>
    <t>PRAKASHKUMAR PPRAVINSINH SOLANKI</t>
  </si>
  <si>
    <t>C30785</t>
  </si>
  <si>
    <t>PRAVINSINH PUNJESINH SOLANKI</t>
  </si>
  <si>
    <t>C30786</t>
  </si>
  <si>
    <t>PRUTHVIBHAI BHALABHAI ZALA</t>
  </si>
  <si>
    <t>C30787</t>
  </si>
  <si>
    <t>ASHISHBHAI MAYJIBHAI</t>
  </si>
  <si>
    <t>C30788</t>
  </si>
  <si>
    <t>MANGUBEN BHATHIBHAI ZALA</t>
  </si>
  <si>
    <t>C30789</t>
  </si>
  <si>
    <t xml:space="preserve">ZALA ASHOKKUMAR KANTIBHAI </t>
  </si>
  <si>
    <t>C30790</t>
  </si>
  <si>
    <t>ARJUNSINGH KALUSINGH THAKOR</t>
  </si>
  <si>
    <t>C30791</t>
  </si>
  <si>
    <t>HARIBHAI DHULABHAI PARMAR</t>
  </si>
  <si>
    <t>C30792</t>
  </si>
  <si>
    <t>JAVANBHAI K THAKOR</t>
  </si>
  <si>
    <t>C30793</t>
  </si>
  <si>
    <t>KALABHAI AMARABHAI PARMAR</t>
  </si>
  <si>
    <t>C30794</t>
  </si>
  <si>
    <t>KARANSINGH PUNJABHAI THAKOR</t>
  </si>
  <si>
    <t>C30795</t>
  </si>
  <si>
    <t>NARESHKUMAR KALUSINH THAKOR</t>
  </si>
  <si>
    <t>C30796</t>
  </si>
  <si>
    <t>PAGI KALUBHAI CHUFRABHAI</t>
  </si>
  <si>
    <t>C30797</t>
  </si>
  <si>
    <t>PAGI MANILAL TITABHAI</t>
  </si>
  <si>
    <t>C30798</t>
  </si>
  <si>
    <t>PAGI NANABHAI LAXMANBHAI</t>
  </si>
  <si>
    <t>C30799</t>
  </si>
  <si>
    <t>PARMAR ARJANBHAI SOMABHAI</t>
  </si>
  <si>
    <t>C30800</t>
  </si>
  <si>
    <t>PARMAR BHALABHAI AMRABHAI</t>
  </si>
  <si>
    <t>C30801</t>
  </si>
  <si>
    <t>PARMAR BHAVANBHAI VAJABHAI</t>
  </si>
  <si>
    <t>C30802</t>
  </si>
  <si>
    <t>PARMAR JIVABHAI DHULABHAI</t>
  </si>
  <si>
    <t>C30803</t>
  </si>
  <si>
    <t>PARMAR PANKAJKUMAR ARVINDBHAI</t>
  </si>
  <si>
    <t>C30804</t>
  </si>
  <si>
    <t>PARMAR UDABHAI FATABHAI</t>
  </si>
  <si>
    <t>C30805</t>
  </si>
  <si>
    <t>PRABHATBHAI BHAGABHAI PAGI</t>
  </si>
  <si>
    <t>C30806</t>
  </si>
  <si>
    <t>RAMILABEN NANABHAI PAGI</t>
  </si>
  <si>
    <t>C30807</t>
  </si>
  <si>
    <t>RAMSINH MANILAL THAKOR</t>
  </si>
  <si>
    <t>C30808</t>
  </si>
  <si>
    <t>SURESHKUMAR KODARBHAI THAKOR</t>
  </si>
  <si>
    <t>C30809</t>
  </si>
  <si>
    <t>TAKOR RANJITBHAI DAHYABHAI</t>
  </si>
  <si>
    <t>C30810</t>
  </si>
  <si>
    <t>THAKOR JESINGBHAI KONABHAI</t>
  </si>
  <si>
    <t>C30811</t>
  </si>
  <si>
    <t>THAKOR KALIDAS ABHABHAI</t>
  </si>
  <si>
    <t>C30812</t>
  </si>
  <si>
    <t>THAKOR LAXMANBHAI LALABHAI</t>
  </si>
  <si>
    <t>C30813</t>
  </si>
  <si>
    <t>THAKOR MANJULABEN BHAVANSINH</t>
  </si>
  <si>
    <t>C30814</t>
  </si>
  <si>
    <t>THAKOR MOHANBHAI DHULABHAI</t>
  </si>
  <si>
    <t>C30815</t>
  </si>
  <si>
    <t>THAKOR PANKAJKUMAR KALUBHAI</t>
  </si>
  <si>
    <t>C30816</t>
  </si>
  <si>
    <t>THAKOR PARVATBHAI KALUBHAI</t>
  </si>
  <si>
    <t>C30817</t>
  </si>
  <si>
    <t>THAKOR PARVINKUMAR GORABHAI</t>
  </si>
  <si>
    <t>C30818</t>
  </si>
  <si>
    <t>THAKOR RANJITBHAI AMRABHAI</t>
  </si>
  <si>
    <t>C30819</t>
  </si>
  <si>
    <t>THAKOR VIKRAMSINH UDESINH</t>
  </si>
  <si>
    <t>C30820</t>
  </si>
  <si>
    <t>KANABHAI BHOLABHAI KHNAT</t>
  </si>
  <si>
    <t>C30821</t>
  </si>
  <si>
    <t>BALABHAI AMRAJI KHANT</t>
  </si>
  <si>
    <t>C30822</t>
  </si>
  <si>
    <t>LALABHAI BHEMABHAI KHANT</t>
  </si>
  <si>
    <t>C30823</t>
  </si>
  <si>
    <t>MALABHAI HIRABHAI KHANT</t>
  </si>
  <si>
    <t>C30824</t>
  </si>
  <si>
    <t>BARIYA AMRUTBHAI DAHYABHAI</t>
  </si>
  <si>
    <t>C30825</t>
  </si>
  <si>
    <t>MAHENDRAKUMAR JENAJI KOTVAL</t>
  </si>
  <si>
    <t>C30826</t>
  </si>
  <si>
    <t>MAHESHKUMAR KHUMABHAI BARIYA</t>
  </si>
  <si>
    <t>C30827</t>
  </si>
  <si>
    <t>BHEMSINH BHALSINH PARMAR</t>
  </si>
  <si>
    <t>C30828</t>
  </si>
  <si>
    <t>BHIKHUSINH BABUSINH PARMAR</t>
  </si>
  <si>
    <t>C30829</t>
  </si>
  <si>
    <t>CHANDANSINH PARMAR</t>
  </si>
  <si>
    <t>C30830</t>
  </si>
  <si>
    <t>KAMLESHKUMAR CHATURBHAI PARMAR</t>
  </si>
  <si>
    <t>C30831</t>
  </si>
  <si>
    <t>KESHAJI SABURJI PARMAR</t>
  </si>
  <si>
    <t>C30832</t>
  </si>
  <si>
    <t>PARMAR MADHUBEN</t>
  </si>
  <si>
    <t>C30833</t>
  </si>
  <si>
    <t>MAHENDRASINH SOMSINH PARMAR</t>
  </si>
  <si>
    <t>C30834</t>
  </si>
  <si>
    <t>PARMAR JASVNTBHAI</t>
  </si>
  <si>
    <t>C30835</t>
  </si>
  <si>
    <t>PARMAR PRABHATJI</t>
  </si>
  <si>
    <t>C30836</t>
  </si>
  <si>
    <t>PRABHATJI MAGANJI PARMAR</t>
  </si>
  <si>
    <t>C30837</t>
  </si>
  <si>
    <t>RAJESHKUMAR KALUSINH PARMAR</t>
  </si>
  <si>
    <t>C30838</t>
  </si>
  <si>
    <t>RAMANJI RAMAJI PARMAR</t>
  </si>
  <si>
    <t>C30839</t>
  </si>
  <si>
    <t>RAVJIBHAI JESINGJIBHAI PARMAR</t>
  </si>
  <si>
    <t>C30840</t>
  </si>
  <si>
    <t>PARMAR SHAILESHKUMAR</t>
  </si>
  <si>
    <t>C30841</t>
  </si>
  <si>
    <t>SOMAJI CHAGAJI PARMAR</t>
  </si>
  <si>
    <t>C30842</t>
  </si>
  <si>
    <t>SURENDRASINH HIRSINH PARMAR</t>
  </si>
  <si>
    <t>C30843</t>
  </si>
  <si>
    <t>TAKHATSINH RATANSINH PARMAR</t>
  </si>
  <si>
    <t>C30844</t>
  </si>
  <si>
    <t>VIJAYKUMAR JASUBHAI PARMAR</t>
  </si>
  <si>
    <t>C30845</t>
  </si>
  <si>
    <t>VIKRAMSINH DOLSINH PARMAR</t>
  </si>
  <si>
    <t>C30846</t>
  </si>
  <si>
    <t>RAYMAL SINH SOLANKI</t>
  </si>
  <si>
    <t>C30847</t>
  </si>
  <si>
    <t>MAHENDRASINH MANSINH SOLANKI</t>
  </si>
  <si>
    <t>C30848</t>
  </si>
  <si>
    <t>NARENDRASINH AMRUTSINH SOLANKI</t>
  </si>
  <si>
    <t>C30849</t>
  </si>
  <si>
    <t>C30850</t>
  </si>
  <si>
    <t>SONALBEN HIMATSINH SOLANKI</t>
  </si>
  <si>
    <t>C30851</t>
  </si>
  <si>
    <t>VIRENDRASINH SURESHSINH SOLANKI</t>
  </si>
  <si>
    <t>C30852</t>
  </si>
  <si>
    <t>AMITABEN R SOLANKI MNG DAXABEN R SOLANKI</t>
  </si>
  <si>
    <t>C30853</t>
  </si>
  <si>
    <t>AMRUTSINH SARDARSINH SOLANKI</t>
  </si>
  <si>
    <t>C30854</t>
  </si>
  <si>
    <t>ARJUNSINH K SOLANKI</t>
  </si>
  <si>
    <t>C30855</t>
  </si>
  <si>
    <t>ARJUNSINH SOLANKI</t>
  </si>
  <si>
    <t>C30856</t>
  </si>
  <si>
    <t>ARVINDSINH BHAVANSINH SOLNKI</t>
  </si>
  <si>
    <t>C30857</t>
  </si>
  <si>
    <t>BABUSINH HIRSINH SOLANKI</t>
  </si>
  <si>
    <t>C30858</t>
  </si>
  <si>
    <t>BHARATSINH GULABSINH SOLANKI</t>
  </si>
  <si>
    <t>C30859</t>
  </si>
  <si>
    <t>BHIKHUSINH MANGALSINH SOLANKI</t>
  </si>
  <si>
    <t>C30860</t>
  </si>
  <si>
    <t>CHANDRASINH KODARSINH SOLANKI</t>
  </si>
  <si>
    <t>C30861</t>
  </si>
  <si>
    <t>DAXABEN RATANSINH SOLANKI</t>
  </si>
  <si>
    <t>C30862</t>
  </si>
  <si>
    <t>DHARMESHSINH BHARATSINH SOLANK</t>
  </si>
  <si>
    <t>C30863</t>
  </si>
  <si>
    <t>DIVANSINH MANSINH SOLANKI</t>
  </si>
  <si>
    <t>C30864</t>
  </si>
  <si>
    <t>GULABSINH PUNSINH SOLANKI</t>
  </si>
  <si>
    <t>C30865</t>
  </si>
  <si>
    <t>HIMMATSINH SARDARSINH SOLANKI</t>
  </si>
  <si>
    <t>C30866</t>
  </si>
  <si>
    <t>KANTISINH DHIRSINH SOLANKI</t>
  </si>
  <si>
    <t>C30867</t>
  </si>
  <si>
    <t>KANTISINH MOTISINH SOLANKI</t>
  </si>
  <si>
    <t>C30868</t>
  </si>
  <si>
    <t>KANTISINH SHANKARSINH SOLANKI</t>
  </si>
  <si>
    <t>C30869</t>
  </si>
  <si>
    <t>LALSINH BHEMSINH SOLANKI</t>
  </si>
  <si>
    <t>C30870</t>
  </si>
  <si>
    <t>MAHESHSINH PRATAPSINH SOLANKI</t>
  </si>
  <si>
    <t>C30871</t>
  </si>
  <si>
    <t>MAHESHSINH VAJESINH SOLANKI</t>
  </si>
  <si>
    <t>C30872</t>
  </si>
  <si>
    <t>MANSINH LADUSINH SOLANKI</t>
  </si>
  <si>
    <t>C30873</t>
  </si>
  <si>
    <t>NARESHSINH KANSINH SOLANKI</t>
  </si>
  <si>
    <t>C30874</t>
  </si>
  <si>
    <t>NARESHSINH RAMSINH SOLANKI</t>
  </si>
  <si>
    <t>C30875</t>
  </si>
  <si>
    <t>PARVATSINH SOLANKI</t>
  </si>
  <si>
    <t>C30876</t>
  </si>
  <si>
    <t>PUNSINH BHALSINH SOLANKI</t>
  </si>
  <si>
    <t>C30877</t>
  </si>
  <si>
    <t>RAHULKUMAR SOMSINH SOLANKI</t>
  </si>
  <si>
    <t>C30878</t>
  </si>
  <si>
    <t>RAHULSINH S SOLANKI</t>
  </si>
  <si>
    <t>C30879</t>
  </si>
  <si>
    <t>RAIJISINH NATHUSINH SOLANKI</t>
  </si>
  <si>
    <t>C30880</t>
  </si>
  <si>
    <t>RAJUSINH GULABSINH SOLANKI</t>
  </si>
  <si>
    <t>C30881</t>
  </si>
  <si>
    <t>RANJITSINH PUNSINH SOLANKI</t>
  </si>
  <si>
    <t>C30882</t>
  </si>
  <si>
    <t>SHAILESHSINH SHIVSINH SOLANKI</t>
  </si>
  <si>
    <t>C30883</t>
  </si>
  <si>
    <t>SOLANKI SURAJBEN</t>
  </si>
  <si>
    <t>C30884</t>
  </si>
  <si>
    <t>SUNILSINH AMRUTSINH SOLANKI</t>
  </si>
  <si>
    <t>C30885</t>
  </si>
  <si>
    <t>SURAJSINH VINODSINH SOLANKI</t>
  </si>
  <si>
    <t>C30886</t>
  </si>
  <si>
    <t>SURESHSINH RAMESHSINH SOLANKI</t>
  </si>
  <si>
    <t>C30887</t>
  </si>
  <si>
    <t>SVARUPSINH JUJARSINH SOLANKI</t>
  </si>
  <si>
    <t>C30888</t>
  </si>
  <si>
    <t>BHATHIJI JORAJI PARMAR</t>
  </si>
  <si>
    <t>C30889</t>
  </si>
  <si>
    <t>PARMAR SANJAYKUMAR BHIKHABHAI</t>
  </si>
  <si>
    <t>C30890</t>
  </si>
  <si>
    <t>FULAJI CHEHARAJI PARMAR</t>
  </si>
  <si>
    <t>C30891</t>
  </si>
  <si>
    <t>PARMAR SOMIBEN</t>
  </si>
  <si>
    <t>C30892</t>
  </si>
  <si>
    <t>ACCOUNT CHANGE</t>
  </si>
  <si>
    <t>GULABSINH KALUSINHH PARMAR</t>
  </si>
  <si>
    <t>C30893</t>
  </si>
  <si>
    <t>HIMATJI LAXMANJI PARMAR</t>
  </si>
  <si>
    <t>C30894</t>
  </si>
  <si>
    <t>M A PARMAR</t>
  </si>
  <si>
    <t>C30895</t>
  </si>
  <si>
    <t>NATHUBHAI RAMABHAI PARMAR</t>
  </si>
  <si>
    <t>C30896</t>
  </si>
  <si>
    <t>PARMAR PRAKASHKUMAR</t>
  </si>
  <si>
    <t>C30897</t>
  </si>
  <si>
    <t>PRUTHVISINH AMARAJI PARMAR</t>
  </si>
  <si>
    <t>C30898</t>
  </si>
  <si>
    <t>RANGITSINH NANSINH PARMAR</t>
  </si>
  <si>
    <t>C30899</t>
  </si>
  <si>
    <t>RATANSINH JENAJI PARMAR</t>
  </si>
  <si>
    <t>C30900</t>
  </si>
  <si>
    <t>SHIVAJI MAGHAJI PARMAR</t>
  </si>
  <si>
    <t>C30901</t>
  </si>
  <si>
    <t>AKASHSINH JASVANTSINH SOLANKI</t>
  </si>
  <si>
    <t>C30902</t>
  </si>
  <si>
    <t>ALPESHKUMAR MANSINH SOLANKI</t>
  </si>
  <si>
    <t>C30903</t>
  </si>
  <si>
    <t>ANDARSINH FULSINH SOLNKI</t>
  </si>
  <si>
    <t>C30904</t>
  </si>
  <si>
    <t>ANILSINH NAVALSINH SOLNKI</t>
  </si>
  <si>
    <t>C30905</t>
  </si>
  <si>
    <t>ARVINDSINH VAJESINH SOLANKI</t>
  </si>
  <si>
    <t>C30906</t>
  </si>
  <si>
    <t>BALDEVSINH RATANSINH SOLANKI</t>
  </si>
  <si>
    <t>C30907</t>
  </si>
  <si>
    <t>BALVANTSINH GULABSINH SOLANKI</t>
  </si>
  <si>
    <t>C30908</t>
  </si>
  <si>
    <t>BHEMSINH BALUSINH SOLANKI</t>
  </si>
  <si>
    <t>C30909</t>
  </si>
  <si>
    <t>CHANDRASINH MANISINH SOLANKI</t>
  </si>
  <si>
    <t>C30910</t>
  </si>
  <si>
    <t>GAJRAJSINH HALUSINH SOLANKI</t>
  </si>
  <si>
    <t>C30911</t>
  </si>
  <si>
    <t>HARISINH NAVALSINH SOLANKI</t>
  </si>
  <si>
    <t>C30912</t>
  </si>
  <si>
    <t>JAGATSINH RATANSINH SOLANKI</t>
  </si>
  <si>
    <t>C30913</t>
  </si>
  <si>
    <t>JAGATSINH RUPSINH SOLANKI</t>
  </si>
  <si>
    <t>C30914</t>
  </si>
  <si>
    <t>JASVANTSINH DOLATSINH SOLANKI</t>
  </si>
  <si>
    <t>C30915</t>
  </si>
  <si>
    <t>JITENDRASINH HIRSINH SOLANKI</t>
  </si>
  <si>
    <t>C30916</t>
  </si>
  <si>
    <t>KALUSINH PRATAPSINH SOLANKI</t>
  </si>
  <si>
    <t>C30917</t>
  </si>
  <si>
    <t>KODARSINH UDESINH SOLANKI</t>
  </si>
  <si>
    <t>C30918</t>
  </si>
  <si>
    <t>MANAHARSINH JUJARSINH SOLANKI</t>
  </si>
  <si>
    <t>C30919</t>
  </si>
  <si>
    <t>NANSINH MANSINH SOLANKI</t>
  </si>
  <si>
    <t>C30920</t>
  </si>
  <si>
    <t>PRAVINSINH BALUSINH SOLANKI</t>
  </si>
  <si>
    <t>C30921</t>
  </si>
  <si>
    <t>RAKESHKUMAR ANDARSINH SOLANKI</t>
  </si>
  <si>
    <t>C30922</t>
  </si>
  <si>
    <t>SOLANKI RANJITSINH</t>
  </si>
  <si>
    <t>C30923</t>
  </si>
  <si>
    <t>RAMESHSINH KESARISINH SOLANKI</t>
  </si>
  <si>
    <t>C30924</t>
  </si>
  <si>
    <t>SAILESHSINH HIMATSINH SOLANKI</t>
  </si>
  <si>
    <t>C30925</t>
  </si>
  <si>
    <t>SHAKUBA BHAVANSINH SOLANKI</t>
  </si>
  <si>
    <t>C30926</t>
  </si>
  <si>
    <t>KANSINH KADUSINH SOLANKI</t>
  </si>
  <si>
    <t>C30927</t>
  </si>
  <si>
    <t>VIKRAMSINH SURSINH SOLANKI</t>
  </si>
  <si>
    <t>C30928</t>
  </si>
  <si>
    <t>VINUSINH RATANSINH SOLANKI</t>
  </si>
  <si>
    <t>C30929</t>
  </si>
  <si>
    <t>VINUSINH SHANSINH SOLANKI</t>
  </si>
  <si>
    <t>C30930</t>
  </si>
  <si>
    <t>VIPISINH SOLANKI</t>
  </si>
  <si>
    <t>C30931</t>
  </si>
  <si>
    <t>VIRENDRASINH KESHARISINH SOLANKI</t>
  </si>
  <si>
    <t>C30932</t>
  </si>
  <si>
    <t>ASHVINSINH BALWANTSINH SOLANKI</t>
  </si>
  <si>
    <t>C30933</t>
  </si>
  <si>
    <t>BALAVANTSINH KESHARISINH SOLANKI</t>
  </si>
  <si>
    <t>C30934</t>
  </si>
  <si>
    <t>BALVANTSINH FULSINH SOLANKI</t>
  </si>
  <si>
    <t>C30935</t>
  </si>
  <si>
    <t>BHUPENDRASINH RANJITSINH SOLANKI</t>
  </si>
  <si>
    <t>C30936</t>
  </si>
  <si>
    <t>CHHATRASINH UDESINH SOLANKI</t>
  </si>
  <si>
    <t>C30937</t>
  </si>
  <si>
    <t>HIRSINH ABHESINH SOLANI</t>
  </si>
  <si>
    <t>C30938</t>
  </si>
  <si>
    <t>JASVANTSINH CHATURSINH SOLANKI</t>
  </si>
  <si>
    <t>C30939</t>
  </si>
  <si>
    <t>KARANSINH NANSINH SOLANKI</t>
  </si>
  <si>
    <t>C30940</t>
  </si>
  <si>
    <t>LAKHISINH ASRSSINH SOLANKLI</t>
  </si>
  <si>
    <t>C30941</t>
  </si>
  <si>
    <t>MAHENDRASINH UDESINH SOLANKI</t>
  </si>
  <si>
    <t>C30942</t>
  </si>
  <si>
    <t>MATHURSINH SANSINH SOLANKI</t>
  </si>
  <si>
    <t>C30943</t>
  </si>
  <si>
    <t>MUKESHKUMAR MANSINH SOLANKI</t>
  </si>
  <si>
    <t>C30944</t>
  </si>
  <si>
    <t>PRAVINSINH MANSINH SOLANKI</t>
  </si>
  <si>
    <t>C30945</t>
  </si>
  <si>
    <t>RATANSINH FULSINH SOLANKI</t>
  </si>
  <si>
    <t>C30946</t>
  </si>
  <si>
    <t>SOLANKI GANPATSINH PRABHATBH</t>
  </si>
  <si>
    <t>C30947</t>
  </si>
  <si>
    <t>VIRENDRASINH ARJANSINH SOLANKI</t>
  </si>
  <si>
    <t>C30948</t>
  </si>
  <si>
    <t>AMRUTBHAI HIRABHAI CHAUHAN</t>
  </si>
  <si>
    <t>C30949</t>
  </si>
  <si>
    <t>ASHOKBHAI VAJABHAI CHAUHAN</t>
  </si>
  <si>
    <t>C30950</t>
  </si>
  <si>
    <t>BALVANTKUMAR BABUBHAI CHAUHAN</t>
  </si>
  <si>
    <t>C30951</t>
  </si>
  <si>
    <t>CHAUHAN ARJANBHAI</t>
  </si>
  <si>
    <t>C30952</t>
  </si>
  <si>
    <t xml:space="preserve">CHAUHAN VIKRAMBHAI </t>
  </si>
  <si>
    <t>C30953</t>
  </si>
  <si>
    <t>DAHIBEN MATHURSINH CHAUHAN</t>
  </si>
  <si>
    <t>C30954</t>
  </si>
  <si>
    <t>DINESHKUMAR GORDHANLAL CHAUHAN</t>
  </si>
  <si>
    <t>C30955</t>
  </si>
  <si>
    <t>KANTIBHAI ABHABHAI ZALA</t>
  </si>
  <si>
    <t>C30956</t>
  </si>
  <si>
    <t>DAHYABHAI GAGABHAI CHAUHAN</t>
  </si>
  <si>
    <t>C30957</t>
  </si>
  <si>
    <t>LALABHAI ANDARBHAI ZALA</t>
  </si>
  <si>
    <t>C30958</t>
  </si>
  <si>
    <t>MAHENDRABHAI PRABHATBHAI CHAUHAN</t>
  </si>
  <si>
    <t>C30959</t>
  </si>
  <si>
    <t>SHAILESHKUMAR NARSINHBHAI CHAUHAN</t>
  </si>
  <si>
    <t>C30960</t>
  </si>
  <si>
    <t>SHAMALBHAI KANTIBHAI CHAUHAN</t>
  </si>
  <si>
    <t>C30961</t>
  </si>
  <si>
    <t>SHIVAJI JAVANJI CHAUHAN</t>
  </si>
  <si>
    <t>C30962</t>
  </si>
  <si>
    <t>SOMAJI BHATHIJI CHUHAN</t>
  </si>
  <si>
    <t>C30963</t>
  </si>
  <si>
    <t>C30964</t>
  </si>
  <si>
    <t>VAJABHAI KALABHAI CHAHAN</t>
  </si>
  <si>
    <t>C30965</t>
  </si>
  <si>
    <t>ZALA SURYABEN MUKESHBHAI</t>
  </si>
  <si>
    <t>C30966</t>
  </si>
  <si>
    <t>AMRABHAI FATAJI KHANT</t>
  </si>
  <si>
    <t>C30967</t>
  </si>
  <si>
    <t>AMRUTBHAI CHEHRABHAI KHANT</t>
  </si>
  <si>
    <t>C30968</t>
  </si>
  <si>
    <t>BHALABHAI BANAJI KHANT</t>
  </si>
  <si>
    <t>C30969</t>
  </si>
  <si>
    <t>BHALABHAI SARDARBHAI KHANT</t>
  </si>
  <si>
    <t>C30970</t>
  </si>
  <si>
    <t>DAHYABHAI MASHURJI KHANT</t>
  </si>
  <si>
    <t>C30971</t>
  </si>
  <si>
    <t>DILIPKUMAR BHALABHAI KHANT</t>
  </si>
  <si>
    <t>C30972</t>
  </si>
  <si>
    <t>KALABHAI BHURAJI KHANT</t>
  </si>
  <si>
    <t>C30973</t>
  </si>
  <si>
    <t>KALABHAI LAXMANBHAI KHANT</t>
  </si>
  <si>
    <t>C30974</t>
  </si>
  <si>
    <t>KHANT DOLABHAI SUFARAJI</t>
  </si>
  <si>
    <t>C30975</t>
  </si>
  <si>
    <t>KHANT LAXMANBHAI CHEHARABHAI</t>
  </si>
  <si>
    <t>C30976</t>
  </si>
  <si>
    <t>NERNDRAKUMAR MALSINH KHANT</t>
  </si>
  <si>
    <t>C30977</t>
  </si>
  <si>
    <t>PRATABHAI ARJANJI KHANT</t>
  </si>
  <si>
    <t>C30978</t>
  </si>
  <si>
    <t>SABAJI SUFARAJI KKHANT</t>
  </si>
  <si>
    <t>C30979</t>
  </si>
  <si>
    <t>SHAILESHKUMAR VIKRAMSINH SOLAN</t>
  </si>
  <si>
    <t>C30980</t>
  </si>
  <si>
    <t>SOMAJI ARAJANJI KHANT</t>
  </si>
  <si>
    <t>C30981</t>
  </si>
  <si>
    <t>SURESHKUMAR KANTIBHAI KHANT</t>
  </si>
  <si>
    <t>C30982</t>
  </si>
  <si>
    <t>VINUBHAI BHATHIBHAI KHANT</t>
  </si>
  <si>
    <t>C30983</t>
  </si>
  <si>
    <t>KALUBHAI PUNJABHAI PAGI</t>
  </si>
  <si>
    <t>C30984</t>
  </si>
  <si>
    <t>PAGI JAYESHBHAI GULABSINH</t>
  </si>
  <si>
    <t>C30985</t>
  </si>
  <si>
    <t>AMARABHAI CHANDABHAI KHANT</t>
  </si>
  <si>
    <t>C30987</t>
  </si>
  <si>
    <t>BABARBHAI SAYBHABHAI KHANT</t>
  </si>
  <si>
    <t>C30988</t>
  </si>
  <si>
    <t>BHATHIBHAI MANABHAI KHANT</t>
  </si>
  <si>
    <t>C30989</t>
  </si>
  <si>
    <t>BHUPATBHAI VALAMBHAI KHANT</t>
  </si>
  <si>
    <t>C30990</t>
  </si>
  <si>
    <t>BIJALBHAI KANABHAI KHANT</t>
  </si>
  <si>
    <t>C30991</t>
  </si>
  <si>
    <t>JAYANTIBHAI MOHANBHAI KHANT</t>
  </si>
  <si>
    <t>C30992</t>
  </si>
  <si>
    <t xml:space="preserve">KHANT BABUBHAI  </t>
  </si>
  <si>
    <t>C30993</t>
  </si>
  <si>
    <t>KHANT JITENDRAKUMAR BHEMA BHAI</t>
  </si>
  <si>
    <t>C30994</t>
  </si>
  <si>
    <t xml:space="preserve">KHANT MOHANBHAI KALABHAI </t>
  </si>
  <si>
    <t>C30995</t>
  </si>
  <si>
    <t>KHANT PARVATBHAI RAYAJIBHAI</t>
  </si>
  <si>
    <t>C30996</t>
  </si>
  <si>
    <t>KHANT PUNAMBHAI KALABHAI</t>
  </si>
  <si>
    <t>C30997</t>
  </si>
  <si>
    <t>KHANT RAYJIBHAI RAMABHAI</t>
  </si>
  <si>
    <t>C30998</t>
  </si>
  <si>
    <t>LAXMANBHAI HATHIBHAI KHANT</t>
  </si>
  <si>
    <t>C30999</t>
  </si>
  <si>
    <t>MALABHAI NATHABHAI</t>
  </si>
  <si>
    <t>C31000</t>
  </si>
  <si>
    <t>MANGALBHAI BHEMABHAI KHANT</t>
  </si>
  <si>
    <t>C31001</t>
  </si>
  <si>
    <t>MANOJBHAI RANCHODBHAI KHANT</t>
  </si>
  <si>
    <t>C31002</t>
  </si>
  <si>
    <t>MOTIBHAI SURABHAI KHANT</t>
  </si>
  <si>
    <t>C31003</t>
  </si>
  <si>
    <t>PARMAR MAYURSINH NARANSINH</t>
  </si>
  <si>
    <t>C31004</t>
  </si>
  <si>
    <t>RAMESHBHAI SOMABHAI KHANT</t>
  </si>
  <si>
    <t>C31005</t>
  </si>
  <si>
    <t>RANCHHODBHAI MAGABHAI KHANT</t>
  </si>
  <si>
    <t>C31006</t>
  </si>
  <si>
    <t>RUMALBHAI JALAMBHAI KHANT</t>
  </si>
  <si>
    <t>C31007</t>
  </si>
  <si>
    <t>SALAMBHAI KALABHAI KHANT</t>
  </si>
  <si>
    <t>C31008</t>
  </si>
  <si>
    <t>SANABHAI KANABHAI PARMAR</t>
  </si>
  <si>
    <t>C31009</t>
  </si>
  <si>
    <t>TAKHATBHAI RATNABHAI</t>
  </si>
  <si>
    <t>C31010</t>
  </si>
  <si>
    <t>VINODBHAI LALABHAI KHANT</t>
  </si>
  <si>
    <t>C31011</t>
  </si>
  <si>
    <t>RAMABHAI DANABHAI BARIA</t>
  </si>
  <si>
    <t>C31012</t>
  </si>
  <si>
    <t>RANGITBHAI BHALABHAI BARIA</t>
  </si>
  <si>
    <t>C31013</t>
  </si>
  <si>
    <t>BHURABHAI BHEMABHAI BARIYA</t>
  </si>
  <si>
    <t>C31014</t>
  </si>
  <si>
    <t>BALAVANTBHAI HIRABHAI KHANT</t>
  </si>
  <si>
    <t>C31015</t>
  </si>
  <si>
    <t>BHATHIBHAI FULABHAI KHANT</t>
  </si>
  <si>
    <t>C31016</t>
  </si>
  <si>
    <t>GEDABHAI FULABHAI KHANT</t>
  </si>
  <si>
    <t>C31017</t>
  </si>
  <si>
    <t>KHANT JASHAVANTBHAI</t>
  </si>
  <si>
    <t>C31018</t>
  </si>
  <si>
    <t>VIRAMABHAI VAGHABHAI KHANT</t>
  </si>
  <si>
    <t>C31019</t>
  </si>
  <si>
    <t>AMRUTBHAI RAMABHAI PATELIYA</t>
  </si>
  <si>
    <t>C31020</t>
  </si>
  <si>
    <t>ARVINDKUMAR KANTIBHAI PAGI</t>
  </si>
  <si>
    <t>C31021</t>
  </si>
  <si>
    <t>BABARBHAI RATNABHAI PAGI</t>
  </si>
  <si>
    <t>C31022</t>
  </si>
  <si>
    <t>PAGI BALVANTBHAI</t>
  </si>
  <si>
    <t>C31023</t>
  </si>
  <si>
    <t>BHALABHAI RATNABHAI PAGI</t>
  </si>
  <si>
    <t>C31024</t>
  </si>
  <si>
    <t>BHARATSINH BALU BHAI CHAUHAN</t>
  </si>
  <si>
    <t>C31025</t>
  </si>
  <si>
    <t>BHAVANBHAI HATHIBHAI PAGI</t>
  </si>
  <si>
    <t>C31026</t>
  </si>
  <si>
    <t>BHAVESH PATELIYA</t>
  </si>
  <si>
    <t>C31027</t>
  </si>
  <si>
    <t>BHAYJI RUMAL PAGI</t>
  </si>
  <si>
    <t>C31028</t>
  </si>
  <si>
    <t>DAHYABHAI SHUKHABHAI PATELIYA</t>
  </si>
  <si>
    <t>C31029</t>
  </si>
  <si>
    <t>DASHRATH LAXMAN PAGI</t>
  </si>
  <si>
    <t>C31030</t>
  </si>
  <si>
    <t>ACCOUNT NO CHANGE</t>
  </si>
  <si>
    <t>JASU LAXMAN PAGI</t>
  </si>
  <si>
    <t>C31031</t>
  </si>
  <si>
    <t>JAYESH PUNA PAGI</t>
  </si>
  <si>
    <t>C31032</t>
  </si>
  <si>
    <t>KALUBHAI RAMABHAI PAGI</t>
  </si>
  <si>
    <t>C31033</t>
  </si>
  <si>
    <t>KANTIBHAI DEVABHAI PAGI</t>
  </si>
  <si>
    <t>C31034</t>
  </si>
  <si>
    <t>LALABHAI ARJANBHAI PAGI</t>
  </si>
  <si>
    <t>C31035</t>
  </si>
  <si>
    <t>LAXMANBHAI KHUSHALBHAI PAGI</t>
  </si>
  <si>
    <t>C31036</t>
  </si>
  <si>
    <t>LAXMANBHAI NANA PATELIYA</t>
  </si>
  <si>
    <t>C31037</t>
  </si>
  <si>
    <t>MAHESHBHAI JAVANBHAI PATELYA</t>
  </si>
  <si>
    <t>C31038</t>
  </si>
  <si>
    <t>MALABHAI RAYBHANBHAI PAGI</t>
  </si>
  <si>
    <t>C31039</t>
  </si>
  <si>
    <t>MANUBHAI SOMABHAI PAGI</t>
  </si>
  <si>
    <t>C31040</t>
  </si>
  <si>
    <t>PAGI KANUBHAI</t>
  </si>
  <si>
    <t>C31041</t>
  </si>
  <si>
    <t>PAGI MINABEN</t>
  </si>
  <si>
    <t>C31042</t>
  </si>
  <si>
    <t>PAGI NAVABHAI</t>
  </si>
  <si>
    <t>C31043</t>
  </si>
  <si>
    <t>PAGI RAMESHBHAI</t>
  </si>
  <si>
    <t>C31044</t>
  </si>
  <si>
    <t>PAGI SABURBHAI</t>
  </si>
  <si>
    <t>C31045</t>
  </si>
  <si>
    <t>PAGI SURESHABHAI</t>
  </si>
  <si>
    <t>C31046</t>
  </si>
  <si>
    <t>PARVATBHAI BHURABHAI PAGI</t>
  </si>
  <si>
    <t>C31047</t>
  </si>
  <si>
    <t>PARVATBHAI MATHUR PAGI</t>
  </si>
  <si>
    <t>C31048</t>
  </si>
  <si>
    <t>PATELIYA BHEMABHAI</t>
  </si>
  <si>
    <t>C31049</t>
  </si>
  <si>
    <t>PATELIYA MUKESHBHAI</t>
  </si>
  <si>
    <t>C31050</t>
  </si>
  <si>
    <t>PATELIYA SURESHBHAI RATNABHAI</t>
  </si>
  <si>
    <t>C31051</t>
  </si>
  <si>
    <t>PUJABHAI H PAGI</t>
  </si>
  <si>
    <t>C31052</t>
  </si>
  <si>
    <t>PUNABHAI RAMABHAI PAGI</t>
  </si>
  <si>
    <t>C31053</t>
  </si>
  <si>
    <t>RAIJIBHAI MANABHAI PAGI</t>
  </si>
  <si>
    <t>C31054</t>
  </si>
  <si>
    <t>RAJESHBHAI BHARATBHAI PAGI</t>
  </si>
  <si>
    <t>C31055</t>
  </si>
  <si>
    <t>RAKESH KUMAR PAGI</t>
  </si>
  <si>
    <t>C31056</t>
  </si>
  <si>
    <t>RAMAN NANA PATELIYA</t>
  </si>
  <si>
    <t>C31057</t>
  </si>
  <si>
    <t>RAMANBHAI BHAVANBHAI PAGI</t>
  </si>
  <si>
    <t>C31058</t>
  </si>
  <si>
    <t>RAMESHBHAI RANCHODABHAI PAGI</t>
  </si>
  <si>
    <t>C31059</t>
  </si>
  <si>
    <t>RATNABHAI MANGALBHAI PATELIA</t>
  </si>
  <si>
    <t>C31060</t>
  </si>
  <si>
    <t>ROHITBHAI KALU PAGI</t>
  </si>
  <si>
    <t>C31061</t>
  </si>
  <si>
    <t>SANGITABEN G PAGI</t>
  </si>
  <si>
    <t>C31062</t>
  </si>
  <si>
    <t>SHANKARBHAI VECHATBHAI PAGI</t>
  </si>
  <si>
    <t>C31063</t>
  </si>
  <si>
    <t>SOMA RAYBHAN PAGI</t>
  </si>
  <si>
    <t>C31064</t>
  </si>
  <si>
    <t>SOMA VECHAT PAGI</t>
  </si>
  <si>
    <t>C31065</t>
  </si>
  <si>
    <t>SOMABHAI VAJABHAI PAGI</t>
  </si>
  <si>
    <t>C31066</t>
  </si>
  <si>
    <t>SUKHABHAI NANABHAI PATELIA</t>
  </si>
  <si>
    <t>C31067</t>
  </si>
  <si>
    <t>UDABHAI KALUBHAI PAGI</t>
  </si>
  <si>
    <t>C31068</t>
  </si>
  <si>
    <t>VAJABHAI KHUSHALBHAI PAGI</t>
  </si>
  <si>
    <t>C31069</t>
  </si>
  <si>
    <t>VIKRAM SOMABHAI PAGI</t>
  </si>
  <si>
    <t>C31070</t>
  </si>
  <si>
    <t>VINODBHAI NAVA PAGI</t>
  </si>
  <si>
    <t>C31071</t>
  </si>
  <si>
    <t>ISHVARSINH PAHADSINH THAKOR</t>
  </si>
  <si>
    <t>C31072</t>
  </si>
  <si>
    <t>NARVATBHAI DAYADBHAI PARMAR</t>
  </si>
  <si>
    <t>C31073</t>
  </si>
  <si>
    <t>PARMAR RANGITBHAI KASANABHAI</t>
  </si>
  <si>
    <t>C31074</t>
  </si>
  <si>
    <t>SHAILESHKUMAR UDABHAI PARMAR</t>
  </si>
  <si>
    <t>C31075</t>
  </si>
  <si>
    <t>SOMABHAI BAPUBHAI PARMAR</t>
  </si>
  <si>
    <t>C31076</t>
  </si>
  <si>
    <t>AMARABHAI SOMABHAI BARIYA</t>
  </si>
  <si>
    <t>C31077</t>
  </si>
  <si>
    <t>BARIA ARJNBHAI BHALABHAI</t>
  </si>
  <si>
    <t>C31078</t>
  </si>
  <si>
    <t>BARIA RAMESHBHAI</t>
  </si>
  <si>
    <t>C31079</t>
  </si>
  <si>
    <t>BARIA ZALABHAI BHATHIBHAI</t>
  </si>
  <si>
    <t>C31080</t>
  </si>
  <si>
    <t>BARIYA MANSINH VAGHSINH</t>
  </si>
  <si>
    <t>C31081</t>
  </si>
  <si>
    <t>BARIYA SABURBHAI</t>
  </si>
  <si>
    <t>C31082</t>
  </si>
  <si>
    <t>BHAVANBHAI KALUBHAI BARIA</t>
  </si>
  <si>
    <t>C31083</t>
  </si>
  <si>
    <t>BARIA BHAVANBHAI MANABHAI</t>
  </si>
  <si>
    <t>C31084</t>
  </si>
  <si>
    <t>GULABBHAI SOMABHAI BARIA</t>
  </si>
  <si>
    <t>C31085</t>
  </si>
  <si>
    <t>MANGALBHAI KALUBHAI BARIA</t>
  </si>
  <si>
    <t>C31086</t>
  </si>
  <si>
    <t>NIMESHKUMAR RAYSINGBHAI</t>
  </si>
  <si>
    <t>C31087</t>
  </si>
  <si>
    <t>RAIJI HIRA BARIA</t>
  </si>
  <si>
    <t>C31088</t>
  </si>
  <si>
    <t>SHAILESHBHAI RAMANBHAI BARIA</t>
  </si>
  <si>
    <t>C31089</t>
  </si>
  <si>
    <t>RAYSING BHAI VALAMBHAI BARIA</t>
  </si>
  <si>
    <t>C31090</t>
  </si>
  <si>
    <t>SHANKARBHAI BHURABHAI BARIA</t>
  </si>
  <si>
    <t>C31091</t>
  </si>
  <si>
    <t>SHANTIBEN BHALABHAI BARIA</t>
  </si>
  <si>
    <t>C31092</t>
  </si>
  <si>
    <t>WAGHABHAI PASWABHAI BARIA</t>
  </si>
  <si>
    <t>C31093</t>
  </si>
  <si>
    <t>BABUBHAI CHATURBHAI RAVAL</t>
  </si>
  <si>
    <t>C31094</t>
  </si>
  <si>
    <t>BABUBHAI DHULABHAI PARMAR</t>
  </si>
  <si>
    <t>C31095</t>
  </si>
  <si>
    <t>C31096</t>
  </si>
  <si>
    <t>BHARATSIN NATHABHAI PARMAR</t>
  </si>
  <si>
    <t>C31097</t>
  </si>
  <si>
    <t>PANKAJKUMAR MANORBHAI PRAJAPATI</t>
  </si>
  <si>
    <t>C31098</t>
  </si>
  <si>
    <t>DHIRABHAI LAKHABHAI PARMAR</t>
  </si>
  <si>
    <t>C31099</t>
  </si>
  <si>
    <t>DIPSINH RATABHAI PARMAR</t>
  </si>
  <si>
    <t>C31100</t>
  </si>
  <si>
    <t>FULSINH FATABHAI PARMAR</t>
  </si>
  <si>
    <t>C31101</t>
  </si>
  <si>
    <t>GAMIRSINH MOTIBHAI PARMAR</t>
  </si>
  <si>
    <t>C31102</t>
  </si>
  <si>
    <t>GULABSINH MOTIBHAI PARMAR</t>
  </si>
  <si>
    <t>C31103</t>
  </si>
  <si>
    <t>HIMMATSINH FULABHAI PARMAR</t>
  </si>
  <si>
    <t>C31104</t>
  </si>
  <si>
    <t>HIRABEN RAMESHBHAI PARMAR</t>
  </si>
  <si>
    <t>C31105</t>
  </si>
  <si>
    <t>LALABHAI MANABHAI PARMAR</t>
  </si>
  <si>
    <t>C31106</t>
  </si>
  <si>
    <t>MUKESHKUMAR RAMSINH PARMAR</t>
  </si>
  <si>
    <t>C31107</t>
  </si>
  <si>
    <t>C31108</t>
  </si>
  <si>
    <t>PARMAR BHALABHAI</t>
  </si>
  <si>
    <t>C31109</t>
  </si>
  <si>
    <t xml:space="preserve">PARMAR PARVATBHAI </t>
  </si>
  <si>
    <t>C31110</t>
  </si>
  <si>
    <t>PARMAR PARVATBHAI GEMABHAI</t>
  </si>
  <si>
    <t>C31111</t>
  </si>
  <si>
    <t>PARMAR VIRAMSINH LAKHABHAI</t>
  </si>
  <si>
    <t>C31112</t>
  </si>
  <si>
    <t>PUNAMBHAI LALABHAI RAVAL</t>
  </si>
  <si>
    <t>C31113</t>
  </si>
  <si>
    <t>RAMESHBHAI MANORBHAI PRAJAPATI</t>
  </si>
  <si>
    <t>C31114</t>
  </si>
  <si>
    <t>RAVAL CHANDUBHAI MAGANBHAI</t>
  </si>
  <si>
    <t>C31115</t>
  </si>
  <si>
    <t>RAVAL RAMANBHAI MAGANBHAI</t>
  </si>
  <si>
    <t>C31116</t>
  </si>
  <si>
    <t>SOMMABHAI MANABHAI PARMAR</t>
  </si>
  <si>
    <t>C31117</t>
  </si>
  <si>
    <t>DIVABEN VIKRAMBHAI PARMAR</t>
  </si>
  <si>
    <t>C31118</t>
  </si>
  <si>
    <t>Account cheange</t>
  </si>
  <si>
    <t xml:space="preserve">ZALA JASAVANTBHAI HIRABHAI </t>
  </si>
  <si>
    <t>C31119</t>
  </si>
  <si>
    <t>MANGALBHAI ARJANBHAI PAGI</t>
  </si>
  <si>
    <t>C31120</t>
  </si>
  <si>
    <t>BABUBHAI PATELIYA</t>
  </si>
  <si>
    <t>C31121</t>
  </si>
  <si>
    <t>RAMESH</t>
  </si>
  <si>
    <t>DAMOR BADAJI</t>
  </si>
  <si>
    <t>C31122</t>
  </si>
  <si>
    <t>HARESHBHAI RAMCHANDBHAI KATARA</t>
  </si>
  <si>
    <t>C31123</t>
  </si>
  <si>
    <t>KATARA MANABHAI</t>
  </si>
  <si>
    <t>C31124</t>
  </si>
  <si>
    <t>KHANT RANJITBHAI</t>
  </si>
  <si>
    <t>C31125</t>
  </si>
  <si>
    <t>AMARATBHAI MANGABHAI DAMOR</t>
  </si>
  <si>
    <t>C31126</t>
  </si>
  <si>
    <t>BHALABHAI MANABHAI DAMOR</t>
  </si>
  <si>
    <t>C31127</t>
  </si>
  <si>
    <t>BHURABHAI RATNABHAI DAMOR</t>
  </si>
  <si>
    <t>C31128</t>
  </si>
  <si>
    <t>DAMOR DINESHBHAI DALABHAI</t>
  </si>
  <si>
    <t>C31129</t>
  </si>
  <si>
    <t>ARJANJI GALAJI DAMOR</t>
  </si>
  <si>
    <t>C31130</t>
  </si>
  <si>
    <t>BABUBHAI MANABHAI TARAR</t>
  </si>
  <si>
    <t>C31131</t>
  </si>
  <si>
    <t>JAYNTIBHAIRAMESHBHAI KOTVAL</t>
  </si>
  <si>
    <t>C31132</t>
  </si>
  <si>
    <t>RAMESHJI MANAJI DAMOR</t>
  </si>
  <si>
    <t>C31133</t>
  </si>
  <si>
    <t>RMANBHAI NANAJI DAMOR</t>
  </si>
  <si>
    <t>C31134</t>
  </si>
  <si>
    <t>SOMABHAI JAKTABHAI PATELIA</t>
  </si>
  <si>
    <t>C31135</t>
  </si>
  <si>
    <t>JIGNABEN VISHRAMBHAI BHARADA</t>
  </si>
  <si>
    <t>C31136</t>
  </si>
  <si>
    <t>C31137</t>
  </si>
  <si>
    <t>C31138</t>
  </si>
  <si>
    <t>MITESHKUMAR BABUBHAI NINAMA</t>
  </si>
  <si>
    <t>C31139</t>
  </si>
  <si>
    <t>URMILABEN VISHRAMBHAI BHARADA</t>
  </si>
  <si>
    <t>C31140</t>
  </si>
  <si>
    <t>SHAKARAJI MANGALAJI NINAMA</t>
  </si>
  <si>
    <t>C31141</t>
  </si>
  <si>
    <t>NARAYANBHAI SOMABHAI DAMOR</t>
  </si>
  <si>
    <t>C31142</t>
  </si>
  <si>
    <t>AMRUTBHAI KHATUBHAI MENAT</t>
  </si>
  <si>
    <t>C31143</t>
  </si>
  <si>
    <t>BARANDA ASHVIN BHAI</t>
  </si>
  <si>
    <t>C31144</t>
  </si>
  <si>
    <t>DINESHBHAI KANLABHAI KHOKHARIYA</t>
  </si>
  <si>
    <t>C31145</t>
  </si>
  <si>
    <t>HITESHKUMARNATVARBHAI BARANDA</t>
  </si>
  <si>
    <t>C31146</t>
  </si>
  <si>
    <t>KATARA SHAILESHBHAI</t>
  </si>
  <si>
    <t>C31147</t>
  </si>
  <si>
    <t>MANUBHAI HAKSIBHAI KHOKHAR</t>
  </si>
  <si>
    <t>C31148</t>
  </si>
  <si>
    <t>RAMABHAISURAJIBHAI TABIYAD</t>
  </si>
  <si>
    <t>C31149</t>
  </si>
  <si>
    <t>RAMANBHAI FATABHAI MENAT</t>
  </si>
  <si>
    <t>C31150</t>
  </si>
  <si>
    <t>RAMESHBHAI AMARABHAI DODHA</t>
  </si>
  <si>
    <t>C31151</t>
  </si>
  <si>
    <t>RAMESHBHAI SUKHABHAI KHARADI</t>
  </si>
  <si>
    <t>C31152</t>
  </si>
  <si>
    <t>TABIYAD KANTIBHAI JIVABHAI</t>
  </si>
  <si>
    <t>C31153</t>
  </si>
  <si>
    <t>ARAVINDBHAI JAGTABHAI PATEL</t>
  </si>
  <si>
    <t>C31154</t>
  </si>
  <si>
    <t>BABUBHAI MANAJI KHANT</t>
  </si>
  <si>
    <t>C31155</t>
  </si>
  <si>
    <t>BHALAJI AMRAJI BARIYA</t>
  </si>
  <si>
    <t>C31156</t>
  </si>
  <si>
    <t>BHURIBEN BABUJI KHANT</t>
  </si>
  <si>
    <t>C31157</t>
  </si>
  <si>
    <t>CHANDUJI DALAJI DAMOR</t>
  </si>
  <si>
    <t>C31158</t>
  </si>
  <si>
    <t>CHANDUJI VALAMJI KHANT</t>
  </si>
  <si>
    <t>C31159</t>
  </si>
  <si>
    <t xml:space="preserve">DAHYABHAI VAGHABHAI PATELIYA </t>
  </si>
  <si>
    <t>C31160</t>
  </si>
  <si>
    <t>DAMOR BHAVANBHAI RAMABHAI</t>
  </si>
  <si>
    <t>C31161</t>
  </si>
  <si>
    <t>DHIRAJI GALAJI PATELIYA</t>
  </si>
  <si>
    <t>C31162</t>
  </si>
  <si>
    <t>DINESHBHAI BABUBHAI KHANT</t>
  </si>
  <si>
    <t>C31163</t>
  </si>
  <si>
    <t>HIRAJI FUDAJI KHANT</t>
  </si>
  <si>
    <t>C31164</t>
  </si>
  <si>
    <t>KAMABHAI SURJIBHAI VISAT</t>
  </si>
  <si>
    <t>C31165</t>
  </si>
  <si>
    <t>KHANT CHIMANBHAI</t>
  </si>
  <si>
    <t>C31166</t>
  </si>
  <si>
    <t>KHANT MOHANJI VALAMJI</t>
  </si>
  <si>
    <t>C31167</t>
  </si>
  <si>
    <t>KIRANBHAI JESHABHAI DAMOR</t>
  </si>
  <si>
    <t>C31168</t>
  </si>
  <si>
    <t>KIRANBHAI SOMABHAI KHANT</t>
  </si>
  <si>
    <t>C31169</t>
  </si>
  <si>
    <t>LALABHAI SUFRAJI PATELIYA</t>
  </si>
  <si>
    <t>C31170</t>
  </si>
  <si>
    <t>LALAJI DALAJI KHANT</t>
  </si>
  <si>
    <t>C31171</t>
  </si>
  <si>
    <t>MAHESHBHAI SOMABHAI VISAT</t>
  </si>
  <si>
    <t>C31172</t>
  </si>
  <si>
    <t>NATHABHAI PUNJABHAI PATELIYA</t>
  </si>
  <si>
    <t>C31173</t>
  </si>
  <si>
    <t>PATELIYA DAHYABHAI</t>
  </si>
  <si>
    <t>C31174</t>
  </si>
  <si>
    <t>C31175</t>
  </si>
  <si>
    <t>PATELIYA TEJALBEN VIJAYBHAI</t>
  </si>
  <si>
    <t>C31176</t>
  </si>
  <si>
    <t>PRAKASHBHAI MOTIBHAI DAMOR</t>
  </si>
  <si>
    <t>C31177</t>
  </si>
  <si>
    <t>PUJABHAI PRATAPBHAI DAMOR</t>
  </si>
  <si>
    <t>C31178</t>
  </si>
  <si>
    <t>PUNAJI BHALAJI PATELIYA</t>
  </si>
  <si>
    <t>C31179</t>
  </si>
  <si>
    <t>RAJENDRAKUMAR NAVAJI DAMOR</t>
  </si>
  <si>
    <t>C31180</t>
  </si>
  <si>
    <t>RAKESHBHAI LAXMANBHAI DAMOR</t>
  </si>
  <si>
    <t>C31181</t>
  </si>
  <si>
    <t>RAMANBHAI KAYABHAI DAMOR</t>
  </si>
  <si>
    <t>C31182</t>
  </si>
  <si>
    <t>RAMESHBHAI BABUBHAI KHANT</t>
  </si>
  <si>
    <t>C31183</t>
  </si>
  <si>
    <t>RAMESHBHAI VAGHABHAI PATELIA</t>
  </si>
  <si>
    <t>C31184</t>
  </si>
  <si>
    <t>RAMESHJI BABAJI PATELIYA</t>
  </si>
  <si>
    <t>C31185</t>
  </si>
  <si>
    <t>RANCHHODBHAI RATNABHAI PATELIYA</t>
  </si>
  <si>
    <t>C31186</t>
  </si>
  <si>
    <t>RATNAJI SURJIBHAI VISAT</t>
  </si>
  <si>
    <t>C31187</t>
  </si>
  <si>
    <t>RAVINDABHAI GALABHAI VISAT</t>
  </si>
  <si>
    <t>C31188</t>
  </si>
  <si>
    <t>C31189</t>
  </si>
  <si>
    <t>SURESHBHAI KANAJI KHANT</t>
  </si>
  <si>
    <t>C31190</t>
  </si>
  <si>
    <t>VAGHABHAI GAMABHAI PATELIYA</t>
  </si>
  <si>
    <t>C31191</t>
  </si>
  <si>
    <t>C31192</t>
  </si>
  <si>
    <t>PANDOR MOTIBHAI</t>
  </si>
  <si>
    <t>C31193</t>
  </si>
  <si>
    <t>RAJUBHAI SHANAJI PANDOR</t>
  </si>
  <si>
    <t>C31194</t>
  </si>
  <si>
    <t>C31195</t>
  </si>
  <si>
    <t>CHANDU KALUBHAI DAMOR</t>
  </si>
  <si>
    <t>C31196</t>
  </si>
  <si>
    <t>KALABHAI BHAICHANDBHAI DAMOR</t>
  </si>
  <si>
    <t>C31197</t>
  </si>
  <si>
    <t>KANTABEN KALUBHAI DAMOR</t>
  </si>
  <si>
    <t>C31198</t>
  </si>
  <si>
    <t>PUJABHAI SOMABHAI DAMOR</t>
  </si>
  <si>
    <t>C31199</t>
  </si>
  <si>
    <t>RAYCHANDBHAI HUMABHAI DAMOR</t>
  </si>
  <si>
    <t>C31200</t>
  </si>
  <si>
    <t>UDA KALUBHAI DAMOR</t>
  </si>
  <si>
    <t>C31201</t>
  </si>
  <si>
    <t>VAGHA SURMABHAI DAMOR</t>
  </si>
  <si>
    <t>C31202</t>
  </si>
  <si>
    <t>HY. CHILLI</t>
  </si>
  <si>
    <t>AJ307XAJ308</t>
  </si>
  <si>
    <t>U02833</t>
  </si>
  <si>
    <t>SANDESH</t>
  </si>
  <si>
    <t>U02834</t>
  </si>
  <si>
    <t>U02835</t>
  </si>
  <si>
    <t>ARVINDABHAI LAXMANJI PARMAR</t>
  </si>
  <si>
    <t>U02837</t>
  </si>
  <si>
    <t>U02838</t>
  </si>
  <si>
    <t>U02839</t>
  </si>
  <si>
    <t>JAYDIP</t>
  </si>
  <si>
    <t>GULABSINH KALUSINH PARMAR</t>
  </si>
  <si>
    <t>U02841</t>
  </si>
  <si>
    <t>BARIA GANPATBHAI SHANABHAI</t>
  </si>
  <si>
    <t>U02843</t>
  </si>
  <si>
    <t>pld</t>
  </si>
  <si>
    <t>BUDHABHAI DAHYABHAI RATHOD</t>
  </si>
  <si>
    <t>U02844</t>
  </si>
  <si>
    <t>PARESHKUMAR JAYARAMBHAI ZALA</t>
  </si>
  <si>
    <t>U02845</t>
  </si>
  <si>
    <t>U02846</t>
  </si>
  <si>
    <t>U02847</t>
  </si>
  <si>
    <t>U02848</t>
  </si>
  <si>
    <t>U02849</t>
  </si>
  <si>
    <t xml:space="preserve">SOLANKI SANGRAMSINH </t>
  </si>
  <si>
    <t>U02850</t>
  </si>
  <si>
    <t>BARIA PRATAPBHAI SOMABHAI</t>
  </si>
  <si>
    <t>U02851</t>
  </si>
  <si>
    <t>DIPABHAI AKHAMBHAI BARIA</t>
  </si>
  <si>
    <t>U02852</t>
  </si>
  <si>
    <t>DINESHKUMAR BABUBHAI CHAUHAN</t>
  </si>
  <si>
    <t>U02853</t>
  </si>
  <si>
    <t>ASHISHKUMAR MAYJIBHAI ZALA</t>
  </si>
  <si>
    <t>U02854</t>
  </si>
  <si>
    <t>HIMATSINH BABARSINH THAKOR</t>
  </si>
  <si>
    <t>U02855</t>
  </si>
  <si>
    <t>ZALA ASHOKKUMAR KANTIBHAI</t>
  </si>
  <si>
    <t>U02856</t>
  </si>
  <si>
    <t>U02857</t>
  </si>
  <si>
    <t>RAYSINGBHAI VALAMBHAI BARIA</t>
  </si>
  <si>
    <t>U02859</t>
  </si>
  <si>
    <t>U02860</t>
  </si>
  <si>
    <t>U02861</t>
  </si>
  <si>
    <t>KANABHAI BHOLABHAI KHANT</t>
  </si>
  <si>
    <t>U02862</t>
  </si>
  <si>
    <t>U05796</t>
  </si>
  <si>
    <t>U02836</t>
  </si>
  <si>
    <t>FAIL</t>
  </si>
  <si>
    <t>SOMABHAIJENABHAI PARMAR</t>
  </si>
  <si>
    <t>U02842</t>
  </si>
  <si>
    <t>U02840</t>
  </si>
  <si>
    <t>U06074</t>
  </si>
  <si>
    <t>FATESINH HIRABHAI KOTWAL</t>
  </si>
  <si>
    <t>Bitter gourd</t>
  </si>
  <si>
    <t>AJAYPALSINH DILIPSINH SOLANK</t>
  </si>
  <si>
    <t>C29421</t>
  </si>
  <si>
    <t xml:space="preserve">SANDESH </t>
  </si>
  <si>
    <t>BHARATSINH PUJESINH SOLNKI</t>
  </si>
  <si>
    <t>C29422</t>
  </si>
  <si>
    <t>C29423</t>
  </si>
  <si>
    <t>C29424</t>
  </si>
  <si>
    <t>SHAILESHKUMAR BHEMSINH SOLANKI</t>
  </si>
  <si>
    <t>C29425</t>
  </si>
  <si>
    <t>C29426</t>
  </si>
  <si>
    <t>SOLANKI RUPSINH</t>
  </si>
  <si>
    <t>C29427</t>
  </si>
  <si>
    <t>C29428</t>
  </si>
  <si>
    <t>C29429</t>
  </si>
  <si>
    <t>C29430</t>
  </si>
  <si>
    <t>C29432</t>
  </si>
  <si>
    <t>SHANKARSINH SOLANKI</t>
  </si>
  <si>
    <t>C29433</t>
  </si>
  <si>
    <t>C29434</t>
  </si>
  <si>
    <t>C29435</t>
  </si>
  <si>
    <t>C29436</t>
  </si>
  <si>
    <t>C29437</t>
  </si>
  <si>
    <t>C29438</t>
  </si>
  <si>
    <t>C29439</t>
  </si>
  <si>
    <t>C29440</t>
  </si>
  <si>
    <t>JAYESHBHAI AMRABHAI TARAR</t>
  </si>
  <si>
    <t>C29441</t>
  </si>
  <si>
    <t>C29442</t>
  </si>
  <si>
    <t>C29443</t>
  </si>
  <si>
    <t>C29444</t>
  </si>
  <si>
    <t>C29445</t>
  </si>
  <si>
    <t>C29446</t>
  </si>
  <si>
    <t>C29447</t>
  </si>
  <si>
    <t>C29448</t>
  </si>
  <si>
    <t>C29450</t>
  </si>
  <si>
    <t>C29451</t>
  </si>
  <si>
    <t>C29452</t>
  </si>
  <si>
    <t>MANHARSINH BABSANG CHAUHAN</t>
  </si>
  <si>
    <t>C29453</t>
  </si>
  <si>
    <t>NATVARSINH KALUSINH DABHI</t>
  </si>
  <si>
    <t>C29454</t>
  </si>
  <si>
    <t>RATANSINH DAHYSINH CHAUHAN</t>
  </si>
  <si>
    <t>C29455</t>
  </si>
  <si>
    <t>C29456</t>
  </si>
  <si>
    <t>PAGI GALABHAI</t>
  </si>
  <si>
    <t>C29457</t>
  </si>
  <si>
    <t>C29458</t>
  </si>
  <si>
    <t>SOMAJI DALAJI PARMAR</t>
  </si>
  <si>
    <t>C29420</t>
  </si>
  <si>
    <t>PARVATSINH BHEMSINH SOLANKI</t>
  </si>
  <si>
    <t>C29431</t>
  </si>
  <si>
    <t>C29449</t>
  </si>
  <si>
    <t>JIGNESHKUMAR JAYANTILAL THAKOR</t>
  </si>
  <si>
    <t>C30134</t>
  </si>
  <si>
    <t>C30135</t>
  </si>
  <si>
    <t>C30136</t>
  </si>
  <si>
    <t>RAMSINH DAYSINH PARMAR</t>
  </si>
  <si>
    <t>C30137</t>
  </si>
  <si>
    <t>C30138</t>
  </si>
  <si>
    <t>C30139</t>
  </si>
  <si>
    <t>KHATRAJI SUFRAJI DAMOR</t>
  </si>
  <si>
    <t>C30140</t>
  </si>
  <si>
    <t>DAMOR RAJESHBHAI</t>
  </si>
  <si>
    <t>C30141</t>
  </si>
  <si>
    <t>JALABHAI KHATUBHAI DAMOR</t>
  </si>
  <si>
    <t>C30142</t>
  </si>
  <si>
    <t>C30143</t>
  </si>
  <si>
    <t>C30144</t>
  </si>
  <si>
    <t>C30145</t>
  </si>
  <si>
    <t>ARVINDBHAI LAXMANJI PARMAR</t>
  </si>
  <si>
    <t>C30146</t>
  </si>
  <si>
    <t>MAGANBHAI DAHYABHAI PARMAR</t>
  </si>
  <si>
    <t>C30147</t>
  </si>
  <si>
    <t>C30148</t>
  </si>
  <si>
    <t>UDABHAI SHIVABHAI PAGI</t>
  </si>
  <si>
    <t>C30149</t>
  </si>
  <si>
    <t>C30150</t>
  </si>
  <si>
    <t>C30152</t>
  </si>
  <si>
    <t>C30153</t>
  </si>
  <si>
    <t>2nd Lot Number</t>
  </si>
  <si>
    <t>C30154</t>
  </si>
  <si>
    <t>MANGALSINH RANCHHODSINH SOLANKI</t>
  </si>
  <si>
    <t>C30155</t>
  </si>
  <si>
    <t>C30156</t>
  </si>
  <si>
    <t>C30157</t>
  </si>
  <si>
    <t>RAMANSINH MANSINH SOLANKI</t>
  </si>
  <si>
    <t>C30158</t>
  </si>
  <si>
    <t>C30159</t>
  </si>
  <si>
    <t>C30160</t>
  </si>
  <si>
    <t>C30161</t>
  </si>
  <si>
    <t>C30163</t>
  </si>
  <si>
    <t>C30164</t>
  </si>
  <si>
    <t>C30165</t>
  </si>
  <si>
    <t>C30166</t>
  </si>
  <si>
    <t>C30167</t>
  </si>
  <si>
    <t>C30168</t>
  </si>
  <si>
    <t>C30169</t>
  </si>
  <si>
    <t>C30170</t>
  </si>
  <si>
    <t>C30171</t>
  </si>
  <si>
    <t>C30172</t>
  </si>
  <si>
    <t>BABUBHAI KALABHAI SOLANKI</t>
  </si>
  <si>
    <t>C30173</t>
  </si>
  <si>
    <t>C30174</t>
  </si>
  <si>
    <t>RATHOD SAGUNBEN DASHRATHBHAI</t>
  </si>
  <si>
    <t>C30175</t>
  </si>
  <si>
    <t>C30176</t>
  </si>
  <si>
    <t>KANABHAI BHEMABHAI BARIYA</t>
  </si>
  <si>
    <t>C30177</t>
  </si>
  <si>
    <t>C30178</t>
  </si>
  <si>
    <t>C30179</t>
  </si>
  <si>
    <t>C30180</t>
  </si>
  <si>
    <t>C30181</t>
  </si>
  <si>
    <t>C30182</t>
  </si>
  <si>
    <t>C30183</t>
  </si>
  <si>
    <t>C30184</t>
  </si>
  <si>
    <t>C30185</t>
  </si>
  <si>
    <t>C30186</t>
  </si>
  <si>
    <t>C30187</t>
  </si>
  <si>
    <t>C30188</t>
  </si>
  <si>
    <t>C30189</t>
  </si>
  <si>
    <t>C30190</t>
  </si>
  <si>
    <t>ARVINDBHAI RATNABHAI TABIYAD</t>
  </si>
  <si>
    <t>C30191</t>
  </si>
  <si>
    <t>C30192</t>
  </si>
  <si>
    <t>C30193</t>
  </si>
  <si>
    <t>C30194</t>
  </si>
  <si>
    <t>C30195</t>
  </si>
  <si>
    <t>LAKHABHAI BABABHAI ZALA</t>
  </si>
  <si>
    <t>C30196</t>
  </si>
  <si>
    <t>C30197</t>
  </si>
  <si>
    <t>C30198</t>
  </si>
  <si>
    <t>C30199</t>
  </si>
  <si>
    <t>C30200</t>
  </si>
  <si>
    <t>C30201</t>
  </si>
  <si>
    <t>C30202</t>
  </si>
  <si>
    <t>C30203</t>
  </si>
  <si>
    <t>C30204</t>
  </si>
  <si>
    <t>C30205</t>
  </si>
  <si>
    <t>PAGI BHALABHAI SOMABHAI</t>
  </si>
  <si>
    <t>C30206</t>
  </si>
  <si>
    <t>ZALA ASHWINKUMAR BHAGAVANBHAI</t>
  </si>
  <si>
    <t>C30207</t>
  </si>
  <si>
    <t>ZALA BALUBEN BHUPATSINH</t>
  </si>
  <si>
    <t>C30208</t>
  </si>
  <si>
    <t>ZALA BHIMSINH SALAMSINH</t>
  </si>
  <si>
    <t>C30209</t>
  </si>
  <si>
    <t>KARUSINH RAYMALBHAI ZALA</t>
  </si>
  <si>
    <t>C30210</t>
  </si>
  <si>
    <t>NARENDRABHAI BHATHIBHAI DAMOR</t>
  </si>
  <si>
    <t>C30211</t>
  </si>
  <si>
    <t>C30212</t>
  </si>
  <si>
    <t>C30213</t>
  </si>
  <si>
    <t>C30214</t>
  </si>
  <si>
    <t>C30215</t>
  </si>
  <si>
    <t>C30216</t>
  </si>
  <si>
    <t>C30217</t>
  </si>
  <si>
    <t>C30218</t>
  </si>
  <si>
    <t>C30219</t>
  </si>
  <si>
    <t>C30220</t>
  </si>
  <si>
    <t>SUKHABHAI DHIRABHAI BARIYA</t>
  </si>
  <si>
    <t>C30221</t>
  </si>
  <si>
    <t>VIKARAMBHAI SHANABHAI PARMAR</t>
  </si>
  <si>
    <t>C30222</t>
  </si>
  <si>
    <t>C30223</t>
  </si>
  <si>
    <t>KANUBHAI S CHAUHAN</t>
  </si>
  <si>
    <t>C30224</t>
  </si>
  <si>
    <t>MAHENDRABHAI SOMABHAI CHAUHAN</t>
  </si>
  <si>
    <t>C30225</t>
  </si>
  <si>
    <t>BHEMABHAI RAMABHAI KHANT</t>
  </si>
  <si>
    <t>C30226</t>
  </si>
  <si>
    <t>C30227</t>
  </si>
  <si>
    <t>C30231</t>
  </si>
  <si>
    <t>C30232</t>
  </si>
  <si>
    <t>C30233</t>
  </si>
  <si>
    <t>C30234</t>
  </si>
  <si>
    <t>C30235</t>
  </si>
  <si>
    <t>RATHOD BHAVANSINH FULAJI</t>
  </si>
  <si>
    <t>C30236</t>
  </si>
  <si>
    <t>C30237</t>
  </si>
  <si>
    <t>C30238</t>
  </si>
  <si>
    <t>C30239</t>
  </si>
  <si>
    <t>C30240</t>
  </si>
  <si>
    <t>ARJANSINH RATANSINH CHAUHAN</t>
  </si>
  <si>
    <t>C30241</t>
  </si>
  <si>
    <t>SOMABHAI AMRABHAI BARIYA</t>
  </si>
  <si>
    <t>C30243</t>
  </si>
  <si>
    <t>LALABHAI KANUBHAI VANKAR</t>
  </si>
  <si>
    <t>C30244</t>
  </si>
  <si>
    <t>MOTIBHAI FATABHAI RATHOD</t>
  </si>
  <si>
    <t>C30245</t>
  </si>
  <si>
    <t>C30246</t>
  </si>
  <si>
    <t>C30247</t>
  </si>
  <si>
    <t>C30248</t>
  </si>
  <si>
    <t>NARVATKUMAR SHANKARBHAI ZALA</t>
  </si>
  <si>
    <t>C30249</t>
  </si>
  <si>
    <t>C30250</t>
  </si>
  <si>
    <t>KHUMA BHALABHAI DAMOR</t>
  </si>
  <si>
    <t>C30251</t>
  </si>
  <si>
    <t>C30252</t>
  </si>
  <si>
    <t>C30253</t>
  </si>
  <si>
    <t>C30254</t>
  </si>
  <si>
    <t>C30255</t>
  </si>
  <si>
    <t>C30256</t>
  </si>
  <si>
    <t>AJITBHAI PUJABHAI BARIA</t>
  </si>
  <si>
    <t>C30257</t>
  </si>
  <si>
    <t>C30258</t>
  </si>
  <si>
    <t>C30259</t>
  </si>
  <si>
    <t>RAMABHAI HEMTABHAI KHANT</t>
  </si>
  <si>
    <t>C30151</t>
  </si>
  <si>
    <t>C30162</t>
  </si>
  <si>
    <t>PATELIYA BABABHAI KALABHAI</t>
  </si>
  <si>
    <t>C30228</t>
  </si>
  <si>
    <t>RAJESHKUMAR MOTIBHAI DAMOR</t>
  </si>
  <si>
    <t>C30229</t>
  </si>
  <si>
    <t>C30230</t>
  </si>
  <si>
    <t>C30242</t>
  </si>
  <si>
    <t>Katara Manabhai</t>
  </si>
  <si>
    <t>C32100</t>
  </si>
  <si>
    <t>Narayanbhai Somabhai Damor</t>
  </si>
  <si>
    <t>C32101</t>
  </si>
  <si>
    <t>Bhalabhai Manabhai Damor</t>
  </si>
  <si>
    <t>C32102</t>
  </si>
  <si>
    <t>Bhurabhai Ratnabhai Damor</t>
  </si>
  <si>
    <t>C32103</t>
  </si>
  <si>
    <t>Jalabhai Khatubhai Damor</t>
  </si>
  <si>
    <t>C32104</t>
  </si>
  <si>
    <t>Shakaraji Mangalaji Ninama</t>
  </si>
  <si>
    <t>C32105</t>
  </si>
  <si>
    <t>Kantisinh Motisinh Solanki</t>
  </si>
  <si>
    <t>C32106</t>
  </si>
  <si>
    <t>Budhabhai Dahyabhai Rathod</t>
  </si>
  <si>
    <t>C32107</t>
  </si>
  <si>
    <t>Rathod Sagunben Dashrathbhai</t>
  </si>
  <si>
    <t>C32108</t>
  </si>
  <si>
    <t>Somabhai Mohnabhai Baraiya</t>
  </si>
  <si>
    <t>C32109</t>
  </si>
  <si>
    <t>C32110</t>
  </si>
  <si>
    <t>C32111</t>
  </si>
  <si>
    <t>Kantisinh Shivsinh Solanki</t>
  </si>
  <si>
    <t>C32112</t>
  </si>
  <si>
    <t>C32113</t>
  </si>
  <si>
    <t>Rakeshkumar Balusinh Solanki</t>
  </si>
  <si>
    <t>C32114</t>
  </si>
  <si>
    <t>Shankarsinh Kalusinh Solanki</t>
  </si>
  <si>
    <t>C32115</t>
  </si>
  <si>
    <t>Ramanbhai Fatabhai Menat</t>
  </si>
  <si>
    <t>C32116</t>
  </si>
  <si>
    <t>Balvantsinh Fulsinh Solanki</t>
  </si>
  <si>
    <t>C32117</t>
  </si>
  <si>
    <t>Jasvantsinh Chatursinh Solanki</t>
  </si>
  <si>
    <t>C32118</t>
  </si>
  <si>
    <t>Mahendrasinh Udesinh Solanki</t>
  </si>
  <si>
    <t>C32119</t>
  </si>
  <si>
    <t>Solanki Ganpatsinh Prabhatbh</t>
  </si>
  <si>
    <t>C32120</t>
  </si>
  <si>
    <t>Narendrabhai Bhathibhai Damor</t>
  </si>
  <si>
    <t>C32121</t>
  </si>
  <si>
    <t>Chaturbhai Lebabhai Pagi</t>
  </si>
  <si>
    <t>C32122</t>
  </si>
  <si>
    <t>Manabhai Kanabhai Bariya</t>
  </si>
  <si>
    <t>C32123</t>
  </si>
  <si>
    <t>Manorbhai Rayjibhai Bariya</t>
  </si>
  <si>
    <t>C32124</t>
  </si>
  <si>
    <t>Mukeshbhai Chaturbhai Pagi</t>
  </si>
  <si>
    <t>C32125</t>
  </si>
  <si>
    <t>Rameshbhai Bahagabhai Bariy</t>
  </si>
  <si>
    <t>C32126</t>
  </si>
  <si>
    <t>Rangitbhai Kanabhai Bariya</t>
  </si>
  <si>
    <t>C32127</t>
  </si>
  <si>
    <t>Sukhabhai Dhirabhai Bariya</t>
  </si>
  <si>
    <t>C32128</t>
  </si>
  <si>
    <t>Kanubhai S Chauhan</t>
  </si>
  <si>
    <t>C32129</t>
  </si>
  <si>
    <t>Mahendrabhai Somabhai Chauhan</t>
  </si>
  <si>
    <t>C32130</t>
  </si>
  <si>
    <t>Narendrasinh Vajesinh Chauhan</t>
  </si>
  <si>
    <t>C32131</t>
  </si>
  <si>
    <t>Ghanshyam Udesinh Parmar</t>
  </si>
  <si>
    <t>C32132</t>
  </si>
  <si>
    <t>C32133</t>
  </si>
  <si>
    <t>Lalabhai Kanubhai Vankar</t>
  </si>
  <si>
    <t>C32134</t>
  </si>
  <si>
    <t>Zala Nirubhai Dabhasinh</t>
  </si>
  <si>
    <t>C32135</t>
  </si>
  <si>
    <t>Kalabhai Amarabhai Parmar</t>
  </si>
  <si>
    <t>C32136</t>
  </si>
  <si>
    <t>Thakor Parvatbhai Kalubhai</t>
  </si>
  <si>
    <t>C32137</t>
  </si>
  <si>
    <t>Vagha Surmabhai Damor</t>
  </si>
  <si>
    <t>C32138</t>
  </si>
  <si>
    <t>Kanabhai Bholabhai Khant</t>
  </si>
  <si>
    <t>C32139</t>
  </si>
  <si>
    <t>Raysing Bhai Valambhai Baria</t>
  </si>
  <si>
    <t>C32140</t>
  </si>
  <si>
    <t>DAMOR MOHANBHAI DHULABHAI</t>
  </si>
  <si>
    <t>PAGI SOMABHAI</t>
  </si>
  <si>
    <t>TABIYA BACHUBHAI JIVABHAI</t>
  </si>
  <si>
    <t>JASVANTSINH HALUSINH</t>
  </si>
  <si>
    <t>DILIPBHAI SAMANTBHAI</t>
  </si>
  <si>
    <t>SHAILESHBHAI TULSHIBHAI PATEL</t>
  </si>
  <si>
    <t>CHAUHAN RAMESHBHAI SOMABHAI</t>
  </si>
  <si>
    <t>DAMOR BHARTABHAI HURABHAI</t>
  </si>
  <si>
    <t>ANUPSINH SOMSINH CHAUHAN</t>
  </si>
  <si>
    <t>KESHAVSINH BHUDHSINH RATHOD</t>
  </si>
  <si>
    <t>BARIYA GALABHAI BABARBHAI</t>
  </si>
  <si>
    <t>MOHAN BHEMABHAI DAMOR</t>
  </si>
  <si>
    <t>RAMI BHEMABHAI DAMOR</t>
  </si>
  <si>
    <t>RATHOD NATAVARBHAI REVABHAI</t>
  </si>
  <si>
    <t>AJ839</t>
  </si>
  <si>
    <t>U11173</t>
  </si>
  <si>
    <t>VED PRAKASH</t>
  </si>
  <si>
    <t>U11174</t>
  </si>
  <si>
    <t>U11175</t>
  </si>
  <si>
    <t>AJ841</t>
  </si>
  <si>
    <t>U32854</t>
  </si>
  <si>
    <t>U32855</t>
  </si>
  <si>
    <t>U32856</t>
  </si>
  <si>
    <t>U32857</t>
  </si>
  <si>
    <t>U32858</t>
  </si>
  <si>
    <t>U32859</t>
  </si>
  <si>
    <t>U32860</t>
  </si>
  <si>
    <t>AJ837</t>
  </si>
  <si>
    <t>U34193</t>
  </si>
  <si>
    <t>JITENDRA J SOLANKI</t>
  </si>
  <si>
    <t>U34194</t>
  </si>
  <si>
    <t>U34195</t>
  </si>
  <si>
    <t>U34196</t>
  </si>
  <si>
    <t>U34197</t>
  </si>
  <si>
    <t>U34198</t>
  </si>
  <si>
    <t>U34199</t>
  </si>
  <si>
    <t>U34200</t>
  </si>
  <si>
    <t>ABHESINH FULSINH SOLANKI</t>
  </si>
  <si>
    <t>U34201</t>
  </si>
  <si>
    <t>U34202</t>
  </si>
  <si>
    <t>U34203</t>
  </si>
  <si>
    <t>U34204</t>
  </si>
  <si>
    <t>U34205</t>
  </si>
  <si>
    <t>UDAUBHAI HURABHAI THAKOR</t>
  </si>
  <si>
    <t>U34216</t>
  </si>
  <si>
    <t>U34223</t>
  </si>
  <si>
    <t>U34224</t>
  </si>
  <si>
    <t>U34225</t>
  </si>
  <si>
    <t>PRATAPSINH PUJESINH SOLANKI</t>
  </si>
  <si>
    <t>U34226</t>
  </si>
  <si>
    <t>VIJAYSINH RAMSINH SOLANKI</t>
  </si>
  <si>
    <t>U34227</t>
  </si>
  <si>
    <t>KANAKSINH DOLATSINH SOLANKI</t>
  </si>
  <si>
    <t>U34228</t>
  </si>
  <si>
    <t>U34229</t>
  </si>
  <si>
    <t>U34230</t>
  </si>
  <si>
    <t>SANJAYKUMAR BUDHABHAI BARIA</t>
  </si>
  <si>
    <t>U34231</t>
  </si>
  <si>
    <t>BARIYA GANPATBHAI SHANABHAI</t>
  </si>
  <si>
    <t>U34232</t>
  </si>
  <si>
    <t>BARIYA VIKRAMBHAI SHANABHAI</t>
  </si>
  <si>
    <t>U34233</t>
  </si>
  <si>
    <t>RAYJIBHAI SHIVABHAI BARIYA</t>
  </si>
  <si>
    <t>U34234</t>
  </si>
  <si>
    <t>NARVATBHAI MANGALBHAI BARIA</t>
  </si>
  <si>
    <t>U34235</t>
  </si>
  <si>
    <t>U34236</t>
  </si>
  <si>
    <t>U34237</t>
  </si>
  <si>
    <t>BHAVANSINH FULSINH RATHOD</t>
  </si>
  <si>
    <t>U34238</t>
  </si>
  <si>
    <t>HITESH NATU</t>
  </si>
  <si>
    <t>TINDA</t>
  </si>
  <si>
    <t>AK167XAK168</t>
  </si>
  <si>
    <t>TD-01</t>
  </si>
  <si>
    <t>U36061</t>
  </si>
  <si>
    <t>CHHATRASINH</t>
  </si>
  <si>
    <t>U36062</t>
  </si>
  <si>
    <t>KATARA HASMUKH BHAI</t>
  </si>
  <si>
    <t>U36063</t>
  </si>
  <si>
    <t>Ved Prakash</t>
  </si>
  <si>
    <t>U36064</t>
  </si>
  <si>
    <t>ATULKUMAR MANGALBHAI PAGI</t>
  </si>
  <si>
    <t>U36065</t>
  </si>
  <si>
    <t>SOMABHAI DAMOR</t>
  </si>
  <si>
    <t>U36066</t>
  </si>
  <si>
    <t>U36067</t>
  </si>
  <si>
    <t>BHAGVANBHAI PRATAPBHAI THAKOR</t>
  </si>
  <si>
    <t>U36068</t>
  </si>
  <si>
    <t>U36069</t>
  </si>
  <si>
    <t>U36070</t>
  </si>
  <si>
    <t>GITABEN KANJIBHAI PARMAR</t>
  </si>
  <si>
    <t>U36071</t>
  </si>
  <si>
    <t>HARSHADBHAI LAXMANBHAI THAKOR</t>
  </si>
  <si>
    <t>U36072</t>
  </si>
  <si>
    <t>HASMUKHBHAI DINESHBHAI VANJARA</t>
  </si>
  <si>
    <t>U36073</t>
  </si>
  <si>
    <t>U36074</t>
  </si>
  <si>
    <t>U36075</t>
  </si>
  <si>
    <t>PAGI SAYBABHAI HIRABHAI</t>
  </si>
  <si>
    <t>U36076</t>
  </si>
  <si>
    <t>RATANSINH KALUBHAI THAKOR</t>
  </si>
  <si>
    <t>U36077</t>
  </si>
  <si>
    <t>RAYJIBHAI REVABHAI THAKOR</t>
  </si>
  <si>
    <t>U36078</t>
  </si>
  <si>
    <t>SUNILKUMAR ARJANBHAI THAKOR</t>
  </si>
  <si>
    <t>U36079</t>
  </si>
  <si>
    <t>U36080</t>
  </si>
  <si>
    <t>THAKOR MANIBEN CHATRASINH</t>
  </si>
  <si>
    <t>U36081</t>
  </si>
  <si>
    <t>THAKOR SAMUBEN DALPATBHAI</t>
  </si>
  <si>
    <t>U36082</t>
  </si>
  <si>
    <t>VISHALKUMAR M F AND NG MANGALBHAI NATHA</t>
  </si>
  <si>
    <t>U36083</t>
  </si>
  <si>
    <t>U36084</t>
  </si>
  <si>
    <t>U36085</t>
  </si>
  <si>
    <t>U36086</t>
  </si>
  <si>
    <t>U36087</t>
  </si>
  <si>
    <t>BARIA SHANTABEN</t>
  </si>
  <si>
    <t>U36088</t>
  </si>
  <si>
    <t>BARIYA SANKETKUMAR</t>
  </si>
  <si>
    <t>U36089</t>
  </si>
  <si>
    <t>U36090</t>
  </si>
  <si>
    <t>KALUBHAI SUKHABHAI BARIA</t>
  </si>
  <si>
    <t>U36091</t>
  </si>
  <si>
    <t>MANSUKHBHAI SUKHABHAI BARIYA</t>
  </si>
  <si>
    <t>U36092</t>
  </si>
  <si>
    <t>U36093</t>
  </si>
  <si>
    <t>BHAVANSINH BIJALSINH SOLANKI</t>
  </si>
  <si>
    <t>U36094</t>
  </si>
  <si>
    <t>JESINGSINH HATHISINH SOLANKI</t>
  </si>
  <si>
    <t>U36095</t>
  </si>
  <si>
    <t>KANTISINH GEDALSINH SOLANKI</t>
  </si>
  <si>
    <t>U36096</t>
  </si>
  <si>
    <t>MALSINH REVSINH SOLANKI</t>
  </si>
  <si>
    <t>U36097</t>
  </si>
  <si>
    <t>NATVARSINH ABHESINH SOLANKI</t>
  </si>
  <si>
    <t>U36098</t>
  </si>
  <si>
    <t>U36099</t>
  </si>
  <si>
    <t>SOLANKI AMBABEN</t>
  </si>
  <si>
    <t>U36100</t>
  </si>
  <si>
    <t>U36101</t>
  </si>
  <si>
    <t>LAKHSINH</t>
  </si>
  <si>
    <t>BHARATSINH LAXMANSINH SOLANKI</t>
  </si>
  <si>
    <t>U36102</t>
  </si>
  <si>
    <t>U36103</t>
  </si>
  <si>
    <t>U36104</t>
  </si>
  <si>
    <t>U36105</t>
  </si>
  <si>
    <t>U36106</t>
  </si>
  <si>
    <t>U36107</t>
  </si>
  <si>
    <t>MANSING NATHUSINH SOLANKI</t>
  </si>
  <si>
    <t>U36108</t>
  </si>
  <si>
    <t>U36109</t>
  </si>
  <si>
    <t>U36110</t>
  </si>
  <si>
    <t>U36111</t>
  </si>
  <si>
    <t>U36112</t>
  </si>
  <si>
    <t>SURENDRASINH RADHASINH SOLANKI</t>
  </si>
  <si>
    <t>U36113</t>
  </si>
  <si>
    <t>U36114</t>
  </si>
  <si>
    <t xml:space="preserve">NARENDRKUMAR DABHASINH RATHOD </t>
  </si>
  <si>
    <t>U36115</t>
  </si>
  <si>
    <t>U36116</t>
  </si>
  <si>
    <t>BABUBHAI JETHABHAI BARIYA</t>
  </si>
  <si>
    <t>U36117</t>
  </si>
  <si>
    <t>BARAIYA RAYJIBHAI LALABHAI</t>
  </si>
  <si>
    <t>U36118</t>
  </si>
  <si>
    <t>U36119</t>
  </si>
  <si>
    <t>KODARBHAI SALUBHAI BARIYA</t>
  </si>
  <si>
    <t>U36120</t>
  </si>
  <si>
    <t>MAGANBHAI MOHANBHAI PARMAR</t>
  </si>
  <si>
    <t>U36121</t>
  </si>
  <si>
    <t>U36122</t>
  </si>
  <si>
    <t>U36123</t>
  </si>
  <si>
    <t>VIKRAMBHAI SALUBHAI BARIYA</t>
  </si>
  <si>
    <t>U36124</t>
  </si>
  <si>
    <t>U36125</t>
  </si>
  <si>
    <t>BABUBHAI LALUBHAI NINAMA</t>
  </si>
  <si>
    <t>U36126</t>
  </si>
  <si>
    <t>BADABHAI NEMABHAI KATARA</t>
  </si>
  <si>
    <t>U36127</t>
  </si>
  <si>
    <t>BAKABHAI MATHURBHAI DODHA</t>
  </si>
  <si>
    <t>U36128</t>
  </si>
  <si>
    <t>DAHYABHAI RAMANBHAI TABIYAD</t>
  </si>
  <si>
    <t>U36129</t>
  </si>
  <si>
    <t>DALIBEN RATNABHAI TABIYAD</t>
  </si>
  <si>
    <t>U36130</t>
  </si>
  <si>
    <t>HITESHKUMAR NATVARBHAI BARANDA</t>
  </si>
  <si>
    <t>U36131</t>
  </si>
  <si>
    <t>JAYANTIBHAI MATHURBHAI DODHA</t>
  </si>
  <si>
    <t>U36132</t>
  </si>
  <si>
    <t>KANTABENRAMABHAI</t>
  </si>
  <si>
    <t>U36133</t>
  </si>
  <si>
    <t>KANUBHAI LALUBHAI NINAMA</t>
  </si>
  <si>
    <t>U36134</t>
  </si>
  <si>
    <t>U36135</t>
  </si>
  <si>
    <t>KAVJIBHAI NINAMA</t>
  </si>
  <si>
    <t>U36136</t>
  </si>
  <si>
    <t>LAXMANBHAI DEVABHAI  TABIYAD</t>
  </si>
  <si>
    <t>U36137</t>
  </si>
  <si>
    <t>LAXMANBHAI DITABHAI DODHA</t>
  </si>
  <si>
    <t>U36138</t>
  </si>
  <si>
    <t>PARUBEN ARVINDBHAI TABIYAD</t>
  </si>
  <si>
    <t>U36139</t>
  </si>
  <si>
    <t>POPATBHAI NANAJIBHAI PARAGI</t>
  </si>
  <si>
    <t>U36140</t>
  </si>
  <si>
    <t>U36141</t>
  </si>
  <si>
    <t>U36142</t>
  </si>
  <si>
    <t>U36143</t>
  </si>
  <si>
    <t>RANCHODBHAI SURAJIBHAI TABIYAD</t>
  </si>
  <si>
    <t>U36144</t>
  </si>
  <si>
    <t>RATNABHAI NAVJIBHAI KATARA</t>
  </si>
  <si>
    <t>U36145</t>
  </si>
  <si>
    <t>TABIYAD ASMITABEN MANIBHAI</t>
  </si>
  <si>
    <t>U36146</t>
  </si>
  <si>
    <t>TABIYAD MANILAL LAXMANBHAI</t>
  </si>
  <si>
    <t>U36147</t>
  </si>
  <si>
    <t>VISHRAMBHAI LAKHAMABHAI DODHA</t>
  </si>
  <si>
    <t>U36148</t>
  </si>
  <si>
    <t>BHARATBHAI CHANDUBHAI PAGI</t>
  </si>
  <si>
    <t>U36149</t>
  </si>
  <si>
    <t>ARVIND KALA JI</t>
  </si>
  <si>
    <t>U36150</t>
  </si>
  <si>
    <t>ASHOK</t>
  </si>
  <si>
    <t>U36151</t>
  </si>
  <si>
    <t>KALABHAI ALKABHAI</t>
  </si>
  <si>
    <t>U36152</t>
  </si>
  <si>
    <t>KANABHAI RAMABHAI JOSIYALA</t>
  </si>
  <si>
    <t>U36153</t>
  </si>
  <si>
    <t>MOHANLAL HAJA DAMOR</t>
  </si>
  <si>
    <t>U36154</t>
  </si>
  <si>
    <t>NANDLAL RAMLAL</t>
  </si>
  <si>
    <t>U36155</t>
  </si>
  <si>
    <t>PUNJA SO NAVAKHARADI</t>
  </si>
  <si>
    <t>U36156</t>
  </si>
  <si>
    <t>RAMANLAL JEEVA AHARI</t>
  </si>
  <si>
    <t>U36157</t>
  </si>
  <si>
    <t>SHABHESINH GOKALBHAI PARMAR</t>
  </si>
  <si>
    <t>U36158</t>
  </si>
  <si>
    <t>VIKRAMSINH BABARSINH ZALA</t>
  </si>
  <si>
    <t>U36159</t>
  </si>
  <si>
    <t>U36160</t>
  </si>
  <si>
    <t>NARVATBHAI HIRABHAI  PATELIYA</t>
  </si>
  <si>
    <t>U36161</t>
  </si>
  <si>
    <t>U36162</t>
  </si>
  <si>
    <t>U36163</t>
  </si>
  <si>
    <t>BABUJI MANAJI KHANT</t>
  </si>
  <si>
    <t>U36164</t>
  </si>
  <si>
    <t>U36165</t>
  </si>
  <si>
    <t>ARJANBHAI BHEMABHAI ZALA</t>
  </si>
  <si>
    <t>U36166</t>
  </si>
  <si>
    <t>U36167</t>
  </si>
  <si>
    <t>Pruthvibhai Bhalabhai Zala</t>
  </si>
  <si>
    <t>U36168</t>
  </si>
  <si>
    <t>AKABARBHAI IBRAHIMBHAI KURESHI</t>
  </si>
  <si>
    <t>U36169</t>
  </si>
  <si>
    <t>KALUBHAI HUSHENBHAI SHEIKH</t>
  </si>
  <si>
    <t>U36170</t>
  </si>
  <si>
    <t>CHHATRASINH JESANGJI ZALA</t>
  </si>
  <si>
    <t>U36171</t>
  </si>
  <si>
    <t>DAHIBEN MANUSINH ZALA</t>
  </si>
  <si>
    <t>U36172</t>
  </si>
  <si>
    <t>DAHYASINH MOTISINH ZALA</t>
  </si>
  <si>
    <t>U36173</t>
  </si>
  <si>
    <t>DOLSINH MAGANSINH ZALA</t>
  </si>
  <si>
    <t>U36174</t>
  </si>
  <si>
    <t>KALUSINH MANUSINH ZALA</t>
  </si>
  <si>
    <t>U36175</t>
  </si>
  <si>
    <t>KOKILABEN RAJUSINH ZALA</t>
  </si>
  <si>
    <t>U36176</t>
  </si>
  <si>
    <t>RAMILABEN BHUPATSINH ZALA</t>
  </si>
  <si>
    <t>U36177</t>
  </si>
  <si>
    <t>SAGARBEN GULABSINH ZALA</t>
  </si>
  <si>
    <t>U36178</t>
  </si>
  <si>
    <t>ZALA GOPALSINH FATESINH</t>
  </si>
  <si>
    <t>U36179</t>
  </si>
  <si>
    <t>ZALA HIMMATSINH SHIVSINH</t>
  </si>
  <si>
    <t>U36180</t>
  </si>
  <si>
    <t>ZALA NATHUSINH MOTISINH</t>
  </si>
  <si>
    <t>U36181</t>
  </si>
  <si>
    <t>ZALA SHAILESHSINH BALDEVSINH</t>
  </si>
  <si>
    <t>U36182</t>
  </si>
  <si>
    <t>ZALA SURESHSINH</t>
  </si>
  <si>
    <t>U36183</t>
  </si>
  <si>
    <t>ZALA VIKRAMSINH LAKHABHAI</t>
  </si>
  <si>
    <t>U36184</t>
  </si>
  <si>
    <t>RAGATSINH NANSINH ZALA</t>
  </si>
  <si>
    <t>U36185</t>
  </si>
  <si>
    <t>KAILASHBEN DINESHBHAI DAMOR</t>
  </si>
  <si>
    <t>U36186</t>
  </si>
  <si>
    <t>U36187</t>
  </si>
  <si>
    <t>U36188</t>
  </si>
  <si>
    <t>ZALA ANUBEN</t>
  </si>
  <si>
    <t>U36189</t>
  </si>
  <si>
    <t>JALIBEN MOTIJI RATHOD</t>
  </si>
  <si>
    <t>U36190</t>
  </si>
  <si>
    <t>PANDOR ARVINDBHAI</t>
  </si>
  <si>
    <t>U36191</t>
  </si>
  <si>
    <t>U36192</t>
  </si>
  <si>
    <t>U36193</t>
  </si>
  <si>
    <t>U36194</t>
  </si>
  <si>
    <t xml:space="preserve">DAHYABHAI RAIJIBHAI RATHOD </t>
  </si>
  <si>
    <t>U36195</t>
  </si>
  <si>
    <t xml:space="preserve">MUKESHKUMAR RANJITSINH RATHOD </t>
  </si>
  <si>
    <t>U36196</t>
  </si>
  <si>
    <t>U36197</t>
  </si>
  <si>
    <t>RATHER NATAVARBHAI REVABHAI</t>
  </si>
  <si>
    <t>U36198</t>
  </si>
  <si>
    <t>U36199</t>
  </si>
  <si>
    <t>SANKARBHAI NANJIBHAI DAMOR</t>
  </si>
  <si>
    <t>U36200</t>
  </si>
  <si>
    <t>U36201</t>
  </si>
  <si>
    <t xml:space="preserve">NARVATBHAI </t>
  </si>
  <si>
    <t>VIKRAMBHAI VELJIBHAI</t>
  </si>
  <si>
    <t>GALABHAI NATHABHAI PAGI</t>
  </si>
  <si>
    <t xml:space="preserve">PAGI GAMABHAI MANSUKHBHAI </t>
  </si>
  <si>
    <t>PATEL RAMESHBHAI</t>
  </si>
  <si>
    <t>BHAGORA MAGANBHAI KODARBHAI</t>
  </si>
  <si>
    <t>BHAGORA NARSIBHAI BADABHAI</t>
  </si>
  <si>
    <t>BHAGORA RAMANBHAI</t>
  </si>
  <si>
    <t>RATIBHAI KHATUBHAI</t>
  </si>
  <si>
    <t>MAHENDRASINH DOLSINH ZALA</t>
  </si>
  <si>
    <t>ATULKUMAR DAYSINH</t>
  </si>
  <si>
    <t>CLUSTER BEAN</t>
  </si>
  <si>
    <t>AK 161</t>
  </si>
  <si>
    <t>BHIKHABHAI LALJI PATEL</t>
  </si>
  <si>
    <t>U37542</t>
  </si>
  <si>
    <t>CHINTANKUMAR AMBALAL PATEL</t>
  </si>
  <si>
    <t>U37543</t>
  </si>
  <si>
    <t>DINESH HARIBHAI PATEL</t>
  </si>
  <si>
    <t>U37544</t>
  </si>
  <si>
    <t>MUKUNDKUMAR RAMESHBHAI PATEL</t>
  </si>
  <si>
    <t>U37545</t>
  </si>
  <si>
    <t>CHHAGANBHAI BABUBHAI PUROHIT</t>
  </si>
  <si>
    <t>U37546</t>
  </si>
  <si>
    <t>KANTIBHAI DEVSIBHAI PATEL</t>
  </si>
  <si>
    <t>U37547</t>
  </si>
  <si>
    <t>TR-05</t>
  </si>
  <si>
    <t>S. M BARIYA</t>
  </si>
  <si>
    <t>KRUSHNAKANT BHANUDAS BABAR</t>
  </si>
  <si>
    <t>VINAYAK GANPAT NAIKNAVARE</t>
  </si>
  <si>
    <t>VISHVNATH GULAB BHALERAO</t>
  </si>
  <si>
    <t>AKASH SAHRBRAO BANGAR</t>
  </si>
  <si>
    <t>SHAKUNTALA DIPAK BHALERAO</t>
  </si>
  <si>
    <t>ASARAM VITTHAL SHELKE</t>
  </si>
  <si>
    <t>RAOSAHEB BABASAHEB SALVE</t>
  </si>
  <si>
    <t>RADHABAI BHANUDAS SONKAMBLE</t>
  </si>
  <si>
    <t>BABAN SONAJI SONKAMBLE</t>
  </si>
  <si>
    <t>SANJAY SUDAM SHINDE</t>
  </si>
  <si>
    <t>SHANKAR NAYABRAV JADHAV</t>
  </si>
  <si>
    <t>PRABHAKAR JANUBA CHAVAN</t>
  </si>
  <si>
    <t>SHIVAJI PRABHAKAR CHAVAN</t>
  </si>
  <si>
    <t>AMOL TATERAO BORDE</t>
  </si>
  <si>
    <t>SHILA GAJANAN JADHAV</t>
  </si>
  <si>
    <t>GANESH NARAYAN SHINDE</t>
  </si>
  <si>
    <t>VIMALBAI SANJAY SHELKE</t>
  </si>
  <si>
    <t>GODAWARI PRALHAD JADHAV</t>
  </si>
  <si>
    <t>SUNIL SHRIRANG BHISE</t>
  </si>
  <si>
    <t>DHURAJI SHAVAJI SHINDE</t>
  </si>
  <si>
    <t>ARCHANA PRABHU SATAV</t>
  </si>
  <si>
    <t>SURESH VITHOBA SHELKE</t>
  </si>
  <si>
    <t>PANDU VITHOBA SHELKE</t>
  </si>
  <si>
    <t>PARASRAM DAMU PAWAR</t>
  </si>
  <si>
    <t>EKNATH SHIVAJI SHELKE</t>
  </si>
  <si>
    <t>SANDIP MADHUKAR SHINDE</t>
  </si>
  <si>
    <t>RAMESHWAR ASHOK MADAN</t>
  </si>
  <si>
    <t>GAJANAN DNYANESHWAR MADAN</t>
  </si>
  <si>
    <t>BHAGVAN BHIVSAN JOSHI</t>
  </si>
  <si>
    <t>SAMADHAN UTTAM SHINDE</t>
  </si>
  <si>
    <t>VITTHAL AMBADAS JADHAV</t>
  </si>
  <si>
    <t>DATTU BALAJI SONPASARE</t>
  </si>
  <si>
    <t>SANTOSH SAHEBRAO GUNJAL</t>
  </si>
  <si>
    <t>GANGA BABAN UGLE</t>
  </si>
  <si>
    <t>DAMODHAR TEJRAV BHUTEKAR</t>
  </si>
  <si>
    <t>GOPAL DATTATRAY KINGRE</t>
  </si>
  <si>
    <t>BHAGWAN NARAYAN KINGRE</t>
  </si>
  <si>
    <t>GAJANAN PANDURANG KINGRE</t>
  </si>
  <si>
    <t>RAMBHAU PATILBA KINGRE</t>
  </si>
  <si>
    <t>NANDKISHOR SHIVAJI BHANUSE</t>
  </si>
  <si>
    <t>AMBADAS CHANDRABHAN MHASKE</t>
  </si>
  <si>
    <t>SANTOSH KALUJI CHAVHAN</t>
  </si>
  <si>
    <t>JAYSHREE BHARAT MHASKE</t>
  </si>
  <si>
    <t>BRAMHANAND GAIBI MHASKE</t>
  </si>
  <si>
    <t>ANIL SHIVRAM DHOTRE</t>
  </si>
  <si>
    <t>RAJENDRA SHIVRAM DHOTRE</t>
  </si>
  <si>
    <t>TATERAO SHIVRAM DHOTRE</t>
  </si>
  <si>
    <t>KAILAS ANKUSH BHANUSE</t>
  </si>
  <si>
    <t>INDU VIJAY SINGHANE</t>
  </si>
  <si>
    <t>SUKHDEV KUNDLIK JAYBHAYE</t>
  </si>
  <si>
    <t>SUNIL DHARAMPAL MORE</t>
  </si>
  <si>
    <t>KAILAS HARIBHAU KEDAR</t>
  </si>
  <si>
    <t>SHIVGANGA VISHWANATH KEDAR</t>
  </si>
  <si>
    <t>ANIL DINKAR KAKAD</t>
  </si>
  <si>
    <t>DEVANAND UTTAM BODKHE</t>
  </si>
  <si>
    <t>BHASKAR KISAN MUNDHE</t>
  </si>
  <si>
    <t>VANDNA BHIMRAO RATHOD</t>
  </si>
  <si>
    <t>SANJU GANPAT ADE</t>
  </si>
  <si>
    <t>BEBI LAXMAN ADE</t>
  </si>
  <si>
    <t>CE-02</t>
  </si>
  <si>
    <t>CE-01</t>
  </si>
  <si>
    <r>
      <rPr>
        <sz val="12"/>
        <rFont val="Calibri"/>
        <family val="2"/>
        <scheme val="minor"/>
      </rPr>
      <t>PULUSU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KRISHNA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</si>
</sst>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64" formatCode="0.0"/>
    <numFmt numFmtId="165" formatCode="[$-14009]dd/mm/yy;@"/>
    <numFmt numFmtId="166" formatCode="[$-14009]d/m/yy;@"/>
    <numFmt numFmtId="167" formatCode="_ * #,##0.0_ ;_ * \-#,##0.0_ ;_ * &quot;-&quot;?_ ;_ @_ "/>
    <numFmt numFmtId="168" formatCode="#,##0.0"/>
    <numFmt numFmtId="169" formatCode="0.000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1" fontId="1" fillId="0" borderId="1" xfId="0" applyNumberFormat="1" applyFont="1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64" fontId="1" fillId="0" borderId="1" xfId="0" applyNumberFormat="1" applyFont="1" applyBorder="1"/>
    <xf numFmtId="0" fontId="6" fillId="0" borderId="1" xfId="0" applyFont="1" applyBorder="1"/>
    <xf numFmtId="164" fontId="5" fillId="2" borderId="3" xfId="0" applyNumberFormat="1" applyFont="1" applyFill="1" applyBorder="1" applyAlignment="1">
      <alignment wrapText="1"/>
    </xf>
    <xf numFmtId="164" fontId="5" fillId="0" borderId="4" xfId="0" applyNumberFormat="1" applyFont="1" applyBorder="1" applyAlignment="1">
      <alignment wrapText="1"/>
    </xf>
    <xf numFmtId="0" fontId="6" fillId="0" borderId="0" xfId="0" applyFont="1"/>
    <xf numFmtId="165" fontId="6" fillId="0" borderId="0" xfId="0" applyNumberFormat="1" applyFont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2" fontId="7" fillId="0" borderId="1" xfId="0" applyNumberFormat="1" applyFont="1" applyBorder="1"/>
    <xf numFmtId="2" fontId="7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left"/>
    </xf>
    <xf numFmtId="0" fontId="9" fillId="0" borderId="1" xfId="0" applyFont="1" applyBorder="1"/>
    <xf numFmtId="165" fontId="9" fillId="0" borderId="1" xfId="0" applyNumberFormat="1" applyFont="1" applyBorder="1"/>
    <xf numFmtId="0" fontId="10" fillId="0" borderId="1" xfId="0" applyFont="1" applyBorder="1"/>
    <xf numFmtId="0" fontId="1" fillId="0" borderId="1" xfId="0" applyFont="1" applyBorder="1" applyAlignment="1">
      <alignment horizontal="center"/>
    </xf>
    <xf numFmtId="2" fontId="8" fillId="0" borderId="1" xfId="0" applyNumberFormat="1" applyFont="1" applyBorder="1"/>
    <xf numFmtId="14" fontId="8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8" fillId="0" borderId="5" xfId="0" applyFont="1" applyBorder="1"/>
    <xf numFmtId="0" fontId="8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69" fontId="1" fillId="0" borderId="1" xfId="0" applyNumberFormat="1" applyFont="1" applyBorder="1"/>
    <xf numFmtId="0" fontId="2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168" fontId="6" fillId="0" borderId="1" xfId="0" applyNumberFormat="1" applyFont="1" applyBorder="1"/>
    <xf numFmtId="1" fontId="6" fillId="0" borderId="1" xfId="0" applyNumberFormat="1" applyFont="1" applyBorder="1"/>
    <xf numFmtId="0" fontId="6" fillId="0" borderId="4" xfId="0" applyFont="1" applyBorder="1"/>
    <xf numFmtId="0" fontId="6" fillId="0" borderId="1" xfId="0" applyFont="1" applyBorder="1" applyAlignment="1">
      <alignment wrapText="1"/>
    </xf>
    <xf numFmtId="165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64" fontId="1" fillId="0" borderId="0" xfId="0" applyNumberFormat="1" applyFont="1" applyAlignment="1">
      <alignment horizontal="right"/>
    </xf>
    <xf numFmtId="164" fontId="2" fillId="2" borderId="1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vertical="top"/>
    </xf>
    <xf numFmtId="0" fontId="1" fillId="0" borderId="6" xfId="0" applyFont="1" applyBorder="1"/>
    <xf numFmtId="0" fontId="8" fillId="0" borderId="6" xfId="0" applyFont="1" applyBorder="1"/>
    <xf numFmtId="0" fontId="8" fillId="0" borderId="6" xfId="0" applyFont="1" applyBorder="1" applyAlignment="1">
      <alignment wrapText="1"/>
    </xf>
    <xf numFmtId="14" fontId="8" fillId="0" borderId="6" xfId="0" applyNumberFormat="1" applyFont="1" applyBorder="1"/>
    <xf numFmtId="0" fontId="1" fillId="0" borderId="7" xfId="0" applyFont="1" applyBorder="1"/>
    <xf numFmtId="0" fontId="1" fillId="3" borderId="1" xfId="0" applyFont="1" applyFill="1" applyBorder="1"/>
    <xf numFmtId="0" fontId="8" fillId="0" borderId="4" xfId="0" applyFont="1" applyBorder="1"/>
    <xf numFmtId="0" fontId="6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14" fontId="8" fillId="0" borderId="4" xfId="0" applyNumberFormat="1" applyFont="1" applyBorder="1"/>
    <xf numFmtId="0" fontId="8" fillId="0" borderId="4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166" fontId="1" fillId="0" borderId="1" xfId="0" applyNumberFormat="1" applyFont="1" applyBorder="1"/>
    <xf numFmtId="41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 vertical="center"/>
    </xf>
    <xf numFmtId="166" fontId="9" fillId="0" borderId="1" xfId="0" applyNumberFormat="1" applyFont="1" applyBorder="1"/>
    <xf numFmtId="167" fontId="1" fillId="0" borderId="1" xfId="0" applyNumberFormat="1" applyFont="1" applyBorder="1"/>
    <xf numFmtId="0" fontId="1" fillId="4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2" fontId="1" fillId="0" borderId="3" xfId="0" applyNumberFormat="1" applyFont="1" applyBorder="1"/>
    <xf numFmtId="14" fontId="1" fillId="0" borderId="3" xfId="0" applyNumberFormat="1" applyFont="1" applyBorder="1"/>
    <xf numFmtId="0" fontId="9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right" indent="1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9" xfId="0" applyFont="1" applyBorder="1"/>
    <xf numFmtId="0" fontId="7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/>
    </xf>
    <xf numFmtId="0" fontId="1" fillId="0" borderId="9" xfId="0" applyFont="1" applyBorder="1"/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right" indent="1"/>
    </xf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" fontId="6" fillId="0" borderId="1" xfId="0" applyNumberFormat="1" applyFont="1" applyBorder="1"/>
    <xf numFmtId="164" fontId="6" fillId="0" borderId="1" xfId="0" applyNumberFormat="1" applyFont="1" applyBorder="1"/>
    <xf numFmtId="0" fontId="6" fillId="0" borderId="1" xfId="0" applyFont="1" applyBorder="1" applyAlignment="1">
      <alignment vertical="center"/>
    </xf>
    <xf numFmtId="0" fontId="12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wrapText="1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14" fontId="6" fillId="0" borderId="1" xfId="0" applyNumberFormat="1" applyFont="1" applyBorder="1"/>
    <xf numFmtId="0" fontId="8" fillId="0" borderId="6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 wrapText="1"/>
    </xf>
    <xf numFmtId="2" fontId="8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2" fontId="8" fillId="0" borderId="11" xfId="0" applyNumberFormat="1" applyFont="1" applyBorder="1" applyAlignment="1">
      <alignment horizontal="right"/>
    </xf>
    <xf numFmtId="2" fontId="8" fillId="0" borderId="6" xfId="0" applyNumberFormat="1" applyFont="1" applyBorder="1" applyAlignment="1">
      <alignment horizontal="center" wrapText="1"/>
    </xf>
    <xf numFmtId="0" fontId="7" fillId="0" borderId="3" xfId="0" applyFont="1" applyBorder="1"/>
    <xf numFmtId="0" fontId="1" fillId="0" borderId="8" xfId="0" applyFont="1" applyBorder="1"/>
    <xf numFmtId="165" fontId="8" fillId="0" borderId="6" xfId="0" applyNumberFormat="1" applyFont="1" applyBorder="1"/>
    <xf numFmtId="165" fontId="8" fillId="0" borderId="5" xfId="0" applyNumberFormat="1" applyFont="1" applyBorder="1"/>
    <xf numFmtId="165" fontId="8" fillId="0" borderId="1" xfId="0" applyNumberFormat="1" applyFont="1" applyBorder="1"/>
    <xf numFmtId="165" fontId="7" fillId="0" borderId="1" xfId="0" applyNumberFormat="1" applyFont="1" applyBorder="1"/>
    <xf numFmtId="165" fontId="1" fillId="0" borderId="3" xfId="0" applyNumberFormat="1" applyFont="1" applyBorder="1"/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 wrapText="1"/>
    </xf>
    <xf numFmtId="165" fontId="8" fillId="0" borderId="1" xfId="0" applyNumberFormat="1" applyFont="1" applyBorder="1" applyAlignment="1">
      <alignment horizontal="center"/>
    </xf>
    <xf numFmtId="165" fontId="1" fillId="0" borderId="6" xfId="0" applyNumberFormat="1" applyFont="1" applyBorder="1"/>
    <xf numFmtId="165" fontId="1" fillId="0" borderId="12" xfId="0" applyNumberFormat="1" applyFont="1" applyBorder="1"/>
  </cellXfs>
  <cellStyles count="1">
    <cellStyle name="Normal" xfId="0" builtinId="0"/>
  </cellStyles>
  <dxfs count="1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Alok%20Singh%20Report%20-%20Bhind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VNR%20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OT%20Result/GOT%20RESUL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Alok%20Singh%20Report%20-%20B.G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Ravindra%20Pal%20Singh%20-%20Cowpea%20Repo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Req.%20Germination%20%20of%20Cowpea,%20Dolicho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Ravindra%20Pal%20Singh%20-%20Cowpe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Cowpea%20AJ896%20Dispatch%20lis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sin/Downloads/GOT%20Result_221002%20E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_Personnel_wise_Proce"/>
    </sheetNames>
    <sheetDataSet>
      <sheetData sheetId="0" refreshError="1">
        <row r="6">
          <cell r="D6" t="str">
            <v>C29379</v>
          </cell>
          <cell r="E6" t="str">
            <v>Shiragambi</v>
          </cell>
          <cell r="F6" t="str">
            <v>N Thippeswamy</v>
          </cell>
          <cell r="G6" t="str">
            <v>N H Madivalar</v>
          </cell>
          <cell r="H6">
            <v>87</v>
          </cell>
          <cell r="I6">
            <v>86.75</v>
          </cell>
          <cell r="J6">
            <v>0</v>
          </cell>
          <cell r="K6">
            <v>80</v>
          </cell>
        </row>
        <row r="7">
          <cell r="D7" t="str">
            <v>C29380</v>
          </cell>
          <cell r="E7" t="str">
            <v>Shiragambi</v>
          </cell>
          <cell r="F7" t="str">
            <v>N Thippeswamy</v>
          </cell>
          <cell r="G7" t="str">
            <v>C H Madiwalar</v>
          </cell>
          <cell r="H7">
            <v>96</v>
          </cell>
          <cell r="I7">
            <v>95.69</v>
          </cell>
          <cell r="J7">
            <v>0</v>
          </cell>
          <cell r="K7">
            <v>88</v>
          </cell>
        </row>
        <row r="8">
          <cell r="D8" t="str">
            <v>C29381</v>
          </cell>
          <cell r="E8" t="str">
            <v>Shiragambi</v>
          </cell>
          <cell r="F8" t="str">
            <v>N Thippeswamy</v>
          </cell>
          <cell r="G8" t="str">
            <v>H R Madivalar</v>
          </cell>
          <cell r="H8">
            <v>116</v>
          </cell>
          <cell r="I8">
            <v>115.89</v>
          </cell>
          <cell r="J8">
            <v>0</v>
          </cell>
          <cell r="K8">
            <v>107</v>
          </cell>
        </row>
        <row r="9">
          <cell r="D9" t="str">
            <v>C29382</v>
          </cell>
          <cell r="E9" t="str">
            <v>Shiragambi</v>
          </cell>
          <cell r="F9" t="str">
            <v>N Thippeswamy</v>
          </cell>
          <cell r="G9" t="str">
            <v>K K Kodada</v>
          </cell>
          <cell r="H9">
            <v>140</v>
          </cell>
          <cell r="I9">
            <v>139.71</v>
          </cell>
          <cell r="J9">
            <v>0</v>
          </cell>
          <cell r="K9">
            <v>130</v>
          </cell>
        </row>
        <row r="10">
          <cell r="D10" t="str">
            <v>C29383</v>
          </cell>
          <cell r="E10" t="str">
            <v>Shiragambi</v>
          </cell>
          <cell r="F10" t="str">
            <v>N Thippeswamy</v>
          </cell>
          <cell r="G10" t="str">
            <v>N B Yaligar</v>
          </cell>
          <cell r="H10">
            <v>83</v>
          </cell>
          <cell r="I10">
            <v>84.81</v>
          </cell>
          <cell r="J10">
            <v>0</v>
          </cell>
          <cell r="K10">
            <v>78</v>
          </cell>
        </row>
        <row r="11">
          <cell r="D11" t="str">
            <v>C29384</v>
          </cell>
          <cell r="E11" t="str">
            <v>Shiragambi</v>
          </cell>
          <cell r="F11" t="str">
            <v>N Thippeswamy</v>
          </cell>
          <cell r="G11" t="str">
            <v>R B Chakrasali</v>
          </cell>
          <cell r="H11">
            <v>136</v>
          </cell>
          <cell r="I11">
            <v>135.66999999999999</v>
          </cell>
          <cell r="J11">
            <v>0</v>
          </cell>
          <cell r="K11">
            <v>125</v>
          </cell>
        </row>
        <row r="12">
          <cell r="D12" t="str">
            <v>C29385</v>
          </cell>
          <cell r="E12" t="str">
            <v>Shiragambi</v>
          </cell>
          <cell r="F12" t="str">
            <v>N Thippeswamy</v>
          </cell>
          <cell r="G12" t="str">
            <v>M N Muddanahalli</v>
          </cell>
          <cell r="H12">
            <v>155</v>
          </cell>
          <cell r="I12">
            <v>154.62</v>
          </cell>
          <cell r="J12">
            <v>0</v>
          </cell>
          <cell r="K12">
            <v>142</v>
          </cell>
        </row>
        <row r="13">
          <cell r="D13" t="str">
            <v>C29386</v>
          </cell>
          <cell r="E13" t="str">
            <v>Shiragambi</v>
          </cell>
          <cell r="F13" t="str">
            <v>N Thippeswamy</v>
          </cell>
          <cell r="G13" t="str">
            <v>K M Madiwalr</v>
          </cell>
          <cell r="H13">
            <v>67</v>
          </cell>
          <cell r="I13">
            <v>66.790000000000006</v>
          </cell>
          <cell r="J13">
            <v>0</v>
          </cell>
          <cell r="K13">
            <v>61</v>
          </cell>
        </row>
        <row r="14">
          <cell r="D14" t="str">
            <v>C29387</v>
          </cell>
          <cell r="E14" t="str">
            <v>Nittur</v>
          </cell>
          <cell r="F14" t="str">
            <v>N Thippeswamy</v>
          </cell>
          <cell r="G14" t="str">
            <v>K C Mathad</v>
          </cell>
          <cell r="H14">
            <v>83</v>
          </cell>
          <cell r="I14">
            <v>82.87</v>
          </cell>
          <cell r="J14">
            <v>0</v>
          </cell>
          <cell r="K14">
            <v>76</v>
          </cell>
        </row>
        <row r="15">
          <cell r="D15" t="str">
            <v>C29388</v>
          </cell>
          <cell r="E15" t="str">
            <v>Konantali</v>
          </cell>
          <cell r="F15" t="str">
            <v>N Thippeswamy</v>
          </cell>
          <cell r="G15" t="str">
            <v>T L Olekar</v>
          </cell>
          <cell r="H15">
            <v>84</v>
          </cell>
          <cell r="I15">
            <v>83.82</v>
          </cell>
          <cell r="J15">
            <v>0</v>
          </cell>
          <cell r="K15">
            <v>77</v>
          </cell>
        </row>
        <row r="16">
          <cell r="D16" t="str">
            <v>C29389</v>
          </cell>
          <cell r="E16" t="str">
            <v>Konantali</v>
          </cell>
          <cell r="F16" t="str">
            <v>N Thippeswamy</v>
          </cell>
          <cell r="G16" t="str">
            <v>H B Olekar</v>
          </cell>
          <cell r="H16">
            <v>90</v>
          </cell>
          <cell r="I16">
            <v>89.81</v>
          </cell>
          <cell r="J16">
            <v>0</v>
          </cell>
          <cell r="K16">
            <v>82</v>
          </cell>
        </row>
        <row r="17">
          <cell r="D17" t="str">
            <v>C29390</v>
          </cell>
          <cell r="E17" t="str">
            <v>Kadur</v>
          </cell>
          <cell r="F17" t="str">
            <v>N Thippeswamy</v>
          </cell>
          <cell r="G17" t="str">
            <v>S K Olekar</v>
          </cell>
          <cell r="H17">
            <v>252</v>
          </cell>
          <cell r="I17">
            <v>251.74</v>
          </cell>
          <cell r="J17">
            <v>0</v>
          </cell>
          <cell r="K17">
            <v>233</v>
          </cell>
        </row>
        <row r="18">
          <cell r="D18" t="str">
            <v>C29391</v>
          </cell>
          <cell r="E18" t="str">
            <v>Kadur</v>
          </cell>
          <cell r="F18" t="str">
            <v>N Thippeswamy</v>
          </cell>
          <cell r="G18" t="str">
            <v>L B Kager</v>
          </cell>
          <cell r="H18">
            <v>50</v>
          </cell>
          <cell r="I18">
            <v>50.49</v>
          </cell>
          <cell r="J18">
            <v>0</v>
          </cell>
          <cell r="K18">
            <v>47</v>
          </cell>
        </row>
        <row r="19">
          <cell r="D19" t="str">
            <v>C29392</v>
          </cell>
          <cell r="E19" t="str">
            <v>Laxmapur</v>
          </cell>
          <cell r="F19" t="str">
            <v>N Thippeswamy</v>
          </cell>
          <cell r="G19" t="str">
            <v>I I Doddamani</v>
          </cell>
          <cell r="H19">
            <v>80</v>
          </cell>
          <cell r="I19">
            <v>79.790000000000006</v>
          </cell>
          <cell r="J19">
            <v>0</v>
          </cell>
          <cell r="K19">
            <v>74</v>
          </cell>
        </row>
        <row r="20">
          <cell r="D20" t="str">
            <v>C29393</v>
          </cell>
          <cell r="E20" t="str">
            <v>Laxmapur</v>
          </cell>
          <cell r="F20" t="str">
            <v>N Thippeswamy</v>
          </cell>
          <cell r="G20" t="str">
            <v>C A Doddamani</v>
          </cell>
          <cell r="H20">
            <v>78</v>
          </cell>
          <cell r="I20">
            <v>77.819999999999993</v>
          </cell>
          <cell r="J20">
            <v>0</v>
          </cell>
          <cell r="K20">
            <v>72</v>
          </cell>
        </row>
        <row r="21">
          <cell r="D21" t="str">
            <v>C29394</v>
          </cell>
          <cell r="E21" t="str">
            <v>Laxmapur</v>
          </cell>
          <cell r="F21" t="str">
            <v>N Thippeswamy</v>
          </cell>
          <cell r="G21" t="str">
            <v>C B Pujar</v>
          </cell>
          <cell r="H21">
            <v>67</v>
          </cell>
          <cell r="I21">
            <v>66.87</v>
          </cell>
          <cell r="J21">
            <v>0</v>
          </cell>
          <cell r="K21">
            <v>61</v>
          </cell>
        </row>
        <row r="22">
          <cell r="D22" t="str">
            <v>C29395</v>
          </cell>
          <cell r="E22" t="str">
            <v>G B Halli</v>
          </cell>
          <cell r="F22" t="str">
            <v>N Thippeswamy</v>
          </cell>
          <cell r="G22" t="str">
            <v>S B Allapur</v>
          </cell>
          <cell r="H22">
            <v>37</v>
          </cell>
          <cell r="I22">
            <v>36.86</v>
          </cell>
          <cell r="J22">
            <v>0</v>
          </cell>
          <cell r="K22">
            <v>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2"/>
      <sheetName val="Sheet3"/>
      <sheetName val="SHEET1"/>
    </sheetNames>
    <sheetDataSet>
      <sheetData sheetId="0" refreshError="1">
        <row r="9">
          <cell r="B9" t="str">
            <v>VIRUPAKSHAPPA B HALANNANAVAR</v>
          </cell>
          <cell r="C9" t="str">
            <v>AJ313XAJ313</v>
          </cell>
          <cell r="D9" t="str">
            <v>C29331</v>
          </cell>
        </row>
        <row r="10">
          <cell r="B10" t="str">
            <v>NIJALINGAPPA B ALAVANDI</v>
          </cell>
          <cell r="C10" t="str">
            <v>AJ313XAJ313</v>
          </cell>
          <cell r="D10" t="str">
            <v>C29332</v>
          </cell>
        </row>
        <row r="11">
          <cell r="B11" t="str">
            <v>SURESH M GUTTAL</v>
          </cell>
          <cell r="C11" t="str">
            <v>AJ313XAJ313</v>
          </cell>
          <cell r="D11" t="str">
            <v>C29333</v>
          </cell>
        </row>
        <row r="12">
          <cell r="B12" t="str">
            <v>MALTESH H GOURIMANI</v>
          </cell>
          <cell r="C12" t="str">
            <v>AJ313XAJ313</v>
          </cell>
          <cell r="D12" t="str">
            <v>C29334</v>
          </cell>
        </row>
        <row r="13">
          <cell r="B13" t="str">
            <v>PAKKIRAIAH J MATHAD</v>
          </cell>
          <cell r="C13" t="str">
            <v>AJ313XAJ313</v>
          </cell>
          <cell r="D13" t="str">
            <v>C29335</v>
          </cell>
        </row>
        <row r="14">
          <cell r="B14" t="str">
            <v>BASAVARAJ K CHIGALLI</v>
          </cell>
          <cell r="C14" t="str">
            <v>AJ313XAJ313</v>
          </cell>
          <cell r="D14" t="str">
            <v>C29336</v>
          </cell>
        </row>
        <row r="15">
          <cell r="B15" t="str">
            <v>SHANTHAVEERAIAH V CHARANTIMATH</v>
          </cell>
          <cell r="C15" t="str">
            <v>AJ313XAJ313</v>
          </cell>
          <cell r="D15" t="str">
            <v>C29337</v>
          </cell>
        </row>
        <row r="16">
          <cell r="B16" t="str">
            <v>GUDLEPPA C SAVANUR</v>
          </cell>
          <cell r="C16" t="str">
            <v>AJ313XAJ313</v>
          </cell>
          <cell r="D16" t="str">
            <v>C29338</v>
          </cell>
        </row>
        <row r="17">
          <cell r="B17" t="str">
            <v>HUCHAPPA N BADALINGAPPANAVAR</v>
          </cell>
          <cell r="C17" t="str">
            <v>AJ313XAJ313</v>
          </cell>
          <cell r="D17" t="str">
            <v>C29376</v>
          </cell>
        </row>
        <row r="18">
          <cell r="B18" t="str">
            <v>SHANMUKAPPA B HALALGERI</v>
          </cell>
          <cell r="C18" t="str">
            <v>AJ313XAJ313</v>
          </cell>
          <cell r="D18" t="str">
            <v>C29377</v>
          </cell>
        </row>
        <row r="19">
          <cell r="B19" t="str">
            <v>KALLAPPA V BADALINGAPPANAVAR</v>
          </cell>
          <cell r="C19" t="str">
            <v>AJ313XAJ313</v>
          </cell>
          <cell r="D19" t="str">
            <v>C29378</v>
          </cell>
        </row>
        <row r="20">
          <cell r="B20" t="str">
            <v>PUTTAPPA C HOMBARDI</v>
          </cell>
          <cell r="C20" t="str">
            <v>AJ313XAJ313</v>
          </cell>
          <cell r="D20" t="str">
            <v>C29340</v>
          </cell>
        </row>
        <row r="21">
          <cell r="B21" t="str">
            <v>KALLAVEERAPPA ANGADI</v>
          </cell>
          <cell r="C21" t="str">
            <v>AJ313XAJ313</v>
          </cell>
          <cell r="D21" t="str">
            <v>C29341</v>
          </cell>
        </row>
        <row r="22">
          <cell r="B22" t="str">
            <v>CHANNABASAPPA V BALAGANUR</v>
          </cell>
          <cell r="C22" t="str">
            <v>AJ313XAJ313</v>
          </cell>
          <cell r="D22" t="str">
            <v>C29350</v>
          </cell>
        </row>
        <row r="23">
          <cell r="B23" t="str">
            <v>DEVENDRAPPA C MAKARABBI</v>
          </cell>
          <cell r="C23" t="str">
            <v>AJ313XAJ313</v>
          </cell>
          <cell r="D23" t="str">
            <v>C29372</v>
          </cell>
        </row>
        <row r="24">
          <cell r="B24" t="str">
            <v>SHIVALINGAPPA ANGADI</v>
          </cell>
          <cell r="C24" t="str">
            <v>AJ313XAJ313</v>
          </cell>
          <cell r="D24" t="str">
            <v>C29353</v>
          </cell>
        </row>
        <row r="25">
          <cell r="B25" t="str">
            <v>GANGADAR DODDAGOUDAR</v>
          </cell>
          <cell r="C25" t="str">
            <v>AJ313XAJ313</v>
          </cell>
          <cell r="D25" t="str">
            <v>C29346</v>
          </cell>
        </row>
        <row r="26">
          <cell r="B26" t="str">
            <v>GULAGOUDA HIREGOUDAR</v>
          </cell>
          <cell r="C26" t="str">
            <v>AJ313XAJ313</v>
          </cell>
          <cell r="D26" t="str">
            <v>C29347</v>
          </cell>
        </row>
        <row r="27">
          <cell r="B27" t="str">
            <v>PRAKASH RADDER</v>
          </cell>
          <cell r="C27" t="str">
            <v>AJ313XAJ313</v>
          </cell>
          <cell r="D27" t="str">
            <v>C29348</v>
          </cell>
        </row>
        <row r="28">
          <cell r="B28" t="str">
            <v>PAKKIRAPPA S PATIL</v>
          </cell>
          <cell r="C28" t="str">
            <v>AJ313XAJ313</v>
          </cell>
          <cell r="D28" t="str">
            <v>C29375</v>
          </cell>
        </row>
        <row r="29">
          <cell r="B29" t="str">
            <v>DURGAPPA MEGALAMANI</v>
          </cell>
          <cell r="C29" t="str">
            <v>AJ313XAJ313</v>
          </cell>
          <cell r="D29" t="str">
            <v>C29356</v>
          </cell>
        </row>
        <row r="30">
          <cell r="B30" t="str">
            <v>YALLAPPA LANKAPPA BARKI</v>
          </cell>
          <cell r="C30" t="str">
            <v>AJ313XAJ313</v>
          </cell>
          <cell r="D30" t="str">
            <v>C29366</v>
          </cell>
        </row>
        <row r="31">
          <cell r="B31" t="str">
            <v>SURAPPA K BEVINAGIDAD</v>
          </cell>
          <cell r="C31" t="str">
            <v>AJ313XAJ313</v>
          </cell>
          <cell r="D31" t="str">
            <v>C29368</v>
          </cell>
        </row>
        <row r="32">
          <cell r="B32" t="str">
            <v>KOTRAPPA K BEVINAGIDAD</v>
          </cell>
          <cell r="C32" t="str">
            <v>AJ313XAJ313</v>
          </cell>
          <cell r="D32" t="str">
            <v>C29369</v>
          </cell>
        </row>
        <row r="33">
          <cell r="B33" t="str">
            <v>HANUMANTHAPPA LANKEPPA BARKI</v>
          </cell>
          <cell r="C33" t="str">
            <v>AJ313XAJ313</v>
          </cell>
          <cell r="D33" t="str">
            <v>C29345</v>
          </cell>
        </row>
        <row r="34">
          <cell r="B34" t="str">
            <v>CHANNABASAVANAGOUD HIREGOUDAR</v>
          </cell>
          <cell r="C34" t="str">
            <v>AJ313XAJ313</v>
          </cell>
          <cell r="D34" t="str">
            <v>C29360</v>
          </cell>
        </row>
        <row r="35">
          <cell r="B35" t="str">
            <v>DYAMANNA H MULIMANI</v>
          </cell>
          <cell r="C35" t="str">
            <v>AJ313XAJ313</v>
          </cell>
          <cell r="D35" t="str">
            <v>C29361</v>
          </cell>
        </row>
        <row r="36">
          <cell r="B36" t="str">
            <v>MANJUNATH V VADDINAKOPPA</v>
          </cell>
          <cell r="C36" t="str">
            <v>AJ313XAJ313</v>
          </cell>
          <cell r="D36" t="str">
            <v>C29365</v>
          </cell>
        </row>
        <row r="37">
          <cell r="B37" t="str">
            <v>PAKKIRAPPA H HARIJAN</v>
          </cell>
          <cell r="C37" t="str">
            <v>AJ313XAJ313</v>
          </cell>
          <cell r="D37" t="str">
            <v>C29358</v>
          </cell>
        </row>
        <row r="38">
          <cell r="B38" t="str">
            <v>BASAPPA DURGAPPA HARIJAN</v>
          </cell>
          <cell r="C38" t="str">
            <v>AJ313XAJ313</v>
          </cell>
          <cell r="D38" t="str">
            <v>C29359</v>
          </cell>
        </row>
        <row r="39">
          <cell r="B39" t="str">
            <v>MAHESH N CHANNAPPANAVAR</v>
          </cell>
          <cell r="C39" t="str">
            <v>AJ313XAJ313</v>
          </cell>
          <cell r="D39" t="str">
            <v>C29374</v>
          </cell>
        </row>
        <row r="40">
          <cell r="B40" t="str">
            <v>PARSAPPA P KORI</v>
          </cell>
          <cell r="C40" t="str">
            <v>AJ313XAJ313</v>
          </cell>
          <cell r="D40" t="str">
            <v>C29351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RA GP%"/>
      <sheetName val="Sheet1"/>
      <sheetName val="Retest"/>
      <sheetName val="Sheet2"/>
    </sheetNames>
    <sheetDataSet>
      <sheetData sheetId="0">
        <row r="24247">
          <cell r="D24247" t="str">
            <v>C29963</v>
          </cell>
          <cell r="E24247">
            <v>57.95</v>
          </cell>
          <cell r="F24247">
            <v>99</v>
          </cell>
          <cell r="G24247" t="str">
            <v>Pass</v>
          </cell>
        </row>
        <row r="24248">
          <cell r="D24248" t="str">
            <v>C29964</v>
          </cell>
          <cell r="E24248">
            <v>45.55</v>
          </cell>
          <cell r="F24248">
            <v>100</v>
          </cell>
          <cell r="G24248" t="str">
            <v>Pass</v>
          </cell>
        </row>
        <row r="24249">
          <cell r="D24249" t="str">
            <v>C29965</v>
          </cell>
          <cell r="E24249">
            <v>57.13</v>
          </cell>
          <cell r="F24249">
            <v>93.142857142857139</v>
          </cell>
          <cell r="G24249" t="str">
            <v>Pass</v>
          </cell>
        </row>
        <row r="24250">
          <cell r="D24250" t="str">
            <v>C29966</v>
          </cell>
          <cell r="E24250">
            <v>8.02</v>
          </cell>
          <cell r="F24250">
            <v>100</v>
          </cell>
          <cell r="G24250" t="str">
            <v>Pass</v>
          </cell>
        </row>
        <row r="24251">
          <cell r="D24251" t="str">
            <v>C29967</v>
          </cell>
          <cell r="E24251">
            <v>34.450000000000003</v>
          </cell>
          <cell r="F24251">
            <v>100</v>
          </cell>
          <cell r="G24251" t="str">
            <v>Pass</v>
          </cell>
        </row>
        <row r="24252">
          <cell r="D24252" t="str">
            <v>C29968</v>
          </cell>
          <cell r="E24252">
            <v>11.1</v>
          </cell>
          <cell r="F24252">
            <v>100</v>
          </cell>
          <cell r="G24252" t="str">
            <v>Pass</v>
          </cell>
        </row>
        <row r="24253">
          <cell r="D24253" t="str">
            <v>C29969</v>
          </cell>
          <cell r="E24253">
            <v>54.18</v>
          </cell>
          <cell r="F24253">
            <v>99.701492537313428</v>
          </cell>
          <cell r="G24253" t="str">
            <v>Pass</v>
          </cell>
        </row>
        <row r="24254">
          <cell r="D24254" t="str">
            <v>C29970</v>
          </cell>
          <cell r="E24254">
            <v>57.85</v>
          </cell>
          <cell r="F24254">
            <v>94.557823129251702</v>
          </cell>
          <cell r="G24254" t="str">
            <v>Pass</v>
          </cell>
        </row>
        <row r="24255">
          <cell r="D24255" t="str">
            <v>C29971</v>
          </cell>
          <cell r="E24255">
            <v>19.57</v>
          </cell>
          <cell r="F24255">
            <v>99.215686274509807</v>
          </cell>
          <cell r="G24255" t="str">
            <v>Pass</v>
          </cell>
        </row>
        <row r="24256">
          <cell r="D24256" t="str">
            <v>C29972</v>
          </cell>
          <cell r="E24256">
            <v>54.7</v>
          </cell>
          <cell r="F24256">
            <v>100</v>
          </cell>
          <cell r="G24256" t="str">
            <v>Pass</v>
          </cell>
        </row>
        <row r="24257">
          <cell r="D24257" t="str">
            <v>C29973</v>
          </cell>
          <cell r="E24257">
            <v>123.51</v>
          </cell>
          <cell r="F24257">
            <v>100</v>
          </cell>
          <cell r="G24257" t="str">
            <v>Pass</v>
          </cell>
        </row>
        <row r="24258">
          <cell r="D24258" t="str">
            <v>C29974</v>
          </cell>
          <cell r="E24258">
            <v>58.03</v>
          </cell>
          <cell r="F24258">
            <v>98.966408268733844</v>
          </cell>
          <cell r="G24258" t="str">
            <v>Pass</v>
          </cell>
        </row>
        <row r="24259">
          <cell r="D24259" t="str">
            <v>C29975</v>
          </cell>
          <cell r="E24259">
            <v>63.58</v>
          </cell>
          <cell r="F24259">
            <v>93.28621908127208</v>
          </cell>
          <cell r="G24259" t="str">
            <v>Pass</v>
          </cell>
        </row>
        <row r="24260">
          <cell r="D24260" t="str">
            <v>C29976</v>
          </cell>
          <cell r="E24260">
            <v>20.45</v>
          </cell>
          <cell r="F24260">
            <v>99.633699633699635</v>
          </cell>
          <cell r="G24260" t="str">
            <v>Pass</v>
          </cell>
        </row>
        <row r="24261">
          <cell r="D24261" t="str">
            <v>C29977</v>
          </cell>
          <cell r="E24261">
            <v>33.4</v>
          </cell>
          <cell r="F24261">
            <v>99.722222222222229</v>
          </cell>
          <cell r="G24261" t="str">
            <v>Pass</v>
          </cell>
        </row>
        <row r="24262">
          <cell r="D24262" t="str">
            <v>C29978</v>
          </cell>
          <cell r="E24262">
            <v>21.15</v>
          </cell>
          <cell r="F24262">
            <v>98.425196850393704</v>
          </cell>
          <cell r="G24262" t="str">
            <v>Pass</v>
          </cell>
        </row>
        <row r="24263">
          <cell r="D24263" t="str">
            <v>C29979</v>
          </cell>
          <cell r="E24263">
            <v>36.24</v>
          </cell>
          <cell r="F24263">
            <v>100</v>
          </cell>
          <cell r="G24263" t="str">
            <v>Pass</v>
          </cell>
        </row>
        <row r="24264">
          <cell r="D24264" t="str">
            <v>C29980</v>
          </cell>
          <cell r="E24264">
            <v>42.41</v>
          </cell>
          <cell r="F24264">
            <v>69.230769230769226</v>
          </cell>
          <cell r="G24264" t="str">
            <v>Fail</v>
          </cell>
        </row>
        <row r="24265">
          <cell r="D24265" t="str">
            <v>C29906</v>
          </cell>
          <cell r="E24265">
            <v>35.44</v>
          </cell>
          <cell r="F24265">
            <v>89.534883720930225</v>
          </cell>
          <cell r="G24265" t="str">
            <v>Fail</v>
          </cell>
        </row>
        <row r="24266">
          <cell r="D24266" t="str">
            <v>C29889</v>
          </cell>
          <cell r="E24266">
            <v>41.5</v>
          </cell>
          <cell r="F24266">
            <v>97.826086956521735</v>
          </cell>
          <cell r="G24266" t="str">
            <v>Pass</v>
          </cell>
        </row>
        <row r="24267">
          <cell r="D24267" t="str">
            <v>C29887</v>
          </cell>
          <cell r="E24267">
            <v>22.87</v>
          </cell>
          <cell r="F24267">
            <v>99.019607843137251</v>
          </cell>
          <cell r="G24267" t="str">
            <v>Pass</v>
          </cell>
        </row>
        <row r="24268">
          <cell r="D24268" t="str">
            <v>C29884</v>
          </cell>
          <cell r="E24268">
            <v>43.43</v>
          </cell>
          <cell r="F24268">
            <v>99.024390243902445</v>
          </cell>
          <cell r="G24268" t="str">
            <v>Pass</v>
          </cell>
        </row>
        <row r="24269">
          <cell r="D24269" t="str">
            <v>C29883</v>
          </cell>
          <cell r="E24269">
            <v>48.47</v>
          </cell>
          <cell r="F24269">
            <v>100</v>
          </cell>
          <cell r="G24269" t="str">
            <v>Pass</v>
          </cell>
        </row>
        <row r="24270">
          <cell r="D24270" t="str">
            <v>C29882</v>
          </cell>
          <cell r="E24270">
            <v>67.599999999999994</v>
          </cell>
          <cell r="F24270">
            <v>98.769230769230774</v>
          </cell>
          <cell r="G24270" t="str">
            <v>Pass</v>
          </cell>
        </row>
        <row r="24271">
          <cell r="D24271" t="str">
            <v>C29881</v>
          </cell>
          <cell r="E24271">
            <v>63.66</v>
          </cell>
          <cell r="F24271">
            <v>99.6</v>
          </cell>
          <cell r="G24271" t="str">
            <v>Pass</v>
          </cell>
        </row>
        <row r="24272">
          <cell r="D24272" t="str">
            <v>C29880</v>
          </cell>
          <cell r="E24272">
            <v>46.94</v>
          </cell>
          <cell r="F24272">
            <v>98.245614035087726</v>
          </cell>
          <cell r="G24272" t="str">
            <v>Pass</v>
          </cell>
        </row>
        <row r="24273">
          <cell r="D24273" t="str">
            <v>C29879</v>
          </cell>
          <cell r="E24273">
            <v>109.5</v>
          </cell>
          <cell r="F24273">
            <v>99.567099567099561</v>
          </cell>
          <cell r="G24273" t="str">
            <v>Pass</v>
          </cell>
        </row>
        <row r="24274">
          <cell r="D24274" t="str">
            <v>C29878</v>
          </cell>
          <cell r="E24274">
            <v>35.33</v>
          </cell>
          <cell r="F24274">
            <v>99.253731343283576</v>
          </cell>
          <cell r="G24274" t="str">
            <v>Pass</v>
          </cell>
        </row>
        <row r="24275">
          <cell r="D24275" t="str">
            <v>C29877</v>
          </cell>
          <cell r="E24275">
            <v>35.700000000000003</v>
          </cell>
          <cell r="F24275">
            <v>99.669966996699671</v>
          </cell>
          <cell r="G24275" t="str">
            <v>Pass</v>
          </cell>
        </row>
        <row r="24276">
          <cell r="D24276" t="str">
            <v>C29846</v>
          </cell>
          <cell r="E24276">
            <v>11.33</v>
          </cell>
          <cell r="F24276">
            <v>87.164179104477611</v>
          </cell>
          <cell r="G24276" t="str">
            <v>Fail</v>
          </cell>
        </row>
        <row r="24277">
          <cell r="D24277" t="str">
            <v>C29824</v>
          </cell>
          <cell r="E24277">
            <v>23.7</v>
          </cell>
          <cell r="F24277">
            <v>98.879551820728295</v>
          </cell>
          <cell r="G24277" t="str">
            <v>Pass</v>
          </cell>
        </row>
        <row r="24278">
          <cell r="D24278" t="str">
            <v>C29823</v>
          </cell>
          <cell r="E24278">
            <v>46.82</v>
          </cell>
          <cell r="F24278">
            <v>100</v>
          </cell>
          <cell r="G24278" t="str">
            <v>Pass</v>
          </cell>
        </row>
        <row r="24279">
          <cell r="D24279" t="str">
            <v>C29822</v>
          </cell>
          <cell r="E24279">
            <v>7.51</v>
          </cell>
          <cell r="F24279">
            <v>99.553571428571431</v>
          </cell>
          <cell r="G24279" t="str">
            <v>Pass</v>
          </cell>
        </row>
        <row r="24280">
          <cell r="D24280" t="str">
            <v>C29821</v>
          </cell>
          <cell r="E24280">
            <v>30.66</v>
          </cell>
          <cell r="F24280">
            <v>99.173553719008268</v>
          </cell>
          <cell r="G24280" t="str">
            <v>Pass</v>
          </cell>
        </row>
        <row r="24281">
          <cell r="D24281" t="str">
            <v>C29820</v>
          </cell>
          <cell r="E24281">
            <v>50.2</v>
          </cell>
          <cell r="F24281">
            <v>99.755501222493891</v>
          </cell>
          <cell r="G24281" t="str">
            <v>Pass</v>
          </cell>
        </row>
        <row r="24282">
          <cell r="D24282" t="str">
            <v>C29819</v>
          </cell>
          <cell r="E24282">
            <v>53.33</v>
          </cell>
          <cell r="F24282">
            <v>99.520383693045559</v>
          </cell>
          <cell r="G24282" t="str">
            <v>Pass</v>
          </cell>
        </row>
        <row r="24283">
          <cell r="D24283" t="str">
            <v>C29818</v>
          </cell>
          <cell r="E24283">
            <v>32.49</v>
          </cell>
          <cell r="F24283">
            <v>77.411167512690355</v>
          </cell>
          <cell r="G24283" t="str">
            <v>Fail</v>
          </cell>
        </row>
        <row r="24284">
          <cell r="D24284" t="str">
            <v>C29817</v>
          </cell>
          <cell r="E24284">
            <v>48.69</v>
          </cell>
          <cell r="F24284">
            <v>99.726027397260268</v>
          </cell>
          <cell r="G24284" t="str">
            <v>Pass</v>
          </cell>
        </row>
        <row r="24285">
          <cell r="D24285" t="str">
            <v>C29816</v>
          </cell>
          <cell r="E24285">
            <v>64.86</v>
          </cell>
          <cell r="F24285">
            <v>100</v>
          </cell>
          <cell r="G24285" t="str">
            <v>Pass</v>
          </cell>
        </row>
        <row r="24286">
          <cell r="D24286" t="str">
            <v>C29815</v>
          </cell>
          <cell r="E24286">
            <v>21.55</v>
          </cell>
          <cell r="F24286">
            <v>99.107142857142861</v>
          </cell>
          <cell r="G24286" t="str">
            <v>Pass</v>
          </cell>
        </row>
        <row r="24287">
          <cell r="D24287" t="str">
            <v>C29814</v>
          </cell>
          <cell r="E24287">
            <v>46.38</v>
          </cell>
          <cell r="F24287">
            <v>99.418604651162795</v>
          </cell>
          <cell r="G24287" t="str">
            <v>Pass</v>
          </cell>
        </row>
        <row r="24288">
          <cell r="D24288" t="str">
            <v>C29813</v>
          </cell>
          <cell r="E24288">
            <v>25.01</v>
          </cell>
          <cell r="F24288">
            <v>100</v>
          </cell>
          <cell r="G24288" t="str">
            <v>Pass</v>
          </cell>
        </row>
        <row r="24289">
          <cell r="D24289" t="str">
            <v>C29812</v>
          </cell>
          <cell r="E24289">
            <v>18.95</v>
          </cell>
          <cell r="F24289">
            <v>99.038461538461533</v>
          </cell>
          <cell r="G24289" t="str">
            <v>Pass</v>
          </cell>
        </row>
        <row r="24290">
          <cell r="D24290" t="str">
            <v>C29811</v>
          </cell>
          <cell r="E24290">
            <v>21.56</v>
          </cell>
          <cell r="F24290">
            <v>96.866096866096868</v>
          </cell>
          <cell r="G24290" t="str">
            <v>Pass</v>
          </cell>
        </row>
        <row r="24291">
          <cell r="D24291" t="str">
            <v>C29810</v>
          </cell>
          <cell r="E24291">
            <v>11.36</v>
          </cell>
          <cell r="F24291">
            <v>97.863247863247864</v>
          </cell>
          <cell r="G24291" t="str">
            <v>Pass</v>
          </cell>
        </row>
        <row r="24292">
          <cell r="D24292" t="str">
            <v>C29809</v>
          </cell>
          <cell r="E24292">
            <v>11.93</v>
          </cell>
          <cell r="F24292">
            <v>98.19587628865979</v>
          </cell>
          <cell r="G24292" t="str">
            <v>Pass</v>
          </cell>
        </row>
        <row r="24293">
          <cell r="D24293" t="str">
            <v>C29808</v>
          </cell>
          <cell r="E24293">
            <v>13.05</v>
          </cell>
          <cell r="F24293">
            <v>88.036809815950917</v>
          </cell>
          <cell r="G24293" t="str">
            <v>Fail</v>
          </cell>
        </row>
        <row r="24294">
          <cell r="D24294" t="str">
            <v>C29807</v>
          </cell>
          <cell r="E24294">
            <v>54.92</v>
          </cell>
          <cell r="F24294">
            <v>100</v>
          </cell>
          <cell r="G24294" t="str">
            <v>Pass</v>
          </cell>
        </row>
        <row r="24295">
          <cell r="D24295" t="str">
            <v>C29806</v>
          </cell>
          <cell r="E24295">
            <v>122.96</v>
          </cell>
          <cell r="F24295">
            <v>100</v>
          </cell>
          <cell r="G24295" t="str">
            <v>Pass</v>
          </cell>
        </row>
        <row r="24296">
          <cell r="D24296" t="str">
            <v>C29805</v>
          </cell>
          <cell r="E24296">
            <v>80.739999999999995</v>
          </cell>
          <cell r="F24296">
            <v>100</v>
          </cell>
          <cell r="G24296" t="str">
            <v>Pass</v>
          </cell>
        </row>
        <row r="24297">
          <cell r="D24297" t="str">
            <v>C29804</v>
          </cell>
          <cell r="E24297">
            <v>142.88999999999999</v>
          </cell>
          <cell r="F24297">
            <v>100</v>
          </cell>
          <cell r="G24297" t="str">
            <v>Pass</v>
          </cell>
        </row>
        <row r="24298">
          <cell r="D24298" t="str">
            <v>C29803</v>
          </cell>
          <cell r="E24298">
            <v>45.73</v>
          </cell>
          <cell r="F24298">
            <v>98.4</v>
          </cell>
          <cell r="G24298" t="str">
            <v>Pass</v>
          </cell>
        </row>
        <row r="24299">
          <cell r="D24299" t="str">
            <v>C29802</v>
          </cell>
          <cell r="E24299">
            <v>55.73</v>
          </cell>
          <cell r="F24299">
            <v>100</v>
          </cell>
          <cell r="G24299" t="str">
            <v>Pass</v>
          </cell>
        </row>
        <row r="24300">
          <cell r="D24300" t="str">
            <v>C29801</v>
          </cell>
          <cell r="E24300">
            <v>22.2</v>
          </cell>
          <cell r="F24300">
            <v>100</v>
          </cell>
          <cell r="G24300" t="str">
            <v>Pass</v>
          </cell>
        </row>
        <row r="24301">
          <cell r="D24301" t="str">
            <v>C29800</v>
          </cell>
          <cell r="E24301">
            <v>14.63</v>
          </cell>
          <cell r="F24301">
            <v>100</v>
          </cell>
          <cell r="G24301" t="str">
            <v>Pass</v>
          </cell>
        </row>
        <row r="24302">
          <cell r="D24302" t="str">
            <v>C29799</v>
          </cell>
          <cell r="E24302">
            <v>37.46</v>
          </cell>
          <cell r="F24302">
            <v>98.913043478260875</v>
          </cell>
          <cell r="G24302" t="str">
            <v>Pass</v>
          </cell>
        </row>
        <row r="24303">
          <cell r="D24303" t="str">
            <v>C29798</v>
          </cell>
          <cell r="E24303">
            <v>19.54</v>
          </cell>
          <cell r="F24303">
            <v>99.224806201550393</v>
          </cell>
          <cell r="G24303" t="str">
            <v>Pass</v>
          </cell>
        </row>
        <row r="24304">
          <cell r="D24304" t="str">
            <v>C29797</v>
          </cell>
          <cell r="E24304">
            <v>56.46</v>
          </cell>
          <cell r="F24304">
            <v>99.746192893401016</v>
          </cell>
          <cell r="G24304" t="str">
            <v>Pass</v>
          </cell>
        </row>
        <row r="24305">
          <cell r="D24305" t="str">
            <v>C29796</v>
          </cell>
          <cell r="E24305">
            <v>75.08</v>
          </cell>
          <cell r="F24305">
            <v>98.62542955326461</v>
          </cell>
          <cell r="G24305" t="str">
            <v>Pass</v>
          </cell>
        </row>
        <row r="24306">
          <cell r="D24306" t="str">
            <v>C29795</v>
          </cell>
          <cell r="E24306">
            <v>23.3</v>
          </cell>
          <cell r="F24306">
            <v>99.601593625498012</v>
          </cell>
          <cell r="G24306" t="str">
            <v>Pass</v>
          </cell>
        </row>
        <row r="24307">
          <cell r="D24307" t="str">
            <v>C29794</v>
          </cell>
          <cell r="E24307">
            <v>29.26</v>
          </cell>
          <cell r="F24307">
            <v>92.753623188405797</v>
          </cell>
          <cell r="G24307" t="str">
            <v>Pass</v>
          </cell>
        </row>
        <row r="24308">
          <cell r="D24308" t="str">
            <v>C29793</v>
          </cell>
          <cell r="E24308">
            <v>94.93</v>
          </cell>
          <cell r="F24308">
            <v>97.749196141479104</v>
          </cell>
          <cell r="G24308" t="str">
            <v>Pass</v>
          </cell>
        </row>
        <row r="24309">
          <cell r="D24309" t="str">
            <v>C29792</v>
          </cell>
          <cell r="E24309">
            <v>105.9</v>
          </cell>
          <cell r="F24309">
            <v>99.612403100775197</v>
          </cell>
          <cell r="G24309" t="str">
            <v>Pass</v>
          </cell>
        </row>
        <row r="24310">
          <cell r="D24310" t="str">
            <v>C29791</v>
          </cell>
          <cell r="E24310">
            <v>47.58</v>
          </cell>
          <cell r="F24310">
            <v>99.716713881019828</v>
          </cell>
          <cell r="G24310" t="str">
            <v>Pass</v>
          </cell>
        </row>
        <row r="24311">
          <cell r="D24311" t="str">
            <v>C29790</v>
          </cell>
          <cell r="E24311">
            <v>42.23</v>
          </cell>
          <cell r="F24311">
            <v>97.954545454545453</v>
          </cell>
          <cell r="G24311" t="str">
            <v>Pass</v>
          </cell>
        </row>
        <row r="24312">
          <cell r="D24312" t="str">
            <v>C29789</v>
          </cell>
          <cell r="E24312">
            <v>56.06</v>
          </cell>
          <cell r="F24312">
            <v>99.656357388316152</v>
          </cell>
          <cell r="G24312" t="str">
            <v>Pass</v>
          </cell>
        </row>
        <row r="24313">
          <cell r="D24313" t="str">
            <v>C29788</v>
          </cell>
          <cell r="E24313">
            <v>40.130000000000003</v>
          </cell>
          <cell r="F24313">
            <v>99.676375404530745</v>
          </cell>
          <cell r="G24313" t="str">
            <v>Pass</v>
          </cell>
        </row>
        <row r="24314">
          <cell r="D24314" t="str">
            <v>C29787</v>
          </cell>
          <cell r="E24314">
            <v>30.8</v>
          </cell>
          <cell r="F24314">
            <v>99.082568807339456</v>
          </cell>
          <cell r="G24314" t="str">
            <v>Pass</v>
          </cell>
        </row>
        <row r="24315">
          <cell r="D24315" t="str">
            <v>C29786</v>
          </cell>
          <cell r="E24315">
            <v>55.51</v>
          </cell>
          <cell r="F24315">
            <v>99.690402476780179</v>
          </cell>
          <cell r="G24315" t="str">
            <v>Pass</v>
          </cell>
        </row>
        <row r="24316">
          <cell r="D24316" t="str">
            <v>C29785</v>
          </cell>
          <cell r="E24316">
            <v>17.97</v>
          </cell>
          <cell r="F24316">
            <v>97.368421052631575</v>
          </cell>
          <cell r="G24316" t="str">
            <v>Pass</v>
          </cell>
        </row>
        <row r="24317">
          <cell r="D24317" t="str">
            <v>C29784</v>
          </cell>
          <cell r="E24317">
            <v>63.3</v>
          </cell>
          <cell r="F24317">
            <v>97.941176470588232</v>
          </cell>
          <cell r="G24317" t="str">
            <v>Pass</v>
          </cell>
        </row>
        <row r="24318">
          <cell r="D24318" t="str">
            <v>C29783</v>
          </cell>
          <cell r="E24318">
            <v>47.33</v>
          </cell>
          <cell r="F24318">
            <v>99.717514124293785</v>
          </cell>
          <cell r="G24318" t="str">
            <v>Pass</v>
          </cell>
        </row>
        <row r="24319">
          <cell r="D24319" t="str">
            <v>C29782</v>
          </cell>
          <cell r="E24319">
            <v>52.3</v>
          </cell>
          <cell r="F24319">
            <v>99.6875</v>
          </cell>
          <cell r="G24319" t="str">
            <v>Pass</v>
          </cell>
        </row>
        <row r="24320">
          <cell r="D24320" t="str">
            <v>C29781</v>
          </cell>
          <cell r="E24320">
            <v>33.380000000000003</v>
          </cell>
          <cell r="F24320">
            <v>99.415204678362571</v>
          </cell>
          <cell r="G24320" t="str">
            <v>Pass</v>
          </cell>
        </row>
        <row r="24321">
          <cell r="D24321" t="str">
            <v>C29780</v>
          </cell>
          <cell r="E24321">
            <v>93.39</v>
          </cell>
          <cell r="F24321">
            <v>100</v>
          </cell>
          <cell r="G24321" t="str">
            <v>Pass</v>
          </cell>
        </row>
        <row r="24322">
          <cell r="D24322" t="str">
            <v>C29779</v>
          </cell>
          <cell r="E24322">
            <v>37.35</v>
          </cell>
          <cell r="F24322">
            <v>99.519230769230774</v>
          </cell>
          <cell r="G24322" t="str">
            <v>Pass</v>
          </cell>
        </row>
        <row r="24323">
          <cell r="D24323" t="str">
            <v>C29778</v>
          </cell>
          <cell r="E24323">
            <v>31.25</v>
          </cell>
          <cell r="F24323">
            <v>99.563318777292579</v>
          </cell>
          <cell r="G24323" t="str">
            <v>Pass</v>
          </cell>
        </row>
        <row r="24324">
          <cell r="D24324" t="str">
            <v>C29777</v>
          </cell>
          <cell r="E24324">
            <v>31.35</v>
          </cell>
          <cell r="F24324">
            <v>99.354838709677423</v>
          </cell>
          <cell r="G24324" t="str">
            <v>Pass</v>
          </cell>
        </row>
        <row r="24325">
          <cell r="D24325" t="str">
            <v>C29776</v>
          </cell>
          <cell r="E24325">
            <v>34.1</v>
          </cell>
          <cell r="F24325">
            <v>99.282296650717697</v>
          </cell>
          <cell r="G24325" t="str">
            <v>Pass</v>
          </cell>
        </row>
        <row r="24326">
          <cell r="D24326" t="str">
            <v>C29775</v>
          </cell>
          <cell r="E24326">
            <v>29.32</v>
          </cell>
          <cell r="F24326">
            <v>93.798449612403104</v>
          </cell>
          <cell r="G24326" t="str">
            <v>Pass</v>
          </cell>
        </row>
        <row r="24327">
          <cell r="D24327" t="str">
            <v>C29774</v>
          </cell>
          <cell r="E24327">
            <v>17.690000000000001</v>
          </cell>
          <cell r="F24327">
            <v>99.477806788511742</v>
          </cell>
          <cell r="G24327" t="str">
            <v>Pass</v>
          </cell>
        </row>
        <row r="24328">
          <cell r="D24328" t="str">
            <v>C29773</v>
          </cell>
          <cell r="E24328">
            <v>26.01</v>
          </cell>
          <cell r="F24328">
            <v>98.432601880877741</v>
          </cell>
          <cell r="G24328" t="str">
            <v>Pass</v>
          </cell>
        </row>
        <row r="24329">
          <cell r="D24329" t="str">
            <v>C29772</v>
          </cell>
          <cell r="E24329">
            <v>43.09</v>
          </cell>
          <cell r="F24329">
            <v>99.748743718592962</v>
          </cell>
          <cell r="G24329" t="str">
            <v>Pass</v>
          </cell>
        </row>
        <row r="24330">
          <cell r="D24330" t="str">
            <v>C29771</v>
          </cell>
          <cell r="E24330">
            <v>29.96</v>
          </cell>
          <cell r="F24330">
            <v>84.482758620689651</v>
          </cell>
          <cell r="G24330" t="str">
            <v>Fail</v>
          </cell>
        </row>
        <row r="24331">
          <cell r="D24331" t="str">
            <v>C29770</v>
          </cell>
          <cell r="E24331">
            <v>65.12</v>
          </cell>
          <cell r="F24331">
            <v>99.367088607594937</v>
          </cell>
          <cell r="G24331" t="str">
            <v>Pass</v>
          </cell>
        </row>
        <row r="24332">
          <cell r="D24332" t="str">
            <v>C29769</v>
          </cell>
          <cell r="E24332">
            <v>30.19</v>
          </cell>
          <cell r="F24332">
            <v>100</v>
          </cell>
          <cell r="G24332" t="str">
            <v>Pass</v>
          </cell>
        </row>
        <row r="24333">
          <cell r="D24333" t="str">
            <v>C29768</v>
          </cell>
          <cell r="E24333">
            <v>50.28</v>
          </cell>
          <cell r="F24333">
            <v>99.736147757255935</v>
          </cell>
          <cell r="G24333" t="str">
            <v>Pass</v>
          </cell>
        </row>
        <row r="24334">
          <cell r="D24334" t="str">
            <v>C29767</v>
          </cell>
          <cell r="E24334">
            <v>36.270000000000003</v>
          </cell>
          <cell r="F24334">
            <v>99.690402476780179</v>
          </cell>
          <cell r="G24334" t="str">
            <v>Pass</v>
          </cell>
        </row>
        <row r="24335">
          <cell r="D24335" t="str">
            <v>C29766</v>
          </cell>
          <cell r="E24335">
            <v>21.01</v>
          </cell>
          <cell r="F24335">
            <v>99.77116704805492</v>
          </cell>
          <cell r="G24335" t="str">
            <v>Pass</v>
          </cell>
        </row>
        <row r="24336">
          <cell r="D24336" t="str">
            <v>C29765</v>
          </cell>
          <cell r="E24336">
            <v>48.63</v>
          </cell>
          <cell r="F24336">
            <v>100</v>
          </cell>
          <cell r="G24336" t="str">
            <v>Pass</v>
          </cell>
        </row>
        <row r="24337">
          <cell r="D24337" t="str">
            <v>C29764</v>
          </cell>
          <cell r="E24337">
            <v>41.28</v>
          </cell>
          <cell r="F24337">
            <v>100</v>
          </cell>
          <cell r="G24337" t="str">
            <v>Pass</v>
          </cell>
        </row>
        <row r="24338">
          <cell r="D24338" t="str">
            <v>C29763</v>
          </cell>
          <cell r="E24338">
            <v>25.98</v>
          </cell>
          <cell r="F24338">
            <v>100</v>
          </cell>
          <cell r="G24338" t="str">
            <v>Pass</v>
          </cell>
        </row>
        <row r="24339">
          <cell r="D24339" t="str">
            <v>C29762</v>
          </cell>
          <cell r="E24339">
            <v>9.8000000000000007</v>
          </cell>
          <cell r="F24339">
            <v>99.511002444987781</v>
          </cell>
          <cell r="G24339" t="str">
            <v>Pass</v>
          </cell>
        </row>
        <row r="24340">
          <cell r="D24340" t="str">
            <v>C29761</v>
          </cell>
          <cell r="E24340">
            <v>41.23</v>
          </cell>
          <cell r="F24340">
            <v>100</v>
          </cell>
          <cell r="G24340" t="str">
            <v>Pass</v>
          </cell>
        </row>
        <row r="24341">
          <cell r="D24341" t="str">
            <v>C29760</v>
          </cell>
          <cell r="E24341">
            <v>33.72</v>
          </cell>
          <cell r="F24341">
            <v>99.688473520249218</v>
          </cell>
          <cell r="G24341" t="str">
            <v>Pass</v>
          </cell>
        </row>
        <row r="24342">
          <cell r="D24342" t="str">
            <v>C29759</v>
          </cell>
          <cell r="E24342">
            <v>9.52</v>
          </cell>
          <cell r="F24342">
            <v>97.741935483870961</v>
          </cell>
          <cell r="G24342" t="str">
            <v>Pass</v>
          </cell>
        </row>
        <row r="24343">
          <cell r="D24343" t="str">
            <v>C29758</v>
          </cell>
          <cell r="E24343">
            <v>15.54</v>
          </cell>
          <cell r="F24343">
            <v>100</v>
          </cell>
          <cell r="G24343" t="str">
            <v>Pass</v>
          </cell>
        </row>
        <row r="24344">
          <cell r="D24344" t="str">
            <v>C29757</v>
          </cell>
          <cell r="E24344">
            <v>41.89</v>
          </cell>
          <cell r="F24344">
            <v>99.147727272727266</v>
          </cell>
          <cell r="G24344" t="str">
            <v>Pass</v>
          </cell>
        </row>
        <row r="24345">
          <cell r="D24345" t="str">
            <v>C29756</v>
          </cell>
          <cell r="E24345">
            <v>9.25</v>
          </cell>
          <cell r="F24345">
            <v>96.072507552870093</v>
          </cell>
          <cell r="G24345" t="str">
            <v>Pass</v>
          </cell>
        </row>
        <row r="24346">
          <cell r="D24346" t="str">
            <v>C29755</v>
          </cell>
          <cell r="E24346">
            <v>13.13</v>
          </cell>
          <cell r="F24346">
            <v>95.726495726495727</v>
          </cell>
          <cell r="G24346" t="str">
            <v>Pass</v>
          </cell>
        </row>
        <row r="24347">
          <cell r="D24347" t="str">
            <v>C29754</v>
          </cell>
          <cell r="E24347">
            <v>24.84</v>
          </cell>
          <cell r="F24347">
            <v>99.66101694915254</v>
          </cell>
          <cell r="G24347" t="str">
            <v>Pass</v>
          </cell>
        </row>
        <row r="24348">
          <cell r="D24348" t="str">
            <v>C29753</v>
          </cell>
          <cell r="E24348">
            <v>69.19</v>
          </cell>
          <cell r="F24348">
            <v>99.319727891156461</v>
          </cell>
          <cell r="G24348" t="str">
            <v>Pass</v>
          </cell>
        </row>
        <row r="24349">
          <cell r="D24349" t="str">
            <v>C29752</v>
          </cell>
          <cell r="E24349">
            <v>34.799999999999997</v>
          </cell>
          <cell r="F24349">
            <v>100</v>
          </cell>
          <cell r="G24349" t="str">
            <v>Pass</v>
          </cell>
        </row>
        <row r="24350">
          <cell r="D24350" t="str">
            <v>C29751</v>
          </cell>
          <cell r="E24350">
            <v>23.36</v>
          </cell>
          <cell r="F24350">
            <v>99.695121951219505</v>
          </cell>
          <cell r="G24350" t="str">
            <v>Pass</v>
          </cell>
        </row>
        <row r="24351">
          <cell r="D24351" t="str">
            <v>C29750</v>
          </cell>
          <cell r="E24351">
            <v>25.51</v>
          </cell>
          <cell r="F24351">
            <v>100</v>
          </cell>
          <cell r="G24351" t="str">
            <v>Pass</v>
          </cell>
        </row>
        <row r="24352">
          <cell r="D24352" t="str">
            <v>C29462</v>
          </cell>
          <cell r="E24352">
            <v>72.959999999999994</v>
          </cell>
          <cell r="F24352">
            <v>100</v>
          </cell>
          <cell r="G24352" t="str">
            <v>Pass</v>
          </cell>
        </row>
        <row r="24353">
          <cell r="D24353" t="str">
            <v>C30262</v>
          </cell>
          <cell r="E24353">
            <v>25.86</v>
          </cell>
          <cell r="F24353">
            <v>100</v>
          </cell>
          <cell r="G24353" t="str">
            <v>Pass</v>
          </cell>
        </row>
        <row r="24354">
          <cell r="D24354" t="str">
            <v>C30263</v>
          </cell>
          <cell r="E24354">
            <v>59.14</v>
          </cell>
          <cell r="F24354">
            <v>99.698795180722897</v>
          </cell>
          <cell r="G24354" t="str">
            <v>Pass</v>
          </cell>
        </row>
        <row r="24355">
          <cell r="D24355" t="str">
            <v>C30382</v>
          </cell>
          <cell r="E24355">
            <v>40.31</v>
          </cell>
          <cell r="F24355">
            <v>100</v>
          </cell>
          <cell r="G24355" t="str">
            <v>Pass</v>
          </cell>
        </row>
        <row r="24356">
          <cell r="D24356" t="str">
            <v>C30383</v>
          </cell>
          <cell r="E24356">
            <v>38.64</v>
          </cell>
          <cell r="F24356">
            <v>100</v>
          </cell>
          <cell r="G24356" t="str">
            <v>Pass</v>
          </cell>
        </row>
        <row r="24357">
          <cell r="D24357" t="str">
            <v>C30384</v>
          </cell>
          <cell r="E24357">
            <v>45.06</v>
          </cell>
          <cell r="F24357">
            <v>99.77064220183486</v>
          </cell>
          <cell r="G24357" t="str">
            <v>Pass</v>
          </cell>
        </row>
        <row r="24358">
          <cell r="D24358" t="str">
            <v>C30385</v>
          </cell>
          <cell r="E24358">
            <v>35.33</v>
          </cell>
          <cell r="F24358">
            <v>100</v>
          </cell>
          <cell r="G24358" t="str">
            <v>Pass</v>
          </cell>
        </row>
        <row r="24359">
          <cell r="D24359" t="str">
            <v>C30386</v>
          </cell>
          <cell r="E24359">
            <v>29.81</v>
          </cell>
          <cell r="F24359">
            <v>99.653979238754332</v>
          </cell>
          <cell r="G24359" t="str">
            <v>Pass</v>
          </cell>
        </row>
        <row r="24360">
          <cell r="D24360" t="str">
            <v>C30387</v>
          </cell>
          <cell r="E24360">
            <v>8.5</v>
          </cell>
          <cell r="F24360">
            <v>99.248120300751879</v>
          </cell>
          <cell r="G24360" t="str">
            <v>Pass</v>
          </cell>
        </row>
        <row r="24361">
          <cell r="D24361" t="str">
            <v>C30388</v>
          </cell>
          <cell r="E24361">
            <v>37.03</v>
          </cell>
          <cell r="F24361">
            <v>100</v>
          </cell>
          <cell r="G24361" t="str">
            <v>Pass</v>
          </cell>
        </row>
        <row r="24362">
          <cell r="D24362" t="str">
            <v>C30389</v>
          </cell>
          <cell r="E24362">
            <v>29.36</v>
          </cell>
          <cell r="F24362">
            <v>97.761194029850742</v>
          </cell>
          <cell r="G24362" t="str">
            <v>Pass</v>
          </cell>
        </row>
        <row r="24363">
          <cell r="D24363" t="str">
            <v>C30390</v>
          </cell>
          <cell r="E24363">
            <v>27.55</v>
          </cell>
          <cell r="F24363">
            <v>100</v>
          </cell>
          <cell r="G24363" t="str">
            <v>Pass</v>
          </cell>
        </row>
        <row r="24364">
          <cell r="D24364" t="str">
            <v>C30391</v>
          </cell>
          <cell r="E24364">
            <v>57.5</v>
          </cell>
          <cell r="F24364">
            <v>100</v>
          </cell>
          <cell r="G24364" t="str">
            <v>Pass</v>
          </cell>
        </row>
        <row r="24365">
          <cell r="D24365" t="str">
            <v>C30392</v>
          </cell>
          <cell r="E24365">
            <v>60.42</v>
          </cell>
          <cell r="F24365">
            <v>100</v>
          </cell>
          <cell r="G24365" t="str">
            <v>Pass</v>
          </cell>
        </row>
        <row r="24366">
          <cell r="D24366" t="str">
            <v>C30393</v>
          </cell>
          <cell r="E24366">
            <v>36.15</v>
          </cell>
          <cell r="F24366">
            <v>99.748110831234257</v>
          </cell>
          <cell r="G24366" t="str">
            <v>Pass</v>
          </cell>
        </row>
        <row r="24367">
          <cell r="D24367" t="str">
            <v>C30394</v>
          </cell>
          <cell r="E24367">
            <v>38.11</v>
          </cell>
          <cell r="F24367">
            <v>99.612403100775197</v>
          </cell>
          <cell r="G24367" t="str">
            <v>Pass</v>
          </cell>
        </row>
        <row r="24368">
          <cell r="D24368" t="str">
            <v>C30395</v>
          </cell>
          <cell r="E24368">
            <v>10.96</v>
          </cell>
          <cell r="F24368">
            <v>99.646643109540634</v>
          </cell>
          <cell r="G24368" t="str">
            <v>Pass</v>
          </cell>
        </row>
        <row r="24369">
          <cell r="D24369" t="str">
            <v>C30396</v>
          </cell>
          <cell r="E24369">
            <v>47.58</v>
          </cell>
          <cell r="F24369">
            <v>100</v>
          </cell>
          <cell r="G24369" t="str">
            <v>Pass</v>
          </cell>
        </row>
        <row r="24370">
          <cell r="D24370" t="str">
            <v>C30397</v>
          </cell>
          <cell r="E24370">
            <v>58.67</v>
          </cell>
          <cell r="F24370">
            <v>99.666666666666671</v>
          </cell>
          <cell r="G24370" t="str">
            <v>Pass</v>
          </cell>
        </row>
        <row r="24371">
          <cell r="D24371" t="str">
            <v>C30398</v>
          </cell>
          <cell r="E24371">
            <v>63.75</v>
          </cell>
          <cell r="F24371">
            <v>100</v>
          </cell>
          <cell r="G24371" t="str">
            <v>Pass</v>
          </cell>
        </row>
        <row r="24372">
          <cell r="D24372" t="str">
            <v>C30399</v>
          </cell>
          <cell r="E24372">
            <v>40.909999999999997</v>
          </cell>
          <cell r="F24372">
            <v>99.773242630385482</v>
          </cell>
          <cell r="G24372" t="str">
            <v>Pass</v>
          </cell>
        </row>
        <row r="24373">
          <cell r="D24373" t="str">
            <v>C30400</v>
          </cell>
          <cell r="E24373">
            <v>42.52</v>
          </cell>
          <cell r="F24373">
            <v>100</v>
          </cell>
          <cell r="G24373" t="str">
            <v>Pass</v>
          </cell>
        </row>
        <row r="24374">
          <cell r="D24374" t="str">
            <v>C30401</v>
          </cell>
          <cell r="E24374">
            <v>32.04</v>
          </cell>
          <cell r="F24374">
            <v>100</v>
          </cell>
          <cell r="G24374" t="str">
            <v>Pass</v>
          </cell>
        </row>
        <row r="24375">
          <cell r="D24375" t="str">
            <v>C30402</v>
          </cell>
          <cell r="E24375">
            <v>22.99</v>
          </cell>
          <cell r="F24375">
            <v>99.694189602446485</v>
          </cell>
          <cell r="G24375" t="str">
            <v>Pass</v>
          </cell>
        </row>
        <row r="24376">
          <cell r="D24376" t="str">
            <v>C30403</v>
          </cell>
          <cell r="E24376">
            <v>43.22</v>
          </cell>
          <cell r="F24376">
            <v>100</v>
          </cell>
          <cell r="G24376" t="str">
            <v>Pass</v>
          </cell>
        </row>
        <row r="24377">
          <cell r="D24377" t="str">
            <v>C30404</v>
          </cell>
          <cell r="E24377">
            <v>34.28</v>
          </cell>
          <cell r="F24377">
            <v>99.659863945578238</v>
          </cell>
          <cell r="G24377" t="str">
            <v>Pass</v>
          </cell>
        </row>
        <row r="24378">
          <cell r="D24378" t="str">
            <v>C30405</v>
          </cell>
          <cell r="E24378">
            <v>226.15</v>
          </cell>
          <cell r="F24378">
            <v>100</v>
          </cell>
          <cell r="G24378" t="str">
            <v>Pass</v>
          </cell>
        </row>
        <row r="24379">
          <cell r="D24379" t="str">
            <v>C30406</v>
          </cell>
          <cell r="E24379">
            <v>92.55</v>
          </cell>
          <cell r="F24379">
            <v>100</v>
          </cell>
          <cell r="G24379" t="str">
            <v>Pass</v>
          </cell>
        </row>
        <row r="24380">
          <cell r="D24380" t="str">
            <v>C30407</v>
          </cell>
          <cell r="E24380">
            <v>100.42</v>
          </cell>
          <cell r="F24380">
            <v>100</v>
          </cell>
          <cell r="G24380" t="str">
            <v>Pass</v>
          </cell>
        </row>
        <row r="24381">
          <cell r="D24381" t="str">
            <v>C30408</v>
          </cell>
          <cell r="E24381">
            <v>149.07</v>
          </cell>
          <cell r="F24381">
            <v>99.662162162162161</v>
          </cell>
          <cell r="G24381" t="str">
            <v>Pass</v>
          </cell>
        </row>
        <row r="24382">
          <cell r="D24382" t="str">
            <v>C30409</v>
          </cell>
          <cell r="E24382">
            <v>97.34</v>
          </cell>
          <cell r="F24382">
            <v>100</v>
          </cell>
          <cell r="G24382" t="str">
            <v>Pass</v>
          </cell>
        </row>
        <row r="24383">
          <cell r="D24383" t="str">
            <v>C30410</v>
          </cell>
          <cell r="E24383">
            <v>45.31</v>
          </cell>
          <cell r="F24383">
            <v>100</v>
          </cell>
          <cell r="G24383" t="str">
            <v>Pass</v>
          </cell>
        </row>
        <row r="24384">
          <cell r="D24384" t="str">
            <v>C30411</v>
          </cell>
          <cell r="E24384">
            <v>115.05</v>
          </cell>
          <cell r="F24384">
            <v>99.737532808398953</v>
          </cell>
          <cell r="G24384" t="str">
            <v>Pass</v>
          </cell>
        </row>
        <row r="24385">
          <cell r="D24385" t="str">
            <v>C30412</v>
          </cell>
          <cell r="E24385">
            <v>40.67</v>
          </cell>
          <cell r="F24385">
            <v>100</v>
          </cell>
          <cell r="G24385" t="str">
            <v>Pass</v>
          </cell>
        </row>
        <row r="24386">
          <cell r="D24386" t="str">
            <v>C30413</v>
          </cell>
          <cell r="E24386">
            <v>70.849999999999994</v>
          </cell>
          <cell r="F24386">
            <v>99.378881987577643</v>
          </cell>
          <cell r="G24386" t="str">
            <v>Pass</v>
          </cell>
        </row>
        <row r="24387">
          <cell r="D24387" t="str">
            <v>C30414</v>
          </cell>
          <cell r="E24387">
            <v>46.37</v>
          </cell>
          <cell r="F24387">
            <v>99.523809523809518</v>
          </cell>
          <cell r="G24387" t="str">
            <v>Pass</v>
          </cell>
        </row>
        <row r="24388">
          <cell r="D24388" t="str">
            <v>C30415</v>
          </cell>
          <cell r="E24388">
            <v>75.12</v>
          </cell>
          <cell r="F24388">
            <v>100</v>
          </cell>
          <cell r="G24388" t="str">
            <v>Pass</v>
          </cell>
        </row>
        <row r="24389">
          <cell r="D24389" t="str">
            <v>C30416</v>
          </cell>
          <cell r="E24389">
            <v>13.66</v>
          </cell>
          <cell r="F24389">
            <v>100</v>
          </cell>
          <cell r="G24389" t="str">
            <v>Pass</v>
          </cell>
        </row>
        <row r="24390">
          <cell r="D24390" t="str">
            <v>C30417</v>
          </cell>
          <cell r="E24390">
            <v>161.75</v>
          </cell>
          <cell r="F24390">
            <v>99.009900990099013</v>
          </cell>
          <cell r="G24390" t="str">
            <v>Pass</v>
          </cell>
        </row>
        <row r="24391">
          <cell r="D24391" t="str">
            <v>C30418</v>
          </cell>
          <cell r="E24391">
            <v>45.92</v>
          </cell>
          <cell r="F24391">
            <v>100</v>
          </cell>
          <cell r="G24391" t="str">
            <v>Pass</v>
          </cell>
        </row>
        <row r="24392">
          <cell r="D24392" t="str">
            <v>C30419</v>
          </cell>
          <cell r="E24392">
            <v>153.94999999999999</v>
          </cell>
          <cell r="F24392">
            <v>100</v>
          </cell>
          <cell r="G24392" t="str">
            <v>Pass</v>
          </cell>
        </row>
        <row r="24393">
          <cell r="D24393" t="str">
            <v>C30420</v>
          </cell>
          <cell r="E24393">
            <v>82.06</v>
          </cell>
          <cell r="F24393">
            <v>100</v>
          </cell>
          <cell r="G24393" t="str">
            <v>Pass</v>
          </cell>
        </row>
        <row r="24394">
          <cell r="D24394" t="str">
            <v>C30421</v>
          </cell>
          <cell r="E24394">
            <v>78.48</v>
          </cell>
          <cell r="F24394">
            <v>100</v>
          </cell>
          <cell r="G24394" t="str">
            <v>Pass</v>
          </cell>
        </row>
        <row r="24395">
          <cell r="D24395" t="str">
            <v>C30423</v>
          </cell>
          <cell r="E24395">
            <v>90.41</v>
          </cell>
          <cell r="F24395">
            <v>99.559471365638771</v>
          </cell>
          <cell r="G24395" t="str">
            <v>Pass</v>
          </cell>
        </row>
        <row r="24396">
          <cell r="D24396" t="str">
            <v>C30424</v>
          </cell>
          <cell r="E24396">
            <v>82.14</v>
          </cell>
          <cell r="F24396">
            <v>100</v>
          </cell>
          <cell r="G24396" t="str">
            <v>Pass</v>
          </cell>
        </row>
        <row r="24397">
          <cell r="D24397" t="str">
            <v>C30426</v>
          </cell>
          <cell r="E24397">
            <v>47.4</v>
          </cell>
          <cell r="F24397">
            <v>98.918918918918919</v>
          </cell>
          <cell r="G24397" t="str">
            <v>Pass</v>
          </cell>
        </row>
        <row r="24398">
          <cell r="D24398" t="str">
            <v>C30427</v>
          </cell>
          <cell r="E24398">
            <v>97.01</v>
          </cell>
          <cell r="F24398">
            <v>100</v>
          </cell>
          <cell r="G24398" t="str">
            <v>Pass</v>
          </cell>
        </row>
        <row r="24399">
          <cell r="D24399" t="str">
            <v>C30430</v>
          </cell>
          <cell r="E24399">
            <v>98.39</v>
          </cell>
          <cell r="F24399">
            <v>99.545454545454547</v>
          </cell>
          <cell r="G24399" t="str">
            <v>Pass</v>
          </cell>
        </row>
        <row r="24400">
          <cell r="D24400" t="str">
            <v>C30431</v>
          </cell>
          <cell r="E24400">
            <v>29.6</v>
          </cell>
          <cell r="F24400">
            <v>100</v>
          </cell>
          <cell r="G24400" t="str">
            <v>Pass</v>
          </cell>
        </row>
        <row r="24401">
          <cell r="D24401" t="str">
            <v>C30434</v>
          </cell>
          <cell r="E24401">
            <v>196.41</v>
          </cell>
          <cell r="F24401">
            <v>100</v>
          </cell>
          <cell r="G24401" t="str">
            <v>Pass</v>
          </cell>
        </row>
        <row r="24402">
          <cell r="D24402" t="str">
            <v>C30435</v>
          </cell>
          <cell r="E24402">
            <v>207.13</v>
          </cell>
          <cell r="F24402">
            <v>99.395770392749242</v>
          </cell>
          <cell r="G24402" t="str">
            <v>Pass</v>
          </cell>
        </row>
        <row r="24403">
          <cell r="D24403" t="str">
            <v>C30436</v>
          </cell>
          <cell r="E24403">
            <v>92.04</v>
          </cell>
          <cell r="F24403">
            <v>100</v>
          </cell>
          <cell r="G24403" t="str">
            <v>Pass</v>
          </cell>
        </row>
        <row r="24404">
          <cell r="D24404" t="str">
            <v>C30438</v>
          </cell>
          <cell r="E24404">
            <v>50.56</v>
          </cell>
          <cell r="F24404">
            <v>99.736842105263165</v>
          </cell>
          <cell r="G24404" t="str">
            <v>Pass</v>
          </cell>
        </row>
        <row r="24405">
          <cell r="D24405" t="str">
            <v>C30439</v>
          </cell>
          <cell r="E24405">
            <v>82.02</v>
          </cell>
          <cell r="F24405">
            <v>100</v>
          </cell>
          <cell r="G24405" t="str">
            <v>Pass</v>
          </cell>
        </row>
        <row r="24406">
          <cell r="D24406" t="str">
            <v>C30440</v>
          </cell>
          <cell r="E24406">
            <v>26.52</v>
          </cell>
          <cell r="F24406">
            <v>100</v>
          </cell>
          <cell r="G24406" t="str">
            <v>Pass</v>
          </cell>
        </row>
        <row r="24407">
          <cell r="D24407" t="str">
            <v>C30441</v>
          </cell>
          <cell r="E24407">
            <v>22.78</v>
          </cell>
          <cell r="F24407">
            <v>98.843930635838149</v>
          </cell>
          <cell r="G24407" t="str">
            <v>Pass</v>
          </cell>
        </row>
        <row r="24408">
          <cell r="D24408" t="str">
            <v>C30442</v>
          </cell>
          <cell r="E24408">
            <v>81.010000000000005</v>
          </cell>
          <cell r="F24408">
            <v>100</v>
          </cell>
          <cell r="G24408" t="str">
            <v>Pass</v>
          </cell>
        </row>
        <row r="24409">
          <cell r="D24409" t="str">
            <v>C30443</v>
          </cell>
          <cell r="E24409">
            <v>89.26</v>
          </cell>
          <cell r="F24409">
            <v>98.901098901098905</v>
          </cell>
          <cell r="G24409" t="str">
            <v>Pass</v>
          </cell>
        </row>
        <row r="24410">
          <cell r="D24410" t="str">
            <v>C30444</v>
          </cell>
          <cell r="E24410">
            <v>82.68</v>
          </cell>
          <cell r="F24410">
            <v>99.310344827586206</v>
          </cell>
          <cell r="G24410" t="str">
            <v>Pass</v>
          </cell>
        </row>
        <row r="24411">
          <cell r="D24411" t="str">
            <v>C30445</v>
          </cell>
          <cell r="E24411">
            <v>45.01</v>
          </cell>
          <cell r="F24411">
            <v>100</v>
          </cell>
          <cell r="G24411" t="str">
            <v>Pass</v>
          </cell>
        </row>
        <row r="24412">
          <cell r="D24412" t="str">
            <v>C30446</v>
          </cell>
          <cell r="E24412">
            <v>35.64</v>
          </cell>
          <cell r="F24412">
            <v>100</v>
          </cell>
          <cell r="G24412" t="str">
            <v>Pass</v>
          </cell>
        </row>
        <row r="24413">
          <cell r="D24413" t="str">
            <v>C30447</v>
          </cell>
          <cell r="E24413">
            <v>47.22</v>
          </cell>
          <cell r="F24413">
            <v>99.669966996699671</v>
          </cell>
          <cell r="G24413" t="str">
            <v>Pass</v>
          </cell>
        </row>
        <row r="24414">
          <cell r="D24414" t="str">
            <v>C30448</v>
          </cell>
          <cell r="E24414">
            <v>86.76</v>
          </cell>
          <cell r="F24414">
            <v>99.638989169675085</v>
          </cell>
          <cell r="G24414" t="str">
            <v>Pass</v>
          </cell>
        </row>
        <row r="24415">
          <cell r="D24415" t="str">
            <v>C30449</v>
          </cell>
          <cell r="E24415">
            <v>28.62</v>
          </cell>
          <cell r="F24415">
            <v>100</v>
          </cell>
          <cell r="G24415" t="str">
            <v>Pass</v>
          </cell>
        </row>
        <row r="24416">
          <cell r="D24416" t="str">
            <v>C30450</v>
          </cell>
          <cell r="E24416">
            <v>114.69</v>
          </cell>
          <cell r="F24416">
            <v>99.099099099099092</v>
          </cell>
          <cell r="G24416" t="str">
            <v>Pass</v>
          </cell>
        </row>
        <row r="24417">
          <cell r="D24417" t="str">
            <v>C30451</v>
          </cell>
          <cell r="E24417">
            <v>80.16</v>
          </cell>
          <cell r="F24417">
            <v>100</v>
          </cell>
          <cell r="G24417" t="str">
            <v>Pass</v>
          </cell>
        </row>
        <row r="24418">
          <cell r="D24418" t="str">
            <v>C30452</v>
          </cell>
          <cell r="E24418">
            <v>59.41</v>
          </cell>
          <cell r="F24418">
            <v>99.333333333333329</v>
          </cell>
          <cell r="G24418" t="str">
            <v>Pass</v>
          </cell>
        </row>
        <row r="24419">
          <cell r="D24419" t="str">
            <v>C30453</v>
          </cell>
          <cell r="E24419">
            <v>32.08</v>
          </cell>
          <cell r="F24419">
            <v>100</v>
          </cell>
          <cell r="G24419" t="str">
            <v>Pass</v>
          </cell>
        </row>
        <row r="24420">
          <cell r="D24420" t="str">
            <v>C30454</v>
          </cell>
          <cell r="E24420">
            <v>163.32</v>
          </cell>
          <cell r="F24420">
            <v>98.939929328621915</v>
          </cell>
          <cell r="G24420" t="str">
            <v>Pass</v>
          </cell>
        </row>
        <row r="24421">
          <cell r="D24421" t="str">
            <v>C30455</v>
          </cell>
          <cell r="E24421">
            <v>43.52</v>
          </cell>
          <cell r="F24421">
            <v>100</v>
          </cell>
          <cell r="G24421" t="str">
            <v>Pass</v>
          </cell>
        </row>
        <row r="24422">
          <cell r="D24422" t="str">
            <v>C30456</v>
          </cell>
          <cell r="E24422">
            <v>43.1</v>
          </cell>
          <cell r="F24422">
            <v>100</v>
          </cell>
          <cell r="G24422" t="str">
            <v>Pass</v>
          </cell>
        </row>
        <row r="24423">
          <cell r="D24423" t="str">
            <v>C30457</v>
          </cell>
          <cell r="E24423">
            <v>25.89</v>
          </cell>
          <cell r="F24423">
            <v>98.639455782312922</v>
          </cell>
          <cell r="G24423" t="str">
            <v>Pass</v>
          </cell>
        </row>
        <row r="24424">
          <cell r="D24424" t="str">
            <v>C30458</v>
          </cell>
          <cell r="E24424">
            <v>80.8</v>
          </cell>
          <cell r="F24424">
            <v>100</v>
          </cell>
          <cell r="G24424" t="str">
            <v>Pass</v>
          </cell>
        </row>
        <row r="24425">
          <cell r="D24425" t="str">
            <v>C30459</v>
          </cell>
          <cell r="E24425">
            <v>10.86</v>
          </cell>
          <cell r="F24425">
            <v>99.598393574297191</v>
          </cell>
          <cell r="G24425" t="str">
            <v>Pass</v>
          </cell>
        </row>
        <row r="24426">
          <cell r="D24426" t="str">
            <v>C30460</v>
          </cell>
          <cell r="E24426">
            <v>159.69999999999999</v>
          </cell>
          <cell r="F24426">
            <v>100</v>
          </cell>
          <cell r="G24426" t="str">
            <v>Pass</v>
          </cell>
        </row>
        <row r="24427">
          <cell r="D24427" t="str">
            <v>C30461</v>
          </cell>
          <cell r="E24427">
            <v>34.28</v>
          </cell>
          <cell r="F24427">
            <v>99.638989169675085</v>
          </cell>
          <cell r="G24427" t="str">
            <v>Pass</v>
          </cell>
        </row>
        <row r="24428">
          <cell r="D24428" t="str">
            <v>C30462</v>
          </cell>
          <cell r="E24428">
            <v>61.74</v>
          </cell>
          <cell r="F24428">
            <v>99.127906976744185</v>
          </cell>
          <cell r="G24428" t="str">
            <v>Pass</v>
          </cell>
        </row>
        <row r="24429">
          <cell r="D24429" t="str">
            <v>C30463</v>
          </cell>
          <cell r="E24429">
            <v>41.62</v>
          </cell>
          <cell r="F24429">
            <v>100</v>
          </cell>
          <cell r="G24429" t="str">
            <v>Pass</v>
          </cell>
        </row>
        <row r="24430">
          <cell r="D24430" t="str">
            <v>C30464</v>
          </cell>
          <cell r="E24430">
            <v>22.75</v>
          </cell>
          <cell r="F24430">
            <v>100</v>
          </cell>
          <cell r="G24430" t="str">
            <v>Pass</v>
          </cell>
        </row>
        <row r="24431">
          <cell r="D24431" t="str">
            <v>C30465</v>
          </cell>
          <cell r="E24431">
            <v>54.6</v>
          </cell>
          <cell r="F24431">
            <v>99.671052631578945</v>
          </cell>
          <cell r="G24431" t="str">
            <v>Pass</v>
          </cell>
        </row>
        <row r="24432">
          <cell r="D24432" t="str">
            <v>C30466</v>
          </cell>
          <cell r="E24432">
            <v>22.35</v>
          </cell>
          <cell r="F24432">
            <v>100</v>
          </cell>
          <cell r="G24432" t="str">
            <v>Pass</v>
          </cell>
        </row>
        <row r="24433">
          <cell r="D24433" t="str">
            <v>C30467</v>
          </cell>
          <cell r="E24433">
            <v>39.46</v>
          </cell>
          <cell r="F24433">
            <v>99.669966996699671</v>
          </cell>
          <cell r="G24433" t="str">
            <v>Pass</v>
          </cell>
        </row>
        <row r="24434">
          <cell r="D24434" t="str">
            <v>C30469</v>
          </cell>
          <cell r="E24434">
            <v>47.39</v>
          </cell>
          <cell r="F24434">
            <v>100</v>
          </cell>
          <cell r="G24434" t="str">
            <v>Pass</v>
          </cell>
        </row>
        <row r="24435">
          <cell r="D24435" t="str">
            <v>C30470</v>
          </cell>
          <cell r="E24435">
            <v>44.92</v>
          </cell>
          <cell r="F24435">
            <v>100</v>
          </cell>
          <cell r="G24435" t="str">
            <v>Pass</v>
          </cell>
        </row>
        <row r="24436">
          <cell r="D24436" t="str">
            <v>C30472</v>
          </cell>
          <cell r="E24436">
            <v>64.430000000000007</v>
          </cell>
          <cell r="F24436">
            <v>99.736842105263165</v>
          </cell>
          <cell r="G24436" t="str">
            <v>Pass</v>
          </cell>
        </row>
        <row r="24437">
          <cell r="D24437" t="str">
            <v>C30473</v>
          </cell>
          <cell r="E24437">
            <v>21.52</v>
          </cell>
          <cell r="F24437">
            <v>100</v>
          </cell>
          <cell r="G24437" t="str">
            <v>Pass</v>
          </cell>
        </row>
        <row r="24438">
          <cell r="D24438" t="str">
            <v>C30475</v>
          </cell>
          <cell r="E24438">
            <v>16.309999999999999</v>
          </cell>
          <cell r="F24438">
            <v>100</v>
          </cell>
          <cell r="G24438" t="str">
            <v>Pass</v>
          </cell>
        </row>
        <row r="24439">
          <cell r="D24439" t="str">
            <v>C30476</v>
          </cell>
          <cell r="E24439">
            <v>83.02</v>
          </cell>
          <cell r="F24439">
            <v>100</v>
          </cell>
          <cell r="G24439" t="str">
            <v>Pass</v>
          </cell>
        </row>
        <row r="24440">
          <cell r="D24440" t="str">
            <v>C30478</v>
          </cell>
          <cell r="E24440">
            <v>77.3</v>
          </cell>
          <cell r="F24440">
            <v>99.629629629629633</v>
          </cell>
          <cell r="G24440" t="str">
            <v>Pass</v>
          </cell>
        </row>
        <row r="24441">
          <cell r="D24441" t="str">
            <v>C30479</v>
          </cell>
          <cell r="E24441">
            <v>84.4</v>
          </cell>
          <cell r="F24441">
            <v>100</v>
          </cell>
          <cell r="G24441" t="str">
            <v>Pass</v>
          </cell>
        </row>
        <row r="24442">
          <cell r="D24442" t="str">
            <v>C30481</v>
          </cell>
          <cell r="E24442">
            <v>64.510000000000005</v>
          </cell>
          <cell r="F24442">
            <v>100</v>
          </cell>
          <cell r="G24442" t="str">
            <v>Pass</v>
          </cell>
        </row>
        <row r="24443">
          <cell r="D24443" t="str">
            <v>C30482</v>
          </cell>
          <cell r="E24443">
            <v>31.78</v>
          </cell>
          <cell r="F24443">
            <v>99.572649572649567</v>
          </cell>
          <cell r="G24443" t="str">
            <v>Pass</v>
          </cell>
        </row>
        <row r="24444">
          <cell r="D24444" t="str">
            <v>C30484</v>
          </cell>
          <cell r="E24444">
            <v>42.21</v>
          </cell>
          <cell r="F24444">
            <v>100</v>
          </cell>
          <cell r="G24444" t="str">
            <v>Pass</v>
          </cell>
        </row>
        <row r="24445">
          <cell r="D24445" t="str">
            <v>C30485</v>
          </cell>
          <cell r="E24445">
            <v>156.62</v>
          </cell>
          <cell r="F24445">
            <v>99.682539682539684</v>
          </cell>
          <cell r="G24445" t="str">
            <v>Pass</v>
          </cell>
        </row>
        <row r="24446">
          <cell r="D24446" t="str">
            <v>C30487</v>
          </cell>
          <cell r="E24446">
            <v>24.41</v>
          </cell>
          <cell r="F24446">
            <v>98.82352941176471</v>
          </cell>
          <cell r="G24446" t="str">
            <v>Pass</v>
          </cell>
        </row>
        <row r="24447">
          <cell r="D24447" t="str">
            <v>C30488</v>
          </cell>
          <cell r="E24447">
            <v>37.9</v>
          </cell>
          <cell r="F24447">
            <v>100</v>
          </cell>
          <cell r="G24447" t="str">
            <v>Pass</v>
          </cell>
        </row>
        <row r="24448">
          <cell r="D24448" t="str">
            <v>C30489</v>
          </cell>
          <cell r="E24448">
            <v>33.270000000000003</v>
          </cell>
          <cell r="F24448">
            <v>100</v>
          </cell>
          <cell r="G24448" t="str">
            <v>Pass</v>
          </cell>
        </row>
        <row r="24449">
          <cell r="D24449" t="str">
            <v>C30490</v>
          </cell>
          <cell r="E24449">
            <v>55.82</v>
          </cell>
          <cell r="F24449">
            <v>99.462365591397855</v>
          </cell>
          <cell r="G24449" t="str">
            <v>Pass</v>
          </cell>
        </row>
        <row r="24450">
          <cell r="D24450" t="str">
            <v>C30491</v>
          </cell>
          <cell r="E24450">
            <v>58.38</v>
          </cell>
          <cell r="F24450">
            <v>99.245283018867923</v>
          </cell>
          <cell r="G24450" t="str">
            <v>Pass</v>
          </cell>
        </row>
        <row r="24451">
          <cell r="D24451" t="str">
            <v>C30492</v>
          </cell>
          <cell r="E24451">
            <v>51.59</v>
          </cell>
          <cell r="F24451">
            <v>99.764150943396231</v>
          </cell>
          <cell r="G24451" t="str">
            <v>Pass</v>
          </cell>
        </row>
        <row r="24452">
          <cell r="D24452" t="str">
            <v>C30493</v>
          </cell>
          <cell r="E24452">
            <v>18.190000000000001</v>
          </cell>
          <cell r="F24452">
            <v>99.365079365079367</v>
          </cell>
          <cell r="G24452" t="str">
            <v>Pass</v>
          </cell>
        </row>
        <row r="24453">
          <cell r="D24453" t="str">
            <v>C30494</v>
          </cell>
          <cell r="E24453">
            <v>21.85</v>
          </cell>
          <cell r="F24453">
            <v>99.473684210526315</v>
          </cell>
          <cell r="G24453" t="str">
            <v>Pass</v>
          </cell>
        </row>
        <row r="24454">
          <cell r="D24454" t="str">
            <v>C30495</v>
          </cell>
          <cell r="E24454">
            <v>70.97</v>
          </cell>
          <cell r="F24454">
            <v>99.658703071672349</v>
          </cell>
          <cell r="G24454" t="str">
            <v>Pass</v>
          </cell>
        </row>
        <row r="24455">
          <cell r="D24455" t="str">
            <v>C30497</v>
          </cell>
          <cell r="E24455">
            <v>34.549999999999997</v>
          </cell>
          <cell r="F24455">
            <v>100</v>
          </cell>
          <cell r="G24455" t="str">
            <v>Pass</v>
          </cell>
        </row>
        <row r="24456">
          <cell r="D24456" t="str">
            <v>C30498</v>
          </cell>
          <cell r="E24456">
            <v>23.1</v>
          </cell>
          <cell r="F24456">
            <v>99.756097560975604</v>
          </cell>
          <cell r="G24456" t="str">
            <v>Pass</v>
          </cell>
        </row>
        <row r="24457">
          <cell r="D24457" t="str">
            <v>C30500</v>
          </cell>
          <cell r="E24457">
            <v>35.43</v>
          </cell>
          <cell r="F24457">
            <v>100</v>
          </cell>
          <cell r="G24457" t="str">
            <v>Pass</v>
          </cell>
        </row>
        <row r="24458">
          <cell r="D24458" t="str">
            <v>C30501</v>
          </cell>
          <cell r="E24458">
            <v>48.33</v>
          </cell>
          <cell r="F24458">
            <v>99.560439560439562</v>
          </cell>
          <cell r="G24458" t="str">
            <v>Pass</v>
          </cell>
        </row>
        <row r="24459">
          <cell r="D24459" t="str">
            <v>C30502</v>
          </cell>
          <cell r="E24459">
            <v>14.82</v>
          </cell>
          <cell r="F24459">
            <v>98.4</v>
          </cell>
          <cell r="G24459" t="str">
            <v>Pass</v>
          </cell>
        </row>
        <row r="24460">
          <cell r="D24460" t="str">
            <v>C30505</v>
          </cell>
          <cell r="E24460">
            <v>31.71</v>
          </cell>
          <cell r="F24460">
            <v>97.863247863247864</v>
          </cell>
          <cell r="G24460" t="str">
            <v>Pass</v>
          </cell>
        </row>
        <row r="24461">
          <cell r="D24461" t="str">
            <v>C30506</v>
          </cell>
          <cell r="E24461">
            <v>69.11</v>
          </cell>
          <cell r="F24461">
            <v>100</v>
          </cell>
          <cell r="G24461" t="str">
            <v>Pass</v>
          </cell>
        </row>
        <row r="24462">
          <cell r="D24462" t="str">
            <v>C30507</v>
          </cell>
          <cell r="E24462">
            <v>22.63</v>
          </cell>
          <cell r="F24462">
            <v>100</v>
          </cell>
          <cell r="G24462" t="str">
            <v>Pass</v>
          </cell>
        </row>
        <row r="24463">
          <cell r="D24463" t="str">
            <v>C30510</v>
          </cell>
          <cell r="E24463">
            <v>67.78</v>
          </cell>
          <cell r="F24463">
            <v>98.666666666666671</v>
          </cell>
          <cell r="G24463" t="str">
            <v>Pass</v>
          </cell>
        </row>
        <row r="24464">
          <cell r="D24464" t="str">
            <v>C30511</v>
          </cell>
          <cell r="E24464">
            <v>99.29</v>
          </cell>
          <cell r="F24464">
            <v>100</v>
          </cell>
          <cell r="G24464" t="str">
            <v>Pass</v>
          </cell>
        </row>
        <row r="24465">
          <cell r="D24465" t="str">
            <v>C30512</v>
          </cell>
          <cell r="E24465">
            <v>106.37</v>
          </cell>
          <cell r="F24465">
            <v>99.705882352941174</v>
          </cell>
          <cell r="G24465" t="str">
            <v>Pass</v>
          </cell>
        </row>
        <row r="24466">
          <cell r="D24466" t="str">
            <v>C30515</v>
          </cell>
          <cell r="E24466">
            <v>23.41</v>
          </cell>
          <cell r="F24466">
            <v>98.928571428571431</v>
          </cell>
          <cell r="G24466" t="str">
            <v>Pass</v>
          </cell>
        </row>
        <row r="24467">
          <cell r="D24467" t="str">
            <v>C30516</v>
          </cell>
          <cell r="E24467">
            <v>53.19</v>
          </cell>
          <cell r="F24467">
            <v>100</v>
          </cell>
          <cell r="G24467" t="str">
            <v>Pass</v>
          </cell>
        </row>
        <row r="24468">
          <cell r="D24468" t="str">
            <v>C30517</v>
          </cell>
          <cell r="E24468">
            <v>51.63</v>
          </cell>
          <cell r="F24468">
            <v>99.726775956284158</v>
          </cell>
          <cell r="G24468" t="str">
            <v>Pass</v>
          </cell>
        </row>
        <row r="24469">
          <cell r="D24469" t="str">
            <v>C30519</v>
          </cell>
          <cell r="E24469">
            <v>59.64</v>
          </cell>
          <cell r="F24469">
            <v>99.0625</v>
          </cell>
          <cell r="G24469" t="str">
            <v>Pass</v>
          </cell>
        </row>
        <row r="24470">
          <cell r="D24470" t="str">
            <v>C30520</v>
          </cell>
          <cell r="E24470">
            <v>26.88</v>
          </cell>
          <cell r="F24470">
            <v>100</v>
          </cell>
          <cell r="G24470" t="str">
            <v>Pass</v>
          </cell>
        </row>
        <row r="24471">
          <cell r="D24471" t="str">
            <v>C30521</v>
          </cell>
          <cell r="E24471">
            <v>38.04</v>
          </cell>
          <cell r="F24471">
            <v>100</v>
          </cell>
          <cell r="G24471" t="str">
            <v>Pass</v>
          </cell>
        </row>
        <row r="24472">
          <cell r="D24472" t="str">
            <v>C30522</v>
          </cell>
          <cell r="E24472">
            <v>83.74</v>
          </cell>
          <cell r="F24472">
            <v>99.457994579945805</v>
          </cell>
          <cell r="G24472" t="str">
            <v>Pass</v>
          </cell>
        </row>
        <row r="24473">
          <cell r="D24473" t="str">
            <v>C30523</v>
          </cell>
          <cell r="E24473">
            <v>51.76</v>
          </cell>
          <cell r="F24473">
            <v>100</v>
          </cell>
          <cell r="G24473" t="str">
            <v>Pass</v>
          </cell>
        </row>
        <row r="24474">
          <cell r="D24474" t="str">
            <v>C30524</v>
          </cell>
          <cell r="E24474">
            <v>52.03</v>
          </cell>
          <cell r="F24474">
            <v>99.2</v>
          </cell>
          <cell r="G24474" t="str">
            <v>Pass</v>
          </cell>
        </row>
        <row r="24475">
          <cell r="D24475" t="str">
            <v>C30525</v>
          </cell>
          <cell r="E24475">
            <v>32.29</v>
          </cell>
          <cell r="F24475">
            <v>99.444444444444443</v>
          </cell>
          <cell r="G24475" t="str">
            <v>Pass</v>
          </cell>
        </row>
        <row r="24476">
          <cell r="D24476" t="str">
            <v>C30545</v>
          </cell>
          <cell r="E24476">
            <v>37.090000000000003</v>
          </cell>
          <cell r="F24476">
            <v>100</v>
          </cell>
          <cell r="G24476" t="str">
            <v>Pass</v>
          </cell>
        </row>
        <row r="24477">
          <cell r="D24477" t="str">
            <v>C30546</v>
          </cell>
          <cell r="E24477">
            <v>30.25</v>
          </cell>
          <cell r="F24477">
            <v>98.873239436619713</v>
          </cell>
          <cell r="G24477" t="str">
            <v>Pass</v>
          </cell>
        </row>
        <row r="24478">
          <cell r="D24478" t="str">
            <v>C30547</v>
          </cell>
          <cell r="E24478">
            <v>28.23</v>
          </cell>
          <cell r="F24478">
            <v>100</v>
          </cell>
          <cell r="G24478" t="str">
            <v>Pass</v>
          </cell>
        </row>
        <row r="24479">
          <cell r="D24479" t="str">
            <v>C30548</v>
          </cell>
          <cell r="E24479">
            <v>91.27</v>
          </cell>
          <cell r="F24479">
            <v>100</v>
          </cell>
          <cell r="G24479" t="str">
            <v>Pass</v>
          </cell>
        </row>
        <row r="24480">
          <cell r="D24480" t="str">
            <v>C30549</v>
          </cell>
          <cell r="E24480">
            <v>37.35</v>
          </cell>
          <cell r="F24480">
            <v>99.050632911392398</v>
          </cell>
          <cell r="G24480" t="str">
            <v>Pass</v>
          </cell>
        </row>
        <row r="24481">
          <cell r="D24481" t="str">
            <v>C30550</v>
          </cell>
          <cell r="E24481">
            <v>61.43</v>
          </cell>
          <cell r="F24481">
            <v>99.632352941176464</v>
          </cell>
          <cell r="G24481" t="str">
            <v>Pass</v>
          </cell>
        </row>
        <row r="24482">
          <cell r="D24482" t="str">
            <v>C30551</v>
          </cell>
          <cell r="E24482">
            <v>85.39</v>
          </cell>
          <cell r="F24482">
            <v>100</v>
          </cell>
          <cell r="G24482" t="str">
            <v>Pass</v>
          </cell>
        </row>
        <row r="24483">
          <cell r="D24483" t="str">
            <v>C30552</v>
          </cell>
          <cell r="E24483">
            <v>90.14</v>
          </cell>
          <cell r="F24483">
            <v>99.230769230769226</v>
          </cell>
          <cell r="G24483" t="str">
            <v>Pass</v>
          </cell>
        </row>
        <row r="24484">
          <cell r="D24484" t="str">
            <v>C30553</v>
          </cell>
          <cell r="E24484">
            <v>48.79</v>
          </cell>
          <cell r="F24484">
            <v>99.720670391061446</v>
          </cell>
          <cell r="G24484" t="str">
            <v>Pass</v>
          </cell>
        </row>
        <row r="24485">
          <cell r="D24485" t="str">
            <v>C30554</v>
          </cell>
          <cell r="E24485">
            <v>39.729999999999997</v>
          </cell>
          <cell r="F24485">
            <v>99.555555555555557</v>
          </cell>
          <cell r="G24485" t="str">
            <v>Pass</v>
          </cell>
        </row>
        <row r="24486">
          <cell r="D24486" t="str">
            <v>C30556</v>
          </cell>
          <cell r="E24486">
            <v>48.04</v>
          </cell>
          <cell r="F24486">
            <v>100</v>
          </cell>
          <cell r="G24486" t="str">
            <v>Pass</v>
          </cell>
        </row>
        <row r="24487">
          <cell r="D24487" t="str">
            <v>C30557</v>
          </cell>
          <cell r="E24487">
            <v>80.55</v>
          </cell>
          <cell r="F24487">
            <v>100</v>
          </cell>
          <cell r="G24487" t="str">
            <v>Pass</v>
          </cell>
        </row>
        <row r="24488">
          <cell r="D24488" t="str">
            <v>C30558</v>
          </cell>
          <cell r="E24488">
            <v>67.510000000000005</v>
          </cell>
          <cell r="F24488">
            <v>75.598086124401917</v>
          </cell>
          <cell r="G24488" t="str">
            <v>Fail</v>
          </cell>
        </row>
        <row r="24489">
          <cell r="D24489" t="str">
            <v>C30559</v>
          </cell>
          <cell r="E24489">
            <v>8.9499999999999993</v>
          </cell>
          <cell r="F24489">
            <v>100</v>
          </cell>
          <cell r="G24489" t="str">
            <v>Pass</v>
          </cell>
        </row>
        <row r="24490">
          <cell r="D24490" t="str">
            <v>C30561</v>
          </cell>
          <cell r="E24490">
            <v>21.65</v>
          </cell>
          <cell r="F24490">
            <v>98.6013986013986</v>
          </cell>
          <cell r="G24490" t="str">
            <v>Pass</v>
          </cell>
        </row>
        <row r="24491">
          <cell r="D24491" t="str">
            <v>C30562</v>
          </cell>
          <cell r="E24491">
            <v>114.17</v>
          </cell>
          <cell r="F24491">
            <v>99.641577060931894</v>
          </cell>
          <cell r="G24491" t="str">
            <v>Pass</v>
          </cell>
        </row>
        <row r="24492">
          <cell r="D24492" t="str">
            <v>C30563</v>
          </cell>
          <cell r="E24492">
            <v>44.87</v>
          </cell>
          <cell r="F24492">
            <v>87.341772151898738</v>
          </cell>
          <cell r="G24492" t="str">
            <v>Fail</v>
          </cell>
        </row>
        <row r="24493">
          <cell r="D24493" t="str">
            <v>C30564</v>
          </cell>
          <cell r="E24493">
            <v>114.88</v>
          </cell>
          <cell r="F24493">
            <v>99.622641509433961</v>
          </cell>
          <cell r="G24493" t="str">
            <v>Pass</v>
          </cell>
        </row>
        <row r="24494">
          <cell r="D24494" t="str">
            <v>C30565</v>
          </cell>
          <cell r="E24494">
            <v>58.69</v>
          </cell>
          <cell r="F24494">
            <v>99.127906976744185</v>
          </cell>
          <cell r="G24494" t="str">
            <v>Pass</v>
          </cell>
        </row>
        <row r="24495">
          <cell r="D24495" t="str">
            <v>C30566</v>
          </cell>
          <cell r="E24495">
            <v>13.86</v>
          </cell>
          <cell r="F24495">
            <v>94.137931034482762</v>
          </cell>
          <cell r="G24495" t="str">
            <v>Pass</v>
          </cell>
        </row>
        <row r="24496">
          <cell r="D24496" t="str">
            <v>C30567</v>
          </cell>
          <cell r="E24496">
            <v>42.95</v>
          </cell>
          <cell r="F24496">
            <v>97.368421052631575</v>
          </cell>
          <cell r="G24496" t="str">
            <v>Pass</v>
          </cell>
        </row>
        <row r="24497">
          <cell r="D24497" t="str">
            <v>C30569</v>
          </cell>
          <cell r="E24497">
            <v>17.46</v>
          </cell>
          <cell r="F24497">
            <v>99.065420560747668</v>
          </cell>
          <cell r="G24497" t="str">
            <v>Pass</v>
          </cell>
        </row>
        <row r="24498">
          <cell r="D24498" t="str">
            <v>C30570</v>
          </cell>
          <cell r="E24498">
            <v>74.25</v>
          </cell>
          <cell r="F24498">
            <v>99.549549549549553</v>
          </cell>
          <cell r="G24498" t="str">
            <v>Pass</v>
          </cell>
        </row>
        <row r="24499">
          <cell r="D24499" t="str">
            <v>C30571</v>
          </cell>
          <cell r="E24499">
            <v>47.5</v>
          </cell>
          <cell r="F24499">
            <v>99.672131147540981</v>
          </cell>
          <cell r="G24499" t="str">
            <v>Pass</v>
          </cell>
        </row>
        <row r="24500">
          <cell r="D24500" t="str">
            <v>C30572</v>
          </cell>
          <cell r="E24500">
            <v>88.23</v>
          </cell>
          <cell r="F24500">
            <v>99.435028248587571</v>
          </cell>
          <cell r="G24500" t="str">
            <v>Pass</v>
          </cell>
        </row>
        <row r="24501">
          <cell r="D24501" t="str">
            <v>C30573</v>
          </cell>
          <cell r="E24501">
            <v>17.78</v>
          </cell>
          <cell r="F24501">
            <v>100</v>
          </cell>
          <cell r="G24501" t="str">
            <v>Pass</v>
          </cell>
        </row>
        <row r="24502">
          <cell r="D24502" t="str">
            <v>C30605</v>
          </cell>
          <cell r="E24502">
            <v>33.61</v>
          </cell>
          <cell r="F24502">
            <v>99.750623441396513</v>
          </cell>
          <cell r="G24502" t="str">
            <v>Pass</v>
          </cell>
        </row>
        <row r="24503">
          <cell r="D24503" t="str">
            <v>C30606</v>
          </cell>
          <cell r="E24503">
            <v>10.34</v>
          </cell>
          <cell r="F24503">
            <v>99.319727891156461</v>
          </cell>
          <cell r="G24503" t="str">
            <v>Pass</v>
          </cell>
        </row>
        <row r="24504">
          <cell r="D24504" t="str">
            <v>C30607</v>
          </cell>
          <cell r="E24504">
            <v>20.399999999999999</v>
          </cell>
          <cell r="F24504">
            <v>99.541284403669721</v>
          </cell>
          <cell r="G24504" t="str">
            <v>Pass</v>
          </cell>
        </row>
        <row r="24505">
          <cell r="D24505" t="str">
            <v>C30608</v>
          </cell>
          <cell r="E24505">
            <v>58.63</v>
          </cell>
          <cell r="F24505">
            <v>100</v>
          </cell>
          <cell r="G24505" t="str">
            <v>Pass</v>
          </cell>
        </row>
        <row r="24506">
          <cell r="D24506" t="str">
            <v>C30609</v>
          </cell>
          <cell r="E24506">
            <v>35.93</v>
          </cell>
          <cell r="F24506">
            <v>99.549549549549553</v>
          </cell>
          <cell r="G24506" t="str">
            <v>Pass</v>
          </cell>
        </row>
        <row r="24507">
          <cell r="D24507" t="str">
            <v>C30610</v>
          </cell>
          <cell r="E24507">
            <v>38.840000000000003</v>
          </cell>
          <cell r="F24507">
            <v>99.591836734693871</v>
          </cell>
          <cell r="G24507" t="str">
            <v>Pass</v>
          </cell>
        </row>
        <row r="24508">
          <cell r="D24508" t="str">
            <v>C30611</v>
          </cell>
          <cell r="E24508">
            <v>36.35</v>
          </cell>
          <cell r="F24508">
            <v>100</v>
          </cell>
          <cell r="G24508" t="str">
            <v>Pass</v>
          </cell>
        </row>
        <row r="24509">
          <cell r="D24509" t="str">
            <v>C30612</v>
          </cell>
          <cell r="E24509">
            <v>34</v>
          </cell>
          <cell r="F24509">
            <v>99.090909090909093</v>
          </cell>
          <cell r="G24509" t="str">
            <v>Pass</v>
          </cell>
        </row>
        <row r="24510">
          <cell r="D24510" t="str">
            <v>C30613</v>
          </cell>
          <cell r="E24510">
            <v>9.5500000000000007</v>
          </cell>
          <cell r="F24510">
            <v>100</v>
          </cell>
          <cell r="G24510" t="str">
            <v>Pass</v>
          </cell>
        </row>
        <row r="24511">
          <cell r="D24511" t="str">
            <v>C30615</v>
          </cell>
          <cell r="E24511">
            <v>80.959999999999994</v>
          </cell>
          <cell r="F24511">
            <v>97.643097643097647</v>
          </cell>
          <cell r="G24511" t="str">
            <v>Pass</v>
          </cell>
        </row>
        <row r="24512">
          <cell r="D24512" t="str">
            <v>C30616</v>
          </cell>
          <cell r="E24512">
            <v>30.7</v>
          </cell>
          <cell r="F24512">
            <v>100</v>
          </cell>
          <cell r="G24512" t="str">
            <v>Pass</v>
          </cell>
        </row>
        <row r="24513">
          <cell r="D24513" t="str">
            <v>C30617</v>
          </cell>
          <cell r="E24513">
            <v>58.58</v>
          </cell>
          <cell r="F24513">
            <v>100</v>
          </cell>
          <cell r="G24513" t="str">
            <v>Pass</v>
          </cell>
        </row>
        <row r="24514">
          <cell r="D24514" t="str">
            <v>C30618</v>
          </cell>
          <cell r="E24514">
            <v>56.72</v>
          </cell>
          <cell r="F24514">
            <v>100</v>
          </cell>
          <cell r="G24514" t="str">
            <v>Pass</v>
          </cell>
        </row>
        <row r="24515">
          <cell r="D24515" t="str">
            <v>C30619</v>
          </cell>
          <cell r="E24515">
            <v>60.48</v>
          </cell>
          <cell r="F24515">
            <v>99.604743083003953</v>
          </cell>
          <cell r="G24515" t="str">
            <v>Pass</v>
          </cell>
        </row>
        <row r="24516">
          <cell r="D24516" t="str">
            <v>C30621</v>
          </cell>
          <cell r="E24516">
            <v>60.74</v>
          </cell>
          <cell r="F24516">
            <v>99.629629629629633</v>
          </cell>
          <cell r="G24516" t="str">
            <v>Pass</v>
          </cell>
        </row>
        <row r="24517">
          <cell r="D24517" t="str">
            <v>C30622</v>
          </cell>
          <cell r="E24517">
            <v>10.5</v>
          </cell>
          <cell r="F24517">
            <v>99.668874172185426</v>
          </cell>
          <cell r="G24517" t="str">
            <v>Pass</v>
          </cell>
        </row>
        <row r="24518">
          <cell r="D24518" t="str">
            <v>C30623</v>
          </cell>
          <cell r="E24518">
            <v>28.16</v>
          </cell>
          <cell r="F24518">
            <v>99.717514124293785</v>
          </cell>
          <cell r="G24518" t="str">
            <v>Pass</v>
          </cell>
        </row>
        <row r="24519">
          <cell r="D24519" t="str">
            <v>C30624</v>
          </cell>
          <cell r="E24519">
            <v>15.76</v>
          </cell>
          <cell r="F24519">
            <v>99.714285714285708</v>
          </cell>
          <cell r="G24519" t="str">
            <v>Pass</v>
          </cell>
        </row>
        <row r="24520">
          <cell r="D24520" t="str">
            <v>C30625</v>
          </cell>
          <cell r="E24520">
            <v>55.62</v>
          </cell>
          <cell r="F24520">
            <v>99.633699633699635</v>
          </cell>
          <cell r="G24520" t="str">
            <v>Pass</v>
          </cell>
        </row>
        <row r="24521">
          <cell r="D24521" t="str">
            <v>C30626</v>
          </cell>
          <cell r="E24521">
            <v>43.09</v>
          </cell>
          <cell r="F24521">
            <v>100</v>
          </cell>
          <cell r="G24521" t="str">
            <v>Pass</v>
          </cell>
        </row>
        <row r="24522">
          <cell r="D24522" t="str">
            <v>C30264</v>
          </cell>
          <cell r="E24522">
            <v>21.1</v>
          </cell>
          <cell r="F24522">
            <v>99.3993993993994</v>
          </cell>
          <cell r="G24522" t="str">
            <v>Pass</v>
          </cell>
        </row>
        <row r="24523">
          <cell r="D24523" t="str">
            <v>C30265</v>
          </cell>
          <cell r="E24523">
            <v>92.56</v>
          </cell>
          <cell r="F24523">
            <v>99.642857142857139</v>
          </cell>
          <cell r="G24523" t="str">
            <v>Pass</v>
          </cell>
        </row>
        <row r="24524">
          <cell r="D24524" t="str">
            <v>C30266</v>
          </cell>
          <cell r="E24524">
            <v>29.04</v>
          </cell>
          <cell r="F24524">
            <v>100</v>
          </cell>
          <cell r="G24524" t="str">
            <v>Pass</v>
          </cell>
        </row>
        <row r="24525">
          <cell r="D24525" t="str">
            <v>C30267</v>
          </cell>
          <cell r="E24525">
            <v>74.25</v>
          </cell>
          <cell r="F24525">
            <v>100</v>
          </cell>
          <cell r="G24525" t="str">
            <v>Pass</v>
          </cell>
        </row>
        <row r="24526">
          <cell r="D24526" t="str">
            <v>C30268</v>
          </cell>
          <cell r="E24526">
            <v>70.819999999999993</v>
          </cell>
          <cell r="F24526">
            <v>99.411764705882348</v>
          </cell>
          <cell r="G24526" t="str">
            <v>Pass</v>
          </cell>
        </row>
        <row r="24527">
          <cell r="D24527" t="str">
            <v>C30269</v>
          </cell>
          <cell r="E24527">
            <v>169.4</v>
          </cell>
          <cell r="F24527">
            <v>99.382716049382722</v>
          </cell>
          <cell r="G24527" t="str">
            <v>Pass</v>
          </cell>
        </row>
        <row r="24528">
          <cell r="D24528" t="str">
            <v>C30270</v>
          </cell>
          <cell r="E24528">
            <v>180.05</v>
          </cell>
          <cell r="F24528">
            <v>99.275362318840578</v>
          </cell>
          <cell r="G24528" t="str">
            <v>Pass</v>
          </cell>
        </row>
        <row r="24529">
          <cell r="D24529" t="str">
            <v>C30271</v>
          </cell>
          <cell r="E24529">
            <v>39.9</v>
          </cell>
          <cell r="F24529">
            <v>99.367088607594937</v>
          </cell>
          <cell r="G24529" t="str">
            <v>Pass</v>
          </cell>
        </row>
        <row r="24530">
          <cell r="D24530" t="str">
            <v>C30272</v>
          </cell>
          <cell r="E24530">
            <v>18.52</v>
          </cell>
          <cell r="F24530">
            <v>100</v>
          </cell>
          <cell r="G24530" t="str">
            <v>Pass</v>
          </cell>
        </row>
        <row r="24531">
          <cell r="D24531" t="str">
            <v>C30273</v>
          </cell>
          <cell r="E24531">
            <v>180.28</v>
          </cell>
          <cell r="F24531">
            <v>100</v>
          </cell>
          <cell r="G24531" t="str">
            <v>Pass</v>
          </cell>
        </row>
        <row r="24532">
          <cell r="D24532" t="str">
            <v>C30274</v>
          </cell>
          <cell r="E24532">
            <v>100.28</v>
          </cell>
          <cell r="F24532">
            <v>99.714285714285708</v>
          </cell>
          <cell r="G24532" t="str">
            <v>Pass</v>
          </cell>
        </row>
        <row r="24533">
          <cell r="D24533" t="str">
            <v>C30275</v>
          </cell>
          <cell r="E24533">
            <v>61.21</v>
          </cell>
          <cell r="F24533">
            <v>100</v>
          </cell>
          <cell r="G24533" t="str">
            <v>Pass</v>
          </cell>
        </row>
        <row r="24534">
          <cell r="D24534" t="str">
            <v>C30276</v>
          </cell>
          <cell r="E24534">
            <v>32.21</v>
          </cell>
          <cell r="F24534">
            <v>100</v>
          </cell>
          <cell r="G24534" t="str">
            <v>Pass</v>
          </cell>
        </row>
        <row r="24535">
          <cell r="D24535" t="str">
            <v>C30277</v>
          </cell>
          <cell r="E24535">
            <v>47.98</v>
          </cell>
          <cell r="F24535">
            <v>100</v>
          </cell>
          <cell r="G24535" t="str">
            <v>Pass</v>
          </cell>
        </row>
        <row r="24536">
          <cell r="D24536" t="str">
            <v>C30278</v>
          </cell>
          <cell r="E24536">
            <v>34.619999999999997</v>
          </cell>
          <cell r="F24536">
            <v>99.689440993788821</v>
          </cell>
          <cell r="G24536" t="str">
            <v>Pass</v>
          </cell>
        </row>
        <row r="24537">
          <cell r="D24537" t="str">
            <v>C30279</v>
          </cell>
          <cell r="E24537">
            <v>19.489999999999998</v>
          </cell>
          <cell r="F24537">
            <v>99.715099715099711</v>
          </cell>
          <cell r="G24537" t="str">
            <v>Pass</v>
          </cell>
        </row>
        <row r="24538">
          <cell r="D24538" t="str">
            <v>C30280</v>
          </cell>
          <cell r="E24538">
            <v>26.06</v>
          </cell>
          <cell r="F24538">
            <v>99.711815561959654</v>
          </cell>
          <cell r="G24538" t="str">
            <v>Pass</v>
          </cell>
        </row>
        <row r="24539">
          <cell r="D24539" t="str">
            <v>C30281</v>
          </cell>
          <cell r="E24539">
            <v>22.9</v>
          </cell>
          <cell r="F24539">
            <v>100</v>
          </cell>
          <cell r="G24539" t="str">
            <v>Pass</v>
          </cell>
        </row>
        <row r="24540">
          <cell r="D24540" t="str">
            <v>C30282</v>
          </cell>
          <cell r="E24540">
            <v>43.71</v>
          </cell>
          <cell r="F24540">
            <v>99.3993993993994</v>
          </cell>
          <cell r="G24540" t="str">
            <v>Pass</v>
          </cell>
        </row>
        <row r="24541">
          <cell r="D24541" t="str">
            <v>C30283</v>
          </cell>
          <cell r="E24541">
            <v>62.96</v>
          </cell>
          <cell r="F24541">
            <v>100</v>
          </cell>
          <cell r="G24541" t="str">
            <v>Pass</v>
          </cell>
        </row>
        <row r="24542">
          <cell r="D24542" t="str">
            <v>C30284</v>
          </cell>
          <cell r="E24542">
            <v>24.01</v>
          </cell>
          <cell r="F24542">
            <v>100</v>
          </cell>
          <cell r="G24542" t="str">
            <v>Pass</v>
          </cell>
        </row>
        <row r="24543">
          <cell r="D24543" t="str">
            <v>C30285</v>
          </cell>
          <cell r="E24543">
            <v>120.54</v>
          </cell>
          <cell r="F24543">
            <v>100</v>
          </cell>
          <cell r="G24543" t="str">
            <v>Pass</v>
          </cell>
        </row>
        <row r="24544">
          <cell r="D24544" t="str">
            <v>C30286</v>
          </cell>
          <cell r="E24544">
            <v>15.35</v>
          </cell>
          <cell r="F24544">
            <v>99.705882352941174</v>
          </cell>
          <cell r="G24544" t="str">
            <v>Pass</v>
          </cell>
        </row>
        <row r="24545">
          <cell r="D24545" t="str">
            <v>C30287</v>
          </cell>
          <cell r="E24545">
            <v>61.64</v>
          </cell>
          <cell r="F24545">
            <v>99.462365591397855</v>
          </cell>
          <cell r="G24545" t="str">
            <v>Pass</v>
          </cell>
        </row>
        <row r="24546">
          <cell r="D24546" t="str">
            <v>C30288</v>
          </cell>
          <cell r="E24546">
            <v>71.14</v>
          </cell>
          <cell r="F24546">
            <v>100</v>
          </cell>
          <cell r="G24546" t="str">
            <v>Pass</v>
          </cell>
        </row>
        <row r="24547">
          <cell r="D24547" t="str">
            <v>C30289</v>
          </cell>
          <cell r="E24547">
            <v>29.39</v>
          </cell>
          <cell r="F24547">
            <v>99.717514124293785</v>
          </cell>
          <cell r="G24547" t="str">
            <v>Pass</v>
          </cell>
        </row>
        <row r="24548">
          <cell r="D24548" t="str">
            <v>C30290</v>
          </cell>
          <cell r="E24548">
            <v>33.700000000000003</v>
          </cell>
          <cell r="F24548">
            <v>100</v>
          </cell>
          <cell r="G24548" t="str">
            <v>Pass</v>
          </cell>
        </row>
        <row r="24549">
          <cell r="D24549" t="str">
            <v>C30291</v>
          </cell>
          <cell r="E24549">
            <v>122.73</v>
          </cell>
          <cell r="F24549">
            <v>100</v>
          </cell>
          <cell r="G24549" t="str">
            <v>Pass</v>
          </cell>
        </row>
        <row r="24550">
          <cell r="D24550" t="str">
            <v>C30292</v>
          </cell>
          <cell r="E24550">
            <v>5.96</v>
          </cell>
          <cell r="F24550">
            <v>99.280575539568346</v>
          </cell>
          <cell r="G24550" t="str">
            <v>Pass</v>
          </cell>
        </row>
        <row r="24551">
          <cell r="D24551" t="str">
            <v>C30293</v>
          </cell>
          <cell r="E24551">
            <v>60.22</v>
          </cell>
          <cell r="F24551">
            <v>100</v>
          </cell>
          <cell r="G24551" t="str">
            <v>Pass</v>
          </cell>
        </row>
        <row r="24552">
          <cell r="D24552" t="str">
            <v>C30295</v>
          </cell>
          <cell r="E24552">
            <v>24.08</v>
          </cell>
          <cell r="F24552">
            <v>100</v>
          </cell>
          <cell r="G24552" t="str">
            <v>Pass</v>
          </cell>
        </row>
        <row r="24553">
          <cell r="D24553" t="str">
            <v>C30294</v>
          </cell>
          <cell r="E24553">
            <v>25.13</v>
          </cell>
          <cell r="F24553">
            <v>99.418604651162795</v>
          </cell>
          <cell r="G24553" t="str">
            <v>Pass</v>
          </cell>
        </row>
        <row r="24554">
          <cell r="D24554" t="str">
            <v>C30296</v>
          </cell>
          <cell r="E24554">
            <v>27.75</v>
          </cell>
          <cell r="F24554">
            <v>99.470899470899468</v>
          </cell>
          <cell r="G24554" t="str">
            <v>Pass</v>
          </cell>
        </row>
        <row r="24555">
          <cell r="D24555" t="str">
            <v>C30298</v>
          </cell>
          <cell r="E24555">
            <v>29.06</v>
          </cell>
          <cell r="F24555">
            <v>100</v>
          </cell>
          <cell r="G24555" t="str">
            <v>Pass</v>
          </cell>
        </row>
        <row r="24556">
          <cell r="D24556" t="str">
            <v>C30297</v>
          </cell>
          <cell r="E24556">
            <v>61.18</v>
          </cell>
          <cell r="F24556">
            <v>100</v>
          </cell>
          <cell r="G24556" t="str">
            <v>Pass</v>
          </cell>
        </row>
        <row r="24557">
          <cell r="D24557" t="str">
            <v>C30299</v>
          </cell>
          <cell r="E24557">
            <v>120.7</v>
          </cell>
          <cell r="F24557">
            <v>99.691358024691354</v>
          </cell>
          <cell r="G24557" t="str">
            <v>Pass</v>
          </cell>
        </row>
        <row r="24558">
          <cell r="D24558" t="str">
            <v>C30300</v>
          </cell>
          <cell r="E24558">
            <v>24.76</v>
          </cell>
          <cell r="F24558">
            <v>99.294117647058826</v>
          </cell>
          <cell r="G24558" t="str">
            <v>Pass</v>
          </cell>
        </row>
        <row r="24559">
          <cell r="D24559" t="str">
            <v>C30301</v>
          </cell>
          <cell r="E24559">
            <v>82.78</v>
          </cell>
          <cell r="F24559">
            <v>100</v>
          </cell>
          <cell r="G24559" t="str">
            <v>Pass</v>
          </cell>
        </row>
        <row r="24560">
          <cell r="D24560" t="str">
            <v>C30302</v>
          </cell>
          <cell r="E24560">
            <v>45.88</v>
          </cell>
          <cell r="F24560">
            <v>99.27884615384616</v>
          </cell>
          <cell r="G24560" t="str">
            <v>Pass</v>
          </cell>
        </row>
        <row r="24561">
          <cell r="D24561" t="str">
            <v>C30303</v>
          </cell>
          <cell r="E24561">
            <v>19.829999999999998</v>
          </cell>
          <cell r="F24561">
            <v>99.677419354838705</v>
          </cell>
          <cell r="G24561" t="str">
            <v>Pass</v>
          </cell>
        </row>
        <row r="24562">
          <cell r="D24562" t="str">
            <v>C30304</v>
          </cell>
          <cell r="E24562">
            <v>50.94</v>
          </cell>
          <cell r="F24562">
            <v>99.6875</v>
          </cell>
          <cell r="G24562" t="str">
            <v>Pass</v>
          </cell>
        </row>
        <row r="24563">
          <cell r="D24563" t="str">
            <v>C30305</v>
          </cell>
          <cell r="E24563">
            <v>5.15</v>
          </cell>
          <cell r="F24563">
            <v>100</v>
          </cell>
          <cell r="G24563" t="str">
            <v>Pass</v>
          </cell>
        </row>
        <row r="24564">
          <cell r="D24564" t="str">
            <v>C30306</v>
          </cell>
          <cell r="E24564">
            <v>24.72</v>
          </cell>
          <cell r="F24564">
            <v>99.143468950749465</v>
          </cell>
          <cell r="G24564" t="str">
            <v>Pass</v>
          </cell>
        </row>
        <row r="24565">
          <cell r="D24565" t="str">
            <v>C30307</v>
          </cell>
          <cell r="E24565">
            <v>34.450000000000003</v>
          </cell>
          <cell r="F24565">
            <v>99.716713881019828</v>
          </cell>
          <cell r="G24565" t="str">
            <v>Pass</v>
          </cell>
        </row>
        <row r="24566">
          <cell r="D24566" t="str">
            <v>C30308</v>
          </cell>
          <cell r="E24566">
            <v>21.76</v>
          </cell>
          <cell r="F24566">
            <v>99.760765550239228</v>
          </cell>
          <cell r="G24566" t="str">
            <v>Pass</v>
          </cell>
        </row>
        <row r="24567">
          <cell r="D24567" t="str">
            <v>C30309</v>
          </cell>
          <cell r="E24567">
            <v>38.840000000000003</v>
          </cell>
          <cell r="F24567">
            <v>99.347826086956516</v>
          </cell>
          <cell r="G24567" t="str">
            <v>Pass</v>
          </cell>
        </row>
        <row r="24568">
          <cell r="D24568" t="str">
            <v>C30310</v>
          </cell>
          <cell r="E24568">
            <v>39.909999999999997</v>
          </cell>
          <cell r="F24568">
            <v>98.692810457516345</v>
          </cell>
          <cell r="G24568" t="str">
            <v>Pass</v>
          </cell>
        </row>
        <row r="24569">
          <cell r="D24569" t="str">
            <v>C30311</v>
          </cell>
          <cell r="E24569">
            <v>24.71</v>
          </cell>
          <cell r="F24569">
            <v>99.724517906336089</v>
          </cell>
          <cell r="G24569" t="str">
            <v>Pass</v>
          </cell>
        </row>
        <row r="24570">
          <cell r="D24570" t="str">
            <v>C30312</v>
          </cell>
          <cell r="E24570">
            <v>41.51</v>
          </cell>
          <cell r="F24570">
            <v>99.72527472527473</v>
          </cell>
          <cell r="G24570" t="str">
            <v>Pass</v>
          </cell>
        </row>
        <row r="24571">
          <cell r="D24571" t="str">
            <v>C30313</v>
          </cell>
          <cell r="E24571">
            <v>28.27</v>
          </cell>
          <cell r="F24571">
            <v>100</v>
          </cell>
          <cell r="G24571" t="str">
            <v>Pass</v>
          </cell>
        </row>
        <row r="24572">
          <cell r="D24572" t="str">
            <v>C30314</v>
          </cell>
          <cell r="E24572">
            <v>72.75</v>
          </cell>
          <cell r="F24572">
            <v>99.420289855072468</v>
          </cell>
          <cell r="G24572" t="str">
            <v>Pass</v>
          </cell>
        </row>
        <row r="24573">
          <cell r="D24573" t="str">
            <v>C30315</v>
          </cell>
          <cell r="E24573">
            <v>20.64</v>
          </cell>
          <cell r="F24573">
            <v>100</v>
          </cell>
          <cell r="G24573" t="str">
            <v>Pass</v>
          </cell>
        </row>
        <row r="24574">
          <cell r="D24574" t="str">
            <v>C30316</v>
          </cell>
          <cell r="E24574">
            <v>41.5</v>
          </cell>
          <cell r="F24574">
            <v>99.756097560975604</v>
          </cell>
          <cell r="G24574" t="str">
            <v>Pass</v>
          </cell>
        </row>
        <row r="24575">
          <cell r="D24575" t="str">
            <v>C30317</v>
          </cell>
          <cell r="E24575">
            <v>64.37</v>
          </cell>
          <cell r="F24575">
            <v>100</v>
          </cell>
          <cell r="G24575" t="str">
            <v>Pass</v>
          </cell>
        </row>
        <row r="24576">
          <cell r="D24576" t="str">
            <v>C30318</v>
          </cell>
          <cell r="E24576">
            <v>78.5</v>
          </cell>
          <cell r="F24576">
            <v>100</v>
          </cell>
          <cell r="G24576" t="str">
            <v>Pass</v>
          </cell>
        </row>
        <row r="24577">
          <cell r="D24577" t="str">
            <v>C30319</v>
          </cell>
          <cell r="E24577">
            <v>59.35</v>
          </cell>
          <cell r="F24577">
            <v>99.759036144578317</v>
          </cell>
          <cell r="G24577" t="str">
            <v>Pass</v>
          </cell>
        </row>
        <row r="24578">
          <cell r="D24578" t="str">
            <v>C30320</v>
          </cell>
          <cell r="E24578">
            <v>37.58</v>
          </cell>
          <cell r="F24578">
            <v>100</v>
          </cell>
          <cell r="G24578" t="str">
            <v>Pass</v>
          </cell>
        </row>
        <row r="24579">
          <cell r="D24579" t="str">
            <v>C30321</v>
          </cell>
          <cell r="E24579">
            <v>71.81</v>
          </cell>
          <cell r="F24579">
            <v>98.571428571428569</v>
          </cell>
          <cell r="G24579" t="str">
            <v>Pass</v>
          </cell>
        </row>
        <row r="24580">
          <cell r="D24580" t="str">
            <v>C30322</v>
          </cell>
          <cell r="E24580">
            <v>66.81</v>
          </cell>
          <cell r="F24580">
            <v>99.534883720930239</v>
          </cell>
          <cell r="G24580" t="str">
            <v>Pass</v>
          </cell>
        </row>
        <row r="24581">
          <cell r="D24581" t="str">
            <v>C30323</v>
          </cell>
          <cell r="E24581">
            <v>102.91</v>
          </cell>
          <cell r="F24581">
            <v>99.680511182108631</v>
          </cell>
          <cell r="G24581" t="str">
            <v>Pass</v>
          </cell>
        </row>
        <row r="24582">
          <cell r="D24582" t="str">
            <v>C30324</v>
          </cell>
          <cell r="E24582">
            <v>38.07</v>
          </cell>
          <cell r="F24582">
            <v>99.569892473118273</v>
          </cell>
          <cell r="G24582" t="str">
            <v>Pass</v>
          </cell>
        </row>
        <row r="24583">
          <cell r="D24583" t="str">
            <v>C30325</v>
          </cell>
          <cell r="E24583">
            <v>22.37</v>
          </cell>
          <cell r="F24583">
            <v>100</v>
          </cell>
          <cell r="G24583" t="str">
            <v>Pass</v>
          </cell>
        </row>
        <row r="24584">
          <cell r="D24584" t="str">
            <v>C30326</v>
          </cell>
          <cell r="E24584">
            <v>32.07</v>
          </cell>
          <cell r="F24584">
            <v>99.453551912568301</v>
          </cell>
          <cell r="G24584" t="str">
            <v>Pass</v>
          </cell>
        </row>
        <row r="24585">
          <cell r="D24585" t="str">
            <v>C30327</v>
          </cell>
          <cell r="E24585">
            <v>29.59</v>
          </cell>
          <cell r="F24585">
            <v>100</v>
          </cell>
          <cell r="G24585" t="str">
            <v>Pass</v>
          </cell>
        </row>
        <row r="24586">
          <cell r="D24586" t="str">
            <v>C30328</v>
          </cell>
          <cell r="E24586">
            <v>81.06</v>
          </cell>
          <cell r="F24586">
            <v>99.758454106280197</v>
          </cell>
          <cell r="G24586" t="str">
            <v>Pass</v>
          </cell>
        </row>
        <row r="24587">
          <cell r="D24587" t="str">
            <v>C30329</v>
          </cell>
          <cell r="E24587">
            <v>70.27</v>
          </cell>
          <cell r="F24587">
            <v>100</v>
          </cell>
          <cell r="G24587" t="str">
            <v>Pass</v>
          </cell>
        </row>
        <row r="24588">
          <cell r="D24588" t="str">
            <v>C30330</v>
          </cell>
          <cell r="E24588">
            <v>106.41</v>
          </cell>
          <cell r="F24588">
            <v>99.719101123595507</v>
          </cell>
          <cell r="G24588" t="str">
            <v>Pass</v>
          </cell>
        </row>
        <row r="24589">
          <cell r="D24589" t="str">
            <v>C30331</v>
          </cell>
          <cell r="E24589">
            <v>101.84</v>
          </cell>
          <cell r="F24589">
            <v>100</v>
          </cell>
          <cell r="G24589" t="str">
            <v>Pass</v>
          </cell>
        </row>
        <row r="24590">
          <cell r="D24590" t="str">
            <v>C30332</v>
          </cell>
          <cell r="E24590">
            <v>69.86</v>
          </cell>
          <cell r="F24590">
            <v>99.721448467966567</v>
          </cell>
          <cell r="G24590" t="str">
            <v>Pass</v>
          </cell>
        </row>
        <row r="24591">
          <cell r="D24591" t="str">
            <v>C30333</v>
          </cell>
          <cell r="E24591">
            <v>211.22</v>
          </cell>
          <cell r="F24591">
            <v>100</v>
          </cell>
          <cell r="G24591" t="str">
            <v>Pass</v>
          </cell>
        </row>
        <row r="24592">
          <cell r="D24592" t="str">
            <v>C30334</v>
          </cell>
          <cell r="E24592">
            <v>52.63</v>
          </cell>
          <cell r="F24592">
            <v>99.28400954653938</v>
          </cell>
          <cell r="G24592" t="str">
            <v>Pass</v>
          </cell>
        </row>
        <row r="24593">
          <cell r="D24593" t="str">
            <v>C30335</v>
          </cell>
          <cell r="E24593">
            <v>107.68</v>
          </cell>
          <cell r="F24593">
            <v>100</v>
          </cell>
          <cell r="G24593" t="str">
            <v>Pass</v>
          </cell>
        </row>
        <row r="24594">
          <cell r="D24594" t="str">
            <v>C30336</v>
          </cell>
          <cell r="E24594">
            <v>142.34</v>
          </cell>
          <cell r="F24594">
            <v>99.754901960784309</v>
          </cell>
          <cell r="G24594" t="str">
            <v>Pass</v>
          </cell>
        </row>
        <row r="24595">
          <cell r="D24595" t="str">
            <v>C30337</v>
          </cell>
          <cell r="E24595">
            <v>87.56</v>
          </cell>
          <cell r="F24595">
            <v>99.74683544303798</v>
          </cell>
          <cell r="G24595" t="str">
            <v>Pass</v>
          </cell>
        </row>
        <row r="24596">
          <cell r="D24596" t="str">
            <v>C30338</v>
          </cell>
          <cell r="E24596">
            <v>74.11</v>
          </cell>
          <cell r="F24596">
            <v>100</v>
          </cell>
          <cell r="G24596" t="str">
            <v>Pass</v>
          </cell>
        </row>
        <row r="24597">
          <cell r="D24597" t="str">
            <v>C30339</v>
          </cell>
          <cell r="E24597">
            <v>61.44</v>
          </cell>
          <cell r="F24597">
            <v>99.27884615384616</v>
          </cell>
          <cell r="G24597" t="str">
            <v>Pass</v>
          </cell>
        </row>
        <row r="24598">
          <cell r="D24598" t="str">
            <v>C30340</v>
          </cell>
          <cell r="E24598">
            <v>34.75</v>
          </cell>
          <cell r="F24598">
            <v>100</v>
          </cell>
          <cell r="G24598" t="str">
            <v>Pass</v>
          </cell>
        </row>
        <row r="24599">
          <cell r="D24599" t="str">
            <v>C30341</v>
          </cell>
          <cell r="E24599">
            <v>73.22</v>
          </cell>
          <cell r="F24599">
            <v>99.465240641711233</v>
          </cell>
          <cell r="G24599" t="str">
            <v>Pass</v>
          </cell>
        </row>
        <row r="24600">
          <cell r="D24600" t="str">
            <v>C30342</v>
          </cell>
          <cell r="E24600">
            <v>84.13</v>
          </cell>
          <cell r="F24600">
            <v>100</v>
          </cell>
          <cell r="G24600" t="str">
            <v>Pass</v>
          </cell>
        </row>
        <row r="24601">
          <cell r="D24601" t="str">
            <v>C30343</v>
          </cell>
          <cell r="E24601">
            <v>7.89</v>
          </cell>
          <cell r="F24601">
            <v>100</v>
          </cell>
          <cell r="G24601" t="str">
            <v>Pass</v>
          </cell>
        </row>
        <row r="24602">
          <cell r="D24602" t="str">
            <v>C30344</v>
          </cell>
          <cell r="E24602">
            <v>12.17</v>
          </cell>
          <cell r="F24602">
            <v>99.699699699699693</v>
          </cell>
          <cell r="G24602" t="str">
            <v>Pass</v>
          </cell>
        </row>
        <row r="24603">
          <cell r="D24603" t="str">
            <v>C30345</v>
          </cell>
          <cell r="E24603">
            <v>45.66</v>
          </cell>
          <cell r="F24603">
            <v>100</v>
          </cell>
          <cell r="G24603" t="str">
            <v>Pass</v>
          </cell>
        </row>
        <row r="24604">
          <cell r="D24604" t="str">
            <v>C30346</v>
          </cell>
          <cell r="E24604">
            <v>35.01</v>
          </cell>
          <cell r="F24604">
            <v>100</v>
          </cell>
          <cell r="G24604" t="str">
            <v>Pass</v>
          </cell>
        </row>
        <row r="24605">
          <cell r="D24605" t="str">
            <v>C30347</v>
          </cell>
          <cell r="E24605">
            <v>14.9</v>
          </cell>
          <cell r="F24605">
            <v>99.0625</v>
          </cell>
          <cell r="G24605" t="str">
            <v>Pass</v>
          </cell>
        </row>
        <row r="24606">
          <cell r="D24606" t="str">
            <v>C30348</v>
          </cell>
          <cell r="E24606">
            <v>32.090000000000003</v>
          </cell>
          <cell r="F24606">
            <v>100</v>
          </cell>
          <cell r="G24606" t="str">
            <v>Pass</v>
          </cell>
        </row>
        <row r="24607">
          <cell r="D24607" t="str">
            <v>C30349</v>
          </cell>
          <cell r="E24607">
            <v>80.02</v>
          </cell>
          <cell r="F24607">
            <v>99.750623441396513</v>
          </cell>
          <cell r="G24607" t="str">
            <v>Pass</v>
          </cell>
        </row>
        <row r="24608">
          <cell r="D24608" t="str">
            <v>C30350</v>
          </cell>
          <cell r="E24608">
            <v>22.49</v>
          </cell>
          <cell r="F24608">
            <v>100</v>
          </cell>
          <cell r="G24608" t="str">
            <v>Pass</v>
          </cell>
        </row>
        <row r="24609">
          <cell r="D24609" t="str">
            <v>C30351</v>
          </cell>
          <cell r="E24609">
            <v>27.53</v>
          </cell>
          <cell r="F24609">
            <v>99.054373522458633</v>
          </cell>
          <cell r="G24609" t="str">
            <v>Pass</v>
          </cell>
        </row>
        <row r="24610">
          <cell r="D24610" t="str">
            <v>C30352</v>
          </cell>
          <cell r="E24610">
            <v>50.08</v>
          </cell>
          <cell r="F24610">
            <v>99.529411764705884</v>
          </cell>
          <cell r="G24610" t="str">
            <v>Pass</v>
          </cell>
        </row>
        <row r="24611">
          <cell r="D24611" t="str">
            <v>C30353</v>
          </cell>
          <cell r="E24611">
            <v>130.44</v>
          </cell>
          <cell r="F24611">
            <v>99.672131147540981</v>
          </cell>
          <cell r="G24611" t="str">
            <v>Pass</v>
          </cell>
        </row>
        <row r="24612">
          <cell r="D24612" t="str">
            <v>C30354</v>
          </cell>
          <cell r="E24612">
            <v>24.96</v>
          </cell>
          <cell r="F24612">
            <v>100</v>
          </cell>
          <cell r="G24612" t="str">
            <v>Pass</v>
          </cell>
        </row>
        <row r="24613">
          <cell r="D24613" t="str">
            <v>C30355</v>
          </cell>
          <cell r="E24613">
            <v>19.579999999999998</v>
          </cell>
          <cell r="F24613">
            <v>99.726027397260268</v>
          </cell>
          <cell r="G24613" t="str">
            <v>Pass</v>
          </cell>
        </row>
        <row r="24614">
          <cell r="D24614" t="str">
            <v>C30356</v>
          </cell>
          <cell r="E24614">
            <v>14.82</v>
          </cell>
          <cell r="F24614">
            <v>99.518072289156621</v>
          </cell>
          <cell r="G24614" t="str">
            <v>Pass</v>
          </cell>
        </row>
        <row r="24615">
          <cell r="D24615" t="str">
            <v>C30360</v>
          </cell>
          <cell r="E24615">
            <v>21.47</v>
          </cell>
          <cell r="F24615">
            <v>100</v>
          </cell>
          <cell r="G24615" t="str">
            <v>Pass</v>
          </cell>
        </row>
        <row r="24616">
          <cell r="D24616" t="str">
            <v>C30361</v>
          </cell>
          <cell r="E24616">
            <v>100.9</v>
          </cell>
          <cell r="F24616">
            <v>99.738903394255871</v>
          </cell>
          <cell r="G24616" t="str">
            <v>Pass</v>
          </cell>
        </row>
        <row r="24617">
          <cell r="D24617" t="str">
            <v>C30362</v>
          </cell>
          <cell r="E24617">
            <v>72.989999999999995</v>
          </cell>
          <cell r="F24617">
            <v>99.344262295081961</v>
          </cell>
          <cell r="G24617" t="str">
            <v>Pass</v>
          </cell>
        </row>
        <row r="24618">
          <cell r="D24618" t="str">
            <v>C30363</v>
          </cell>
          <cell r="E24618">
            <v>61.19</v>
          </cell>
          <cell r="F24618">
            <v>98.235294117647058</v>
          </cell>
          <cell r="G24618" t="str">
            <v>Pass</v>
          </cell>
        </row>
        <row r="24619">
          <cell r="D24619" t="str">
            <v>C30364</v>
          </cell>
          <cell r="E24619">
            <v>24.84</v>
          </cell>
          <cell r="F24619">
            <v>100</v>
          </cell>
          <cell r="G24619" t="str">
            <v>Pass</v>
          </cell>
        </row>
        <row r="24620">
          <cell r="D24620" t="str">
            <v>C30365</v>
          </cell>
          <cell r="E24620">
            <v>29.49</v>
          </cell>
          <cell r="F24620">
            <v>99.436619718309856</v>
          </cell>
          <cell r="G24620" t="str">
            <v>Pass</v>
          </cell>
        </row>
        <row r="24621">
          <cell r="D24621" t="str">
            <v>C30366</v>
          </cell>
          <cell r="E24621">
            <v>73.790000000000006</v>
          </cell>
          <cell r="F24621">
            <v>100</v>
          </cell>
          <cell r="G24621" t="str">
            <v>Pass</v>
          </cell>
        </row>
        <row r="24622">
          <cell r="D24622" t="str">
            <v>C30367</v>
          </cell>
          <cell r="E24622">
            <v>61.66</v>
          </cell>
          <cell r="F24622">
            <v>100</v>
          </cell>
          <cell r="G24622" t="str">
            <v>Pass</v>
          </cell>
        </row>
        <row r="24623">
          <cell r="D24623" t="str">
            <v>C30368</v>
          </cell>
          <cell r="E24623">
            <v>22.14</v>
          </cell>
          <cell r="F24623">
            <v>99.444444444444443</v>
          </cell>
          <cell r="G24623" t="str">
            <v>Pass</v>
          </cell>
        </row>
        <row r="24624">
          <cell r="D24624" t="str">
            <v>C30369</v>
          </cell>
          <cell r="E24624">
            <v>128.52000000000001</v>
          </cell>
          <cell r="F24624">
            <v>100</v>
          </cell>
          <cell r="G24624" t="str">
            <v>Pass</v>
          </cell>
        </row>
        <row r="24625">
          <cell r="D24625" t="str">
            <v>C30370</v>
          </cell>
          <cell r="E24625">
            <v>30.84</v>
          </cell>
          <cell r="F24625">
            <v>99.696969696969703</v>
          </cell>
          <cell r="G24625" t="str">
            <v>Pass</v>
          </cell>
        </row>
        <row r="24626">
          <cell r="D24626" t="str">
            <v>C30371</v>
          </cell>
          <cell r="E24626">
            <v>17.63</v>
          </cell>
          <cell r="F24626">
            <v>99.693251533742327</v>
          </cell>
          <cell r="G24626" t="str">
            <v>Pass</v>
          </cell>
        </row>
        <row r="24627">
          <cell r="D24627" t="str">
            <v>C30372</v>
          </cell>
          <cell r="E24627">
            <v>16.36</v>
          </cell>
          <cell r="F24627">
            <v>99.375</v>
          </cell>
          <cell r="G24627" t="str">
            <v>Pass</v>
          </cell>
        </row>
        <row r="24628">
          <cell r="D24628" t="str">
            <v>C30373</v>
          </cell>
          <cell r="E24628">
            <v>12.49</v>
          </cell>
          <cell r="F24628">
            <v>98.490566037735846</v>
          </cell>
          <cell r="G24628" t="str">
            <v>Pass</v>
          </cell>
        </row>
        <row r="24629">
          <cell r="D24629" t="str">
            <v>C30374</v>
          </cell>
          <cell r="E24629">
            <v>37.21</v>
          </cell>
          <cell r="F24629">
            <v>99.430199430199437</v>
          </cell>
          <cell r="G24629" t="str">
            <v>Pass</v>
          </cell>
        </row>
        <row r="24630">
          <cell r="D24630" t="str">
            <v>C30375</v>
          </cell>
          <cell r="E24630">
            <v>50.78</v>
          </cell>
          <cell r="F24630">
            <v>100</v>
          </cell>
          <cell r="G24630" t="str">
            <v>Pass</v>
          </cell>
        </row>
        <row r="24631">
          <cell r="D24631" t="str">
            <v>C30376</v>
          </cell>
          <cell r="E24631">
            <v>34.01</v>
          </cell>
          <cell r="F24631">
            <v>99.21052631578948</v>
          </cell>
          <cell r="G24631" t="str">
            <v>Pass</v>
          </cell>
        </row>
        <row r="24632">
          <cell r="D24632" t="str">
            <v>C30377</v>
          </cell>
          <cell r="E24632">
            <v>17.48</v>
          </cell>
          <cell r="F24632">
            <v>98.847262247838614</v>
          </cell>
          <cell r="G24632" t="str">
            <v>Pass</v>
          </cell>
        </row>
        <row r="24633">
          <cell r="D24633" t="str">
            <v>C30378</v>
          </cell>
          <cell r="E24633">
            <v>122.47</v>
          </cell>
          <cell r="F24633">
            <v>100</v>
          </cell>
          <cell r="G24633" t="str">
            <v>Pass</v>
          </cell>
        </row>
        <row r="24634">
          <cell r="D24634" t="str">
            <v>C30379</v>
          </cell>
          <cell r="E24634">
            <v>107.93</v>
          </cell>
          <cell r="F24634">
            <v>99.1869918699187</v>
          </cell>
          <cell r="G24634" t="str">
            <v>Pass</v>
          </cell>
        </row>
        <row r="24635">
          <cell r="D24635" t="str">
            <v>C30380</v>
          </cell>
          <cell r="E24635">
            <v>31.44</v>
          </cell>
          <cell r="F24635">
            <v>99.337748344370866</v>
          </cell>
          <cell r="G24635" t="str">
            <v>Pass</v>
          </cell>
        </row>
        <row r="24636">
          <cell r="D24636" t="str">
            <v>C30381</v>
          </cell>
          <cell r="E24636">
            <v>36.26</v>
          </cell>
          <cell r="F24636">
            <v>99.757281553398059</v>
          </cell>
          <cell r="G24636" t="str">
            <v>Pass</v>
          </cell>
        </row>
        <row r="24637">
          <cell r="D24637" t="str">
            <v>C30819</v>
          </cell>
          <cell r="E24637">
            <v>120.68</v>
          </cell>
          <cell r="F24637">
            <v>99.789029535864984</v>
          </cell>
          <cell r="G24637" t="str">
            <v>Pass</v>
          </cell>
        </row>
        <row r="24638">
          <cell r="D24638" t="str">
            <v>C30820</v>
          </cell>
          <cell r="E24638">
            <v>49.29</v>
          </cell>
          <cell r="F24638">
            <v>99.310344827586206</v>
          </cell>
          <cell r="G24638" t="str">
            <v>Pass</v>
          </cell>
        </row>
        <row r="24639">
          <cell r="D24639" t="str">
            <v>C30847</v>
          </cell>
          <cell r="E24639">
            <v>29.55</v>
          </cell>
          <cell r="F24639">
            <v>96.960486322188444</v>
          </cell>
          <cell r="G24639" t="str">
            <v>Pass</v>
          </cell>
        </row>
        <row r="24640">
          <cell r="D24640" t="str">
            <v>C30848</v>
          </cell>
          <cell r="E24640">
            <v>71.12</v>
          </cell>
          <cell r="F24640">
            <v>99.773242630385482</v>
          </cell>
          <cell r="G24640" t="str">
            <v>Pass</v>
          </cell>
        </row>
        <row r="24641">
          <cell r="D24641" t="str">
            <v>C30849</v>
          </cell>
          <cell r="E24641">
            <v>85.78</v>
          </cell>
          <cell r="F24641">
            <v>98.341232227488149</v>
          </cell>
          <cell r="G24641" t="str">
            <v>Pass</v>
          </cell>
        </row>
        <row r="24642">
          <cell r="D24642" t="str">
            <v>C30850</v>
          </cell>
          <cell r="E24642">
            <v>26.99</v>
          </cell>
          <cell r="F24642">
            <v>99.212598425196845</v>
          </cell>
          <cell r="G24642" t="str">
            <v>Pass</v>
          </cell>
        </row>
        <row r="24643">
          <cell r="D24643" t="str">
            <v>C30851</v>
          </cell>
          <cell r="E24643">
            <v>108.95</v>
          </cell>
          <cell r="F24643">
            <v>99.514563106796118</v>
          </cell>
          <cell r="G24643" t="str">
            <v>Pass</v>
          </cell>
        </row>
        <row r="24644">
          <cell r="D24644" t="str">
            <v>C30852</v>
          </cell>
          <cell r="E24644">
            <v>79.849999999999994</v>
          </cell>
          <cell r="F24644">
            <v>99.708454810495624</v>
          </cell>
          <cell r="G24644" t="str">
            <v>Pass</v>
          </cell>
        </row>
        <row r="24645">
          <cell r="D24645" t="str">
            <v>C30854</v>
          </cell>
          <cell r="E24645">
            <v>189.92</v>
          </cell>
          <cell r="F24645">
            <v>99.75186104218362</v>
          </cell>
          <cell r="G24645" t="str">
            <v>Pass</v>
          </cell>
        </row>
        <row r="24646">
          <cell r="D24646" t="str">
            <v>C30855</v>
          </cell>
          <cell r="E24646">
            <v>107.11</v>
          </cell>
          <cell r="F24646">
            <v>99.428571428571431</v>
          </cell>
          <cell r="G24646" t="str">
            <v>Pass</v>
          </cell>
        </row>
        <row r="24647">
          <cell r="D24647" t="str">
            <v>C30856</v>
          </cell>
          <cell r="E24647">
            <v>47.88</v>
          </cell>
          <cell r="F24647">
            <v>99.294117647058826</v>
          </cell>
          <cell r="G24647" t="str">
            <v>Pass</v>
          </cell>
        </row>
        <row r="24648">
          <cell r="D24648" t="str">
            <v>C30857</v>
          </cell>
          <cell r="E24648">
            <v>59.12</v>
          </cell>
          <cell r="F24648">
            <v>99.318181818181813</v>
          </cell>
          <cell r="G24648" t="str">
            <v>Pass</v>
          </cell>
        </row>
        <row r="24649">
          <cell r="D24649" t="str">
            <v>C30858</v>
          </cell>
          <cell r="E24649">
            <v>116.97</v>
          </cell>
          <cell r="F24649">
            <v>99.295774647887328</v>
          </cell>
          <cell r="G24649" t="str">
            <v>Pass</v>
          </cell>
        </row>
        <row r="24650">
          <cell r="D24650" t="str">
            <v>C30859</v>
          </cell>
          <cell r="E24650">
            <v>76.95</v>
          </cell>
          <cell r="F24650">
            <v>99.756097560975604</v>
          </cell>
          <cell r="G24650" t="str">
            <v>Pass</v>
          </cell>
        </row>
        <row r="24651">
          <cell r="D24651" t="str">
            <v>C30860</v>
          </cell>
          <cell r="E24651">
            <v>109.28</v>
          </cell>
          <cell r="F24651">
            <v>98.471615720524014</v>
          </cell>
          <cell r="G24651" t="str">
            <v>Pass</v>
          </cell>
        </row>
        <row r="24652">
          <cell r="D24652" t="str">
            <v>C30861</v>
          </cell>
          <cell r="E24652">
            <v>49.29</v>
          </cell>
          <cell r="F24652">
            <v>98.637602179836506</v>
          </cell>
          <cell r="G24652" t="str">
            <v>Pass</v>
          </cell>
        </row>
        <row r="24653">
          <cell r="D24653" t="str">
            <v>C30862</v>
          </cell>
          <cell r="E24653">
            <v>55.72</v>
          </cell>
          <cell r="F24653">
            <v>97.849462365591393</v>
          </cell>
          <cell r="G24653" t="str">
            <v>Pass</v>
          </cell>
        </row>
        <row r="24654">
          <cell r="D24654" t="str">
            <v>C30863</v>
          </cell>
          <cell r="E24654">
            <v>151.85</v>
          </cell>
          <cell r="F24654">
            <v>99.289099526066352</v>
          </cell>
          <cell r="G24654" t="str">
            <v>Pass</v>
          </cell>
        </row>
        <row r="24655">
          <cell r="D24655" t="str">
            <v>C30864</v>
          </cell>
          <cell r="E24655">
            <v>144.32</v>
          </cell>
          <cell r="F24655">
            <v>98</v>
          </cell>
          <cell r="G24655" t="str">
            <v>Pass</v>
          </cell>
        </row>
        <row r="24656">
          <cell r="D24656" t="str">
            <v>C30865</v>
          </cell>
          <cell r="E24656">
            <v>98.29</v>
          </cell>
          <cell r="F24656">
            <v>98.876404494382029</v>
          </cell>
          <cell r="G24656" t="str">
            <v>Pass</v>
          </cell>
        </row>
        <row r="24657">
          <cell r="D24657" t="str">
            <v>C30866</v>
          </cell>
          <cell r="E24657">
            <v>118.64</v>
          </cell>
          <cell r="F24657">
            <v>99.746192893401016</v>
          </cell>
          <cell r="G24657" t="str">
            <v>Pass</v>
          </cell>
        </row>
        <row r="24658">
          <cell r="D24658" t="str">
            <v>C30867</v>
          </cell>
          <cell r="E24658">
            <v>67.47</v>
          </cell>
          <cell r="F24658">
            <v>99.101123595505612</v>
          </cell>
          <cell r="G24658" t="str">
            <v>Pass</v>
          </cell>
        </row>
        <row r="24659">
          <cell r="D24659" t="str">
            <v>C30868</v>
          </cell>
          <cell r="E24659">
            <v>32.01</v>
          </cell>
          <cell r="F24659">
            <v>99.275362318840578</v>
          </cell>
          <cell r="G24659" t="str">
            <v>Pass</v>
          </cell>
        </row>
        <row r="24660">
          <cell r="D24660" t="str">
            <v>C30869</v>
          </cell>
          <cell r="E24660">
            <v>64.27</v>
          </cell>
          <cell r="F24660">
            <v>99.313501144164761</v>
          </cell>
          <cell r="G24660" t="str">
            <v>Pass</v>
          </cell>
        </row>
        <row r="24661">
          <cell r="D24661" t="str">
            <v>C30870</v>
          </cell>
          <cell r="E24661">
            <v>49.42</v>
          </cell>
          <cell r="F24661">
            <v>97.080291970802918</v>
          </cell>
          <cell r="G24661" t="str">
            <v>Pass</v>
          </cell>
        </row>
        <row r="24662">
          <cell r="D24662" t="str">
            <v>C30871</v>
          </cell>
          <cell r="E24662">
            <v>80.459999999999994</v>
          </cell>
          <cell r="F24662">
            <v>99.591836734693871</v>
          </cell>
          <cell r="G24662" t="str">
            <v>Pass</v>
          </cell>
        </row>
        <row r="24663">
          <cell r="D24663" t="str">
            <v>C30872</v>
          </cell>
          <cell r="E24663">
            <v>35.61</v>
          </cell>
          <cell r="F24663">
            <v>96.078431372549019</v>
          </cell>
          <cell r="G24663" t="str">
            <v>Pass</v>
          </cell>
        </row>
        <row r="24664">
          <cell r="D24664" t="str">
            <v>C30873</v>
          </cell>
          <cell r="E24664">
            <v>126.47</v>
          </cell>
          <cell r="F24664">
            <v>99.21052631578948</v>
          </cell>
          <cell r="G24664" t="str">
            <v>Pass</v>
          </cell>
        </row>
        <row r="24665">
          <cell r="D24665" t="str">
            <v>C30874</v>
          </cell>
          <cell r="E24665">
            <v>46.71</v>
          </cell>
          <cell r="F24665">
            <v>99.300699300699307</v>
          </cell>
          <cell r="G24665" t="str">
            <v>Pass</v>
          </cell>
        </row>
        <row r="24666">
          <cell r="D24666" t="str">
            <v>C30875</v>
          </cell>
          <cell r="E24666">
            <v>58.32</v>
          </cell>
          <cell r="F24666">
            <v>99.262899262899268</v>
          </cell>
          <cell r="G24666" t="str">
            <v>Pass</v>
          </cell>
        </row>
        <row r="24667">
          <cell r="D24667" t="str">
            <v>C30876</v>
          </cell>
          <cell r="E24667">
            <v>81.62</v>
          </cell>
          <cell r="F24667">
            <v>97.631578947368425</v>
          </cell>
          <cell r="G24667" t="str">
            <v>Pass</v>
          </cell>
        </row>
        <row r="24668">
          <cell r="D24668" t="str">
            <v>C30877</v>
          </cell>
          <cell r="E24668">
            <v>70.89</v>
          </cell>
          <cell r="F24668">
            <v>99.300699300699307</v>
          </cell>
          <cell r="G24668" t="str">
            <v>Pass</v>
          </cell>
        </row>
        <row r="24669">
          <cell r="D24669" t="str">
            <v>C30878</v>
          </cell>
          <cell r="E24669">
            <v>68.58</v>
          </cell>
          <cell r="F24669">
            <v>98.177083333333329</v>
          </cell>
          <cell r="G24669" t="str">
            <v>Pass</v>
          </cell>
        </row>
        <row r="24670">
          <cell r="D24670" t="str">
            <v>C30879</v>
          </cell>
          <cell r="E24670">
            <v>119.69</v>
          </cell>
          <cell r="F24670">
            <v>100</v>
          </cell>
          <cell r="G24670" t="str">
            <v>Pass</v>
          </cell>
        </row>
        <row r="24671">
          <cell r="D24671" t="str">
            <v>C30880</v>
          </cell>
          <cell r="E24671">
            <v>113.53</v>
          </cell>
          <cell r="F24671">
            <v>98.08306709265176</v>
          </cell>
          <cell r="G24671" t="str">
            <v>Pass</v>
          </cell>
        </row>
        <row r="24672">
          <cell r="D24672" t="str">
            <v>C30881</v>
          </cell>
          <cell r="E24672">
            <v>160.72</v>
          </cell>
          <cell r="F24672">
            <v>99.72527472527473</v>
          </cell>
          <cell r="G24672" t="str">
            <v>Pass</v>
          </cell>
        </row>
        <row r="24673">
          <cell r="D24673" t="str">
            <v>C30882</v>
          </cell>
          <cell r="E24673">
            <v>56.36</v>
          </cell>
          <cell r="F24673">
            <v>98.364485981308405</v>
          </cell>
          <cell r="G24673" t="str">
            <v>Pass</v>
          </cell>
        </row>
        <row r="24674">
          <cell r="D24674" t="str">
            <v>C30883</v>
          </cell>
          <cell r="E24674">
            <v>49.72</v>
          </cell>
          <cell r="F24674">
            <v>99.078341013824883</v>
          </cell>
          <cell r="G24674" t="str">
            <v>Pass</v>
          </cell>
        </row>
        <row r="24675">
          <cell r="D24675" t="str">
            <v>C30884</v>
          </cell>
          <cell r="E24675">
            <v>62.68</v>
          </cell>
          <cell r="F24675">
            <v>99.496221662468514</v>
          </cell>
          <cell r="G24675" t="str">
            <v>Pass</v>
          </cell>
        </row>
        <row r="24676">
          <cell r="D24676" t="str">
            <v>C30885</v>
          </cell>
          <cell r="E24676">
            <v>107.95</v>
          </cell>
          <cell r="F24676">
            <v>99.555555555555557</v>
          </cell>
          <cell r="G24676" t="str">
            <v>Pass</v>
          </cell>
        </row>
        <row r="24677">
          <cell r="D24677" t="str">
            <v>C30886</v>
          </cell>
          <cell r="E24677">
            <v>114.93</v>
          </cell>
          <cell r="F24677">
            <v>99.246231155778901</v>
          </cell>
          <cell r="G24677" t="str">
            <v>Pass</v>
          </cell>
        </row>
        <row r="24678">
          <cell r="D24678" t="str">
            <v>C30887</v>
          </cell>
          <cell r="E24678">
            <v>79.31</v>
          </cell>
          <cell r="F24678">
            <v>99.21052631578948</v>
          </cell>
          <cell r="G24678" t="str">
            <v>Pass</v>
          </cell>
        </row>
        <row r="24679">
          <cell r="D24679" t="str">
            <v>C30888</v>
          </cell>
          <cell r="E24679">
            <v>32.520000000000003</v>
          </cell>
          <cell r="F24679">
            <v>99.248120300751879</v>
          </cell>
          <cell r="G24679" t="str">
            <v>Pass</v>
          </cell>
        </row>
        <row r="24680">
          <cell r="D24680" t="str">
            <v>C30902</v>
          </cell>
          <cell r="E24680">
            <v>68.25</v>
          </cell>
          <cell r="F24680">
            <v>100</v>
          </cell>
          <cell r="G24680" t="str">
            <v>Pass</v>
          </cell>
        </row>
        <row r="24681">
          <cell r="D24681" t="str">
            <v>C30903</v>
          </cell>
          <cell r="E24681">
            <v>16.190000000000001</v>
          </cell>
          <cell r="F24681">
            <v>98.445595854922274</v>
          </cell>
          <cell r="G24681" t="str">
            <v>Pass</v>
          </cell>
        </row>
        <row r="24682">
          <cell r="D24682" t="str">
            <v>C30904</v>
          </cell>
          <cell r="E24682">
            <v>45.73</v>
          </cell>
          <cell r="F24682">
            <v>98.651685393258433</v>
          </cell>
          <cell r="G24682" t="str">
            <v>Pass</v>
          </cell>
        </row>
        <row r="24683">
          <cell r="D24683" t="str">
            <v>C30905</v>
          </cell>
          <cell r="E24683">
            <v>69.900000000000006</v>
          </cell>
          <cell r="F24683">
            <v>99.115044247787608</v>
          </cell>
          <cell r="G24683" t="str">
            <v>Pass</v>
          </cell>
        </row>
        <row r="24684">
          <cell r="D24684" t="str">
            <v>C30906</v>
          </cell>
          <cell r="E24684">
            <v>13.75</v>
          </cell>
          <cell r="F24684">
            <v>99.526066350710906</v>
          </cell>
          <cell r="G24684" t="str">
            <v>Pass</v>
          </cell>
        </row>
        <row r="24685">
          <cell r="D24685" t="str">
            <v>C30907</v>
          </cell>
          <cell r="E24685">
            <v>56.58</v>
          </cell>
          <cell r="F24685">
            <v>99.423631123919307</v>
          </cell>
          <cell r="G24685" t="str">
            <v>Pass</v>
          </cell>
        </row>
        <row r="24686">
          <cell r="D24686" t="str">
            <v>C30908</v>
          </cell>
          <cell r="E24686">
            <v>45.98</v>
          </cell>
          <cell r="F24686">
            <v>98.634812286689424</v>
          </cell>
          <cell r="G24686" t="str">
            <v>Pass</v>
          </cell>
        </row>
        <row r="24687">
          <cell r="D24687" t="str">
            <v>C30909</v>
          </cell>
          <cell r="E24687">
            <v>39.44</v>
          </cell>
          <cell r="F24687">
            <v>99.236641221374043</v>
          </cell>
          <cell r="G24687" t="str">
            <v>Pass</v>
          </cell>
        </row>
        <row r="24688">
          <cell r="D24688" t="str">
            <v>C30910</v>
          </cell>
          <cell r="E24688">
            <v>61.66</v>
          </cell>
          <cell r="F24688">
            <v>99.763033175355446</v>
          </cell>
          <cell r="G24688" t="str">
            <v>Pass</v>
          </cell>
        </row>
        <row r="24689">
          <cell r="D24689" t="str">
            <v>C30911</v>
          </cell>
          <cell r="E24689">
            <v>18.57</v>
          </cell>
          <cell r="F24689">
            <v>97.643979057591622</v>
          </cell>
          <cell r="G24689" t="str">
            <v>Pass</v>
          </cell>
        </row>
        <row r="24690">
          <cell r="D24690" t="str">
            <v>C30912</v>
          </cell>
          <cell r="E24690">
            <v>52.65</v>
          </cell>
          <cell r="F24690">
            <v>99.459459459459453</v>
          </cell>
          <cell r="G24690" t="str">
            <v>Pass</v>
          </cell>
        </row>
        <row r="24691">
          <cell r="D24691" t="str">
            <v>C30913</v>
          </cell>
          <cell r="E24691">
            <v>73.900000000000006</v>
          </cell>
          <cell r="F24691">
            <v>99.322033898305079</v>
          </cell>
          <cell r="G24691" t="str">
            <v>Pass</v>
          </cell>
        </row>
        <row r="24692">
          <cell r="D24692" t="str">
            <v>C30914</v>
          </cell>
          <cell r="E24692">
            <v>68.400000000000006</v>
          </cell>
          <cell r="F24692">
            <v>99.19786096256685</v>
          </cell>
          <cell r="G24692" t="str">
            <v>Pass</v>
          </cell>
        </row>
        <row r="24693">
          <cell r="D24693" t="str">
            <v>C30915</v>
          </cell>
          <cell r="E24693">
            <v>63.47</v>
          </cell>
          <cell r="F24693">
            <v>99.132947976878611</v>
          </cell>
          <cell r="G24693" t="str">
            <v>Pass</v>
          </cell>
        </row>
        <row r="24694">
          <cell r="D24694" t="str">
            <v>C30916</v>
          </cell>
          <cell r="E24694">
            <v>96</v>
          </cell>
          <cell r="F24694">
            <v>100</v>
          </cell>
          <cell r="G24694" t="str">
            <v>Pass</v>
          </cell>
        </row>
        <row r="24695">
          <cell r="D24695" t="str">
            <v>C30917</v>
          </cell>
          <cell r="E24695">
            <v>70.27</v>
          </cell>
          <cell r="F24695">
            <v>100</v>
          </cell>
          <cell r="G24695" t="str">
            <v>Pass</v>
          </cell>
        </row>
        <row r="24696">
          <cell r="D24696" t="str">
            <v>C30918</v>
          </cell>
          <cell r="E24696">
            <v>108.16</v>
          </cell>
          <cell r="F24696">
            <v>99.712643678160916</v>
          </cell>
          <cell r="G24696" t="str">
            <v>Pass</v>
          </cell>
        </row>
        <row r="24697">
          <cell r="D24697" t="str">
            <v>C30919</v>
          </cell>
          <cell r="E24697">
            <v>13.56</v>
          </cell>
          <cell r="F24697">
            <v>99.1869918699187</v>
          </cell>
          <cell r="G24697" t="str">
            <v>Pass</v>
          </cell>
        </row>
        <row r="24698">
          <cell r="D24698" t="str">
            <v>C30920</v>
          </cell>
          <cell r="E24698">
            <v>41.61</v>
          </cell>
          <cell r="F24698">
            <v>97.916666666666671</v>
          </cell>
          <cell r="G24698" t="str">
            <v>Pass</v>
          </cell>
        </row>
        <row r="24699">
          <cell r="D24699" t="str">
            <v>C30921</v>
          </cell>
          <cell r="E24699">
            <v>51.94</v>
          </cell>
          <cell r="F24699">
            <v>97.317073170731703</v>
          </cell>
          <cell r="G24699" t="str">
            <v>Pass</v>
          </cell>
        </row>
        <row r="24700">
          <cell r="D24700" t="str">
            <v>C30922</v>
          </cell>
          <cell r="E24700">
            <v>50.75</v>
          </cell>
          <cell r="F24700">
            <v>98.780487804878049</v>
          </cell>
          <cell r="G24700" t="str">
            <v>Pass</v>
          </cell>
        </row>
        <row r="24701">
          <cell r="D24701" t="str">
            <v>C30923</v>
          </cell>
          <cell r="E24701">
            <v>70.209999999999994</v>
          </cell>
          <cell r="F24701">
            <v>98.292682926829272</v>
          </cell>
          <cell r="G24701" t="str">
            <v>Pass</v>
          </cell>
        </row>
        <row r="24702">
          <cell r="D24702" t="str">
            <v>C30924</v>
          </cell>
          <cell r="E24702">
            <v>30.07</v>
          </cell>
          <cell r="F24702">
            <v>99.559471365638771</v>
          </cell>
          <cell r="G24702" t="str">
            <v>Pass</v>
          </cell>
        </row>
        <row r="24703">
          <cell r="D24703" t="str">
            <v>C30925</v>
          </cell>
          <cell r="E24703">
            <v>94.82</v>
          </cell>
          <cell r="F24703">
            <v>99.604743083003953</v>
          </cell>
          <cell r="G24703" t="str">
            <v>Pass</v>
          </cell>
        </row>
        <row r="24704">
          <cell r="D24704" t="str">
            <v>C30926</v>
          </cell>
          <cell r="E24704">
            <v>68.180000000000007</v>
          </cell>
          <cell r="F24704">
            <v>100</v>
          </cell>
          <cell r="G24704" t="str">
            <v>Pass</v>
          </cell>
        </row>
        <row r="24705">
          <cell r="D24705" t="str">
            <v>C30927</v>
          </cell>
          <cell r="E24705">
            <v>135.12</v>
          </cell>
          <cell r="F24705">
            <v>99.232736572890019</v>
          </cell>
          <cell r="G24705" t="str">
            <v>Pass</v>
          </cell>
        </row>
        <row r="24706">
          <cell r="D24706" t="str">
            <v>C30928</v>
          </cell>
          <cell r="E24706">
            <v>84.88</v>
          </cell>
          <cell r="F24706">
            <v>99.75186104218362</v>
          </cell>
          <cell r="G24706" t="str">
            <v>Pass</v>
          </cell>
        </row>
        <row r="24707">
          <cell r="D24707" t="str">
            <v>C30929</v>
          </cell>
          <cell r="E24707">
            <v>83.29</v>
          </cell>
          <cell r="F24707">
            <v>99.698795180722897</v>
          </cell>
          <cell r="G24707" t="str">
            <v>Pass</v>
          </cell>
        </row>
        <row r="24708">
          <cell r="D24708" t="str">
            <v>C30930</v>
          </cell>
          <cell r="E24708">
            <v>36.74</v>
          </cell>
          <cell r="F24708">
            <v>98.316498316498311</v>
          </cell>
          <cell r="G24708" t="str">
            <v>Pass</v>
          </cell>
        </row>
        <row r="24709">
          <cell r="D24709" t="str">
            <v>C30931</v>
          </cell>
          <cell r="E24709">
            <v>13.71</v>
          </cell>
          <cell r="F24709">
            <v>98.773006134969322</v>
          </cell>
          <cell r="G24709" t="str">
            <v>Pass</v>
          </cell>
        </row>
        <row r="24710">
          <cell r="D24710" t="str">
            <v>C30932</v>
          </cell>
          <cell r="E24710">
            <v>29.58</v>
          </cell>
          <cell r="F24710">
            <v>98.6013986013986</v>
          </cell>
          <cell r="G24710" t="str">
            <v>Pass</v>
          </cell>
        </row>
        <row r="24711">
          <cell r="D24711" t="str">
            <v>C30933</v>
          </cell>
          <cell r="E24711">
            <v>103.11</v>
          </cell>
          <cell r="F24711">
            <v>99.457994579945805</v>
          </cell>
          <cell r="G24711" t="str">
            <v>Pass</v>
          </cell>
        </row>
        <row r="24712">
          <cell r="D24712" t="str">
            <v>C30934</v>
          </cell>
          <cell r="E24712">
            <v>17.690000000000001</v>
          </cell>
          <cell r="F24712">
            <v>99.494949494949495</v>
          </cell>
          <cell r="G24712" t="str">
            <v>Pass</v>
          </cell>
        </row>
        <row r="24713">
          <cell r="D24713" t="str">
            <v>C30935</v>
          </cell>
          <cell r="E24713">
            <v>33.58</v>
          </cell>
          <cell r="F24713">
            <v>99.766355140186917</v>
          </cell>
          <cell r="G24713" t="str">
            <v>Pass</v>
          </cell>
        </row>
        <row r="24714">
          <cell r="D24714" t="str">
            <v>C30936</v>
          </cell>
          <cell r="E24714">
            <v>55.96</v>
          </cell>
          <cell r="F24714">
            <v>99.497487437185924</v>
          </cell>
          <cell r="G24714" t="str">
            <v>Pass</v>
          </cell>
        </row>
        <row r="24715">
          <cell r="D24715" t="str">
            <v>C30937</v>
          </cell>
          <cell r="E24715">
            <v>120.82</v>
          </cell>
          <cell r="F24715">
            <v>100</v>
          </cell>
          <cell r="G24715" t="str">
            <v>Pass</v>
          </cell>
        </row>
        <row r="24716">
          <cell r="D24716" t="str">
            <v>C30938</v>
          </cell>
          <cell r="E24716">
            <v>23.17</v>
          </cell>
          <cell r="F24716">
            <v>99.056603773584911</v>
          </cell>
          <cell r="G24716" t="str">
            <v>Pass</v>
          </cell>
        </row>
        <row r="24717">
          <cell r="D24717" t="str">
            <v>C30939</v>
          </cell>
          <cell r="E24717">
            <v>150.69999999999999</v>
          </cell>
          <cell r="F24717">
            <v>100</v>
          </cell>
          <cell r="G24717" t="str">
            <v>Pass</v>
          </cell>
        </row>
        <row r="24718">
          <cell r="D24718" t="str">
            <v>C30940</v>
          </cell>
          <cell r="E24718">
            <v>71.55</v>
          </cell>
          <cell r="F24718">
            <v>100</v>
          </cell>
          <cell r="G24718" t="str">
            <v>Pass</v>
          </cell>
        </row>
        <row r="24719">
          <cell r="D24719" t="str">
            <v>C30941</v>
          </cell>
          <cell r="E24719">
            <v>36.68</v>
          </cell>
          <cell r="F24719">
            <v>99.70930232558139</v>
          </cell>
          <cell r="G24719" t="str">
            <v>Pass</v>
          </cell>
        </row>
        <row r="24720">
          <cell r="D24720" t="str">
            <v>C30942</v>
          </cell>
          <cell r="E24720">
            <v>60.85</v>
          </cell>
          <cell r="F24720">
            <v>100</v>
          </cell>
          <cell r="G24720" t="str">
            <v>Pass</v>
          </cell>
        </row>
        <row r="24721">
          <cell r="D24721" t="str">
            <v>C30943</v>
          </cell>
          <cell r="E24721">
            <v>70.92</v>
          </cell>
          <cell r="F24721">
            <v>100</v>
          </cell>
          <cell r="G24721" t="str">
            <v>Pass</v>
          </cell>
        </row>
        <row r="24722">
          <cell r="D24722" t="str">
            <v>C30944</v>
          </cell>
          <cell r="E24722">
            <v>56.75</v>
          </cell>
          <cell r="F24722">
            <v>99.736147757255935</v>
          </cell>
          <cell r="G24722" t="str">
            <v>Pass</v>
          </cell>
        </row>
        <row r="24723">
          <cell r="D24723" t="str">
            <v>C30945</v>
          </cell>
          <cell r="E24723">
            <v>130.43</v>
          </cell>
          <cell r="F24723">
            <v>99.216710182767628</v>
          </cell>
          <cell r="G24723" t="str">
            <v>Pass</v>
          </cell>
        </row>
        <row r="24724">
          <cell r="D24724" t="str">
            <v>C30946</v>
          </cell>
          <cell r="E24724">
            <v>57.38</v>
          </cell>
          <cell r="F24724">
            <v>98.783454987834546</v>
          </cell>
          <cell r="G24724" t="str">
            <v>Pass</v>
          </cell>
        </row>
        <row r="24725">
          <cell r="D24725" t="str">
            <v>C30947</v>
          </cell>
          <cell r="E24725">
            <v>74.62</v>
          </cell>
          <cell r="F24725">
            <v>99.132947976878611</v>
          </cell>
          <cell r="G24725" t="str">
            <v>Pass</v>
          </cell>
        </row>
        <row r="24726">
          <cell r="D24726" t="str">
            <v>C30948</v>
          </cell>
          <cell r="E24726">
            <v>24.4</v>
          </cell>
          <cell r="F24726">
            <v>98.425196850393704</v>
          </cell>
          <cell r="G24726" t="str">
            <v>Pass</v>
          </cell>
        </row>
        <row r="24727">
          <cell r="D24727" t="str">
            <v>C30949</v>
          </cell>
          <cell r="E24727">
            <v>31.68</v>
          </cell>
          <cell r="F24727">
            <v>97.574123989218322</v>
          </cell>
          <cell r="G24727" t="str">
            <v>Pass</v>
          </cell>
        </row>
        <row r="24728">
          <cell r="D24728" t="str">
            <v>C30950</v>
          </cell>
          <cell r="E24728">
            <v>93.01</v>
          </cell>
          <cell r="F24728">
            <v>98.224852071005913</v>
          </cell>
          <cell r="G24728" t="str">
            <v>Pass</v>
          </cell>
        </row>
        <row r="24729">
          <cell r="D24729" t="str">
            <v>C30951</v>
          </cell>
          <cell r="E24729">
            <v>34.93</v>
          </cell>
          <cell r="F24729">
            <v>94.985250737463133</v>
          </cell>
          <cell r="G24729" t="str">
            <v>Pass</v>
          </cell>
        </row>
        <row r="24730">
          <cell r="D24730" t="str">
            <v>C30952</v>
          </cell>
          <cell r="E24730">
            <v>39.380000000000003</v>
          </cell>
          <cell r="F24730">
            <v>99.244332493702771</v>
          </cell>
          <cell r="G24730" t="str">
            <v>Pass</v>
          </cell>
        </row>
        <row r="24731">
          <cell r="D24731" t="str">
            <v>C30953</v>
          </cell>
          <cell r="E24731">
            <v>72.16</v>
          </cell>
          <cell r="F24731">
            <v>93.518518518518519</v>
          </cell>
          <cell r="G24731" t="str">
            <v>Pass</v>
          </cell>
        </row>
        <row r="24732">
          <cell r="D24732" t="str">
            <v>C30954</v>
          </cell>
          <cell r="E24732">
            <v>81.680000000000007</v>
          </cell>
          <cell r="F24732">
            <v>86.36363636363636</v>
          </cell>
          <cell r="G24732" t="str">
            <v>Fail</v>
          </cell>
        </row>
        <row r="24733">
          <cell r="D24733" t="str">
            <v>C30955</v>
          </cell>
          <cell r="E24733">
            <v>41.49</v>
          </cell>
          <cell r="F24733">
            <v>90.909090909090907</v>
          </cell>
          <cell r="G24733" t="str">
            <v>Pass</v>
          </cell>
        </row>
        <row r="24734">
          <cell r="D24734" t="str">
            <v>C30956</v>
          </cell>
          <cell r="E24734">
            <v>133.38</v>
          </cell>
          <cell r="F24734">
            <v>97.163120567375884</v>
          </cell>
          <cell r="G24734" t="str">
            <v>Pass</v>
          </cell>
        </row>
        <row r="24735">
          <cell r="D24735" t="str">
            <v>C30957</v>
          </cell>
          <cell r="E24735">
            <v>25.65</v>
          </cell>
          <cell r="F24735">
            <v>100</v>
          </cell>
          <cell r="G24735" t="str">
            <v>Pass</v>
          </cell>
        </row>
        <row r="24736">
          <cell r="D24736" t="str">
            <v>C30958</v>
          </cell>
          <cell r="E24736">
            <v>91.89</v>
          </cell>
          <cell r="F24736">
            <v>98.200514138817482</v>
          </cell>
          <cell r="G24736" t="str">
            <v>Pass</v>
          </cell>
        </row>
        <row r="24737">
          <cell r="D24737" t="str">
            <v>C30959</v>
          </cell>
          <cell r="E24737">
            <v>54.28</v>
          </cell>
          <cell r="F24737">
            <v>99.541284403669721</v>
          </cell>
          <cell r="G24737" t="str">
            <v>Pass</v>
          </cell>
        </row>
        <row r="24738">
          <cell r="D24738" t="str">
            <v>C30960</v>
          </cell>
          <cell r="E24738">
            <v>108.19</v>
          </cell>
          <cell r="F24738">
            <v>99.719101123595507</v>
          </cell>
          <cell r="G24738" t="str">
            <v>Pass</v>
          </cell>
        </row>
        <row r="24739">
          <cell r="D24739" t="str">
            <v>C30961</v>
          </cell>
          <cell r="E24739">
            <v>58.68</v>
          </cell>
          <cell r="F24739">
            <v>69.041095890410958</v>
          </cell>
          <cell r="G24739" t="str">
            <v>Fail</v>
          </cell>
        </row>
        <row r="24740">
          <cell r="D24740" t="str">
            <v>C30962</v>
          </cell>
          <cell r="E24740">
            <v>112.26</v>
          </cell>
          <cell r="F24740">
            <v>99.729729729729726</v>
          </cell>
          <cell r="G24740" t="str">
            <v>Pass</v>
          </cell>
        </row>
        <row r="24741">
          <cell r="D24741" t="str">
            <v>C30963</v>
          </cell>
          <cell r="E24741">
            <v>61.51</v>
          </cell>
          <cell r="F24741">
            <v>83.830845771144283</v>
          </cell>
          <cell r="G24741" t="str">
            <v>Fail</v>
          </cell>
        </row>
        <row r="24742">
          <cell r="D24742" t="str">
            <v>C30964</v>
          </cell>
          <cell r="E24742">
            <v>33.200000000000003</v>
          </cell>
          <cell r="F24742">
            <v>99.35275080906149</v>
          </cell>
          <cell r="G24742" t="str">
            <v>Pass</v>
          </cell>
        </row>
        <row r="24743">
          <cell r="D24743" t="str">
            <v>C30965</v>
          </cell>
          <cell r="E24743">
            <v>105.73</v>
          </cell>
          <cell r="F24743">
            <v>97.949886104783602</v>
          </cell>
          <cell r="G24743" t="str">
            <v>Pass</v>
          </cell>
        </row>
        <row r="24744">
          <cell r="D24744" t="str">
            <v>C30966</v>
          </cell>
          <cell r="E24744">
            <v>62.66</v>
          </cell>
          <cell r="F24744">
            <v>98.520710059171591</v>
          </cell>
          <cell r="G24744" t="str">
            <v>Pass</v>
          </cell>
        </row>
        <row r="24745">
          <cell r="D24745" t="str">
            <v>C30984</v>
          </cell>
          <cell r="E24745">
            <v>73.459999999999994</v>
          </cell>
          <cell r="F24745">
            <v>99.75124378109453</v>
          </cell>
          <cell r="G24745" t="str">
            <v>Pass</v>
          </cell>
        </row>
        <row r="24746">
          <cell r="D24746" t="str">
            <v>C30985</v>
          </cell>
          <cell r="E24746">
            <v>92.87</v>
          </cell>
          <cell r="F24746">
            <v>100</v>
          </cell>
          <cell r="G24746" t="str">
            <v>Pass</v>
          </cell>
        </row>
        <row r="24747">
          <cell r="D24747" t="str">
            <v>C30987</v>
          </cell>
          <cell r="E24747">
            <v>33.18</v>
          </cell>
          <cell r="F24747">
            <v>99.528301886792448</v>
          </cell>
          <cell r="G24747" t="str">
            <v>Pass</v>
          </cell>
        </row>
        <row r="24748">
          <cell r="D24748" t="str">
            <v>C30988</v>
          </cell>
          <cell r="E24748">
            <v>33.49</v>
          </cell>
          <cell r="F24748">
            <v>99.715099715099711</v>
          </cell>
          <cell r="G24748" t="str">
            <v>Pass</v>
          </cell>
        </row>
        <row r="24749">
          <cell r="D24749" t="str">
            <v>C30989</v>
          </cell>
          <cell r="E24749">
            <v>24.86</v>
          </cell>
          <cell r="F24749">
            <v>99.489795918367349</v>
          </cell>
          <cell r="G24749" t="str">
            <v>Pass</v>
          </cell>
        </row>
        <row r="24750">
          <cell r="D24750" t="str">
            <v>C30990</v>
          </cell>
          <cell r="E24750">
            <v>55.35</v>
          </cell>
          <cell r="F24750">
            <v>99.55654101995566</v>
          </cell>
          <cell r="G24750" t="str">
            <v>Pass</v>
          </cell>
        </row>
        <row r="24751">
          <cell r="D24751" t="str">
            <v>C30991</v>
          </cell>
          <cell r="E24751">
            <v>20.58</v>
          </cell>
          <cell r="F24751">
            <v>98.84792626728111</v>
          </cell>
          <cell r="G24751" t="str">
            <v>Pass</v>
          </cell>
        </row>
        <row r="24752">
          <cell r="D24752" t="str">
            <v>C30992</v>
          </cell>
          <cell r="E24752">
            <v>55.53</v>
          </cell>
          <cell r="F24752">
            <v>99.168975069252085</v>
          </cell>
          <cell r="G24752" t="str">
            <v>Pass</v>
          </cell>
        </row>
        <row r="24753">
          <cell r="D24753" t="str">
            <v>C30993</v>
          </cell>
          <cell r="E24753">
            <v>44.05</v>
          </cell>
          <cell r="F24753">
            <v>99.70930232558139</v>
          </cell>
          <cell r="G24753" t="str">
            <v>Pass</v>
          </cell>
        </row>
        <row r="24754">
          <cell r="D24754" t="str">
            <v>C30994</v>
          </cell>
          <cell r="E24754">
            <v>34.68</v>
          </cell>
          <cell r="F24754">
            <v>99.535962877030158</v>
          </cell>
          <cell r="G24754" t="str">
            <v>Pass</v>
          </cell>
        </row>
        <row r="24755">
          <cell r="D24755" t="str">
            <v>C30995</v>
          </cell>
          <cell r="E24755">
            <v>26.64</v>
          </cell>
          <cell r="F24755">
            <v>95.91836734693878</v>
          </cell>
          <cell r="G24755" t="str">
            <v>Pass</v>
          </cell>
        </row>
        <row r="24756">
          <cell r="D24756" t="str">
            <v>C30996</v>
          </cell>
          <cell r="E24756">
            <v>35.200000000000003</v>
          </cell>
          <cell r="F24756">
            <v>99.137931034482762</v>
          </cell>
          <cell r="G24756" t="str">
            <v>Pass</v>
          </cell>
        </row>
        <row r="24757">
          <cell r="D24757" t="str">
            <v>C30997</v>
          </cell>
          <cell r="E24757">
            <v>74.55</v>
          </cell>
          <cell r="F24757">
            <v>99.744897959183675</v>
          </cell>
          <cell r="G24757" t="str">
            <v>Pass</v>
          </cell>
        </row>
        <row r="24758">
          <cell r="D24758" t="str">
            <v>C30998</v>
          </cell>
          <cell r="E24758">
            <v>67.56</v>
          </cell>
          <cell r="F24758">
            <v>100</v>
          </cell>
          <cell r="G24758" t="str">
            <v>Pass</v>
          </cell>
        </row>
        <row r="24759">
          <cell r="D24759" t="str">
            <v>C30999</v>
          </cell>
          <cell r="E24759">
            <v>68.180000000000007</v>
          </cell>
          <cell r="F24759">
            <v>99.759615384615387</v>
          </cell>
          <cell r="G24759" t="str">
            <v>Pass</v>
          </cell>
        </row>
        <row r="24760">
          <cell r="D24760" t="str">
            <v>C31000</v>
          </cell>
          <cell r="E24760">
            <v>82.44</v>
          </cell>
          <cell r="F24760">
            <v>100</v>
          </cell>
          <cell r="G24760" t="str">
            <v>Pass</v>
          </cell>
        </row>
        <row r="24761">
          <cell r="D24761" t="str">
            <v>C31001</v>
          </cell>
          <cell r="E24761">
            <v>15.42</v>
          </cell>
          <cell r="F24761">
            <v>100</v>
          </cell>
          <cell r="G24761" t="str">
            <v>Pass</v>
          </cell>
        </row>
        <row r="24762">
          <cell r="D24762" t="str">
            <v>C31002</v>
          </cell>
          <cell r="E24762">
            <v>54.24</v>
          </cell>
          <cell r="F24762">
            <v>99.5</v>
          </cell>
          <cell r="G24762" t="str">
            <v>Pass</v>
          </cell>
        </row>
        <row r="24763">
          <cell r="D24763" t="str">
            <v>C31003</v>
          </cell>
          <cell r="E24763">
            <v>57.98</v>
          </cell>
          <cell r="F24763">
            <v>97.969543147208128</v>
          </cell>
          <cell r="G24763" t="str">
            <v>Pass</v>
          </cell>
        </row>
        <row r="24764">
          <cell r="D24764" t="str">
            <v>C31004</v>
          </cell>
          <cell r="E24764">
            <v>14.39</v>
          </cell>
          <cell r="F24764">
            <v>99.038461538461533</v>
          </cell>
          <cell r="G24764" t="str">
            <v>Pass</v>
          </cell>
        </row>
        <row r="24765">
          <cell r="D24765" t="str">
            <v>C31005</v>
          </cell>
          <cell r="E24765">
            <v>39.700000000000003</v>
          </cell>
          <cell r="F24765">
            <v>97.24310776942356</v>
          </cell>
          <cell r="G24765" t="str">
            <v>Pass</v>
          </cell>
        </row>
        <row r="24766">
          <cell r="D24766" t="str">
            <v>C31006</v>
          </cell>
          <cell r="E24766">
            <v>59.15</v>
          </cell>
          <cell r="F24766">
            <v>99.781181619256017</v>
          </cell>
          <cell r="G24766" t="str">
            <v>Pass</v>
          </cell>
        </row>
        <row r="24767">
          <cell r="D24767" t="str">
            <v>C31007</v>
          </cell>
          <cell r="E24767">
            <v>42.22</v>
          </cell>
          <cell r="F24767">
            <v>99.438202247191015</v>
          </cell>
          <cell r="G24767" t="str">
            <v>Pass</v>
          </cell>
        </row>
        <row r="24768">
          <cell r="D24768" t="str">
            <v>C31008</v>
          </cell>
          <cell r="E24768">
            <v>14.34</v>
          </cell>
          <cell r="F24768">
            <v>99.727520435967307</v>
          </cell>
          <cell r="G24768" t="str">
            <v>Pass</v>
          </cell>
        </row>
        <row r="24769">
          <cell r="D24769" t="str">
            <v>C31009</v>
          </cell>
          <cell r="E24769">
            <v>43.9</v>
          </cell>
          <cell r="F24769">
            <v>99.321266968325787</v>
          </cell>
          <cell r="G24769" t="str">
            <v>Pass</v>
          </cell>
        </row>
        <row r="24770">
          <cell r="D24770" t="str">
            <v>C31010</v>
          </cell>
          <cell r="E24770">
            <v>27.42</v>
          </cell>
          <cell r="F24770">
            <v>99.101123595505612</v>
          </cell>
          <cell r="G24770" t="str">
            <v>Pass</v>
          </cell>
        </row>
        <row r="24771">
          <cell r="D24771" t="str">
            <v>C31011</v>
          </cell>
          <cell r="E24771">
            <v>52.64</v>
          </cell>
          <cell r="F24771">
            <v>99.773242630385482</v>
          </cell>
          <cell r="G24771" t="str">
            <v>Pass</v>
          </cell>
        </row>
        <row r="24772">
          <cell r="D24772" t="str">
            <v>C31012</v>
          </cell>
          <cell r="E24772">
            <v>13.55</v>
          </cell>
          <cell r="F24772">
            <v>98.01136363636364</v>
          </cell>
          <cell r="G24772" t="str">
            <v>Pass</v>
          </cell>
        </row>
        <row r="24773">
          <cell r="D24773" t="str">
            <v>C31013</v>
          </cell>
          <cell r="E24773">
            <v>55.37</v>
          </cell>
          <cell r="F24773">
            <v>99.583333333333329</v>
          </cell>
          <cell r="G24773" t="str">
            <v>Pass</v>
          </cell>
        </row>
        <row r="24774">
          <cell r="D24774" t="str">
            <v>C31014</v>
          </cell>
          <cell r="E24774">
            <v>41.23</v>
          </cell>
          <cell r="F24774">
            <v>100</v>
          </cell>
          <cell r="G24774" t="str">
            <v>Pass</v>
          </cell>
        </row>
        <row r="24775">
          <cell r="D24775" t="str">
            <v>C31015</v>
          </cell>
          <cell r="E24775">
            <v>76.959999999999994</v>
          </cell>
          <cell r="F24775">
            <v>99.78947368421052</v>
          </cell>
          <cell r="G24775" t="str">
            <v>Pass</v>
          </cell>
        </row>
        <row r="24776">
          <cell r="D24776" t="str">
            <v>C31016</v>
          </cell>
          <cell r="E24776">
            <v>31.51</v>
          </cell>
          <cell r="F24776">
            <v>99.744897959183675</v>
          </cell>
          <cell r="G24776" t="str">
            <v>Pass</v>
          </cell>
        </row>
        <row r="24777">
          <cell r="D24777" t="str">
            <v>C31017</v>
          </cell>
          <cell r="E24777">
            <v>99.37</v>
          </cell>
          <cell r="F24777">
            <v>99.350649350649348</v>
          </cell>
          <cell r="G24777" t="str">
            <v>Pass</v>
          </cell>
        </row>
        <row r="24778">
          <cell r="D24778" t="str">
            <v>C31018</v>
          </cell>
          <cell r="E24778">
            <v>140.96</v>
          </cell>
          <cell r="F24778">
            <v>99.796747967479675</v>
          </cell>
          <cell r="G24778" t="str">
            <v>Pass</v>
          </cell>
        </row>
        <row r="24779">
          <cell r="D24779" t="str">
            <v>C31019</v>
          </cell>
          <cell r="E24779">
            <v>62.45</v>
          </cell>
          <cell r="F24779">
            <v>99.788135593220332</v>
          </cell>
          <cell r="G24779" t="str">
            <v>Pass</v>
          </cell>
        </row>
        <row r="24780">
          <cell r="D24780" t="str">
            <v>C31020</v>
          </cell>
          <cell r="E24780">
            <v>53.1</v>
          </cell>
          <cell r="F24780">
            <v>99.55654101995566</v>
          </cell>
          <cell r="G24780" t="str">
            <v>Pass</v>
          </cell>
        </row>
        <row r="24781">
          <cell r="D24781" t="str">
            <v>C31021</v>
          </cell>
          <cell r="E24781">
            <v>39.200000000000003</v>
          </cell>
          <cell r="F24781">
            <v>99.152542372881356</v>
          </cell>
          <cell r="G24781" t="str">
            <v>Pass</v>
          </cell>
        </row>
        <row r="24782">
          <cell r="D24782" t="str">
            <v>C31022</v>
          </cell>
          <cell r="E24782">
            <v>43.66</v>
          </cell>
          <cell r="F24782">
            <v>99.748743718592962</v>
          </cell>
          <cell r="G24782" t="str">
            <v>Pass</v>
          </cell>
        </row>
        <row r="24783">
          <cell r="D24783" t="str">
            <v>C31023</v>
          </cell>
          <cell r="E24783">
            <v>24.8</v>
          </cell>
          <cell r="F24783">
            <v>99.718309859154928</v>
          </cell>
          <cell r="G24783" t="str">
            <v>Pass</v>
          </cell>
        </row>
        <row r="24784">
          <cell r="D24784" t="str">
            <v>C31024</v>
          </cell>
          <cell r="E24784">
            <v>85.4</v>
          </cell>
          <cell r="F24784">
            <v>100</v>
          </cell>
          <cell r="G24784" t="str">
            <v>Pass</v>
          </cell>
        </row>
        <row r="24785">
          <cell r="D24785" t="str">
            <v>C31025</v>
          </cell>
          <cell r="E24785">
            <v>123.47</v>
          </cell>
          <cell r="F24785">
            <v>99.719887955182074</v>
          </cell>
          <cell r="G24785" t="str">
            <v>Pass</v>
          </cell>
        </row>
        <row r="24786">
          <cell r="D24786" t="str">
            <v>C31026</v>
          </cell>
          <cell r="E24786">
            <v>9.31</v>
          </cell>
          <cell r="F24786">
            <v>99.411764705882348</v>
          </cell>
          <cell r="G24786" t="str">
            <v>Pass</v>
          </cell>
        </row>
        <row r="24787">
          <cell r="D24787" t="str">
            <v>C31027</v>
          </cell>
          <cell r="E24787">
            <v>54.22</v>
          </cell>
          <cell r="F24787">
            <v>99.459459459459453</v>
          </cell>
          <cell r="G24787" t="str">
            <v>Pass</v>
          </cell>
        </row>
        <row r="24788">
          <cell r="D24788" t="str">
            <v>C31028</v>
          </cell>
          <cell r="E24788">
            <v>65.05</v>
          </cell>
          <cell r="F24788">
            <v>98.70550161812298</v>
          </cell>
          <cell r="G24788" t="str">
            <v>Pass</v>
          </cell>
        </row>
        <row r="24789">
          <cell r="D24789" t="str">
            <v>C31029</v>
          </cell>
          <cell r="E24789">
            <v>28.46</v>
          </cell>
          <cell r="F24789">
            <v>100</v>
          </cell>
          <cell r="G24789" t="str">
            <v>Pass</v>
          </cell>
        </row>
        <row r="24790">
          <cell r="D24790" t="str">
            <v>C31030</v>
          </cell>
          <cell r="E24790">
            <v>39.29</v>
          </cell>
          <cell r="F24790">
            <v>100</v>
          </cell>
          <cell r="G24790" t="str">
            <v>Pass</v>
          </cell>
        </row>
        <row r="24791">
          <cell r="D24791" t="str">
            <v>C31031</v>
          </cell>
          <cell r="E24791">
            <v>24.9</v>
          </cell>
          <cell r="F24791">
            <v>100</v>
          </cell>
          <cell r="G24791" t="str">
            <v>Pass</v>
          </cell>
        </row>
        <row r="24792">
          <cell r="D24792" t="str">
            <v>C31032</v>
          </cell>
          <cell r="E24792">
            <v>24.84</v>
          </cell>
          <cell r="F24792">
            <v>99.453551912568301</v>
          </cell>
          <cell r="G24792" t="str">
            <v>Pass</v>
          </cell>
        </row>
        <row r="24793">
          <cell r="D24793" t="str">
            <v>C31033</v>
          </cell>
          <cell r="E24793">
            <v>24.08</v>
          </cell>
          <cell r="F24793">
            <v>99.484536082474222</v>
          </cell>
          <cell r="G24793" t="str">
            <v>Pass</v>
          </cell>
        </row>
        <row r="24794">
          <cell r="D24794" t="str">
            <v>C31034</v>
          </cell>
          <cell r="E24794">
            <v>36.51</v>
          </cell>
          <cell r="F24794">
            <v>99.772727272727266</v>
          </cell>
          <cell r="G24794" t="str">
            <v>Pass</v>
          </cell>
        </row>
        <row r="24795">
          <cell r="D24795" t="str">
            <v>C31035</v>
          </cell>
          <cell r="E24795">
            <v>26.97</v>
          </cell>
          <cell r="F24795">
            <v>98.489425981873111</v>
          </cell>
          <cell r="G24795" t="str">
            <v>Pass</v>
          </cell>
        </row>
        <row r="24796">
          <cell r="D24796" t="str">
            <v>C31037</v>
          </cell>
          <cell r="E24796">
            <v>36.44</v>
          </cell>
          <cell r="F24796">
            <v>99.773242630385482</v>
          </cell>
          <cell r="G24796" t="str">
            <v>Pass</v>
          </cell>
        </row>
        <row r="24797">
          <cell r="D24797" t="str">
            <v>C31038</v>
          </cell>
          <cell r="E24797">
            <v>30.86</v>
          </cell>
          <cell r="F24797">
            <v>100</v>
          </cell>
          <cell r="G24797" t="str">
            <v>Pass</v>
          </cell>
        </row>
        <row r="24798">
          <cell r="D24798" t="str">
            <v>C31039</v>
          </cell>
          <cell r="E24798">
            <v>23.67</v>
          </cell>
          <cell r="F24798">
            <v>99.752475247524757</v>
          </cell>
          <cell r="G24798" t="str">
            <v>Pass</v>
          </cell>
        </row>
        <row r="24799">
          <cell r="D24799" t="str">
            <v>C31040</v>
          </cell>
          <cell r="E24799">
            <v>38.22</v>
          </cell>
          <cell r="F24799">
            <v>100</v>
          </cell>
          <cell r="G24799" t="str">
            <v>Pass</v>
          </cell>
        </row>
        <row r="24800">
          <cell r="D24800" t="str">
            <v>C31041</v>
          </cell>
          <cell r="E24800">
            <v>60.45</v>
          </cell>
          <cell r="F24800">
            <v>99.435028248587571</v>
          </cell>
          <cell r="G24800" t="str">
            <v>Pass</v>
          </cell>
        </row>
        <row r="24801">
          <cell r="D24801" t="str">
            <v>C31042</v>
          </cell>
          <cell r="E24801">
            <v>33.39</v>
          </cell>
          <cell r="F24801">
            <v>99.425287356321846</v>
          </cell>
          <cell r="G24801" t="str">
            <v>Pass</v>
          </cell>
        </row>
        <row r="24802">
          <cell r="D24802" t="str">
            <v>C31043</v>
          </cell>
          <cell r="E24802">
            <v>124.25</v>
          </cell>
          <cell r="F24802">
            <v>100</v>
          </cell>
          <cell r="G24802" t="str">
            <v>Pass</v>
          </cell>
        </row>
        <row r="24803">
          <cell r="D24803" t="str">
            <v>C31044</v>
          </cell>
          <cell r="E24803">
            <v>59.99</v>
          </cell>
          <cell r="F24803">
            <v>99.635036496350367</v>
          </cell>
          <cell r="G24803" t="str">
            <v>Pass</v>
          </cell>
        </row>
        <row r="24804">
          <cell r="D24804" t="str">
            <v>C31045</v>
          </cell>
          <cell r="E24804">
            <v>36.6</v>
          </cell>
          <cell r="F24804">
            <v>99.541284403669721</v>
          </cell>
          <cell r="G24804" t="str">
            <v>Pass</v>
          </cell>
        </row>
        <row r="24805">
          <cell r="D24805" t="str">
            <v>C31046</v>
          </cell>
          <cell r="E24805">
            <v>32.409999999999997</v>
          </cell>
          <cell r="F24805">
            <v>100</v>
          </cell>
          <cell r="G24805" t="str">
            <v>Pass</v>
          </cell>
        </row>
        <row r="24806">
          <cell r="D24806" t="str">
            <v>C31047</v>
          </cell>
          <cell r="E24806">
            <v>11</v>
          </cell>
          <cell r="F24806">
            <v>100</v>
          </cell>
          <cell r="G24806" t="str">
            <v>Pass</v>
          </cell>
        </row>
        <row r="24807">
          <cell r="D24807" t="str">
            <v>C31048</v>
          </cell>
          <cell r="E24807">
            <v>31.5</v>
          </cell>
          <cell r="F24807">
            <v>99.565217391304344</v>
          </cell>
          <cell r="G24807" t="str">
            <v>Pass</v>
          </cell>
        </row>
        <row r="24808">
          <cell r="D24808" t="str">
            <v>C31049</v>
          </cell>
          <cell r="E24808">
            <v>75.099999999999994</v>
          </cell>
          <cell r="F24808">
            <v>99.748110831234257</v>
          </cell>
          <cell r="G24808" t="str">
            <v>Pass</v>
          </cell>
        </row>
        <row r="24809">
          <cell r="D24809" t="str">
            <v>C31050</v>
          </cell>
          <cell r="E24809">
            <v>30.98</v>
          </cell>
          <cell r="F24809">
            <v>99.59349593495935</v>
          </cell>
          <cell r="G24809" t="str">
            <v>Pass</v>
          </cell>
        </row>
        <row r="24810">
          <cell r="D24810" t="str">
            <v>C31051</v>
          </cell>
          <cell r="E24810">
            <v>40.770000000000003</v>
          </cell>
          <cell r="F24810">
            <v>99.586776859504127</v>
          </cell>
          <cell r="G24810" t="str">
            <v>Pass</v>
          </cell>
        </row>
        <row r="24811">
          <cell r="D24811" t="str">
            <v>C31052</v>
          </cell>
          <cell r="E24811">
            <v>55.65</v>
          </cell>
          <cell r="F24811">
            <v>99.691358024691354</v>
          </cell>
          <cell r="G24811" t="str">
            <v>Pass</v>
          </cell>
        </row>
        <row r="24812">
          <cell r="D24812" t="str">
            <v>C31053</v>
          </cell>
          <cell r="E24812">
            <v>40.98</v>
          </cell>
          <cell r="F24812">
            <v>99.322799097065456</v>
          </cell>
          <cell r="G24812" t="str">
            <v>Pass</v>
          </cell>
        </row>
        <row r="24813">
          <cell r="D24813" t="str">
            <v>C31054</v>
          </cell>
          <cell r="E24813">
            <v>57.06</v>
          </cell>
          <cell r="F24813">
            <v>99.740259740259745</v>
          </cell>
          <cell r="G24813" t="str">
            <v>Pass</v>
          </cell>
        </row>
        <row r="24814">
          <cell r="D24814" t="str">
            <v>C31055</v>
          </cell>
          <cell r="E24814">
            <v>60.67</v>
          </cell>
          <cell r="F24814">
            <v>99.740932642487053</v>
          </cell>
          <cell r="G24814" t="str">
            <v>Pass</v>
          </cell>
        </row>
        <row r="24815">
          <cell r="D24815" t="str">
            <v>C31056</v>
          </cell>
          <cell r="E24815">
            <v>38.97</v>
          </cell>
          <cell r="F24815">
            <v>100</v>
          </cell>
          <cell r="G24815" t="str">
            <v>Pass</v>
          </cell>
        </row>
        <row r="24816">
          <cell r="D24816" t="str">
            <v>C31057</v>
          </cell>
          <cell r="E24816">
            <v>35.43</v>
          </cell>
          <cell r="F24816">
            <v>99.787234042553195</v>
          </cell>
          <cell r="G24816" t="str">
            <v>Pass</v>
          </cell>
        </row>
        <row r="24817">
          <cell r="D24817" t="str">
            <v>C31058</v>
          </cell>
          <cell r="E24817">
            <v>51.82</v>
          </cell>
          <cell r="F24817">
            <v>100</v>
          </cell>
          <cell r="G24817" t="str">
            <v>Pass</v>
          </cell>
        </row>
        <row r="24818">
          <cell r="D24818" t="str">
            <v>C31059</v>
          </cell>
          <cell r="E24818">
            <v>66.7</v>
          </cell>
          <cell r="F24818">
            <v>99.753086419753089</v>
          </cell>
          <cell r="G24818" t="str">
            <v>Pass</v>
          </cell>
        </row>
        <row r="24819">
          <cell r="D24819" t="str">
            <v>C31060</v>
          </cell>
          <cell r="E24819">
            <v>33.090000000000003</v>
          </cell>
          <cell r="F24819">
            <v>99.242424242424249</v>
          </cell>
          <cell r="G24819" t="str">
            <v>Pass</v>
          </cell>
        </row>
        <row r="24820">
          <cell r="D24820" t="str">
            <v>C31061</v>
          </cell>
          <cell r="E24820">
            <v>49.65</v>
          </cell>
          <cell r="F24820">
            <v>99.729729729729726</v>
          </cell>
          <cell r="G24820" t="str">
            <v>Pass</v>
          </cell>
        </row>
        <row r="24821">
          <cell r="D24821" t="str">
            <v>C31062</v>
          </cell>
          <cell r="E24821">
            <v>100</v>
          </cell>
          <cell r="F24821">
            <v>99.459459459459453</v>
          </cell>
          <cell r="G24821" t="str">
            <v>Pass</v>
          </cell>
        </row>
        <row r="24822">
          <cell r="D24822" t="str">
            <v>C31063</v>
          </cell>
          <cell r="E24822">
            <v>50.7</v>
          </cell>
          <cell r="F24822">
            <v>99.664429530201346</v>
          </cell>
          <cell r="G24822" t="str">
            <v>Pass</v>
          </cell>
        </row>
        <row r="24823">
          <cell r="D24823" t="str">
            <v>C31064</v>
          </cell>
          <cell r="E24823">
            <v>29.43</v>
          </cell>
          <cell r="F24823">
            <v>100</v>
          </cell>
          <cell r="G24823" t="str">
            <v>Pass</v>
          </cell>
        </row>
        <row r="24824">
          <cell r="D24824" t="str">
            <v>C31065</v>
          </cell>
          <cell r="E24824">
            <v>56.91</v>
          </cell>
          <cell r="F24824">
            <v>99.4550408719346</v>
          </cell>
          <cell r="G24824" t="str">
            <v>Pass</v>
          </cell>
        </row>
        <row r="24825">
          <cell r="D24825" t="str">
            <v>C31066</v>
          </cell>
          <cell r="E24825">
            <v>80.239999999999995</v>
          </cell>
          <cell r="F24825">
            <v>100</v>
          </cell>
          <cell r="G24825" t="str">
            <v>Pass</v>
          </cell>
        </row>
        <row r="24826">
          <cell r="D24826" t="str">
            <v>C31067</v>
          </cell>
          <cell r="E24826">
            <v>50.35</v>
          </cell>
          <cell r="F24826">
            <v>99.277108433734938</v>
          </cell>
          <cell r="G24826" t="str">
            <v>Pass</v>
          </cell>
        </row>
        <row r="24827">
          <cell r="D24827" t="str">
            <v>C31068</v>
          </cell>
          <cell r="E24827">
            <v>34.68</v>
          </cell>
          <cell r="F24827">
            <v>99.183673469387756</v>
          </cell>
          <cell r="G24827" t="str">
            <v>Pass</v>
          </cell>
        </row>
        <row r="24828">
          <cell r="D24828" t="str">
            <v>C31069</v>
          </cell>
          <cell r="E24828">
            <v>46.96</v>
          </cell>
          <cell r="F24828">
            <v>99.520383693045559</v>
          </cell>
          <cell r="G24828" t="str">
            <v>Pass</v>
          </cell>
        </row>
        <row r="24829">
          <cell r="D24829" t="str">
            <v>C29919</v>
          </cell>
          <cell r="E24829">
            <v>18.7</v>
          </cell>
          <cell r="F24829">
            <v>97.85407725321889</v>
          </cell>
          <cell r="G24829" t="str">
            <v>Pass</v>
          </cell>
        </row>
        <row r="24830">
          <cell r="D24830" t="str">
            <v>C29917</v>
          </cell>
          <cell r="E24830">
            <v>12.2</v>
          </cell>
          <cell r="F24830">
            <v>94.285714285714292</v>
          </cell>
          <cell r="G24830" t="str">
            <v>Pass</v>
          </cell>
        </row>
        <row r="24831">
          <cell r="D24831" t="str">
            <v>C29915</v>
          </cell>
          <cell r="E24831">
            <v>47.03</v>
          </cell>
          <cell r="F24831">
            <v>98.958333333333329</v>
          </cell>
          <cell r="G24831" t="str">
            <v>Pass</v>
          </cell>
        </row>
        <row r="24832">
          <cell r="D24832" t="str">
            <v>C29913</v>
          </cell>
          <cell r="E24832">
            <v>31.83</v>
          </cell>
          <cell r="F24832">
            <v>96.24573378839591</v>
          </cell>
          <cell r="G24832" t="str">
            <v>Pass</v>
          </cell>
        </row>
        <row r="24833">
          <cell r="D24833" t="str">
            <v>C29911</v>
          </cell>
          <cell r="E24833">
            <v>33.92</v>
          </cell>
          <cell r="F24833">
            <v>99.378881987577643</v>
          </cell>
          <cell r="G24833" t="str">
            <v>Pass</v>
          </cell>
        </row>
        <row r="24834">
          <cell r="D24834" t="str">
            <v>C29909</v>
          </cell>
          <cell r="E24834">
            <v>20.23</v>
          </cell>
          <cell r="F24834">
            <v>99.421965317919074</v>
          </cell>
          <cell r="G24834" t="str">
            <v>Pass</v>
          </cell>
        </row>
        <row r="24835">
          <cell r="D24835" t="str">
            <v>C29907</v>
          </cell>
          <cell r="E24835">
            <v>14.34</v>
          </cell>
          <cell r="F24835">
            <v>99.406528189910986</v>
          </cell>
          <cell r="G24835" t="str">
            <v>Pass</v>
          </cell>
        </row>
        <row r="24836">
          <cell r="D24836" t="str">
            <v>C29905</v>
          </cell>
          <cell r="E24836">
            <v>39.03</v>
          </cell>
          <cell r="F24836">
            <v>99.662162162162161</v>
          </cell>
          <cell r="G24836" t="str">
            <v>Pass</v>
          </cell>
        </row>
        <row r="24837">
          <cell r="D24837" t="str">
            <v>C29903</v>
          </cell>
          <cell r="E24837">
            <v>14.14</v>
          </cell>
          <cell r="F24837">
            <v>74.73684210526315</v>
          </cell>
          <cell r="G24837" t="str">
            <v>Fail</v>
          </cell>
        </row>
        <row r="24838">
          <cell r="D24838" t="str">
            <v>C29900</v>
          </cell>
          <cell r="E24838">
            <v>54.76</v>
          </cell>
          <cell r="F24838">
            <v>98.972602739726028</v>
          </cell>
          <cell r="G24838" t="str">
            <v>Pass</v>
          </cell>
        </row>
        <row r="24839">
          <cell r="D24839" t="str">
            <v>C29898</v>
          </cell>
          <cell r="E24839">
            <v>34.32</v>
          </cell>
          <cell r="F24839">
            <v>97.192982456140356</v>
          </cell>
          <cell r="G24839" t="str">
            <v>Pass</v>
          </cell>
        </row>
        <row r="24840">
          <cell r="D24840" t="str">
            <v>C29896</v>
          </cell>
          <cell r="E24840">
            <v>51.82</v>
          </cell>
          <cell r="F24840">
            <v>98.837209302325576</v>
          </cell>
          <cell r="G24840" t="str">
            <v>Pass</v>
          </cell>
        </row>
        <row r="24841">
          <cell r="D24841" t="str">
            <v>C29894</v>
          </cell>
          <cell r="E24841">
            <v>32.770000000000003</v>
          </cell>
          <cell r="F24841">
            <v>98.91696750902527</v>
          </cell>
          <cell r="G24841" t="str">
            <v>Pass</v>
          </cell>
        </row>
        <row r="24842">
          <cell r="D24842" t="str">
            <v>C29892</v>
          </cell>
          <cell r="E24842">
            <v>57.44</v>
          </cell>
          <cell r="F24842">
            <v>98.701298701298697</v>
          </cell>
          <cell r="G24842" t="str">
            <v>Pass</v>
          </cell>
        </row>
        <row r="24843">
          <cell r="D24843" t="str">
            <v>C29890</v>
          </cell>
          <cell r="E24843">
            <v>23.02</v>
          </cell>
          <cell r="F24843">
            <v>98.299319727891159</v>
          </cell>
          <cell r="G24843" t="str">
            <v>Pass</v>
          </cell>
        </row>
        <row r="24844">
          <cell r="D24844" t="str">
            <v>C29888</v>
          </cell>
          <cell r="E24844">
            <v>60.49</v>
          </cell>
          <cell r="F24844">
            <v>99.280575539568346</v>
          </cell>
          <cell r="G24844" t="str">
            <v>Pass</v>
          </cell>
        </row>
        <row r="24845">
          <cell r="D24845" t="str">
            <v>C29885</v>
          </cell>
          <cell r="E24845">
            <v>17.2</v>
          </cell>
          <cell r="F24845">
            <v>99.509803921568633</v>
          </cell>
          <cell r="G24845" t="str">
            <v>Pass</v>
          </cell>
        </row>
        <row r="24846">
          <cell r="D24846" t="str">
            <v>C29844</v>
          </cell>
          <cell r="E24846">
            <v>48.27</v>
          </cell>
          <cell r="F24846">
            <v>98.662207357859529</v>
          </cell>
          <cell r="G24846" t="str">
            <v>Pass</v>
          </cell>
        </row>
        <row r="24847">
          <cell r="D24847" t="str">
            <v>C29842</v>
          </cell>
          <cell r="E24847">
            <v>38.03</v>
          </cell>
          <cell r="F24847">
            <v>99.293286219081267</v>
          </cell>
          <cell r="G24847" t="str">
            <v>Pass</v>
          </cell>
        </row>
        <row r="24848">
          <cell r="D24848" t="str">
            <v>C29840</v>
          </cell>
          <cell r="E24848">
            <v>20.65</v>
          </cell>
          <cell r="F24848">
            <v>98.417721518987335</v>
          </cell>
          <cell r="G24848" t="str">
            <v>Pass</v>
          </cell>
        </row>
        <row r="24849">
          <cell r="D24849" t="str">
            <v>C29838</v>
          </cell>
          <cell r="E24849">
            <v>14.22</v>
          </cell>
          <cell r="F24849">
            <v>98.65771812080537</v>
          </cell>
          <cell r="G24849" t="str">
            <v>Pass</v>
          </cell>
        </row>
        <row r="24850">
          <cell r="D24850" t="str">
            <v>C29836</v>
          </cell>
          <cell r="E24850">
            <v>27.76</v>
          </cell>
          <cell r="F24850">
            <v>97.683397683397686</v>
          </cell>
          <cell r="G24850" t="str">
            <v>Pass</v>
          </cell>
        </row>
        <row r="24851">
          <cell r="D24851" t="str">
            <v>C29833</v>
          </cell>
          <cell r="E24851">
            <v>70.27</v>
          </cell>
          <cell r="F24851">
            <v>98.832684824902728</v>
          </cell>
          <cell r="G24851" t="str">
            <v>Pass</v>
          </cell>
        </row>
        <row r="24852">
          <cell r="D24852" t="str">
            <v>C29831</v>
          </cell>
          <cell r="E24852">
            <v>15.78</v>
          </cell>
          <cell r="F24852">
            <v>96.666666666666671</v>
          </cell>
          <cell r="G24852" t="str">
            <v>Pass</v>
          </cell>
        </row>
        <row r="24853">
          <cell r="D24853" t="str">
            <v>C29829</v>
          </cell>
          <cell r="E24853">
            <v>19.45</v>
          </cell>
          <cell r="F24853">
            <v>98.84615384615384</v>
          </cell>
          <cell r="G24853" t="str">
            <v>Pass</v>
          </cell>
        </row>
        <row r="24854">
          <cell r="D24854" t="str">
            <v>C29827</v>
          </cell>
          <cell r="E24854">
            <v>39.24</v>
          </cell>
          <cell r="F24854">
            <v>97.816593886462883</v>
          </cell>
          <cell r="G24854" t="str">
            <v>Pass</v>
          </cell>
        </row>
        <row r="24855">
          <cell r="D24855" t="str">
            <v>C29825</v>
          </cell>
          <cell r="E24855">
            <v>36.54</v>
          </cell>
          <cell r="F24855">
            <v>98.928571428571431</v>
          </cell>
          <cell r="G24855" t="str">
            <v>Pass</v>
          </cell>
        </row>
        <row r="24856">
          <cell r="D24856" t="str">
            <v>C30422</v>
          </cell>
          <cell r="E24856">
            <v>95.22</v>
          </cell>
          <cell r="F24856">
            <v>99</v>
          </cell>
          <cell r="G24856" t="str">
            <v>Pass</v>
          </cell>
        </row>
        <row r="24857">
          <cell r="D24857" t="str">
            <v>C30425</v>
          </cell>
          <cell r="E24857">
            <v>77.959999999999994</v>
          </cell>
          <cell r="F24857">
            <v>100</v>
          </cell>
          <cell r="G24857" t="str">
            <v>Pass</v>
          </cell>
        </row>
        <row r="24858">
          <cell r="D24858" t="str">
            <v>C30428</v>
          </cell>
          <cell r="E24858">
            <v>116.76</v>
          </cell>
          <cell r="F24858">
            <v>99.489795918367349</v>
          </cell>
          <cell r="G24858" t="str">
            <v>Pass</v>
          </cell>
        </row>
        <row r="24859">
          <cell r="D24859" t="str">
            <v>C30432</v>
          </cell>
          <cell r="E24859">
            <v>52.23</v>
          </cell>
          <cell r="F24859">
            <v>100</v>
          </cell>
          <cell r="G24859" t="str">
            <v>Pass</v>
          </cell>
        </row>
        <row r="24860">
          <cell r="D24860" t="str">
            <v>C30433</v>
          </cell>
          <cell r="E24860">
            <v>127.56</v>
          </cell>
          <cell r="F24860">
            <v>100</v>
          </cell>
          <cell r="G24860" t="str">
            <v>Pass</v>
          </cell>
        </row>
        <row r="24861">
          <cell r="D24861" t="str">
            <v>C30468</v>
          </cell>
          <cell r="E24861">
            <v>17.329999999999998</v>
          </cell>
          <cell r="F24861">
            <v>94.929577464788736</v>
          </cell>
          <cell r="G24861" t="str">
            <v>Pass</v>
          </cell>
        </row>
        <row r="24862">
          <cell r="D24862" t="str">
            <v>C30471</v>
          </cell>
          <cell r="E24862">
            <v>130.88</v>
          </cell>
          <cell r="F24862">
            <v>99.642857142857139</v>
          </cell>
          <cell r="G24862" t="str">
            <v>Pass</v>
          </cell>
        </row>
        <row r="24863">
          <cell r="D24863" t="str">
            <v>C30474</v>
          </cell>
          <cell r="E24863">
            <v>40.4</v>
          </cell>
          <cell r="F24863">
            <v>99.236641221374043</v>
          </cell>
          <cell r="G24863" t="str">
            <v>Pass</v>
          </cell>
        </row>
        <row r="24864">
          <cell r="D24864" t="str">
            <v>C30477</v>
          </cell>
          <cell r="E24864">
            <v>116.42</v>
          </cell>
          <cell r="F24864">
            <v>99.723756906077341</v>
          </cell>
          <cell r="G24864" t="str">
            <v>Pass</v>
          </cell>
        </row>
        <row r="24865">
          <cell r="D24865" t="str">
            <v>C30480</v>
          </cell>
          <cell r="E24865">
            <v>31</v>
          </cell>
          <cell r="F24865">
            <v>98.369565217391298</v>
          </cell>
          <cell r="G24865" t="str">
            <v>Pass</v>
          </cell>
        </row>
        <row r="24866">
          <cell r="D24866" t="str">
            <v>C30483</v>
          </cell>
          <cell r="E24866">
            <v>76.22</v>
          </cell>
          <cell r="F24866">
            <v>98.15384615384616</v>
          </cell>
          <cell r="G24866" t="str">
            <v>Pass</v>
          </cell>
        </row>
        <row r="24867">
          <cell r="D24867" t="str">
            <v>C30486</v>
          </cell>
          <cell r="E24867">
            <v>71.239999999999995</v>
          </cell>
          <cell r="F24867">
            <v>99.275362318840578</v>
          </cell>
          <cell r="G24867" t="str">
            <v>Pass</v>
          </cell>
        </row>
        <row r="24868">
          <cell r="D24868" t="str">
            <v>C30496</v>
          </cell>
          <cell r="E24868">
            <v>50.16</v>
          </cell>
          <cell r="F24868">
            <v>98.187311178247739</v>
          </cell>
          <cell r="G24868" t="str">
            <v>Pass</v>
          </cell>
        </row>
        <row r="24869">
          <cell r="D24869" t="str">
            <v>C30499</v>
          </cell>
          <cell r="E24869">
            <v>81</v>
          </cell>
          <cell r="F24869">
            <v>100</v>
          </cell>
          <cell r="G24869" t="str">
            <v>Pass</v>
          </cell>
        </row>
        <row r="24870">
          <cell r="D24870" t="str">
            <v>C30503</v>
          </cell>
          <cell r="E24870">
            <v>23.2</v>
          </cell>
          <cell r="F24870">
            <v>99.758454106280197</v>
          </cell>
          <cell r="G24870" t="str">
            <v>Pass</v>
          </cell>
        </row>
        <row r="24871">
          <cell r="D24871" t="str">
            <v>C30504</v>
          </cell>
          <cell r="E24871">
            <v>57.8</v>
          </cell>
          <cell r="F24871">
            <v>99.711815561959654</v>
          </cell>
          <cell r="G24871" t="str">
            <v>Pass</v>
          </cell>
        </row>
        <row r="24872">
          <cell r="D24872" t="str">
            <v>C30508</v>
          </cell>
          <cell r="E24872">
            <v>30.64</v>
          </cell>
          <cell r="F24872">
            <v>96.428571428571431</v>
          </cell>
          <cell r="G24872" t="str">
            <v>Pass</v>
          </cell>
        </row>
        <row r="24873">
          <cell r="D24873" t="str">
            <v>C30509</v>
          </cell>
          <cell r="E24873">
            <v>83.06</v>
          </cell>
          <cell r="F24873">
            <v>99.21052631578948</v>
          </cell>
          <cell r="G24873" t="str">
            <v>Pass</v>
          </cell>
        </row>
        <row r="24874">
          <cell r="D24874" t="str">
            <v>C30513</v>
          </cell>
          <cell r="E24874">
            <v>76.430000000000007</v>
          </cell>
          <cell r="F24874">
            <v>99.184782608695656</v>
          </cell>
          <cell r="G24874" t="str">
            <v>Pass</v>
          </cell>
        </row>
        <row r="24875">
          <cell r="D24875" t="str">
            <v>C30514</v>
          </cell>
          <cell r="E24875">
            <v>70.55</v>
          </cell>
          <cell r="F24875">
            <v>99.386503067484668</v>
          </cell>
          <cell r="G24875" t="str">
            <v>Pass</v>
          </cell>
        </row>
        <row r="24876">
          <cell r="D24876" t="str">
            <v>C30518</v>
          </cell>
          <cell r="E24876">
            <v>34.29</v>
          </cell>
          <cell r="F24876">
            <v>98.86363636363636</v>
          </cell>
          <cell r="G24876" t="str">
            <v>Pass</v>
          </cell>
        </row>
        <row r="24877">
          <cell r="D24877" t="str">
            <v>C30560</v>
          </cell>
          <cell r="E24877">
            <v>70.45</v>
          </cell>
          <cell r="F24877">
            <v>98.604651162790702</v>
          </cell>
          <cell r="G24877" t="str">
            <v>Pass</v>
          </cell>
        </row>
        <row r="24878">
          <cell r="D24878" t="str">
            <v>C30568</v>
          </cell>
          <cell r="E24878">
            <v>58.55</v>
          </cell>
          <cell r="F24878">
            <v>98.230088495575217</v>
          </cell>
          <cell r="G24878" t="str">
            <v>Pass</v>
          </cell>
        </row>
        <row r="24879">
          <cell r="D24879" t="str">
            <v>C30614</v>
          </cell>
          <cell r="E24879">
            <v>21.1</v>
          </cell>
          <cell r="F24879">
            <v>98.591549295774655</v>
          </cell>
          <cell r="G24879" t="str">
            <v>Pass</v>
          </cell>
        </row>
        <row r="24880">
          <cell r="D24880" t="str">
            <v>C30620</v>
          </cell>
          <cell r="E24880">
            <v>75.17</v>
          </cell>
          <cell r="F24880">
            <v>100</v>
          </cell>
          <cell r="G24880" t="str">
            <v>Pass</v>
          </cell>
        </row>
        <row r="24881">
          <cell r="D24881" t="str">
            <v>C31070</v>
          </cell>
          <cell r="E24881">
            <v>42.18</v>
          </cell>
          <cell r="F24881">
            <v>98.666666666666671</v>
          </cell>
          <cell r="G24881" t="str">
            <v>Pass</v>
          </cell>
        </row>
        <row r="24882">
          <cell r="D24882" t="str">
            <v>C31071</v>
          </cell>
          <cell r="E24882">
            <v>60.39</v>
          </cell>
          <cell r="F24882">
            <v>98.915989159891595</v>
          </cell>
          <cell r="G24882" t="str">
            <v>Pass</v>
          </cell>
        </row>
        <row r="24883">
          <cell r="D24883" t="str">
            <v>C31072</v>
          </cell>
          <cell r="E24883">
            <v>16.78</v>
          </cell>
          <cell r="F24883">
            <v>99.519230769230774</v>
          </cell>
          <cell r="G24883" t="str">
            <v>Pass</v>
          </cell>
        </row>
        <row r="24884">
          <cell r="D24884" t="str">
            <v>C31073</v>
          </cell>
          <cell r="E24884">
            <v>35.96</v>
          </cell>
          <cell r="F24884">
            <v>100</v>
          </cell>
          <cell r="G24884" t="str">
            <v>Pass</v>
          </cell>
        </row>
        <row r="24885">
          <cell r="D24885" t="str">
            <v>C31074</v>
          </cell>
          <cell r="E24885">
            <v>46.93</v>
          </cell>
          <cell r="F24885">
            <v>99.748110831234257</v>
          </cell>
          <cell r="G24885" t="str">
            <v>Pass</v>
          </cell>
        </row>
        <row r="24886">
          <cell r="D24886" t="str">
            <v>C31075</v>
          </cell>
          <cell r="E24886">
            <v>34.270000000000003</v>
          </cell>
          <cell r="F24886">
            <v>99.775280898876403</v>
          </cell>
          <cell r="G24886" t="str">
            <v>Pass</v>
          </cell>
        </row>
        <row r="24887">
          <cell r="D24887" t="str">
            <v>C31076</v>
          </cell>
          <cell r="E24887">
            <v>13.76</v>
          </cell>
          <cell r="F24887">
            <v>99.297423887587826</v>
          </cell>
          <cell r="G24887" t="str">
            <v>Pass</v>
          </cell>
        </row>
        <row r="24888">
          <cell r="D24888" t="str">
            <v>C31077</v>
          </cell>
          <cell r="E24888">
            <v>44.99</v>
          </cell>
          <cell r="F24888">
            <v>99.715099715099711</v>
          </cell>
          <cell r="G24888" t="str">
            <v>Pass</v>
          </cell>
        </row>
        <row r="24889">
          <cell r="D24889" t="str">
            <v>C31078</v>
          </cell>
          <cell r="E24889">
            <v>42.52</v>
          </cell>
          <cell r="F24889">
            <v>99.653979238754332</v>
          </cell>
          <cell r="G24889" t="str">
            <v>Pass</v>
          </cell>
        </row>
        <row r="24890">
          <cell r="D24890" t="str">
            <v>C31079</v>
          </cell>
          <cell r="E24890">
            <v>36.549999999999997</v>
          </cell>
          <cell r="F24890">
            <v>99.698795180722897</v>
          </cell>
          <cell r="G24890" t="str">
            <v>Pass</v>
          </cell>
        </row>
        <row r="24891">
          <cell r="D24891" t="str">
            <v>C31080</v>
          </cell>
          <cell r="E24891">
            <v>142.01</v>
          </cell>
          <cell r="F24891">
            <v>100</v>
          </cell>
          <cell r="G24891" t="str">
            <v>Pass</v>
          </cell>
        </row>
        <row r="24892">
          <cell r="D24892" t="str">
            <v>C31081</v>
          </cell>
          <cell r="E24892">
            <v>21.16</v>
          </cell>
          <cell r="F24892">
            <v>99.624060150375939</v>
          </cell>
          <cell r="G24892" t="str">
            <v>Pass</v>
          </cell>
        </row>
        <row r="24893">
          <cell r="D24893" t="str">
            <v>C31082</v>
          </cell>
          <cell r="E24893">
            <v>39.35</v>
          </cell>
          <cell r="F24893">
            <v>100</v>
          </cell>
          <cell r="G24893" t="str">
            <v>Pass</v>
          </cell>
        </row>
        <row r="24894">
          <cell r="D24894" t="str">
            <v>C31083</v>
          </cell>
          <cell r="E24894">
            <v>21.43</v>
          </cell>
          <cell r="F24894">
            <v>100</v>
          </cell>
          <cell r="G24894" t="str">
            <v>Pass</v>
          </cell>
        </row>
        <row r="24895">
          <cell r="D24895" t="str">
            <v>C31084</v>
          </cell>
          <cell r="E24895">
            <v>36.67</v>
          </cell>
          <cell r="F24895">
            <v>99.740932642487053</v>
          </cell>
          <cell r="G24895" t="str">
            <v>Pass</v>
          </cell>
        </row>
        <row r="24896">
          <cell r="D24896" t="str">
            <v>C31085</v>
          </cell>
          <cell r="E24896">
            <v>21.76</v>
          </cell>
          <cell r="F24896">
            <v>100</v>
          </cell>
          <cell r="G24896" t="str">
            <v>Pass</v>
          </cell>
        </row>
        <row r="24897">
          <cell r="D24897" t="str">
            <v>C31086</v>
          </cell>
          <cell r="E24897">
            <v>23.29</v>
          </cell>
          <cell r="F24897">
            <v>100</v>
          </cell>
          <cell r="G24897" t="str">
            <v>Pass</v>
          </cell>
        </row>
        <row r="24898">
          <cell r="D24898" t="str">
            <v>C31087</v>
          </cell>
          <cell r="E24898">
            <v>53.71</v>
          </cell>
          <cell r="F24898">
            <v>99.456521739130437</v>
          </cell>
          <cell r="G24898" t="str">
            <v>Pass</v>
          </cell>
        </row>
        <row r="24899">
          <cell r="D24899" t="str">
            <v>C31088</v>
          </cell>
          <cell r="E24899">
            <v>16.03</v>
          </cell>
          <cell r="F24899">
            <v>99.708454810495624</v>
          </cell>
          <cell r="G24899" t="str">
            <v>Pass</v>
          </cell>
        </row>
        <row r="24900">
          <cell r="D24900" t="str">
            <v>C31089</v>
          </cell>
          <cell r="E24900">
            <v>28.77</v>
          </cell>
          <cell r="F24900">
            <v>99.710982658959537</v>
          </cell>
          <cell r="G24900" t="str">
            <v>Pass</v>
          </cell>
        </row>
        <row r="24901">
          <cell r="D24901" t="str">
            <v>C31090</v>
          </cell>
          <cell r="E24901">
            <v>57.39</v>
          </cell>
          <cell r="F24901">
            <v>100</v>
          </cell>
          <cell r="G24901" t="str">
            <v>Pass</v>
          </cell>
        </row>
        <row r="24902">
          <cell r="D24902" t="str">
            <v>C31091</v>
          </cell>
          <cell r="E24902">
            <v>44.32</v>
          </cell>
          <cell r="F24902">
            <v>99.756690997566906</v>
          </cell>
          <cell r="G24902" t="str">
            <v>Pass</v>
          </cell>
        </row>
        <row r="24903">
          <cell r="D24903" t="str">
            <v>C31092</v>
          </cell>
          <cell r="E24903">
            <v>12.84</v>
          </cell>
          <cell r="F24903">
            <v>100</v>
          </cell>
          <cell r="G24903" t="str">
            <v>Pass</v>
          </cell>
        </row>
        <row r="24904">
          <cell r="D24904" t="str">
            <v>C31093</v>
          </cell>
          <cell r="E24904">
            <v>36.56</v>
          </cell>
          <cell r="F24904">
            <v>100</v>
          </cell>
          <cell r="G24904" t="str">
            <v>Pass</v>
          </cell>
        </row>
        <row r="24905">
          <cell r="D24905" t="str">
            <v>C31094</v>
          </cell>
          <cell r="E24905">
            <v>53.77</v>
          </cell>
          <cell r="F24905">
            <v>99.760191846522787</v>
          </cell>
          <cell r="G24905" t="str">
            <v>Pass</v>
          </cell>
        </row>
        <row r="24906">
          <cell r="D24906" t="str">
            <v>C31095</v>
          </cell>
          <cell r="E24906">
            <v>84.06</v>
          </cell>
          <cell r="F24906">
            <v>99.592668024439917</v>
          </cell>
          <cell r="G24906" t="str">
            <v>Pass</v>
          </cell>
        </row>
        <row r="24907">
          <cell r="D24907" t="str">
            <v>C31096</v>
          </cell>
          <cell r="E24907">
            <v>120.14</v>
          </cell>
          <cell r="F24907">
            <v>92.307692307692307</v>
          </cell>
          <cell r="G24907" t="str">
            <v>Pass</v>
          </cell>
        </row>
        <row r="24908">
          <cell r="D24908" t="str">
            <v>C31097</v>
          </cell>
          <cell r="E24908">
            <v>11.8</v>
          </cell>
          <cell r="F24908">
            <v>99.462365591397855</v>
          </cell>
          <cell r="G24908" t="str">
            <v>Pass</v>
          </cell>
        </row>
        <row r="24909">
          <cell r="D24909" t="str">
            <v>C31098</v>
          </cell>
          <cell r="E24909">
            <v>92.92</v>
          </cell>
          <cell r="F24909">
            <v>99.287410926365794</v>
          </cell>
          <cell r="G24909" t="str">
            <v>Pass</v>
          </cell>
        </row>
        <row r="24910">
          <cell r="D24910" t="str">
            <v>C31099</v>
          </cell>
          <cell r="E24910">
            <v>28.64</v>
          </cell>
          <cell r="F24910">
            <v>99.671052631578945</v>
          </cell>
          <cell r="G24910" t="str">
            <v>Pass</v>
          </cell>
        </row>
        <row r="24911">
          <cell r="D24911" t="str">
            <v>C31100</v>
          </cell>
          <cell r="E24911">
            <v>25.61</v>
          </cell>
          <cell r="F24911">
            <v>99.433427762039656</v>
          </cell>
          <cell r="G24911" t="str">
            <v>Pass</v>
          </cell>
        </row>
        <row r="24912">
          <cell r="D24912" t="str">
            <v>C31101</v>
          </cell>
          <cell r="E24912">
            <v>48.38</v>
          </cell>
          <cell r="F24912">
            <v>99.748743718592962</v>
          </cell>
          <cell r="G24912" t="str">
            <v>Pass</v>
          </cell>
        </row>
        <row r="24913">
          <cell r="D24913" t="str">
            <v>C31102</v>
          </cell>
          <cell r="E24913">
            <v>45</v>
          </cell>
          <cell r="F24913">
            <v>100</v>
          </cell>
          <cell r="G24913" t="str">
            <v>Pass</v>
          </cell>
        </row>
        <row r="24914">
          <cell r="D24914" t="str">
            <v>C31104</v>
          </cell>
          <cell r="E24914">
            <v>43.08</v>
          </cell>
          <cell r="F24914">
            <v>100</v>
          </cell>
          <cell r="G24914" t="str">
            <v>Pass</v>
          </cell>
        </row>
        <row r="24915">
          <cell r="D24915" t="str">
            <v>C31103</v>
          </cell>
          <cell r="E24915">
            <v>158.01</v>
          </cell>
          <cell r="F24915">
            <v>99.77426636568849</v>
          </cell>
          <cell r="G24915" t="str">
            <v>Pass</v>
          </cell>
        </row>
        <row r="24916">
          <cell r="D24916" t="str">
            <v>C31105</v>
          </cell>
          <cell r="E24916">
            <v>88.72</v>
          </cell>
          <cell r="F24916">
            <v>100</v>
          </cell>
          <cell r="G24916" t="str">
            <v>Pass</v>
          </cell>
        </row>
        <row r="24917">
          <cell r="D24917" t="str">
            <v>C31106</v>
          </cell>
          <cell r="E24917">
            <v>58.66</v>
          </cell>
          <cell r="F24917">
            <v>99.567099567099561</v>
          </cell>
          <cell r="G24917" t="str">
            <v>Pass</v>
          </cell>
        </row>
        <row r="24918">
          <cell r="D24918" t="str">
            <v>C31107</v>
          </cell>
          <cell r="E24918">
            <v>71.44</v>
          </cell>
          <cell r="F24918">
            <v>99.783080260303691</v>
          </cell>
          <cell r="G24918" t="str">
            <v>Pass</v>
          </cell>
        </row>
        <row r="24919">
          <cell r="D24919" t="str">
            <v>C31108</v>
          </cell>
          <cell r="E24919">
            <v>78.510000000000005</v>
          </cell>
          <cell r="F24919">
            <v>100</v>
          </cell>
          <cell r="G24919" t="str">
            <v>Pass</v>
          </cell>
        </row>
        <row r="24920">
          <cell r="D24920" t="str">
            <v>C31109</v>
          </cell>
          <cell r="E24920">
            <v>40.53</v>
          </cell>
          <cell r="F24920">
            <v>99.501246882793012</v>
          </cell>
          <cell r="G24920" t="str">
            <v>Pass</v>
          </cell>
        </row>
        <row r="24921">
          <cell r="D24921" t="str">
            <v>C31110</v>
          </cell>
          <cell r="E24921">
            <v>60.52</v>
          </cell>
          <cell r="F24921">
            <v>99.561403508771932</v>
          </cell>
          <cell r="G24921" t="str">
            <v>Pass</v>
          </cell>
        </row>
        <row r="24922">
          <cell r="D24922" t="str">
            <v>C31111</v>
          </cell>
          <cell r="E24922">
            <v>63.13</v>
          </cell>
          <cell r="F24922">
            <v>98.873873873873876</v>
          </cell>
          <cell r="G24922" t="str">
            <v>Pass</v>
          </cell>
        </row>
        <row r="24923">
          <cell r="D24923" t="str">
            <v>C31112</v>
          </cell>
          <cell r="E24923">
            <v>45.47</v>
          </cell>
          <cell r="F24923">
            <v>99.358974358974365</v>
          </cell>
          <cell r="G24923" t="str">
            <v>Pass</v>
          </cell>
        </row>
        <row r="24924">
          <cell r="D24924" t="str">
            <v>C31036</v>
          </cell>
          <cell r="E24924">
            <v>84.81</v>
          </cell>
          <cell r="F24924">
            <v>99.7229916897507</v>
          </cell>
          <cell r="G24924" t="str">
            <v>Pass</v>
          </cell>
        </row>
        <row r="24925">
          <cell r="D24925" t="str">
            <v>C30429</v>
          </cell>
          <cell r="E24925">
            <v>25.92</v>
          </cell>
          <cell r="F24925">
            <v>99.358974358974365</v>
          </cell>
          <cell r="G24925" t="str">
            <v>Pass</v>
          </cell>
        </row>
        <row r="24926">
          <cell r="D24926" t="str">
            <v>C30437</v>
          </cell>
          <cell r="E24926">
            <v>51.5</v>
          </cell>
          <cell r="F24926">
            <v>99.736147757255935</v>
          </cell>
          <cell r="G24926" t="str">
            <v>Pass</v>
          </cell>
        </row>
        <row r="24927">
          <cell r="D24927" t="str">
            <v>C30526</v>
          </cell>
          <cell r="E24927">
            <v>36.94</v>
          </cell>
          <cell r="F24927">
            <v>99.744245524296673</v>
          </cell>
          <cell r="G24927" t="str">
            <v>Pass</v>
          </cell>
        </row>
        <row r="24928">
          <cell r="D24928" t="str">
            <v>C30527</v>
          </cell>
          <cell r="E24928">
            <v>25.4</v>
          </cell>
          <cell r="F24928">
            <v>100</v>
          </cell>
          <cell r="G24928" t="str">
            <v>Pass</v>
          </cell>
        </row>
        <row r="24929">
          <cell r="D24929" t="str">
            <v>C30528</v>
          </cell>
          <cell r="E24929">
            <v>27.01</v>
          </cell>
          <cell r="F24929">
            <v>99.257425742574256</v>
          </cell>
          <cell r="G24929" t="str">
            <v>Pass</v>
          </cell>
        </row>
        <row r="24930">
          <cell r="D24930" t="str">
            <v>C30529</v>
          </cell>
          <cell r="E24930">
            <v>11.55</v>
          </cell>
          <cell r="F24930">
            <v>99.77477477477477</v>
          </cell>
          <cell r="G24930" t="str">
            <v>Pass</v>
          </cell>
        </row>
        <row r="24931">
          <cell r="D24931" t="str">
            <v>C30530</v>
          </cell>
          <cell r="E24931">
            <v>40.99</v>
          </cell>
          <cell r="F24931">
            <v>100</v>
          </cell>
          <cell r="G24931" t="str">
            <v>Pass</v>
          </cell>
        </row>
        <row r="24932">
          <cell r="D24932" t="str">
            <v>C30531</v>
          </cell>
          <cell r="E24932">
            <v>38.75</v>
          </cell>
          <cell r="F24932">
            <v>100</v>
          </cell>
          <cell r="G24932" t="str">
            <v>Pass</v>
          </cell>
        </row>
        <row r="24933">
          <cell r="D24933" t="str">
            <v>C30532</v>
          </cell>
          <cell r="E24933">
            <v>30.73</v>
          </cell>
          <cell r="F24933">
            <v>99.77064220183486</v>
          </cell>
          <cell r="G24933" t="str">
            <v>Pass</v>
          </cell>
        </row>
        <row r="24934">
          <cell r="D24934" t="str">
            <v>C30533</v>
          </cell>
          <cell r="E24934">
            <v>38.9</v>
          </cell>
          <cell r="F24934">
            <v>99.650349650349654</v>
          </cell>
          <cell r="G24934" t="str">
            <v>Pass</v>
          </cell>
        </row>
        <row r="24935">
          <cell r="D24935" t="str">
            <v>C30534</v>
          </cell>
          <cell r="E24935">
            <v>41.63</v>
          </cell>
          <cell r="F24935">
            <v>99.780219780219781</v>
          </cell>
          <cell r="G24935" t="str">
            <v>Pass</v>
          </cell>
        </row>
        <row r="24936">
          <cell r="D24936" t="str">
            <v>C30535</v>
          </cell>
          <cell r="E24936">
            <v>60.92</v>
          </cell>
          <cell r="F24936">
            <v>100</v>
          </cell>
          <cell r="G24936" t="str">
            <v>Pass</v>
          </cell>
        </row>
        <row r="24937">
          <cell r="D24937" t="str">
            <v>C30627</v>
          </cell>
          <cell r="E24937">
            <v>105.26</v>
          </cell>
          <cell r="F24937">
            <v>99.074074074074076</v>
          </cell>
          <cell r="G24937" t="str">
            <v>Pass</v>
          </cell>
        </row>
        <row r="24938">
          <cell r="D24938" t="str">
            <v>C30628</v>
          </cell>
          <cell r="E24938">
            <v>60.42</v>
          </cell>
          <cell r="F24938">
            <v>98.762376237623769</v>
          </cell>
          <cell r="G24938" t="str">
            <v>Pass</v>
          </cell>
        </row>
        <row r="24939">
          <cell r="D24939" t="str">
            <v>C30629</v>
          </cell>
          <cell r="E24939">
            <v>56.99</v>
          </cell>
          <cell r="F24939">
            <v>100</v>
          </cell>
          <cell r="G24939" t="str">
            <v>Pass</v>
          </cell>
        </row>
        <row r="24940">
          <cell r="D24940" t="str">
            <v>C30630</v>
          </cell>
          <cell r="E24940">
            <v>87.76</v>
          </cell>
          <cell r="F24940">
            <v>99.641577060931894</v>
          </cell>
          <cell r="G24940" t="str">
            <v>Pass</v>
          </cell>
        </row>
        <row r="24941">
          <cell r="D24941" t="str">
            <v>C30631</v>
          </cell>
          <cell r="E24941">
            <v>103.89</v>
          </cell>
          <cell r="F24941">
            <v>100</v>
          </cell>
          <cell r="G24941" t="str">
            <v>Pass</v>
          </cell>
        </row>
        <row r="24942">
          <cell r="D24942" t="str">
            <v>C30632</v>
          </cell>
          <cell r="E24942">
            <v>52.51</v>
          </cell>
          <cell r="F24942">
            <v>99.152542372881356</v>
          </cell>
          <cell r="G24942" t="str">
            <v>Pass</v>
          </cell>
        </row>
        <row r="24943">
          <cell r="D24943" t="str">
            <v>C30633</v>
          </cell>
          <cell r="E24943">
            <v>36.61</v>
          </cell>
          <cell r="F24943">
            <v>99.470899470899468</v>
          </cell>
          <cell r="G24943" t="str">
            <v>Pass</v>
          </cell>
        </row>
        <row r="24944">
          <cell r="D24944" t="str">
            <v>C30634</v>
          </cell>
          <cell r="E24944">
            <v>119.85</v>
          </cell>
          <cell r="F24944">
            <v>98.727735368956743</v>
          </cell>
          <cell r="G24944" t="str">
            <v>Pass</v>
          </cell>
        </row>
        <row r="24945">
          <cell r="D24945" t="str">
            <v>C30635</v>
          </cell>
          <cell r="E24945">
            <v>58.06</v>
          </cell>
          <cell r="F24945">
            <v>99.056603773584911</v>
          </cell>
          <cell r="G24945" t="str">
            <v>Pass</v>
          </cell>
        </row>
        <row r="24946">
          <cell r="D24946" t="str">
            <v>C30636</v>
          </cell>
          <cell r="E24946">
            <v>44.86</v>
          </cell>
          <cell r="F24946">
            <v>99.7229916897507</v>
          </cell>
          <cell r="G24946" t="str">
            <v>Pass</v>
          </cell>
        </row>
        <row r="24947">
          <cell r="D24947" t="str">
            <v>C30637</v>
          </cell>
          <cell r="E24947">
            <v>96.71</v>
          </cell>
          <cell r="F24947">
            <v>98.814229249011859</v>
          </cell>
          <cell r="G24947" t="str">
            <v>Pass</v>
          </cell>
        </row>
        <row r="24948">
          <cell r="D24948" t="str">
            <v>C30638</v>
          </cell>
          <cell r="E24948">
            <v>47.08</v>
          </cell>
          <cell r="F24948">
            <v>100</v>
          </cell>
          <cell r="G24948" t="str">
            <v>Pass</v>
          </cell>
        </row>
        <row r="24949">
          <cell r="D24949" t="str">
            <v>C30639</v>
          </cell>
          <cell r="E24949">
            <v>13.42</v>
          </cell>
          <cell r="F24949">
            <v>93.769470404984418</v>
          </cell>
          <cell r="G24949" t="str">
            <v>Pass</v>
          </cell>
        </row>
        <row r="24950">
          <cell r="D24950" t="str">
            <v>C30640</v>
          </cell>
          <cell r="E24950">
            <v>61.89</v>
          </cell>
          <cell r="F24950">
            <v>99.606299212598429</v>
          </cell>
          <cell r="G24950" t="str">
            <v>Pass</v>
          </cell>
        </row>
        <row r="24951">
          <cell r="D24951" t="str">
            <v>C30641</v>
          </cell>
          <cell r="E24951">
            <v>68.98</v>
          </cell>
          <cell r="F24951">
            <v>99.147727272727266</v>
          </cell>
          <cell r="G24951" t="str">
            <v>Pass</v>
          </cell>
        </row>
        <row r="24952">
          <cell r="D24952" t="str">
            <v>C30642</v>
          </cell>
          <cell r="E24952">
            <v>119.93</v>
          </cell>
          <cell r="F24952">
            <v>100</v>
          </cell>
          <cell r="G24952" t="str">
            <v>Pass</v>
          </cell>
        </row>
        <row r="24953">
          <cell r="D24953" t="str">
            <v>C30643</v>
          </cell>
          <cell r="E24953">
            <v>68.19</v>
          </cell>
          <cell r="F24953">
            <v>99.277978339350184</v>
          </cell>
          <cell r="G24953" t="str">
            <v>Pass</v>
          </cell>
        </row>
        <row r="24954">
          <cell r="D24954" t="str">
            <v>C30644</v>
          </cell>
          <cell r="E24954">
            <v>17.690000000000001</v>
          </cell>
          <cell r="F24954">
            <v>98.773006134969322</v>
          </cell>
          <cell r="G24954" t="str">
            <v>Pass</v>
          </cell>
        </row>
        <row r="24955">
          <cell r="D24955" t="str">
            <v>C30645</v>
          </cell>
          <cell r="E24955">
            <v>45.53</v>
          </cell>
          <cell r="F24955">
            <v>100</v>
          </cell>
          <cell r="G24955" t="str">
            <v>Pass</v>
          </cell>
        </row>
        <row r="24956">
          <cell r="D24956" t="str">
            <v>C30646</v>
          </cell>
          <cell r="E24956">
            <v>45.71</v>
          </cell>
          <cell r="F24956">
            <v>98.207885304659499</v>
          </cell>
          <cell r="G24956" t="str">
            <v>Pass</v>
          </cell>
        </row>
        <row r="24957">
          <cell r="D24957" t="str">
            <v>C30647</v>
          </cell>
          <cell r="E24957">
            <v>24.2</v>
          </cell>
          <cell r="F24957">
            <v>98.879551820728295</v>
          </cell>
          <cell r="G24957" t="str">
            <v>Pass</v>
          </cell>
        </row>
        <row r="24958">
          <cell r="D24958" t="str">
            <v>C30648</v>
          </cell>
          <cell r="E24958">
            <v>41.03</v>
          </cell>
          <cell r="F24958">
            <v>99.275362318840578</v>
          </cell>
          <cell r="G24958" t="str">
            <v>Pass</v>
          </cell>
        </row>
        <row r="24959">
          <cell r="D24959" t="str">
            <v>C30649</v>
          </cell>
          <cell r="E24959">
            <v>24.58</v>
          </cell>
          <cell r="F24959">
            <v>99.333333333333329</v>
          </cell>
          <cell r="G24959" t="str">
            <v>Pass</v>
          </cell>
        </row>
        <row r="24960">
          <cell r="D24960" t="str">
            <v>C30650</v>
          </cell>
          <cell r="E24960">
            <v>69.89</v>
          </cell>
          <cell r="F24960">
            <v>99.705882352941174</v>
          </cell>
          <cell r="G24960" t="str">
            <v>Pass</v>
          </cell>
        </row>
        <row r="24961">
          <cell r="D24961" t="str">
            <v>C30667</v>
          </cell>
          <cell r="E24961">
            <v>43.96</v>
          </cell>
          <cell r="F24961">
            <v>100</v>
          </cell>
          <cell r="G24961" t="str">
            <v>Pass</v>
          </cell>
        </row>
        <row r="24962">
          <cell r="D24962" t="str">
            <v>C30668</v>
          </cell>
          <cell r="E24962">
            <v>58.89</v>
          </cell>
          <cell r="F24962">
            <v>99.310344827586206</v>
          </cell>
          <cell r="G24962" t="str">
            <v>Pass</v>
          </cell>
        </row>
        <row r="24963">
          <cell r="D24963" t="str">
            <v>C30669</v>
          </cell>
          <cell r="E24963">
            <v>58.42</v>
          </cell>
          <cell r="F24963">
            <v>99.411764705882348</v>
          </cell>
          <cell r="G24963" t="str">
            <v>Pass</v>
          </cell>
        </row>
        <row r="24964">
          <cell r="D24964" t="str">
            <v>C30670</v>
          </cell>
          <cell r="E24964">
            <v>95.21</v>
          </cell>
          <cell r="F24964">
            <v>100</v>
          </cell>
          <cell r="G24964" t="str">
            <v>Pass</v>
          </cell>
        </row>
        <row r="24965">
          <cell r="D24965" t="str">
            <v>C30671</v>
          </cell>
          <cell r="E24965">
            <v>103.69</v>
          </cell>
          <cell r="F24965">
            <v>99.477806788511742</v>
          </cell>
          <cell r="G24965" t="str">
            <v>Pass</v>
          </cell>
        </row>
        <row r="24966">
          <cell r="D24966" t="str">
            <v>C30672</v>
          </cell>
          <cell r="E24966">
            <v>40.5</v>
          </cell>
          <cell r="F24966">
            <v>99.462365591397855</v>
          </cell>
          <cell r="G24966" t="str">
            <v>Pass</v>
          </cell>
        </row>
        <row r="24967">
          <cell r="D24967" t="str">
            <v>C30673</v>
          </cell>
          <cell r="E24967">
            <v>30.42</v>
          </cell>
          <cell r="F24967">
            <v>99.698795180722897</v>
          </cell>
          <cell r="G24967" t="str">
            <v>Pass</v>
          </cell>
        </row>
        <row r="24968">
          <cell r="D24968" t="str">
            <v>C30674</v>
          </cell>
          <cell r="E24968">
            <v>73.45</v>
          </cell>
          <cell r="F24968">
            <v>99</v>
          </cell>
          <cell r="G24968" t="str">
            <v>Pass</v>
          </cell>
        </row>
        <row r="24969">
          <cell r="D24969" t="str">
            <v>C30676</v>
          </cell>
          <cell r="E24969">
            <v>18.78</v>
          </cell>
          <cell r="F24969">
            <v>96.92671394799055</v>
          </cell>
          <cell r="G24969" t="str">
            <v>Pass</v>
          </cell>
        </row>
        <row r="24970">
          <cell r="D24970" t="str">
            <v>C30677</v>
          </cell>
          <cell r="E24970">
            <v>62.73</v>
          </cell>
          <cell r="F24970">
            <v>99.581589958159</v>
          </cell>
          <cell r="G24970" t="str">
            <v>Pass</v>
          </cell>
        </row>
        <row r="24971">
          <cell r="D24971" t="str">
            <v>C30678</v>
          </cell>
          <cell r="E24971">
            <v>49.02</v>
          </cell>
          <cell r="F24971">
            <v>100</v>
          </cell>
          <cell r="G24971" t="str">
            <v>Pass</v>
          </cell>
        </row>
        <row r="24972">
          <cell r="D24972" t="str">
            <v>C30679</v>
          </cell>
          <cell r="E24972">
            <v>85.89</v>
          </cell>
          <cell r="F24972">
            <v>100</v>
          </cell>
          <cell r="G24972" t="str">
            <v>Pass</v>
          </cell>
        </row>
        <row r="24973">
          <cell r="D24973" t="str">
            <v>C30680</v>
          </cell>
          <cell r="E24973">
            <v>30.04</v>
          </cell>
          <cell r="F24973">
            <v>100</v>
          </cell>
          <cell r="G24973" t="str">
            <v>Pass</v>
          </cell>
        </row>
        <row r="24974">
          <cell r="D24974" t="str">
            <v>C30681</v>
          </cell>
          <cell r="E24974">
            <v>30.86</v>
          </cell>
          <cell r="F24974">
            <v>99.66101694915254</v>
          </cell>
          <cell r="G24974" t="str">
            <v>Pass</v>
          </cell>
        </row>
        <row r="24975">
          <cell r="D24975" t="str">
            <v>C30682</v>
          </cell>
          <cell r="E24975">
            <v>81.05</v>
          </cell>
          <cell r="F24975">
            <v>100</v>
          </cell>
          <cell r="G24975" t="str">
            <v>Pass</v>
          </cell>
        </row>
        <row r="24976">
          <cell r="D24976" t="str">
            <v>C30683</v>
          </cell>
          <cell r="E24976">
            <v>21.25</v>
          </cell>
          <cell r="F24976">
            <v>99.202127659574472</v>
          </cell>
          <cell r="G24976" t="str">
            <v>Pass</v>
          </cell>
        </row>
        <row r="24977">
          <cell r="D24977" t="str">
            <v>C30684</v>
          </cell>
          <cell r="E24977">
            <v>47.88</v>
          </cell>
          <cell r="F24977">
            <v>98.644986449864504</v>
          </cell>
          <cell r="G24977" t="str">
            <v>Pass</v>
          </cell>
        </row>
        <row r="24978">
          <cell r="D24978" t="str">
            <v>C30685</v>
          </cell>
          <cell r="E24978">
            <v>33.090000000000003</v>
          </cell>
          <cell r="F24978">
            <v>96.374622356495465</v>
          </cell>
          <cell r="G24978" t="str">
            <v>Pass</v>
          </cell>
        </row>
        <row r="24979">
          <cell r="D24979" t="str">
            <v>C30686</v>
          </cell>
          <cell r="E24979">
            <v>35.340000000000003</v>
          </cell>
          <cell r="F24979">
            <v>99.420289855072468</v>
          </cell>
          <cell r="G24979" t="str">
            <v>Pass</v>
          </cell>
        </row>
        <row r="24980">
          <cell r="D24980" t="str">
            <v>C30687</v>
          </cell>
          <cell r="E24980">
            <v>58.31</v>
          </cell>
          <cell r="F24980">
            <v>100</v>
          </cell>
          <cell r="G24980" t="str">
            <v>Pass</v>
          </cell>
        </row>
        <row r="24981">
          <cell r="D24981" t="str">
            <v>C30688</v>
          </cell>
          <cell r="E24981">
            <v>65.349999999999994</v>
          </cell>
          <cell r="F24981">
            <v>99.2</v>
          </cell>
          <cell r="G24981" t="str">
            <v>Pass</v>
          </cell>
        </row>
        <row r="24982">
          <cell r="D24982" t="str">
            <v>C30689</v>
          </cell>
          <cell r="E24982">
            <v>56.73</v>
          </cell>
          <cell r="F24982">
            <v>83.382789317507417</v>
          </cell>
          <cell r="G24982" t="str">
            <v>Fail</v>
          </cell>
        </row>
        <row r="24983">
          <cell r="D24983" t="str">
            <v>C30690</v>
          </cell>
          <cell r="E24983">
            <v>36.53</v>
          </cell>
          <cell r="F24983">
            <v>100</v>
          </cell>
          <cell r="G24983" t="str">
            <v>Pass</v>
          </cell>
        </row>
        <row r="24984">
          <cell r="D24984" t="str">
            <v>C30691</v>
          </cell>
          <cell r="E24984">
            <v>24.03</v>
          </cell>
          <cell r="F24984">
            <v>91.951219512195124</v>
          </cell>
          <cell r="G24984" t="str">
            <v>Pass</v>
          </cell>
        </row>
        <row r="24985">
          <cell r="D24985" t="str">
            <v>C30692</v>
          </cell>
          <cell r="E24985">
            <v>41</v>
          </cell>
          <cell r="F24985">
            <v>98.857142857142861</v>
          </cell>
          <cell r="G24985" t="str">
            <v>Pass</v>
          </cell>
        </row>
        <row r="24986">
          <cell r="D24986" t="str">
            <v>C30693</v>
          </cell>
          <cell r="E24986">
            <v>26.27</v>
          </cell>
          <cell r="F24986">
            <v>99.305555555555557</v>
          </cell>
          <cell r="G24986" t="str">
            <v>Pass</v>
          </cell>
        </row>
        <row r="24987">
          <cell r="D24987" t="str">
            <v>C30694</v>
          </cell>
          <cell r="E24987">
            <v>34.299999999999997</v>
          </cell>
          <cell r="F24987">
            <v>92.733564013840834</v>
          </cell>
          <cell r="G24987" t="str">
            <v>Pass</v>
          </cell>
        </row>
        <row r="24988">
          <cell r="D24988" t="str">
            <v>C30695</v>
          </cell>
          <cell r="E24988">
            <v>71.680000000000007</v>
          </cell>
          <cell r="F24988">
            <v>99.484536082474222</v>
          </cell>
          <cell r="G24988" t="str">
            <v>Pass</v>
          </cell>
        </row>
        <row r="24989">
          <cell r="D24989" t="str">
            <v>C30696</v>
          </cell>
          <cell r="E24989">
            <v>77.3</v>
          </cell>
          <cell r="F24989">
            <v>100</v>
          </cell>
          <cell r="G24989" t="str">
            <v>Pass</v>
          </cell>
        </row>
        <row r="24990">
          <cell r="D24990" t="str">
            <v>C30697</v>
          </cell>
          <cell r="E24990">
            <v>90.85</v>
          </cell>
          <cell r="F24990">
            <v>99.397590361445779</v>
          </cell>
          <cell r="G24990" t="str">
            <v>Pass</v>
          </cell>
        </row>
        <row r="24991">
          <cell r="D24991" t="str">
            <v>C30698</v>
          </cell>
          <cell r="E24991">
            <v>61.93</v>
          </cell>
          <cell r="F24991">
            <v>99.431818181818187</v>
          </cell>
          <cell r="G24991" t="str">
            <v>Pass</v>
          </cell>
        </row>
        <row r="24992">
          <cell r="D24992" t="str">
            <v>C30699</v>
          </cell>
          <cell r="E24992">
            <v>48.03</v>
          </cell>
          <cell r="F24992">
            <v>100</v>
          </cell>
          <cell r="G24992" t="str">
            <v>Pass</v>
          </cell>
        </row>
        <row r="24993">
          <cell r="D24993" t="str">
            <v>C30702</v>
          </cell>
          <cell r="E24993">
            <v>61.06</v>
          </cell>
          <cell r="F24993">
            <v>99</v>
          </cell>
          <cell r="G24993" t="str">
            <v>Pass</v>
          </cell>
        </row>
        <row r="24994">
          <cell r="D24994" t="str">
            <v>C30704</v>
          </cell>
          <cell r="E24994">
            <v>36.409999999999997</v>
          </cell>
          <cell r="F24994">
            <v>99.703264094955486</v>
          </cell>
          <cell r="G24994" t="str">
            <v>Pass</v>
          </cell>
        </row>
        <row r="24995">
          <cell r="D24995" t="str">
            <v>C30705</v>
          </cell>
          <cell r="E24995">
            <v>7.2</v>
          </cell>
          <cell r="F24995">
            <v>99.735449735449734</v>
          </cell>
          <cell r="G24995" t="str">
            <v>Pass</v>
          </cell>
        </row>
        <row r="24996">
          <cell r="D24996" t="str">
            <v>C30706</v>
          </cell>
          <cell r="E24996">
            <v>43.49</v>
          </cell>
          <cell r="F24996">
            <v>99.109792284866472</v>
          </cell>
          <cell r="G24996" t="str">
            <v>Pass</v>
          </cell>
        </row>
        <row r="24997">
          <cell r="D24997" t="str">
            <v>C30707</v>
          </cell>
          <cell r="E24997">
            <v>21.26</v>
          </cell>
          <cell r="F24997">
            <v>99.288256227758012</v>
          </cell>
          <cell r="G24997" t="str">
            <v>Pass</v>
          </cell>
        </row>
        <row r="24998">
          <cell r="D24998" t="str">
            <v>C30708</v>
          </cell>
          <cell r="E24998">
            <v>38.409999999999997</v>
          </cell>
          <cell r="F24998">
            <v>99.350649350649348</v>
          </cell>
          <cell r="G24998" t="str">
            <v>Pass</v>
          </cell>
        </row>
        <row r="24999">
          <cell r="D24999" t="str">
            <v>C30709</v>
          </cell>
          <cell r="E24999">
            <v>39.28</v>
          </cell>
          <cell r="F24999">
            <v>99.180327868852459</v>
          </cell>
          <cell r="G24999" t="str">
            <v>Pass</v>
          </cell>
        </row>
        <row r="25000">
          <cell r="D25000" t="str">
            <v>C30710</v>
          </cell>
          <cell r="E25000">
            <v>56.21</v>
          </cell>
          <cell r="F25000">
            <v>96.515679442508713</v>
          </cell>
          <cell r="G25000" t="str">
            <v>Pass</v>
          </cell>
        </row>
        <row r="25001">
          <cell r="D25001" t="str">
            <v>C30712</v>
          </cell>
          <cell r="E25001">
            <v>66.88</v>
          </cell>
          <cell r="F25001">
            <v>99.392097264437695</v>
          </cell>
          <cell r="G25001" t="str">
            <v>Pass</v>
          </cell>
        </row>
        <row r="25002">
          <cell r="D25002" t="str">
            <v>C30714</v>
          </cell>
          <cell r="E25002">
            <v>45.13</v>
          </cell>
          <cell r="F25002">
            <v>99.420289855072468</v>
          </cell>
          <cell r="G25002" t="str">
            <v>Pass</v>
          </cell>
        </row>
        <row r="25003">
          <cell r="D25003" t="str">
            <v>C30716</v>
          </cell>
          <cell r="E25003">
            <v>52.76</v>
          </cell>
          <cell r="F25003">
            <v>99.675324675324674</v>
          </cell>
          <cell r="G25003" t="str">
            <v>Pass</v>
          </cell>
        </row>
        <row r="25004">
          <cell r="D25004" t="str">
            <v>C30717</v>
          </cell>
          <cell r="E25004">
            <v>14.19</v>
          </cell>
          <cell r="F25004">
            <v>100</v>
          </cell>
          <cell r="G25004" t="str">
            <v>Pass</v>
          </cell>
        </row>
        <row r="25005">
          <cell r="D25005" t="str">
            <v>C30718</v>
          </cell>
          <cell r="E25005">
            <v>57.45</v>
          </cell>
          <cell r="F25005">
            <v>99.433427762039656</v>
          </cell>
          <cell r="G25005" t="str">
            <v>Pass</v>
          </cell>
        </row>
        <row r="25006">
          <cell r="D25006" t="str">
            <v>C30719</v>
          </cell>
          <cell r="E25006">
            <v>43.97</v>
          </cell>
          <cell r="F25006">
            <v>99.402985074626869</v>
          </cell>
          <cell r="G25006" t="str">
            <v>Pass</v>
          </cell>
        </row>
        <row r="25007">
          <cell r="D25007" t="str">
            <v>C30720</v>
          </cell>
          <cell r="E25007">
            <v>36.36</v>
          </cell>
          <cell r="F25007">
            <v>99.382716049382722</v>
          </cell>
          <cell r="G25007" t="str">
            <v>Pass</v>
          </cell>
        </row>
        <row r="25008">
          <cell r="D25008" t="str">
            <v>C30721</v>
          </cell>
          <cell r="E25008">
            <v>73.569999999999993</v>
          </cell>
          <cell r="F25008">
            <v>100</v>
          </cell>
          <cell r="G25008" t="str">
            <v>Pass</v>
          </cell>
        </row>
        <row r="25009">
          <cell r="D25009" t="str">
            <v>C30722</v>
          </cell>
          <cell r="E25009">
            <v>17.920000000000002</v>
          </cell>
          <cell r="F25009">
            <v>99.6875</v>
          </cell>
          <cell r="G25009" t="str">
            <v>Pass</v>
          </cell>
        </row>
        <row r="25010">
          <cell r="D25010" t="str">
            <v>C30723</v>
          </cell>
          <cell r="E25010">
            <v>49.98</v>
          </cell>
          <cell r="F25010">
            <v>100</v>
          </cell>
          <cell r="G25010" t="str">
            <v>Pass</v>
          </cell>
        </row>
        <row r="25011">
          <cell r="D25011" t="str">
            <v>C30724</v>
          </cell>
          <cell r="E25011">
            <v>22.33</v>
          </cell>
          <cell r="F25011">
            <v>100</v>
          </cell>
          <cell r="G25011" t="str">
            <v>Pass</v>
          </cell>
        </row>
        <row r="25012">
          <cell r="D25012" t="str">
            <v>C30728</v>
          </cell>
          <cell r="E25012">
            <v>48.73</v>
          </cell>
          <cell r="F25012">
            <v>99.7229916897507</v>
          </cell>
          <cell r="G25012" t="str">
            <v>Pass</v>
          </cell>
        </row>
        <row r="25013">
          <cell r="D25013" t="str">
            <v>C30729</v>
          </cell>
          <cell r="E25013">
            <v>70.88</v>
          </cell>
          <cell r="F25013">
            <v>99.705882352941174</v>
          </cell>
          <cell r="G25013" t="str">
            <v>Pass</v>
          </cell>
        </row>
        <row r="25014">
          <cell r="D25014" t="str">
            <v>C30730</v>
          </cell>
          <cell r="E25014">
            <v>22.13</v>
          </cell>
          <cell r="F25014">
            <v>99.690402476780179</v>
          </cell>
          <cell r="G25014" t="str">
            <v>Pass</v>
          </cell>
        </row>
        <row r="25015">
          <cell r="D25015" t="str">
            <v>C30731</v>
          </cell>
          <cell r="E25015">
            <v>47.58</v>
          </cell>
          <cell r="F25015">
            <v>99.404761904761898</v>
          </cell>
          <cell r="G25015" t="str">
            <v>Pass</v>
          </cell>
        </row>
        <row r="25016">
          <cell r="D25016" t="str">
            <v>C30734</v>
          </cell>
          <cell r="E25016">
            <v>16</v>
          </cell>
          <cell r="F25016">
            <v>100</v>
          </cell>
          <cell r="G25016" t="str">
            <v>Pass</v>
          </cell>
        </row>
        <row r="25017">
          <cell r="D25017" t="str">
            <v>C30735</v>
          </cell>
          <cell r="E25017">
            <v>48.88</v>
          </cell>
          <cell r="F25017">
            <v>99.264705882352942</v>
          </cell>
          <cell r="G25017" t="str">
            <v>Pass</v>
          </cell>
        </row>
        <row r="25018">
          <cell r="D25018" t="str">
            <v>C30737</v>
          </cell>
          <cell r="E25018">
            <v>19.3</v>
          </cell>
          <cell r="F25018">
            <v>99.555555555555557</v>
          </cell>
          <cell r="G25018" t="str">
            <v>Pass</v>
          </cell>
        </row>
        <row r="25019">
          <cell r="D25019" t="str">
            <v>C30738</v>
          </cell>
          <cell r="E25019">
            <v>25.07</v>
          </cell>
          <cell r="F25019">
            <v>99.610894941634243</v>
          </cell>
          <cell r="G25019" t="str">
            <v>Pass</v>
          </cell>
        </row>
        <row r="25020">
          <cell r="D25020" t="str">
            <v>C30774</v>
          </cell>
          <cell r="E25020">
            <v>44.19</v>
          </cell>
          <cell r="F25020">
            <v>99.557522123893804</v>
          </cell>
          <cell r="G25020" t="str">
            <v>Pass</v>
          </cell>
        </row>
        <row r="25021">
          <cell r="D25021" t="str">
            <v>C30775</v>
          </cell>
          <cell r="E25021">
            <v>65.900000000000006</v>
          </cell>
          <cell r="F25021">
            <v>100</v>
          </cell>
          <cell r="G25021" t="str">
            <v>Pass</v>
          </cell>
        </row>
        <row r="25022">
          <cell r="D25022" t="str">
            <v>C30776</v>
          </cell>
          <cell r="E25022">
            <v>65.56</v>
          </cell>
          <cell r="F25022">
            <v>100</v>
          </cell>
          <cell r="G25022" t="str">
            <v>Pass</v>
          </cell>
        </row>
        <row r="25023">
          <cell r="D25023" t="str">
            <v>C30777</v>
          </cell>
          <cell r="E25023">
            <v>58.31</v>
          </cell>
          <cell r="F25023">
            <v>99.736147757255935</v>
          </cell>
          <cell r="G25023" t="str">
            <v>Pass</v>
          </cell>
        </row>
        <row r="25024">
          <cell r="D25024" t="str">
            <v>C30778</v>
          </cell>
          <cell r="E25024">
            <v>39.049999999999997</v>
          </cell>
          <cell r="F25024">
            <v>99.42693409742121</v>
          </cell>
          <cell r="G25024" t="str">
            <v>Pass</v>
          </cell>
        </row>
        <row r="25025">
          <cell r="D25025" t="str">
            <v>C30779</v>
          </cell>
          <cell r="E25025">
            <v>28.52</v>
          </cell>
          <cell r="F25025">
            <v>100</v>
          </cell>
          <cell r="G25025" t="str">
            <v>Pass</v>
          </cell>
        </row>
        <row r="25026">
          <cell r="D25026" t="str">
            <v>C30780</v>
          </cell>
          <cell r="E25026">
            <v>19.55</v>
          </cell>
          <cell r="F25026">
            <v>99.618320610687022</v>
          </cell>
          <cell r="G25026" t="str">
            <v>Pass</v>
          </cell>
        </row>
        <row r="25027">
          <cell r="D25027" t="str">
            <v>C30781</v>
          </cell>
          <cell r="E25027">
            <v>23.85</v>
          </cell>
          <cell r="F25027">
            <v>100</v>
          </cell>
          <cell r="G25027" t="str">
            <v>Pass</v>
          </cell>
        </row>
        <row r="25028">
          <cell r="D25028" t="str">
            <v>C30782</v>
          </cell>
          <cell r="E25028">
            <v>43.7</v>
          </cell>
          <cell r="F25028">
            <v>98.94736842105263</v>
          </cell>
          <cell r="G25028" t="str">
            <v>Pass</v>
          </cell>
        </row>
        <row r="25029">
          <cell r="D25029" t="str">
            <v>C30783</v>
          </cell>
          <cell r="E25029">
            <v>35.880000000000003</v>
          </cell>
          <cell r="F25029">
            <v>99.736842105263165</v>
          </cell>
          <cell r="G25029" t="str">
            <v>Pass</v>
          </cell>
        </row>
        <row r="25030">
          <cell r="D25030" t="str">
            <v>C30784</v>
          </cell>
          <cell r="E25030">
            <v>114.91</v>
          </cell>
          <cell r="F25030">
            <v>99.706744868035187</v>
          </cell>
          <cell r="G25030" t="str">
            <v>Pass</v>
          </cell>
        </row>
        <row r="25031">
          <cell r="D25031" t="str">
            <v>C30785</v>
          </cell>
          <cell r="E25031">
            <v>63.4</v>
          </cell>
          <cell r="F25031">
            <v>99.720670391061446</v>
          </cell>
          <cell r="G25031" t="str">
            <v>Pass</v>
          </cell>
        </row>
        <row r="25032">
          <cell r="D25032" t="str">
            <v>C30786</v>
          </cell>
          <cell r="E25032">
            <v>101.39</v>
          </cell>
          <cell r="F25032">
            <v>100</v>
          </cell>
          <cell r="G25032" t="str">
            <v>Pass</v>
          </cell>
        </row>
        <row r="25033">
          <cell r="D25033" t="str">
            <v>C30787</v>
          </cell>
          <cell r="E25033">
            <v>35.83</v>
          </cell>
          <cell r="F25033">
            <v>95.145631067961162</v>
          </cell>
          <cell r="G25033" t="str">
            <v>Pass</v>
          </cell>
        </row>
        <row r="25034">
          <cell r="D25034" t="str">
            <v>C30788</v>
          </cell>
          <cell r="E25034">
            <v>131.29</v>
          </cell>
          <cell r="F25034">
            <v>100</v>
          </cell>
          <cell r="G25034" t="str">
            <v>Pass</v>
          </cell>
        </row>
        <row r="25035">
          <cell r="D25035" t="str">
            <v>C30789</v>
          </cell>
          <cell r="E25035">
            <v>45.5</v>
          </cell>
          <cell r="F25035">
            <v>96.571428571428569</v>
          </cell>
          <cell r="G25035" t="str">
            <v>Pass</v>
          </cell>
        </row>
        <row r="25036">
          <cell r="D25036" t="str">
            <v>C30790</v>
          </cell>
          <cell r="E25036">
            <v>230.07</v>
          </cell>
          <cell r="F25036">
            <v>98.203592814371262</v>
          </cell>
          <cell r="G25036" t="str">
            <v>Pass</v>
          </cell>
        </row>
        <row r="25037">
          <cell r="D25037" t="str">
            <v>C30791</v>
          </cell>
          <cell r="E25037">
            <v>76.77</v>
          </cell>
          <cell r="F25037">
            <v>100</v>
          </cell>
          <cell r="G25037" t="str">
            <v>Pass</v>
          </cell>
        </row>
        <row r="25038">
          <cell r="D25038" t="str">
            <v>C30792</v>
          </cell>
          <cell r="E25038">
            <v>33.04</v>
          </cell>
          <cell r="F25038">
            <v>98.958333333333329</v>
          </cell>
          <cell r="G25038" t="str">
            <v>Pass</v>
          </cell>
        </row>
        <row r="25039">
          <cell r="D25039" t="str">
            <v>C30793</v>
          </cell>
          <cell r="E25039">
            <v>94.02</v>
          </cell>
          <cell r="F25039">
            <v>98.775510204081627</v>
          </cell>
          <cell r="G25039" t="str">
            <v>Pass</v>
          </cell>
        </row>
        <row r="25040">
          <cell r="D25040" t="str">
            <v>C30794</v>
          </cell>
          <cell r="E25040">
            <v>150.24</v>
          </cell>
          <cell r="F25040">
            <v>97.630331753554501</v>
          </cell>
          <cell r="G25040" t="str">
            <v>Pass</v>
          </cell>
        </row>
        <row r="25041">
          <cell r="D25041" t="str">
            <v>C30795</v>
          </cell>
          <cell r="E25041">
            <v>22.47</v>
          </cell>
          <cell r="F25041">
            <v>98.5</v>
          </cell>
          <cell r="G25041" t="str">
            <v>Pass</v>
          </cell>
        </row>
        <row r="25042">
          <cell r="D25042" t="str">
            <v>C30796</v>
          </cell>
          <cell r="E25042">
            <v>38.47</v>
          </cell>
          <cell r="F25042">
            <v>99.115044247787608</v>
          </cell>
          <cell r="G25042" t="str">
            <v>Pass</v>
          </cell>
        </row>
        <row r="25043">
          <cell r="D25043" t="str">
            <v>C30797</v>
          </cell>
          <cell r="E25043">
            <v>63.46</v>
          </cell>
          <cell r="F25043">
            <v>99.47643979057591</v>
          </cell>
          <cell r="G25043" t="str">
            <v>Pass</v>
          </cell>
        </row>
        <row r="25044">
          <cell r="D25044" t="str">
            <v>C30798</v>
          </cell>
          <cell r="E25044">
            <v>73.78</v>
          </cell>
          <cell r="F25044">
            <v>98.941798941798936</v>
          </cell>
          <cell r="G25044" t="str">
            <v>Pass</v>
          </cell>
        </row>
        <row r="25045">
          <cell r="D25045" t="str">
            <v>C30799</v>
          </cell>
          <cell r="E25045">
            <v>67.61</v>
          </cell>
          <cell r="F25045">
            <v>98.880597014925371</v>
          </cell>
          <cell r="G25045" t="str">
            <v>Pass</v>
          </cell>
        </row>
        <row r="25046">
          <cell r="D25046" t="str">
            <v>C30800</v>
          </cell>
          <cell r="E25046">
            <v>57.28</v>
          </cell>
          <cell r="F25046">
            <v>99.099099099099092</v>
          </cell>
          <cell r="G25046" t="str">
            <v>Pass</v>
          </cell>
        </row>
        <row r="25047">
          <cell r="D25047" t="str">
            <v>C30801</v>
          </cell>
          <cell r="E25047">
            <v>344.42</v>
          </cell>
          <cell r="F25047">
            <v>96.902654867256643</v>
          </cell>
          <cell r="G25047" t="str">
            <v>Pass</v>
          </cell>
        </row>
        <row r="25048">
          <cell r="D25048" t="str">
            <v>C30802</v>
          </cell>
          <cell r="E25048">
            <v>87.9</v>
          </cell>
          <cell r="F25048">
            <v>99.534883720930239</v>
          </cell>
          <cell r="G25048" t="str">
            <v>Pass</v>
          </cell>
        </row>
        <row r="25049">
          <cell r="D25049" t="str">
            <v>C30803</v>
          </cell>
          <cell r="E25049">
            <v>19.559999999999999</v>
          </cell>
          <cell r="F25049">
            <v>94.331983805668017</v>
          </cell>
          <cell r="G25049" t="str">
            <v>Pass</v>
          </cell>
        </row>
        <row r="25050">
          <cell r="D25050" t="str">
            <v>C30804</v>
          </cell>
          <cell r="E25050">
            <v>33.65</v>
          </cell>
          <cell r="F25050">
            <v>99.576271186440678</v>
          </cell>
          <cell r="G25050" t="str">
            <v>Pass</v>
          </cell>
        </row>
        <row r="25051">
          <cell r="D25051" t="str">
            <v>C30805</v>
          </cell>
          <cell r="E25051">
            <v>30.35</v>
          </cell>
          <cell r="F25051">
            <v>95.652173913043484</v>
          </cell>
          <cell r="G25051" t="str">
            <v>Pass</v>
          </cell>
        </row>
        <row r="25052">
          <cell r="D25052" t="str">
            <v>C30806</v>
          </cell>
          <cell r="E25052">
            <v>45.99</v>
          </cell>
          <cell r="F25052">
            <v>99.568965517241381</v>
          </cell>
          <cell r="G25052" t="str">
            <v>Pass</v>
          </cell>
        </row>
        <row r="25053">
          <cell r="D25053" t="str">
            <v>C30807</v>
          </cell>
          <cell r="E25053">
            <v>35.25</v>
          </cell>
          <cell r="F25053">
            <v>100</v>
          </cell>
          <cell r="G25053" t="str">
            <v>Pass</v>
          </cell>
        </row>
        <row r="25054">
          <cell r="D25054" t="str">
            <v>C30808</v>
          </cell>
          <cell r="E25054">
            <v>40.85</v>
          </cell>
          <cell r="F25054">
            <v>100</v>
          </cell>
          <cell r="G25054" t="str">
            <v>Pass</v>
          </cell>
        </row>
        <row r="25055">
          <cell r="D25055" t="str">
            <v>C30809</v>
          </cell>
          <cell r="E25055">
            <v>49.88</v>
          </cell>
          <cell r="F25055">
            <v>99.741602067183464</v>
          </cell>
          <cell r="G25055" t="str">
            <v>Pass</v>
          </cell>
        </row>
        <row r="25056">
          <cell r="D25056" t="str">
            <v>C30810</v>
          </cell>
          <cell r="E25056">
            <v>105.26</v>
          </cell>
          <cell r="F25056">
            <v>97.722095671981776</v>
          </cell>
          <cell r="G25056" t="str">
            <v>Pass</v>
          </cell>
        </row>
        <row r="25057">
          <cell r="D25057" t="str">
            <v>C30811</v>
          </cell>
          <cell r="E25057">
            <v>24.1</v>
          </cell>
          <cell r="F25057">
            <v>97.777777777777771</v>
          </cell>
          <cell r="G25057" t="str">
            <v>Pass</v>
          </cell>
        </row>
        <row r="25058">
          <cell r="D25058" t="str">
            <v>C30812</v>
          </cell>
          <cell r="E25058">
            <v>57.06</v>
          </cell>
          <cell r="F25058">
            <v>100</v>
          </cell>
          <cell r="G25058" t="str">
            <v>Pass</v>
          </cell>
        </row>
        <row r="25059">
          <cell r="D25059" t="str">
            <v>C30813</v>
          </cell>
          <cell r="E25059">
            <v>124.52</v>
          </cell>
          <cell r="F25059">
            <v>99.742268041237111</v>
          </cell>
          <cell r="G25059" t="str">
            <v>Pass</v>
          </cell>
        </row>
        <row r="25060">
          <cell r="D25060" t="str">
            <v>C30814</v>
          </cell>
          <cell r="E25060">
            <v>61.25</v>
          </cell>
          <cell r="F25060">
            <v>99.559471365638771</v>
          </cell>
          <cell r="G25060" t="str">
            <v>Pass</v>
          </cell>
        </row>
        <row r="25061">
          <cell r="D25061" t="str">
            <v>C30815</v>
          </cell>
          <cell r="E25061">
            <v>23.73</v>
          </cell>
          <cell r="F25061">
            <v>100</v>
          </cell>
          <cell r="G25061" t="str">
            <v>Pass</v>
          </cell>
        </row>
        <row r="25062">
          <cell r="D25062" t="str">
            <v>C30816</v>
          </cell>
          <cell r="E25062">
            <v>107.15</v>
          </cell>
          <cell r="F25062">
            <v>99.5</v>
          </cell>
          <cell r="G25062" t="str">
            <v>Pass</v>
          </cell>
        </row>
        <row r="25063">
          <cell r="D25063" t="str">
            <v>C30817</v>
          </cell>
          <cell r="E25063">
            <v>40.25</v>
          </cell>
          <cell r="F25063">
            <v>99.778761061946909</v>
          </cell>
          <cell r="G25063" t="str">
            <v>Pass</v>
          </cell>
        </row>
        <row r="25064">
          <cell r="D25064" t="str">
            <v>C30818</v>
          </cell>
          <cell r="E25064">
            <v>19.149999999999999</v>
          </cell>
          <cell r="F25064">
            <v>96.486486486486484</v>
          </cell>
          <cell r="G25064" t="str">
            <v>Pass</v>
          </cell>
        </row>
        <row r="25065">
          <cell r="D25065" t="str">
            <v>C30357</v>
          </cell>
          <cell r="E25065">
            <v>19.239999999999998</v>
          </cell>
          <cell r="F25065">
            <v>100</v>
          </cell>
          <cell r="G25065" t="str">
            <v>Pass</v>
          </cell>
        </row>
        <row r="25066">
          <cell r="D25066" t="str">
            <v>C30358</v>
          </cell>
          <cell r="E25066">
            <v>11.49</v>
          </cell>
          <cell r="F25066">
            <v>98.773006134969322</v>
          </cell>
          <cell r="G25066" t="str">
            <v>Pass</v>
          </cell>
        </row>
        <row r="25067">
          <cell r="D25067" t="str">
            <v>C30359</v>
          </cell>
          <cell r="E25067">
            <v>55.47</v>
          </cell>
          <cell r="F25067">
            <v>100</v>
          </cell>
          <cell r="G25067" t="str">
            <v>Pass</v>
          </cell>
        </row>
        <row r="25068">
          <cell r="D25068" t="str">
            <v>C30536</v>
          </cell>
          <cell r="E25068">
            <v>52.88</v>
          </cell>
          <cell r="F25068">
            <v>99.156118143459921</v>
          </cell>
          <cell r="G25068" t="str">
            <v>Pass</v>
          </cell>
        </row>
        <row r="25069">
          <cell r="D25069" t="str">
            <v>C30537</v>
          </cell>
          <cell r="E25069">
            <v>55.58</v>
          </cell>
          <cell r="F25069">
            <v>100</v>
          </cell>
          <cell r="G25069" t="str">
            <v>Pass</v>
          </cell>
        </row>
        <row r="25070">
          <cell r="D25070" t="str">
            <v>C30538</v>
          </cell>
          <cell r="E25070">
            <v>62.42</v>
          </cell>
          <cell r="F25070">
            <v>95.987654320987659</v>
          </cell>
          <cell r="G25070" t="str">
            <v>Pass</v>
          </cell>
        </row>
        <row r="25071">
          <cell r="D25071" t="str">
            <v>C30539</v>
          </cell>
          <cell r="E25071">
            <v>32.97</v>
          </cell>
          <cell r="F25071">
            <v>97.777777777777771</v>
          </cell>
          <cell r="G25071" t="str">
            <v>Pass</v>
          </cell>
        </row>
        <row r="25072">
          <cell r="D25072" t="str">
            <v>C30540</v>
          </cell>
          <cell r="E25072">
            <v>32.130000000000003</v>
          </cell>
          <cell r="F25072">
            <v>98.578199052132703</v>
          </cell>
          <cell r="G25072" t="str">
            <v>Pass</v>
          </cell>
        </row>
        <row r="25073">
          <cell r="D25073" t="str">
            <v>C30541</v>
          </cell>
          <cell r="E25073">
            <v>94.91</v>
          </cell>
          <cell r="F25073">
            <v>99.049881235154388</v>
          </cell>
          <cell r="G25073" t="str">
            <v>Pass</v>
          </cell>
        </row>
        <row r="25074">
          <cell r="D25074" t="str">
            <v>C30542</v>
          </cell>
          <cell r="E25074">
            <v>28.86</v>
          </cell>
          <cell r="F25074">
            <v>98.915989159891595</v>
          </cell>
          <cell r="G25074" t="str">
            <v>Pass</v>
          </cell>
        </row>
        <row r="25075">
          <cell r="D25075" t="str">
            <v>C30543</v>
          </cell>
          <cell r="E25075">
            <v>51.42</v>
          </cell>
          <cell r="F25075">
            <v>99.547511312217196</v>
          </cell>
          <cell r="G25075" t="str">
            <v>Pass</v>
          </cell>
        </row>
        <row r="25076">
          <cell r="D25076" t="str">
            <v>C30544</v>
          </cell>
          <cell r="E25076">
            <v>77</v>
          </cell>
          <cell r="F25076">
            <v>99.805447470817114</v>
          </cell>
          <cell r="G25076" t="str">
            <v>Pass</v>
          </cell>
        </row>
        <row r="25077">
          <cell r="D25077" t="str">
            <v>C30555</v>
          </cell>
          <cell r="E25077">
            <v>21.23</v>
          </cell>
          <cell r="F25077">
            <v>99.036144578313255</v>
          </cell>
          <cell r="G25077" t="str">
            <v>Pass</v>
          </cell>
        </row>
        <row r="25078">
          <cell r="D25078" t="str">
            <v>C30574</v>
          </cell>
          <cell r="E25078">
            <v>42.96</v>
          </cell>
          <cell r="F25078">
            <v>99.703264094955486</v>
          </cell>
          <cell r="G25078" t="str">
            <v>Pass</v>
          </cell>
        </row>
        <row r="25079">
          <cell r="D25079" t="str">
            <v>C30575</v>
          </cell>
          <cell r="E25079">
            <v>47.61</v>
          </cell>
          <cell r="F25079">
            <v>99.581589958159</v>
          </cell>
          <cell r="G25079" t="str">
            <v>Pass</v>
          </cell>
        </row>
        <row r="25080">
          <cell r="D25080" t="str">
            <v>C30576</v>
          </cell>
          <cell r="E25080">
            <v>37.44</v>
          </cell>
          <cell r="F25080">
            <v>98.69451697127937</v>
          </cell>
          <cell r="G25080" t="str">
            <v>Pass</v>
          </cell>
        </row>
        <row r="25081">
          <cell r="D25081" t="str">
            <v>C30577</v>
          </cell>
          <cell r="E25081">
            <v>23.43</v>
          </cell>
          <cell r="F25081">
            <v>100</v>
          </cell>
          <cell r="G25081" t="str">
            <v>Pass</v>
          </cell>
        </row>
        <row r="25082">
          <cell r="D25082" t="str">
            <v>C30578</v>
          </cell>
          <cell r="E25082">
            <v>57.23</v>
          </cell>
          <cell r="F25082">
            <v>99.479166666666671</v>
          </cell>
          <cell r="G25082" t="str">
            <v>Pass</v>
          </cell>
        </row>
        <row r="25083">
          <cell r="D25083" t="str">
            <v>C30579</v>
          </cell>
          <cell r="E25083">
            <v>75.77</v>
          </cell>
          <cell r="F25083">
            <v>99.4910941475827</v>
          </cell>
          <cell r="G25083" t="str">
            <v>Pass</v>
          </cell>
        </row>
        <row r="25084">
          <cell r="D25084" t="str">
            <v>C30580</v>
          </cell>
          <cell r="E25084">
            <v>40.04</v>
          </cell>
          <cell r="F25084">
            <v>99.552572706935123</v>
          </cell>
          <cell r="G25084" t="str">
            <v>Pass</v>
          </cell>
        </row>
        <row r="25085">
          <cell r="D25085" t="str">
            <v>C30581</v>
          </cell>
          <cell r="E25085">
            <v>24.25</v>
          </cell>
          <cell r="F25085">
            <v>99.628252788104092</v>
          </cell>
          <cell r="G25085" t="str">
            <v>Pass</v>
          </cell>
        </row>
        <row r="25086">
          <cell r="D25086" t="str">
            <v>C30582</v>
          </cell>
          <cell r="E25086">
            <v>11.46</v>
          </cell>
          <cell r="F25086">
            <v>99.115044247787608</v>
          </cell>
          <cell r="G25086" t="str">
            <v>Pass</v>
          </cell>
        </row>
        <row r="25087">
          <cell r="D25087" t="str">
            <v>C30583</v>
          </cell>
          <cell r="E25087">
            <v>43.26</v>
          </cell>
          <cell r="F25087">
            <v>100</v>
          </cell>
          <cell r="G25087" t="str">
            <v>Pass</v>
          </cell>
        </row>
        <row r="25088">
          <cell r="D25088" t="str">
            <v>C30584</v>
          </cell>
          <cell r="E25088">
            <v>19</v>
          </cell>
          <cell r="F25088">
            <v>98.564593301435409</v>
          </cell>
          <cell r="G25088" t="str">
            <v>Pass</v>
          </cell>
        </row>
        <row r="25089">
          <cell r="D25089" t="str">
            <v>C30585</v>
          </cell>
          <cell r="E25089">
            <v>35.21</v>
          </cell>
          <cell r="F25089">
            <v>99.671052631578945</v>
          </cell>
          <cell r="G25089" t="str">
            <v>Pass</v>
          </cell>
        </row>
        <row r="25090">
          <cell r="D25090" t="str">
            <v>C30586</v>
          </cell>
          <cell r="E25090">
            <v>19.91</v>
          </cell>
          <cell r="F25090">
            <v>99.710982658959537</v>
          </cell>
          <cell r="G25090" t="str">
            <v>Pass</v>
          </cell>
        </row>
        <row r="25091">
          <cell r="D25091" t="str">
            <v>C30587</v>
          </cell>
          <cell r="E25091">
            <v>108.1</v>
          </cell>
          <cell r="F25091">
            <v>98.804780876494021</v>
          </cell>
          <cell r="G25091" t="str">
            <v>Pass</v>
          </cell>
        </row>
        <row r="25092">
          <cell r="D25092" t="str">
            <v>C30588</v>
          </cell>
          <cell r="E25092">
            <v>23.27</v>
          </cell>
          <cell r="F25092">
            <v>99.135446685878961</v>
          </cell>
          <cell r="G25092" t="str">
            <v>Pass</v>
          </cell>
        </row>
        <row r="25093">
          <cell r="D25093" t="str">
            <v>C30589</v>
          </cell>
          <cell r="E25093">
            <v>65.849999999999994</v>
          </cell>
          <cell r="F25093">
            <v>99.082568807339456</v>
          </cell>
          <cell r="G25093" t="str">
            <v>Pass</v>
          </cell>
        </row>
        <row r="25094">
          <cell r="D25094" t="str">
            <v>C30590</v>
          </cell>
          <cell r="E25094">
            <v>16.48</v>
          </cell>
          <cell r="F25094">
            <v>100</v>
          </cell>
          <cell r="G25094" t="str">
            <v>Pass</v>
          </cell>
        </row>
        <row r="25095">
          <cell r="D25095" t="str">
            <v>C30591</v>
          </cell>
          <cell r="E25095">
            <v>71.14</v>
          </cell>
          <cell r="F25095">
            <v>99.004975124378106</v>
          </cell>
          <cell r="G25095" t="str">
            <v>Pass</v>
          </cell>
        </row>
        <row r="25096">
          <cell r="D25096" t="str">
            <v>C30592</v>
          </cell>
          <cell r="E25096">
            <v>60.7</v>
          </cell>
          <cell r="F25096">
            <v>98</v>
          </cell>
          <cell r="G25096" t="str">
            <v>Pass</v>
          </cell>
        </row>
        <row r="25097">
          <cell r="D25097" t="str">
            <v>C30593</v>
          </cell>
          <cell r="E25097">
            <v>66.59</v>
          </cell>
          <cell r="F25097">
            <v>99.710144927536234</v>
          </cell>
          <cell r="G25097" t="str">
            <v>Pass</v>
          </cell>
        </row>
        <row r="25098">
          <cell r="D25098" t="str">
            <v>C30594</v>
          </cell>
          <cell r="E25098">
            <v>12.68</v>
          </cell>
          <cell r="F25098">
            <v>99.272727272727266</v>
          </cell>
          <cell r="G25098" t="str">
            <v>Pass</v>
          </cell>
        </row>
        <row r="25099">
          <cell r="D25099" t="str">
            <v>C30595</v>
          </cell>
          <cell r="E25099">
            <v>32.68</v>
          </cell>
          <cell r="F25099">
            <v>100</v>
          </cell>
          <cell r="G25099" t="str">
            <v>Pass</v>
          </cell>
        </row>
        <row r="25100">
          <cell r="D25100" t="str">
            <v>C30596</v>
          </cell>
          <cell r="E25100">
            <v>8.0500000000000007</v>
          </cell>
          <cell r="F25100">
            <v>76.34615384615384</v>
          </cell>
          <cell r="G25100" t="str">
            <v>Fail</v>
          </cell>
        </row>
        <row r="25101">
          <cell r="D25101" t="str">
            <v>C30597</v>
          </cell>
          <cell r="E25101">
            <v>47.51</v>
          </cell>
          <cell r="F25101">
            <v>99.678456591639872</v>
          </cell>
          <cell r="G25101" t="str">
            <v>Pass</v>
          </cell>
        </row>
        <row r="25102">
          <cell r="D25102" t="str">
            <v>C30598</v>
          </cell>
          <cell r="E25102">
            <v>31.83</v>
          </cell>
          <cell r="F25102">
            <v>99.33920704845815</v>
          </cell>
          <cell r="G25102" t="str">
            <v>Pass</v>
          </cell>
        </row>
        <row r="25103">
          <cell r="D25103" t="str">
            <v>C30599</v>
          </cell>
          <cell r="E25103">
            <v>27.3</v>
          </cell>
          <cell r="F25103">
            <v>100</v>
          </cell>
          <cell r="G25103" t="str">
            <v>Pass</v>
          </cell>
        </row>
        <row r="25104">
          <cell r="D25104" t="str">
            <v>C30600</v>
          </cell>
          <cell r="E25104">
            <v>8.11</v>
          </cell>
          <cell r="F25104">
            <v>97.291196388261852</v>
          </cell>
          <cell r="G25104" t="str">
            <v>Pass</v>
          </cell>
        </row>
        <row r="25105">
          <cell r="D25105" t="str">
            <v>C30601</v>
          </cell>
          <cell r="E25105">
            <v>15.01</v>
          </cell>
          <cell r="F25105">
            <v>96.58385093167702</v>
          </cell>
          <cell r="G25105" t="str">
            <v>Pass</v>
          </cell>
        </row>
        <row r="25106">
          <cell r="D25106" t="str">
            <v>C30602</v>
          </cell>
          <cell r="E25106">
            <v>23.4</v>
          </cell>
          <cell r="F25106">
            <v>99.1869918699187</v>
          </cell>
          <cell r="G25106" t="str">
            <v>Pass</v>
          </cell>
        </row>
        <row r="25107">
          <cell r="D25107" t="str">
            <v>C30603</v>
          </cell>
          <cell r="E25107">
            <v>40.4</v>
          </cell>
          <cell r="F25107">
            <v>99.489795918367349</v>
          </cell>
          <cell r="G25107" t="str">
            <v>Pass</v>
          </cell>
        </row>
        <row r="25108">
          <cell r="D25108" t="str">
            <v>C30604</v>
          </cell>
          <cell r="E25108">
            <v>36.36</v>
          </cell>
          <cell r="F25108">
            <v>99.545454545454547</v>
          </cell>
          <cell r="G25108" t="str">
            <v>Pass</v>
          </cell>
        </row>
        <row r="25109">
          <cell r="D25109" t="str">
            <v>C30651</v>
          </cell>
          <cell r="E25109">
            <v>32.979999999999997</v>
          </cell>
          <cell r="F25109">
            <v>98.654708520179369</v>
          </cell>
          <cell r="G25109" t="str">
            <v>Pass</v>
          </cell>
        </row>
        <row r="25110">
          <cell r="D25110" t="str">
            <v>C30652</v>
          </cell>
          <cell r="E25110">
            <v>80.040000000000006</v>
          </cell>
          <cell r="F25110">
            <v>99.481865284974091</v>
          </cell>
          <cell r="G25110" t="str">
            <v>Pass</v>
          </cell>
        </row>
        <row r="25111">
          <cell r="D25111" t="str">
            <v>C30653</v>
          </cell>
          <cell r="E25111">
            <v>81.58</v>
          </cell>
          <cell r="F25111">
            <v>98.965517241379317</v>
          </cell>
          <cell r="G25111" t="str">
            <v>Pass</v>
          </cell>
        </row>
        <row r="25112">
          <cell r="D25112" t="str">
            <v>C30654</v>
          </cell>
          <cell r="E25112">
            <v>58.59</v>
          </cell>
          <cell r="F25112">
            <v>98.94736842105263</v>
          </cell>
          <cell r="G25112" t="str">
            <v>Pass</v>
          </cell>
        </row>
        <row r="25113">
          <cell r="D25113" t="str">
            <v>C30655</v>
          </cell>
          <cell r="E25113">
            <v>31.63</v>
          </cell>
          <cell r="F25113">
            <v>98.958333333333329</v>
          </cell>
          <cell r="G25113" t="str">
            <v>Pass</v>
          </cell>
        </row>
        <row r="25114">
          <cell r="D25114" t="str">
            <v>C30656</v>
          </cell>
          <cell r="E25114">
            <v>45.52</v>
          </cell>
          <cell r="F25114">
            <v>99.1869918699187</v>
          </cell>
          <cell r="G25114" t="str">
            <v>Pass</v>
          </cell>
        </row>
        <row r="25115">
          <cell r="D25115" t="str">
            <v>C30657</v>
          </cell>
          <cell r="E25115">
            <v>48.45</v>
          </cell>
          <cell r="F25115">
            <v>100</v>
          </cell>
          <cell r="G25115" t="str">
            <v>Pass</v>
          </cell>
        </row>
        <row r="25116">
          <cell r="D25116" t="str">
            <v>C30658</v>
          </cell>
          <cell r="E25116">
            <v>24.29</v>
          </cell>
          <cell r="F25116">
            <v>96.756756756756758</v>
          </cell>
          <cell r="G25116" t="str">
            <v>Pass</v>
          </cell>
        </row>
        <row r="25117">
          <cell r="D25117" t="str">
            <v>C30659</v>
          </cell>
          <cell r="E25117">
            <v>48.1</v>
          </cell>
          <cell r="F25117">
            <v>88</v>
          </cell>
          <cell r="G25117" t="str">
            <v>Fail</v>
          </cell>
        </row>
        <row r="25118">
          <cell r="D25118" t="str">
            <v>C30660</v>
          </cell>
          <cell r="E25118">
            <v>74.7</v>
          </cell>
          <cell r="F25118">
            <v>99.300699300699307</v>
          </cell>
          <cell r="G25118" t="str">
            <v>Pass</v>
          </cell>
        </row>
        <row r="25119">
          <cell r="D25119" t="str">
            <v>C30661</v>
          </cell>
          <cell r="E25119">
            <v>22</v>
          </cell>
          <cell r="F25119">
            <v>99.649122807017548</v>
          </cell>
          <cell r="G25119" t="str">
            <v>Pass</v>
          </cell>
        </row>
        <row r="25120">
          <cell r="D25120" t="str">
            <v>C30662</v>
          </cell>
          <cell r="E25120">
            <v>98.81</v>
          </cell>
          <cell r="F25120">
            <v>99.693251533742327</v>
          </cell>
          <cell r="G25120" t="str">
            <v>Pass</v>
          </cell>
        </row>
        <row r="25121">
          <cell r="D25121" t="str">
            <v>C30663</v>
          </cell>
          <cell r="E25121">
            <v>44.44</v>
          </cell>
          <cell r="F25121">
            <v>99.690402476780179</v>
          </cell>
          <cell r="G25121" t="str">
            <v>Pass</v>
          </cell>
        </row>
        <row r="25122">
          <cell r="D25122" t="str">
            <v>C30664</v>
          </cell>
          <cell r="E25122">
            <v>61.79</v>
          </cell>
          <cell r="F25122">
            <v>99.206349206349202</v>
          </cell>
          <cell r="G25122" t="str">
            <v>Pass</v>
          </cell>
        </row>
        <row r="25123">
          <cell r="D25123" t="str">
            <v>C30665</v>
          </cell>
          <cell r="E25123">
            <v>47.86</v>
          </cell>
          <cell r="F25123">
            <v>100</v>
          </cell>
          <cell r="G25123" t="str">
            <v>Pass</v>
          </cell>
        </row>
        <row r="25124">
          <cell r="D25124" t="str">
            <v>C30666</v>
          </cell>
          <cell r="E25124">
            <v>23.71</v>
          </cell>
          <cell r="F25124">
            <v>99.77116704805492</v>
          </cell>
          <cell r="G25124" t="str">
            <v>Pass</v>
          </cell>
        </row>
        <row r="25125">
          <cell r="D25125" t="str">
            <v>C30675</v>
          </cell>
          <cell r="E25125">
            <v>22.74</v>
          </cell>
          <cell r="F25125">
            <v>97.734627831715216</v>
          </cell>
          <cell r="G25125" t="str">
            <v>Pass</v>
          </cell>
        </row>
        <row r="25126">
          <cell r="D25126" t="str">
            <v>C30700</v>
          </cell>
          <cell r="E25126">
            <v>51.45</v>
          </cell>
          <cell r="F25126">
            <v>98.402555910543128</v>
          </cell>
          <cell r="G25126" t="str">
            <v>Pass</v>
          </cell>
        </row>
        <row r="25127">
          <cell r="D25127" t="str">
            <v>C30701</v>
          </cell>
          <cell r="E25127">
            <v>23.39</v>
          </cell>
          <cell r="F25127">
            <v>98.963730569948183</v>
          </cell>
          <cell r="G25127" t="str">
            <v>Pass</v>
          </cell>
        </row>
        <row r="25128">
          <cell r="D25128" t="str">
            <v>C30703</v>
          </cell>
          <cell r="E25128">
            <v>94.39</v>
          </cell>
          <cell r="F25128">
            <v>100</v>
          </cell>
          <cell r="G25128" t="str">
            <v>Pass</v>
          </cell>
        </row>
        <row r="25129">
          <cell r="D25129" t="str">
            <v>C30711</v>
          </cell>
          <cell r="E25129">
            <v>68.5</v>
          </cell>
          <cell r="F25129">
            <v>100</v>
          </cell>
          <cell r="G25129" t="str">
            <v>Pass</v>
          </cell>
        </row>
        <row r="25130">
          <cell r="D25130" t="str">
            <v>C30713</v>
          </cell>
          <cell r="E25130">
            <v>18.21</v>
          </cell>
          <cell r="F25130">
            <v>100</v>
          </cell>
          <cell r="G25130" t="str">
            <v>Pass</v>
          </cell>
        </row>
        <row r="25131">
          <cell r="D25131" t="str">
            <v>C30715</v>
          </cell>
          <cell r="E25131">
            <v>126.77</v>
          </cell>
          <cell r="F25131">
            <v>100</v>
          </cell>
          <cell r="G25131" t="str">
            <v>Pass</v>
          </cell>
        </row>
        <row r="25132">
          <cell r="D25132" t="str">
            <v>C30725</v>
          </cell>
          <cell r="E25132">
            <v>81.56</v>
          </cell>
          <cell r="F25132">
            <v>99.390243902439025</v>
          </cell>
          <cell r="G25132" t="str">
            <v>Pass</v>
          </cell>
        </row>
        <row r="25133">
          <cell r="D25133" t="str">
            <v>C30726</v>
          </cell>
          <cell r="E25133">
            <v>34.57</v>
          </cell>
          <cell r="F25133">
            <v>99.738219895287955</v>
          </cell>
          <cell r="G25133" t="str">
            <v>Pass</v>
          </cell>
        </row>
        <row r="25134">
          <cell r="D25134" t="str">
            <v>C30727</v>
          </cell>
          <cell r="E25134">
            <v>28.48</v>
          </cell>
          <cell r="F25134">
            <v>100</v>
          </cell>
          <cell r="G25134" t="str">
            <v>Pass</v>
          </cell>
        </row>
        <row r="25135">
          <cell r="D25135" t="str">
            <v>C30732</v>
          </cell>
          <cell r="E25135">
            <v>31.6</v>
          </cell>
          <cell r="F25135">
            <v>100</v>
          </cell>
          <cell r="G25135" t="str">
            <v>Pass</v>
          </cell>
        </row>
        <row r="25136">
          <cell r="D25136" t="str">
            <v>C30733</v>
          </cell>
          <cell r="E25136">
            <v>48.39</v>
          </cell>
          <cell r="F25136">
            <v>99.393939393939391</v>
          </cell>
          <cell r="G25136" t="str">
            <v>Pass</v>
          </cell>
        </row>
        <row r="25137">
          <cell r="D25137" t="str">
            <v>C30736</v>
          </cell>
          <cell r="E25137">
            <v>103.55</v>
          </cell>
          <cell r="F25137">
            <v>100</v>
          </cell>
          <cell r="G25137" t="str">
            <v>Pass</v>
          </cell>
        </row>
        <row r="25138">
          <cell r="D25138" t="str">
            <v>C30739</v>
          </cell>
          <cell r="E25138">
            <v>9.7100000000000009</v>
          </cell>
          <cell r="F25138">
            <v>97.575757575757578</v>
          </cell>
          <cell r="G25138" t="str">
            <v>Pass</v>
          </cell>
        </row>
        <row r="25139">
          <cell r="D25139" t="str">
            <v>C30740</v>
          </cell>
          <cell r="E25139">
            <v>60.99</v>
          </cell>
          <cell r="F25139">
            <v>100</v>
          </cell>
          <cell r="G25139" t="str">
            <v>Pass</v>
          </cell>
        </row>
        <row r="25140">
          <cell r="D25140" t="str">
            <v>C30741</v>
          </cell>
          <cell r="E25140">
            <v>18.91</v>
          </cell>
          <cell r="F25140">
            <v>99.220779220779221</v>
          </cell>
          <cell r="G25140" t="str">
            <v>Pass</v>
          </cell>
        </row>
        <row r="25141">
          <cell r="D25141" t="str">
            <v>C30742</v>
          </cell>
          <cell r="E25141">
            <v>129.86000000000001</v>
          </cell>
          <cell r="F25141">
            <v>100</v>
          </cell>
          <cell r="G25141" t="str">
            <v>Pass</v>
          </cell>
        </row>
        <row r="25142">
          <cell r="D25142" t="str">
            <v>C30743</v>
          </cell>
          <cell r="E25142">
            <v>13.47</v>
          </cell>
          <cell r="F25142">
            <v>100</v>
          </cell>
          <cell r="G25142" t="str">
            <v>Pass</v>
          </cell>
        </row>
        <row r="25143">
          <cell r="D25143" t="str">
            <v>C30744</v>
          </cell>
          <cell r="E25143">
            <v>35.82</v>
          </cell>
          <cell r="F25143">
            <v>100</v>
          </cell>
          <cell r="G25143" t="str">
            <v>Pass</v>
          </cell>
        </row>
        <row r="25144">
          <cell r="D25144" t="str">
            <v>C30745</v>
          </cell>
          <cell r="E25144">
            <v>40.83</v>
          </cell>
          <cell r="F25144">
            <v>99.171842650103514</v>
          </cell>
          <cell r="G25144" t="str">
            <v>Pass</v>
          </cell>
        </row>
        <row r="25145">
          <cell r="D25145" t="str">
            <v>C30746</v>
          </cell>
          <cell r="E25145">
            <v>21.27</v>
          </cell>
          <cell r="F25145">
            <v>95.899053627760253</v>
          </cell>
          <cell r="G25145" t="str">
            <v>Pass</v>
          </cell>
        </row>
        <row r="25146">
          <cell r="D25146" t="str">
            <v>C30747</v>
          </cell>
          <cell r="E25146">
            <v>46.45</v>
          </cell>
          <cell r="F25146">
            <v>99.485861182519287</v>
          </cell>
          <cell r="G25146" t="str">
            <v>Pass</v>
          </cell>
        </row>
        <row r="25147">
          <cell r="D25147" t="str">
            <v>C30748</v>
          </cell>
          <cell r="E25147">
            <v>24.06</v>
          </cell>
          <cell r="F25147">
            <v>99.72527472527473</v>
          </cell>
          <cell r="G25147" t="str">
            <v>Pass</v>
          </cell>
        </row>
        <row r="25148">
          <cell r="D25148" t="str">
            <v>C30749</v>
          </cell>
          <cell r="E25148">
            <v>25.73</v>
          </cell>
          <cell r="F25148">
            <v>99.772209567198175</v>
          </cell>
          <cell r="G25148" t="str">
            <v>Pass</v>
          </cell>
        </row>
        <row r="25149">
          <cell r="D25149" t="str">
            <v>C30750</v>
          </cell>
          <cell r="E25149">
            <v>74.599999999999994</v>
          </cell>
          <cell r="F25149">
            <v>98.659517426273453</v>
          </cell>
          <cell r="G25149" t="str">
            <v>Pass</v>
          </cell>
        </row>
        <row r="25150">
          <cell r="D25150" t="str">
            <v>C30751</v>
          </cell>
          <cell r="E25150">
            <v>6.24</v>
          </cell>
          <cell r="F25150">
            <v>100</v>
          </cell>
          <cell r="G25150" t="str">
            <v>Pass</v>
          </cell>
        </row>
        <row r="25151">
          <cell r="D25151" t="str">
            <v>C30752</v>
          </cell>
          <cell r="E25151">
            <v>10.039999999999999</v>
          </cell>
          <cell r="F25151">
            <v>100</v>
          </cell>
          <cell r="G25151" t="str">
            <v>Pass</v>
          </cell>
        </row>
        <row r="25152">
          <cell r="D25152" t="str">
            <v>C30753</v>
          </cell>
          <cell r="E25152">
            <v>25.9</v>
          </cell>
          <cell r="F25152">
            <v>99.311926605504581</v>
          </cell>
          <cell r="G25152" t="str">
            <v>Pass</v>
          </cell>
        </row>
        <row r="25153">
          <cell r="D25153" t="str">
            <v>C30754</v>
          </cell>
          <cell r="E25153">
            <v>19</v>
          </cell>
          <cell r="F25153">
            <v>100</v>
          </cell>
          <cell r="G25153" t="str">
            <v>Pass</v>
          </cell>
        </row>
        <row r="25154">
          <cell r="D25154" t="str">
            <v>C30755</v>
          </cell>
          <cell r="E25154">
            <v>64.22</v>
          </cell>
          <cell r="F25154">
            <v>100</v>
          </cell>
          <cell r="G25154" t="str">
            <v>Pass</v>
          </cell>
        </row>
        <row r="25155">
          <cell r="D25155" t="str">
            <v>C30756</v>
          </cell>
          <cell r="E25155">
            <v>30.11</v>
          </cell>
          <cell r="F25155">
            <v>99.511002444987781</v>
          </cell>
          <cell r="G25155" t="str">
            <v>Pass</v>
          </cell>
        </row>
        <row r="25156">
          <cell r="D25156" t="str">
            <v>C30757</v>
          </cell>
          <cell r="E25156">
            <v>29.3</v>
          </cell>
          <cell r="F25156">
            <v>99.180327868852459</v>
          </cell>
          <cell r="G25156" t="str">
            <v>Pass</v>
          </cell>
        </row>
        <row r="25157">
          <cell r="D25157" t="str">
            <v>C30758</v>
          </cell>
          <cell r="E25157">
            <v>25.17</v>
          </cell>
          <cell r="F25157">
            <v>100</v>
          </cell>
          <cell r="G25157" t="str">
            <v>Pass</v>
          </cell>
        </row>
        <row r="25158">
          <cell r="D25158" t="str">
            <v>C30759</v>
          </cell>
          <cell r="E25158">
            <v>37.57</v>
          </cell>
          <cell r="F25158">
            <v>99.07621247113164</v>
          </cell>
          <cell r="G25158" t="str">
            <v>Pass</v>
          </cell>
        </row>
        <row r="25159">
          <cell r="D25159" t="str">
            <v>C30760</v>
          </cell>
          <cell r="E25159">
            <v>9.1199999999999992</v>
          </cell>
          <cell r="F25159">
            <v>100</v>
          </cell>
          <cell r="G25159" t="str">
            <v>Pass</v>
          </cell>
        </row>
        <row r="25160">
          <cell r="D25160" t="str">
            <v>C30761</v>
          </cell>
          <cell r="E25160">
            <v>22.12</v>
          </cell>
          <cell r="F25160">
            <v>99.246231155778901</v>
          </cell>
          <cell r="G25160" t="str">
            <v>Pass</v>
          </cell>
        </row>
        <row r="25161">
          <cell r="D25161" t="str">
            <v>C30762</v>
          </cell>
          <cell r="E25161">
            <v>38.01</v>
          </cell>
          <cell r="F25161">
            <v>99.759036144578317</v>
          </cell>
          <cell r="G25161" t="str">
            <v>Pass</v>
          </cell>
        </row>
        <row r="25162">
          <cell r="D25162" t="str">
            <v>C30763</v>
          </cell>
          <cell r="E25162">
            <v>64.72</v>
          </cell>
          <cell r="F25162">
            <v>100</v>
          </cell>
          <cell r="G25162" t="str">
            <v>Pass</v>
          </cell>
        </row>
        <row r="25163">
          <cell r="D25163" t="str">
            <v>C30764</v>
          </cell>
          <cell r="E25163">
            <v>48.08</v>
          </cell>
          <cell r="F25163">
            <v>100</v>
          </cell>
          <cell r="G25163" t="str">
            <v>Pass</v>
          </cell>
        </row>
        <row r="25164">
          <cell r="D25164" t="str">
            <v>C30765</v>
          </cell>
          <cell r="E25164">
            <v>20.38</v>
          </cell>
          <cell r="F25164">
            <v>100</v>
          </cell>
          <cell r="G25164" t="str">
            <v>Pass</v>
          </cell>
        </row>
        <row r="25165">
          <cell r="D25165" t="str">
            <v>C30766</v>
          </cell>
          <cell r="E25165">
            <v>31.35</v>
          </cell>
          <cell r="F25165">
            <v>100</v>
          </cell>
          <cell r="G25165" t="str">
            <v>Pass</v>
          </cell>
        </row>
        <row r="25166">
          <cell r="D25166" t="str">
            <v>C30767</v>
          </cell>
          <cell r="E25166">
            <v>42.01</v>
          </cell>
          <cell r="F25166">
            <v>99.748743718592962</v>
          </cell>
          <cell r="G25166" t="str">
            <v>Pass</v>
          </cell>
        </row>
        <row r="25167">
          <cell r="D25167" t="str">
            <v>C30768</v>
          </cell>
          <cell r="E25167">
            <v>56.52</v>
          </cell>
          <cell r="F25167">
            <v>98.753894080996886</v>
          </cell>
          <cell r="G25167" t="str">
            <v>Pass</v>
          </cell>
        </row>
        <row r="25168">
          <cell r="D25168" t="str">
            <v>C30769</v>
          </cell>
          <cell r="E25168">
            <v>24.52</v>
          </cell>
          <cell r="F25168">
            <v>99.720670391061446</v>
          </cell>
          <cell r="G25168" t="str">
            <v>Pass</v>
          </cell>
        </row>
        <row r="25169">
          <cell r="D25169" t="str">
            <v>C30770</v>
          </cell>
          <cell r="E25169">
            <v>14.84</v>
          </cell>
          <cell r="F25169">
            <v>99.781181619256017</v>
          </cell>
          <cell r="G25169" t="str">
            <v>Pass</v>
          </cell>
        </row>
        <row r="25170">
          <cell r="D25170" t="str">
            <v>C30771</v>
          </cell>
          <cell r="E25170">
            <v>36.51</v>
          </cell>
          <cell r="F25170">
            <v>99.780219780219781</v>
          </cell>
          <cell r="G25170" t="str">
            <v>Pass</v>
          </cell>
        </row>
        <row r="25171">
          <cell r="D25171" t="str">
            <v>C30772</v>
          </cell>
          <cell r="E25171">
            <v>14.08</v>
          </cell>
          <cell r="F25171">
            <v>83.132530120481931</v>
          </cell>
          <cell r="G25171" t="str">
            <v>Fail</v>
          </cell>
        </row>
        <row r="25172">
          <cell r="D25172" t="str">
            <v>C30773</v>
          </cell>
          <cell r="E25172">
            <v>50.73</v>
          </cell>
          <cell r="F25172">
            <v>100</v>
          </cell>
          <cell r="G25172" t="str">
            <v>Pass</v>
          </cell>
        </row>
        <row r="25173">
          <cell r="D25173" t="str">
            <v>C30821</v>
          </cell>
          <cell r="E25173">
            <v>74.790000000000006</v>
          </cell>
          <cell r="F25173">
            <v>100</v>
          </cell>
          <cell r="G25173" t="str">
            <v>Pass</v>
          </cell>
        </row>
        <row r="25174">
          <cell r="D25174" t="str">
            <v>C30822</v>
          </cell>
          <cell r="E25174">
            <v>136.19</v>
          </cell>
          <cell r="F25174">
            <v>99.77064220183486</v>
          </cell>
          <cell r="G25174" t="str">
            <v>Pass</v>
          </cell>
        </row>
        <row r="25175">
          <cell r="D25175" t="str">
            <v>C30823</v>
          </cell>
          <cell r="E25175">
            <v>276.52999999999997</v>
          </cell>
          <cell r="F25175">
            <v>100</v>
          </cell>
          <cell r="G25175" t="str">
            <v>Pass</v>
          </cell>
        </row>
        <row r="25176">
          <cell r="D25176" t="str">
            <v>C30824</v>
          </cell>
          <cell r="E25176">
            <v>243.98</v>
          </cell>
          <cell r="F25176">
            <v>100</v>
          </cell>
          <cell r="G25176" t="str">
            <v>Pass</v>
          </cell>
        </row>
        <row r="25177">
          <cell r="D25177" t="str">
            <v>C30825</v>
          </cell>
          <cell r="E25177">
            <v>74.569999999999993</v>
          </cell>
          <cell r="F25177">
            <v>99.789915966386559</v>
          </cell>
          <cell r="G25177" t="str">
            <v>Pass</v>
          </cell>
        </row>
        <row r="25178">
          <cell r="D25178" t="str">
            <v>C30826</v>
          </cell>
          <cell r="E25178">
            <v>66.180000000000007</v>
          </cell>
          <cell r="F25178">
            <v>99.485861182519287</v>
          </cell>
          <cell r="G25178" t="str">
            <v>Pass</v>
          </cell>
        </row>
        <row r="25179">
          <cell r="D25179" t="str">
            <v>C30827</v>
          </cell>
          <cell r="E25179">
            <v>65.81</v>
          </cell>
          <cell r="F25179">
            <v>99.666666666666671</v>
          </cell>
          <cell r="G25179" t="str">
            <v>Pass</v>
          </cell>
        </row>
        <row r="25180">
          <cell r="D25180" t="str">
            <v>C30828</v>
          </cell>
          <cell r="E25180">
            <v>178.36</v>
          </cell>
          <cell r="F25180">
            <v>98.477157360406096</v>
          </cell>
          <cell r="G25180" t="str">
            <v>Pass</v>
          </cell>
        </row>
        <row r="25181">
          <cell r="D25181" t="str">
            <v>C30895</v>
          </cell>
          <cell r="E25181">
            <v>52.65</v>
          </cell>
          <cell r="F25181">
            <v>99.327354260089692</v>
          </cell>
          <cell r="G25181" t="str">
            <v>Pass</v>
          </cell>
        </row>
        <row r="25182">
          <cell r="D25182" t="str">
            <v>C30896</v>
          </cell>
          <cell r="E25182">
            <v>57.37</v>
          </cell>
          <cell r="F25182">
            <v>94.871794871794876</v>
          </cell>
          <cell r="G25182" t="str">
            <v>Pass</v>
          </cell>
        </row>
        <row r="25183">
          <cell r="D25183" t="str">
            <v>C30897</v>
          </cell>
          <cell r="E25183">
            <v>124.73</v>
          </cell>
          <cell r="F25183">
            <v>98.688524590163937</v>
          </cell>
          <cell r="G25183" t="str">
            <v>Pass</v>
          </cell>
        </row>
        <row r="25184">
          <cell r="D25184" t="str">
            <v>C30898</v>
          </cell>
          <cell r="E25184">
            <v>50.72</v>
          </cell>
          <cell r="F25184">
            <v>98.961038961038966</v>
          </cell>
          <cell r="G25184" t="str">
            <v>Pass</v>
          </cell>
        </row>
        <row r="25185">
          <cell r="D25185" t="str">
            <v>C30899</v>
          </cell>
          <cell r="E25185">
            <v>34.21</v>
          </cell>
          <cell r="F25185">
            <v>98.886414253897556</v>
          </cell>
          <cell r="G25185" t="str">
            <v>Pass</v>
          </cell>
        </row>
        <row r="25186">
          <cell r="D25186" t="str">
            <v>C30900</v>
          </cell>
          <cell r="E25186">
            <v>119.62</v>
          </cell>
          <cell r="F25186">
            <v>99.152542372881356</v>
          </cell>
          <cell r="G25186" t="str">
            <v>Pass</v>
          </cell>
        </row>
        <row r="25187">
          <cell r="D25187" t="str">
            <v>C30901</v>
          </cell>
          <cell r="E25187">
            <v>75.58</v>
          </cell>
          <cell r="F25187">
            <v>98.89196675900277</v>
          </cell>
          <cell r="G25187" t="str">
            <v>Pass</v>
          </cell>
        </row>
        <row r="25188">
          <cell r="D25188" t="str">
            <v>C30967</v>
          </cell>
          <cell r="E25188">
            <v>177.72</v>
          </cell>
          <cell r="F25188">
            <v>97.277227722772281</v>
          </cell>
          <cell r="G25188" t="str">
            <v>Pass</v>
          </cell>
        </row>
        <row r="25189">
          <cell r="D25189" t="str">
            <v>C30968</v>
          </cell>
          <cell r="E25189">
            <v>35.39</v>
          </cell>
          <cell r="F25189">
            <v>99.54441913439635</v>
          </cell>
          <cell r="G25189" t="str">
            <v>Pass</v>
          </cell>
        </row>
        <row r="25190">
          <cell r="D25190" t="str">
            <v>C30969</v>
          </cell>
          <cell r="E25190">
            <v>102.98</v>
          </cell>
          <cell r="F25190">
            <v>98.890942698706098</v>
          </cell>
          <cell r="G25190" t="str">
            <v>Pass</v>
          </cell>
        </row>
        <row r="25191">
          <cell r="D25191" t="str">
            <v>C30970</v>
          </cell>
          <cell r="E25191">
            <v>79.42</v>
          </cell>
          <cell r="F25191">
            <v>100</v>
          </cell>
          <cell r="G25191" t="str">
            <v>Pass</v>
          </cell>
        </row>
        <row r="25192">
          <cell r="D25192" t="str">
            <v>C30971</v>
          </cell>
          <cell r="E25192">
            <v>113.09</v>
          </cell>
          <cell r="F25192">
            <v>99.506172839506178</v>
          </cell>
          <cell r="G25192" t="str">
            <v>Pass</v>
          </cell>
        </row>
        <row r="25193">
          <cell r="D25193" t="str">
            <v>C30972</v>
          </cell>
          <cell r="E25193">
            <v>141.55000000000001</v>
          </cell>
          <cell r="F25193">
            <v>100</v>
          </cell>
          <cell r="G25193" t="str">
            <v>Pass</v>
          </cell>
        </row>
        <row r="25194">
          <cell r="D25194" t="str">
            <v>C30973</v>
          </cell>
          <cell r="E25194">
            <v>220.33</v>
          </cell>
          <cell r="F25194">
            <v>99.629629629629633</v>
          </cell>
          <cell r="G25194" t="str">
            <v>Pass</v>
          </cell>
        </row>
        <row r="25195">
          <cell r="D25195" t="str">
            <v>C30974</v>
          </cell>
          <cell r="E25195">
            <v>69.459999999999994</v>
          </cell>
          <cell r="F25195">
            <v>97.601918465227811</v>
          </cell>
          <cell r="G25195" t="str">
            <v>Pass</v>
          </cell>
        </row>
        <row r="25196">
          <cell r="D25196" t="str">
            <v>C30975</v>
          </cell>
          <cell r="E25196">
            <v>99.73</v>
          </cell>
          <cell r="F25196">
            <v>99.745547073791343</v>
          </cell>
          <cell r="G25196" t="str">
            <v>Pass</v>
          </cell>
        </row>
        <row r="25197">
          <cell r="D25197" t="str">
            <v>C30976</v>
          </cell>
          <cell r="E25197">
            <v>64.819999999999993</v>
          </cell>
          <cell r="F25197">
            <v>99.354838709677423</v>
          </cell>
          <cell r="G25197" t="str">
            <v>Pass</v>
          </cell>
        </row>
        <row r="25198">
          <cell r="D25198" t="str">
            <v>C30977</v>
          </cell>
          <cell r="E25198">
            <v>83.21</v>
          </cell>
          <cell r="F25198">
            <v>99.378881987577643</v>
          </cell>
          <cell r="G25198" t="str">
            <v>Pass</v>
          </cell>
        </row>
        <row r="25199">
          <cell r="D25199" t="str">
            <v>C30978</v>
          </cell>
          <cell r="E25199">
            <v>98.85</v>
          </cell>
          <cell r="F25199">
            <v>99.574468085106389</v>
          </cell>
          <cell r="G25199" t="str">
            <v>Pass</v>
          </cell>
        </row>
        <row r="25200">
          <cell r="D25200" t="str">
            <v>C30979</v>
          </cell>
          <cell r="E25200">
            <v>82.64</v>
          </cell>
          <cell r="F25200">
            <v>99.755501222493891</v>
          </cell>
          <cell r="G25200" t="str">
            <v>Pass</v>
          </cell>
        </row>
        <row r="25201">
          <cell r="D25201" t="str">
            <v>C30141</v>
          </cell>
          <cell r="E25201">
            <v>33.770000000000003</v>
          </cell>
          <cell r="F25201">
            <v>99.537037037037038</v>
          </cell>
          <cell r="G25201" t="str">
            <v>Pass</v>
          </cell>
        </row>
        <row r="25202">
          <cell r="D25202" t="str">
            <v>C30142</v>
          </cell>
          <cell r="E25202">
            <v>152.85</v>
          </cell>
          <cell r="F25202">
            <v>100</v>
          </cell>
          <cell r="G25202" t="str">
            <v>Pass</v>
          </cell>
        </row>
        <row r="25203">
          <cell r="D25203" t="str">
            <v>C30143</v>
          </cell>
          <cell r="E25203">
            <v>13.54</v>
          </cell>
          <cell r="F25203">
            <v>100</v>
          </cell>
          <cell r="G25203" t="str">
            <v>Pass</v>
          </cell>
        </row>
        <row r="25204">
          <cell r="D25204" t="str">
            <v>C30144</v>
          </cell>
          <cell r="E25204">
            <v>12.43</v>
          </cell>
          <cell r="F25204">
            <v>99.489795918367349</v>
          </cell>
          <cell r="G25204" t="str">
            <v>Pass</v>
          </cell>
        </row>
        <row r="25205">
          <cell r="D25205" t="str">
            <v>C30145</v>
          </cell>
          <cell r="E25205">
            <v>10.52</v>
          </cell>
          <cell r="F25205">
            <v>100</v>
          </cell>
          <cell r="G25205" t="str">
            <v>Pass</v>
          </cell>
        </row>
        <row r="25206">
          <cell r="D25206" t="str">
            <v>C30146</v>
          </cell>
          <cell r="E25206">
            <v>23.59</v>
          </cell>
          <cell r="F25206">
            <v>99.551569506726452</v>
          </cell>
          <cell r="G25206" t="str">
            <v>Pass</v>
          </cell>
        </row>
        <row r="25207">
          <cell r="D25207" t="str">
            <v>C30147</v>
          </cell>
          <cell r="E25207">
            <v>10.41</v>
          </cell>
          <cell r="F25207">
            <v>100</v>
          </cell>
          <cell r="G25207" t="str">
            <v>Pass</v>
          </cell>
        </row>
        <row r="25208">
          <cell r="D25208" t="str">
            <v>C30148</v>
          </cell>
          <cell r="E25208">
            <v>12.67</v>
          </cell>
          <cell r="F25208">
            <v>100</v>
          </cell>
          <cell r="G25208" t="str">
            <v>Pass</v>
          </cell>
        </row>
        <row r="25209">
          <cell r="D25209" t="str">
            <v>C30149</v>
          </cell>
          <cell r="E25209">
            <v>11.08</v>
          </cell>
          <cell r="F25209">
            <v>100</v>
          </cell>
          <cell r="G25209" t="str">
            <v>Pass</v>
          </cell>
        </row>
        <row r="25210">
          <cell r="D25210" t="str">
            <v>C30150</v>
          </cell>
          <cell r="E25210">
            <v>16.97</v>
          </cell>
          <cell r="F25210">
            <v>98.994974874371863</v>
          </cell>
          <cell r="G25210" t="str">
            <v>Pass</v>
          </cell>
        </row>
        <row r="25211">
          <cell r="D25211" t="str">
            <v>C30152</v>
          </cell>
          <cell r="E25211">
            <v>35.06</v>
          </cell>
          <cell r="F25211">
            <v>99.561403508771932</v>
          </cell>
          <cell r="G25211" t="str">
            <v>Pass</v>
          </cell>
        </row>
        <row r="25212">
          <cell r="D25212" t="str">
            <v>C30153</v>
          </cell>
          <cell r="E25212">
            <v>92.39</v>
          </cell>
          <cell r="F25212">
            <v>100</v>
          </cell>
          <cell r="G25212" t="str">
            <v>Pass</v>
          </cell>
        </row>
        <row r="25213">
          <cell r="D25213" t="str">
            <v>C30154</v>
          </cell>
          <cell r="E25213">
            <v>86.06</v>
          </cell>
          <cell r="F25213">
            <v>100</v>
          </cell>
          <cell r="G25213" t="str">
            <v>Pass</v>
          </cell>
        </row>
        <row r="25214">
          <cell r="D25214" t="str">
            <v>C30155</v>
          </cell>
          <cell r="E25214">
            <v>79.069999999999993</v>
          </cell>
          <cell r="F25214">
            <v>100</v>
          </cell>
          <cell r="G25214" t="str">
            <v>Pass</v>
          </cell>
        </row>
        <row r="25215">
          <cell r="D25215" t="str">
            <v>C30156</v>
          </cell>
          <cell r="E25215">
            <v>107.39</v>
          </cell>
          <cell r="F25215">
            <v>100</v>
          </cell>
          <cell r="G25215" t="str">
            <v>Pass</v>
          </cell>
        </row>
        <row r="25216">
          <cell r="D25216" t="str">
            <v>C29420</v>
          </cell>
          <cell r="E25216">
            <v>185.22</v>
          </cell>
          <cell r="F25216">
            <v>100</v>
          </cell>
          <cell r="G25216" t="str">
            <v>Pass</v>
          </cell>
        </row>
        <row r="25217">
          <cell r="D25217" t="str">
            <v>C29431</v>
          </cell>
          <cell r="E25217">
            <v>40.57</v>
          </cell>
          <cell r="F25217">
            <v>100</v>
          </cell>
          <cell r="G25217" t="str">
            <v>Pass</v>
          </cell>
        </row>
        <row r="25218">
          <cell r="D25218" t="str">
            <v>C29449</v>
          </cell>
          <cell r="E25218">
            <v>75.680000000000007</v>
          </cell>
          <cell r="F25218">
            <v>100</v>
          </cell>
          <cell r="G25218" t="str">
            <v>Pass</v>
          </cell>
        </row>
        <row r="25219">
          <cell r="D25219" t="str">
            <v>C30134</v>
          </cell>
          <cell r="E25219">
            <v>18.04</v>
          </cell>
          <cell r="F25219">
            <v>100</v>
          </cell>
          <cell r="G25219" t="str">
            <v>Pass</v>
          </cell>
        </row>
        <row r="25220">
          <cell r="D25220" t="str">
            <v>C30135</v>
          </cell>
          <cell r="E25220">
            <v>264.81</v>
          </cell>
          <cell r="F25220">
            <v>100</v>
          </cell>
          <cell r="G25220" t="str">
            <v>Pass</v>
          </cell>
        </row>
        <row r="25221">
          <cell r="D25221" t="str">
            <v>C30136</v>
          </cell>
          <cell r="E25221">
            <v>106.3</v>
          </cell>
          <cell r="F25221">
            <v>100</v>
          </cell>
          <cell r="G25221" t="str">
            <v>Pass</v>
          </cell>
        </row>
        <row r="25222">
          <cell r="D25222" t="str">
            <v>C30137</v>
          </cell>
          <cell r="E25222">
            <v>100.83</v>
          </cell>
          <cell r="F25222">
            <v>100</v>
          </cell>
          <cell r="G25222" t="str">
            <v>Pass</v>
          </cell>
        </row>
        <row r="25223">
          <cell r="D25223" t="str">
            <v>C30138</v>
          </cell>
          <cell r="E25223">
            <v>68.75</v>
          </cell>
          <cell r="F25223">
            <v>100</v>
          </cell>
          <cell r="G25223" t="str">
            <v>Pass</v>
          </cell>
        </row>
        <row r="25224">
          <cell r="D25224" t="str">
            <v>C30139</v>
          </cell>
          <cell r="E25224">
            <v>139.09</v>
          </cell>
          <cell r="F25224">
            <v>100</v>
          </cell>
          <cell r="G25224" t="str">
            <v>Pass</v>
          </cell>
        </row>
        <row r="25225">
          <cell r="D25225" t="str">
            <v>C30140</v>
          </cell>
          <cell r="E25225">
            <v>24.53</v>
          </cell>
          <cell r="F25225">
            <v>100</v>
          </cell>
          <cell r="G25225" t="str">
            <v>Pass</v>
          </cell>
        </row>
        <row r="25226">
          <cell r="D25226" t="str">
            <v>C29342</v>
          </cell>
          <cell r="E25226">
            <v>239.62</v>
          </cell>
          <cell r="F25226"/>
          <cell r="G25226" t="str">
            <v>Pass</v>
          </cell>
        </row>
        <row r="25227">
          <cell r="D25227" t="str">
            <v>C29344</v>
          </cell>
          <cell r="E25227">
            <v>181.7</v>
          </cell>
          <cell r="F25227"/>
          <cell r="G25227" t="str">
            <v>Pass</v>
          </cell>
        </row>
        <row r="25228">
          <cell r="D25228" t="str">
            <v>C29355</v>
          </cell>
          <cell r="E25228">
            <v>380.5</v>
          </cell>
          <cell r="F25228"/>
          <cell r="G25228" t="str">
            <v>Pass</v>
          </cell>
        </row>
        <row r="25229">
          <cell r="D25229" t="str">
            <v>C29363</v>
          </cell>
          <cell r="E25229">
            <v>542.65</v>
          </cell>
          <cell r="F25229"/>
          <cell r="G25229" t="str">
            <v>Pass</v>
          </cell>
        </row>
        <row r="25230">
          <cell r="D25230" t="str">
            <v>C29364</v>
          </cell>
          <cell r="E25230">
            <v>153.33000000000001</v>
          </cell>
          <cell r="F25230"/>
          <cell r="G25230" t="str">
            <v>Pass</v>
          </cell>
        </row>
        <row r="25231">
          <cell r="D25231" t="str">
            <v>C29373</v>
          </cell>
          <cell r="E25231">
            <v>359.74</v>
          </cell>
          <cell r="F25231"/>
          <cell r="G25231" t="str">
            <v>Pass</v>
          </cell>
        </row>
        <row r="25232">
          <cell r="D25232" t="str">
            <v>C30829</v>
          </cell>
          <cell r="E25232">
            <v>24.79</v>
          </cell>
          <cell r="F25232">
            <v>98.910675381263616</v>
          </cell>
          <cell r="G25232" t="str">
            <v>Pass</v>
          </cell>
        </row>
        <row r="25233">
          <cell r="D25233" t="str">
            <v>C30830</v>
          </cell>
          <cell r="E25233">
            <v>108.96</v>
          </cell>
          <cell r="F25233">
            <v>96.460176991150448</v>
          </cell>
          <cell r="G25233" t="str">
            <v>Pass</v>
          </cell>
        </row>
        <row r="25234">
          <cell r="D25234" t="str">
            <v>C30831</v>
          </cell>
          <cell r="E25234">
            <v>63.66</v>
          </cell>
          <cell r="F25234">
            <v>99.324324324324323</v>
          </cell>
          <cell r="G25234" t="str">
            <v>Pass</v>
          </cell>
        </row>
        <row r="25235">
          <cell r="D25235" t="str">
            <v>C30832</v>
          </cell>
          <cell r="E25235">
            <v>21.81</v>
          </cell>
          <cell r="F25235">
            <v>98.393574297188749</v>
          </cell>
          <cell r="G25235" t="str">
            <v>Pass</v>
          </cell>
        </row>
        <row r="25236">
          <cell r="D25236" t="str">
            <v>C30833</v>
          </cell>
          <cell r="E25236">
            <v>24.29</v>
          </cell>
          <cell r="F25236">
            <v>93.333333333333329</v>
          </cell>
          <cell r="G25236" t="str">
            <v>Pass</v>
          </cell>
        </row>
        <row r="25237">
          <cell r="D25237" t="str">
            <v>C30834</v>
          </cell>
          <cell r="E25237">
            <v>19.88</v>
          </cell>
          <cell r="F25237">
            <v>99.565217391304344</v>
          </cell>
          <cell r="G25237" t="str">
            <v>Pass</v>
          </cell>
        </row>
        <row r="25238">
          <cell r="D25238" t="str">
            <v>C30835</v>
          </cell>
          <cell r="E25238">
            <v>48</v>
          </cell>
          <cell r="F25238">
            <v>99.294117647058826</v>
          </cell>
          <cell r="G25238" t="str">
            <v>Pass</v>
          </cell>
        </row>
        <row r="25239">
          <cell r="D25239" t="str">
            <v>C30836</v>
          </cell>
          <cell r="E25239">
            <v>27.6</v>
          </cell>
          <cell r="F25239">
            <v>98.430493273542595</v>
          </cell>
          <cell r="G25239" t="str">
            <v>Pass</v>
          </cell>
        </row>
        <row r="25240">
          <cell r="D25240" t="str">
            <v>C30837</v>
          </cell>
          <cell r="E25240">
            <v>203.99</v>
          </cell>
          <cell r="F25240">
            <v>99.4</v>
          </cell>
          <cell r="G25240" t="str">
            <v>Pass</v>
          </cell>
        </row>
        <row r="25241">
          <cell r="D25241" t="str">
            <v>C30838</v>
          </cell>
          <cell r="E25241">
            <v>19.96</v>
          </cell>
          <cell r="F25241">
            <v>98.468271334792121</v>
          </cell>
          <cell r="G25241" t="str">
            <v>Pass</v>
          </cell>
        </row>
        <row r="25242">
          <cell r="D25242" t="str">
            <v>C30839</v>
          </cell>
          <cell r="E25242">
            <v>67.16</v>
          </cell>
          <cell r="F25242">
            <v>98.488664987405542</v>
          </cell>
          <cell r="G25242" t="str">
            <v>Pass</v>
          </cell>
        </row>
        <row r="25243">
          <cell r="D25243" t="str">
            <v>C30840</v>
          </cell>
          <cell r="E25243">
            <v>27.71</v>
          </cell>
          <cell r="F25243">
            <v>96.989247311827953</v>
          </cell>
          <cell r="G25243" t="str">
            <v>Pass</v>
          </cell>
        </row>
        <row r="25244">
          <cell r="D25244" t="str">
            <v>C30841</v>
          </cell>
          <cell r="E25244">
            <v>71.05</v>
          </cell>
          <cell r="F25244">
            <v>99.795081967213122</v>
          </cell>
          <cell r="G25244" t="str">
            <v>Pass</v>
          </cell>
        </row>
        <row r="25245">
          <cell r="D25245" t="str">
            <v>C30842</v>
          </cell>
          <cell r="E25245">
            <v>87.44</v>
          </cell>
          <cell r="F25245">
            <v>98.706896551724142</v>
          </cell>
          <cell r="G25245" t="str">
            <v>Pass</v>
          </cell>
        </row>
        <row r="25246">
          <cell r="D25246" t="str">
            <v>C30843</v>
          </cell>
          <cell r="E25246">
            <v>24.07</v>
          </cell>
          <cell r="F25246">
            <v>99.757869249394673</v>
          </cell>
          <cell r="G25246" t="str">
            <v>Pass</v>
          </cell>
        </row>
        <row r="25247">
          <cell r="D25247" t="str">
            <v>C30844</v>
          </cell>
          <cell r="E25247">
            <v>37.39</v>
          </cell>
          <cell r="F25247">
            <v>99.550561797752806</v>
          </cell>
          <cell r="G25247" t="str">
            <v>Pass</v>
          </cell>
        </row>
        <row r="25248">
          <cell r="D25248" t="str">
            <v>C30845</v>
          </cell>
          <cell r="E25248">
            <v>17.170000000000002</v>
          </cell>
          <cell r="F25248">
            <v>99.375</v>
          </cell>
          <cell r="G25248" t="str">
            <v>Pass</v>
          </cell>
        </row>
        <row r="25249">
          <cell r="D25249" t="str">
            <v>C30846</v>
          </cell>
          <cell r="E25249">
            <v>112.83</v>
          </cell>
          <cell r="F25249">
            <v>98.762886597938149</v>
          </cell>
          <cell r="G25249" t="str">
            <v>Pass</v>
          </cell>
        </row>
        <row r="25250">
          <cell r="D25250" t="str">
            <v>C30853</v>
          </cell>
          <cell r="E25250">
            <v>25.84</v>
          </cell>
          <cell r="F25250">
            <v>99.277108433734938</v>
          </cell>
          <cell r="G25250" t="str">
            <v>Pass</v>
          </cell>
        </row>
        <row r="25251">
          <cell r="D25251" t="str">
            <v>C30889</v>
          </cell>
          <cell r="E25251">
            <v>36.92</v>
          </cell>
          <cell r="F25251">
            <v>99.59349593495935</v>
          </cell>
          <cell r="G25251" t="str">
            <v>Pass</v>
          </cell>
        </row>
        <row r="25252">
          <cell r="D25252" t="str">
            <v>C30890</v>
          </cell>
          <cell r="E25252">
            <v>50.41</v>
          </cell>
          <cell r="F25252">
            <v>97.333333333333329</v>
          </cell>
          <cell r="G25252" t="str">
            <v>Pass</v>
          </cell>
        </row>
        <row r="25253">
          <cell r="D25253" t="str">
            <v>C30891</v>
          </cell>
          <cell r="E25253">
            <v>71.88</v>
          </cell>
          <cell r="F25253">
            <v>98.834498834498831</v>
          </cell>
          <cell r="G25253" t="str">
            <v>Pass</v>
          </cell>
        </row>
        <row r="25254">
          <cell r="D25254" t="str">
            <v>C30892</v>
          </cell>
          <cell r="E25254">
            <v>52.98</v>
          </cell>
          <cell r="F25254">
            <v>99.546485260770979</v>
          </cell>
          <cell r="G25254" t="str">
            <v>Pass</v>
          </cell>
        </row>
        <row r="25255">
          <cell r="D25255" t="str">
            <v>C30893</v>
          </cell>
          <cell r="E25255">
            <v>53.06</v>
          </cell>
          <cell r="F25255">
            <v>100</v>
          </cell>
          <cell r="G25255" t="str">
            <v>Pass</v>
          </cell>
        </row>
        <row r="25256">
          <cell r="D25256" t="str">
            <v>C30894</v>
          </cell>
          <cell r="E25256">
            <v>67.34</v>
          </cell>
          <cell r="F25256">
            <v>99.565217391304344</v>
          </cell>
          <cell r="G25256" t="str">
            <v>Pass</v>
          </cell>
        </row>
        <row r="25257">
          <cell r="D25257" t="str">
            <v>C30980</v>
          </cell>
          <cell r="E25257">
            <v>69.52</v>
          </cell>
          <cell r="F25257">
            <v>99.287410926365794</v>
          </cell>
          <cell r="G25257" t="str">
            <v>Pass</v>
          </cell>
        </row>
        <row r="25258">
          <cell r="D25258" t="str">
            <v>C30981</v>
          </cell>
          <cell r="E25258">
            <v>31.42</v>
          </cell>
          <cell r="F25258">
            <v>99.797979797979792</v>
          </cell>
          <cell r="G25258" t="str">
            <v>Pass</v>
          </cell>
        </row>
        <row r="25259">
          <cell r="D25259" t="str">
            <v>C30982</v>
          </cell>
          <cell r="E25259">
            <v>52.9</v>
          </cell>
          <cell r="F25259">
            <v>100</v>
          </cell>
          <cell r="G25259" t="str">
            <v>Pass</v>
          </cell>
        </row>
        <row r="25260">
          <cell r="D25260" t="str">
            <v>C30983</v>
          </cell>
          <cell r="E25260">
            <v>57.56</v>
          </cell>
          <cell r="F25260">
            <v>99.759615384615387</v>
          </cell>
          <cell r="G25260" t="str">
            <v>Pass</v>
          </cell>
        </row>
        <row r="25261">
          <cell r="D25261" t="str">
            <v>C31113</v>
          </cell>
          <cell r="E25261">
            <v>89.27</v>
          </cell>
          <cell r="F25261">
            <v>99.578059071729953</v>
          </cell>
          <cell r="G25261" t="str">
            <v>Pass</v>
          </cell>
        </row>
        <row r="25262">
          <cell r="D25262" t="str">
            <v>C31114</v>
          </cell>
          <cell r="E25262">
            <v>58.62</v>
          </cell>
          <cell r="F25262">
            <v>99.122807017543863</v>
          </cell>
          <cell r="G25262" t="str">
            <v>Pass</v>
          </cell>
        </row>
        <row r="25263">
          <cell r="D25263" t="str">
            <v>C31115</v>
          </cell>
          <cell r="E25263">
            <v>75.150000000000006</v>
          </cell>
          <cell r="F25263">
            <v>99.76580796252928</v>
          </cell>
          <cell r="G25263" t="str">
            <v>Pass</v>
          </cell>
        </row>
        <row r="25264">
          <cell r="D25264" t="str">
            <v>C31116</v>
          </cell>
          <cell r="E25264">
            <v>38.89</v>
          </cell>
          <cell r="F25264">
            <v>99.62049335863378</v>
          </cell>
          <cell r="G25264" t="str">
            <v>Pass</v>
          </cell>
        </row>
        <row r="25265">
          <cell r="D25265" t="str">
            <v>C31117</v>
          </cell>
          <cell r="E25265">
            <v>45.55</v>
          </cell>
          <cell r="F25265">
            <v>99.603960396039611</v>
          </cell>
          <cell r="G25265" t="str">
            <v>Pass</v>
          </cell>
        </row>
        <row r="25266">
          <cell r="D25266" t="str">
            <v>C31118</v>
          </cell>
          <cell r="E25266">
            <v>59.69</v>
          </cell>
          <cell r="F25266">
            <v>99.275362318840578</v>
          </cell>
          <cell r="G25266" t="str">
            <v>Pass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_Personnel_wise_Proce"/>
    </sheetNames>
    <sheetDataSet>
      <sheetData sheetId="0" refreshError="1">
        <row r="6">
          <cell r="D6" t="str">
            <v>C29311</v>
          </cell>
          <cell r="E6" t="str">
            <v>Bijjur</v>
          </cell>
          <cell r="F6" t="str">
            <v>N Thippeswamy</v>
          </cell>
          <cell r="G6" t="str">
            <v>Umarsab Nadaf</v>
          </cell>
          <cell r="H6">
            <v>350</v>
          </cell>
          <cell r="I6">
            <v>350.7</v>
          </cell>
          <cell r="J6">
            <v>0</v>
          </cell>
          <cell r="K6">
            <v>325</v>
          </cell>
        </row>
        <row r="7">
          <cell r="D7" t="str">
            <v>C29312</v>
          </cell>
          <cell r="E7" t="str">
            <v>Bijjur</v>
          </cell>
          <cell r="F7" t="str">
            <v>N Thippeswamy</v>
          </cell>
          <cell r="G7" t="str">
            <v>Mallappa Sathyappa Yalagach</v>
          </cell>
          <cell r="H7">
            <v>400</v>
          </cell>
          <cell r="I7">
            <v>400.81</v>
          </cell>
          <cell r="J7">
            <v>0</v>
          </cell>
          <cell r="K7">
            <v>373</v>
          </cell>
        </row>
        <row r="8">
          <cell r="D8" t="str">
            <v>C29314</v>
          </cell>
          <cell r="E8" t="str">
            <v>Govinakoppa</v>
          </cell>
          <cell r="F8" t="str">
            <v>N Thippeswamy</v>
          </cell>
          <cell r="G8" t="str">
            <v>Ningappa Hanumappa Sandli</v>
          </cell>
          <cell r="H8">
            <v>200</v>
          </cell>
          <cell r="I8">
            <v>200.63</v>
          </cell>
          <cell r="J8">
            <v>0</v>
          </cell>
          <cell r="K8">
            <v>185.7</v>
          </cell>
        </row>
        <row r="9">
          <cell r="D9" t="str">
            <v>C29315</v>
          </cell>
          <cell r="E9" t="str">
            <v>Govinakoppa</v>
          </cell>
          <cell r="F9" t="str">
            <v>N Thippeswamy</v>
          </cell>
          <cell r="G9" t="str">
            <v>Gurappa Ningappa Kabberalli</v>
          </cell>
          <cell r="H9">
            <v>150</v>
          </cell>
          <cell r="I9">
            <v>150.19</v>
          </cell>
          <cell r="J9">
            <v>0</v>
          </cell>
          <cell r="K9">
            <v>138</v>
          </cell>
        </row>
        <row r="10">
          <cell r="D10" t="str">
            <v>C29316</v>
          </cell>
          <cell r="E10" t="str">
            <v>Govinakoppa</v>
          </cell>
          <cell r="F10" t="str">
            <v>N Thippeswamy</v>
          </cell>
          <cell r="G10" t="str">
            <v>Ajjappa Hanumappa Bajantri</v>
          </cell>
          <cell r="H10">
            <v>200</v>
          </cell>
          <cell r="I10">
            <v>200.27</v>
          </cell>
          <cell r="J10">
            <v>0</v>
          </cell>
          <cell r="K10">
            <v>187</v>
          </cell>
        </row>
        <row r="11">
          <cell r="D11" t="str">
            <v>C29318</v>
          </cell>
          <cell r="E11" t="str">
            <v>Govinakoppa</v>
          </cell>
          <cell r="F11" t="str">
            <v>N Thippeswamy</v>
          </cell>
          <cell r="G11" t="str">
            <v>Basappa Hanumappa Kabberalli</v>
          </cell>
          <cell r="H11">
            <v>200</v>
          </cell>
          <cell r="I11">
            <v>201.11</v>
          </cell>
          <cell r="J11">
            <v>0</v>
          </cell>
          <cell r="K11">
            <v>186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_Personnel_wise_Proce"/>
    </sheetNames>
    <sheetDataSet>
      <sheetData sheetId="0">
        <row r="6">
          <cell r="D6" t="str">
            <v>U02002</v>
          </cell>
          <cell r="E6" t="str">
            <v>Sangalla</v>
          </cell>
          <cell r="F6" t="str">
            <v xml:space="preserve">Adinarayana Reddy Ongole </v>
          </cell>
          <cell r="G6" t="str">
            <v>K.munema</v>
          </cell>
          <cell r="H6">
            <v>597</v>
          </cell>
          <cell r="I6">
            <v>602.04</v>
          </cell>
          <cell r="J6">
            <v>0</v>
          </cell>
          <cell r="K6">
            <v>560</v>
          </cell>
        </row>
        <row r="7">
          <cell r="D7" t="str">
            <v>U02003</v>
          </cell>
          <cell r="E7" t="str">
            <v>Sangalla</v>
          </cell>
          <cell r="F7" t="str">
            <v xml:space="preserve">Adinarayana Reddy Ongole </v>
          </cell>
          <cell r="G7" t="str">
            <v>Pedda Viranna</v>
          </cell>
          <cell r="H7">
            <v>384</v>
          </cell>
          <cell r="I7">
            <v>386</v>
          </cell>
          <cell r="J7">
            <v>0</v>
          </cell>
          <cell r="K7">
            <v>360</v>
          </cell>
        </row>
        <row r="8">
          <cell r="D8" t="str">
            <v>U02004</v>
          </cell>
          <cell r="E8" t="str">
            <v>Sangalla</v>
          </cell>
          <cell r="F8" t="str">
            <v xml:space="preserve">Adinarayana Reddy Ongole </v>
          </cell>
          <cell r="G8" t="str">
            <v>K.krishna</v>
          </cell>
          <cell r="H8">
            <v>318</v>
          </cell>
          <cell r="I8">
            <v>320.18</v>
          </cell>
          <cell r="J8">
            <v>0</v>
          </cell>
          <cell r="K8">
            <v>292</v>
          </cell>
        </row>
        <row r="9">
          <cell r="D9" t="str">
            <v>U02005</v>
          </cell>
          <cell r="E9" t="str">
            <v>Allor</v>
          </cell>
          <cell r="F9" t="str">
            <v xml:space="preserve">Adinarayana Reddy Ongole </v>
          </cell>
          <cell r="G9" t="str">
            <v>K.viresh</v>
          </cell>
          <cell r="H9">
            <v>309</v>
          </cell>
          <cell r="I9">
            <v>309.82</v>
          </cell>
          <cell r="J9">
            <v>0</v>
          </cell>
          <cell r="K9">
            <v>286</v>
          </cell>
        </row>
        <row r="10">
          <cell r="D10" t="str">
            <v>U01016</v>
          </cell>
          <cell r="E10" t="str">
            <v>Adiviravulchervu</v>
          </cell>
          <cell r="F10" t="str">
            <v>Sai Bharathi Seeds</v>
          </cell>
          <cell r="G10" t="str">
            <v>Suresh</v>
          </cell>
          <cell r="H10">
            <v>120</v>
          </cell>
          <cell r="I10">
            <v>120.04</v>
          </cell>
          <cell r="J10">
            <v>0</v>
          </cell>
          <cell r="K10">
            <v>110</v>
          </cell>
        </row>
        <row r="11">
          <cell r="D11" t="str">
            <v>U01019</v>
          </cell>
          <cell r="E11" t="str">
            <v>Alluru</v>
          </cell>
          <cell r="F11" t="str">
            <v>Sai Bharathi Seeds</v>
          </cell>
          <cell r="G11" t="str">
            <v>Serappa</v>
          </cell>
          <cell r="H11">
            <v>120</v>
          </cell>
          <cell r="I11">
            <v>120.12</v>
          </cell>
          <cell r="J11">
            <v>0</v>
          </cell>
          <cell r="K11">
            <v>110</v>
          </cell>
        </row>
        <row r="12">
          <cell r="D12" t="str">
            <v>U01025</v>
          </cell>
          <cell r="E12" t="str">
            <v>Anthampalli</v>
          </cell>
          <cell r="F12" t="str">
            <v>Sai Bharathi Seeds</v>
          </cell>
          <cell r="G12" t="str">
            <v>Anjaneyulu</v>
          </cell>
          <cell r="H12">
            <v>120</v>
          </cell>
          <cell r="I12">
            <v>119.7</v>
          </cell>
          <cell r="J12">
            <v>0</v>
          </cell>
          <cell r="K12">
            <v>109</v>
          </cell>
        </row>
        <row r="13">
          <cell r="D13" t="str">
            <v>U01026</v>
          </cell>
          <cell r="E13" t="str">
            <v>Anthampalli</v>
          </cell>
          <cell r="F13" t="str">
            <v>Sai Bharathi Seeds</v>
          </cell>
          <cell r="G13" t="str">
            <v>Pothu Raju Nagesh</v>
          </cell>
          <cell r="H13">
            <v>240</v>
          </cell>
          <cell r="I13">
            <v>241.98</v>
          </cell>
          <cell r="J13">
            <v>0</v>
          </cell>
          <cell r="K13">
            <v>221</v>
          </cell>
        </row>
        <row r="14">
          <cell r="D14" t="str">
            <v>U01027</v>
          </cell>
          <cell r="E14" t="str">
            <v>Anthampalli</v>
          </cell>
          <cell r="F14" t="str">
            <v>Sai Bharathi Seeds</v>
          </cell>
          <cell r="G14" t="str">
            <v>Shiva Goud</v>
          </cell>
          <cell r="H14">
            <v>120</v>
          </cell>
          <cell r="I14">
            <v>120.08</v>
          </cell>
          <cell r="J14">
            <v>0</v>
          </cell>
          <cell r="K14">
            <v>110</v>
          </cell>
        </row>
        <row r="15">
          <cell r="D15" t="str">
            <v>U01031</v>
          </cell>
          <cell r="E15" t="str">
            <v>Bhoothpur</v>
          </cell>
          <cell r="F15" t="str">
            <v>Sai Bharathi Seeds</v>
          </cell>
          <cell r="G15" t="str">
            <v>Madaram Venkatappa</v>
          </cell>
          <cell r="H15">
            <v>180</v>
          </cell>
          <cell r="I15">
            <v>176.92</v>
          </cell>
          <cell r="J15">
            <v>0</v>
          </cell>
          <cell r="K15">
            <v>161</v>
          </cell>
        </row>
        <row r="16">
          <cell r="D16" t="str">
            <v>U01032</v>
          </cell>
          <cell r="E16" t="str">
            <v>Bhoothpur</v>
          </cell>
          <cell r="F16" t="str">
            <v>Sai Bharathi Seeds</v>
          </cell>
          <cell r="G16" t="str">
            <v>Venkatappa</v>
          </cell>
          <cell r="H16">
            <v>60</v>
          </cell>
          <cell r="I16">
            <v>59.82</v>
          </cell>
          <cell r="J16">
            <v>0</v>
          </cell>
          <cell r="K16">
            <v>55</v>
          </cell>
        </row>
        <row r="17">
          <cell r="D17" t="str">
            <v>U01033</v>
          </cell>
          <cell r="E17" t="str">
            <v>Bhoothpur</v>
          </cell>
          <cell r="F17" t="str">
            <v>Sai Bharathi Seeds</v>
          </cell>
          <cell r="G17" t="str">
            <v>Uppari Venkataiah</v>
          </cell>
          <cell r="H17">
            <v>60</v>
          </cell>
          <cell r="I17">
            <v>49.76</v>
          </cell>
          <cell r="J17">
            <v>0</v>
          </cell>
          <cell r="K17">
            <v>45</v>
          </cell>
        </row>
        <row r="18">
          <cell r="D18" t="str">
            <v>U01034</v>
          </cell>
          <cell r="E18" t="str">
            <v>Bhoothpur</v>
          </cell>
          <cell r="F18" t="str">
            <v>Sai Bharathi Seeds</v>
          </cell>
          <cell r="G18" t="str">
            <v>K Chinna Lingappa</v>
          </cell>
          <cell r="H18">
            <v>120</v>
          </cell>
          <cell r="I18">
            <v>120.3</v>
          </cell>
          <cell r="J18">
            <v>0</v>
          </cell>
          <cell r="K18">
            <v>110</v>
          </cell>
        </row>
        <row r="19">
          <cell r="D19" t="str">
            <v>U01035</v>
          </cell>
          <cell r="E19" t="str">
            <v>Bhoothpur</v>
          </cell>
          <cell r="F19" t="str">
            <v>Sai Bharathi Seeds</v>
          </cell>
          <cell r="G19" t="str">
            <v>U Shankaraiah</v>
          </cell>
          <cell r="H19">
            <v>120</v>
          </cell>
          <cell r="I19">
            <v>120.2</v>
          </cell>
          <cell r="J19">
            <v>0</v>
          </cell>
          <cell r="K19">
            <v>110</v>
          </cell>
        </row>
        <row r="20">
          <cell r="D20" t="str">
            <v>U01036</v>
          </cell>
          <cell r="E20" t="str">
            <v>Bhoothpur</v>
          </cell>
          <cell r="F20" t="str">
            <v>Sai Bharathi Seeds</v>
          </cell>
          <cell r="G20" t="str">
            <v>U Venkatappa</v>
          </cell>
          <cell r="H20">
            <v>120</v>
          </cell>
          <cell r="I20">
            <v>120.18</v>
          </cell>
          <cell r="J20">
            <v>0</v>
          </cell>
          <cell r="K20">
            <v>110</v>
          </cell>
        </row>
        <row r="21">
          <cell r="D21" t="str">
            <v>U01037</v>
          </cell>
          <cell r="E21" t="str">
            <v>Bhoothpur</v>
          </cell>
          <cell r="F21" t="str">
            <v>Sai Bharathi Seeds</v>
          </cell>
          <cell r="G21" t="str">
            <v>Anantha Reddy</v>
          </cell>
          <cell r="H21">
            <v>360</v>
          </cell>
          <cell r="I21">
            <v>359.48</v>
          </cell>
          <cell r="J21">
            <v>0</v>
          </cell>
          <cell r="K21">
            <v>335</v>
          </cell>
        </row>
        <row r="22">
          <cell r="D22" t="str">
            <v>U01038</v>
          </cell>
          <cell r="E22" t="str">
            <v>Bhoothpur</v>
          </cell>
          <cell r="F22" t="str">
            <v>Sai Bharathi Seeds</v>
          </cell>
          <cell r="G22" t="str">
            <v>K Mallappa</v>
          </cell>
          <cell r="H22">
            <v>60</v>
          </cell>
          <cell r="I22">
            <v>60.22</v>
          </cell>
          <cell r="J22">
            <v>0</v>
          </cell>
          <cell r="K22">
            <v>55</v>
          </cell>
        </row>
        <row r="23">
          <cell r="D23" t="str">
            <v>U01039</v>
          </cell>
          <cell r="E23" t="str">
            <v>Bhoothpur</v>
          </cell>
          <cell r="F23" t="str">
            <v>Sai Bharathi Seeds</v>
          </cell>
          <cell r="G23" t="str">
            <v>Gummadi Ramachandra</v>
          </cell>
          <cell r="H23">
            <v>300</v>
          </cell>
          <cell r="I23">
            <v>300.38</v>
          </cell>
          <cell r="J23">
            <v>0</v>
          </cell>
          <cell r="K23">
            <v>277</v>
          </cell>
        </row>
        <row r="24">
          <cell r="D24" t="str">
            <v>U01040</v>
          </cell>
          <cell r="E24" t="str">
            <v>Bhoothpur</v>
          </cell>
          <cell r="F24" t="str">
            <v>Sai Bharathi Seeds</v>
          </cell>
          <cell r="G24" t="str">
            <v>M Kistappa</v>
          </cell>
          <cell r="H24">
            <v>120</v>
          </cell>
          <cell r="I24">
            <v>120.48</v>
          </cell>
          <cell r="J24">
            <v>0</v>
          </cell>
          <cell r="K24">
            <v>110</v>
          </cell>
        </row>
        <row r="25">
          <cell r="D25" t="str">
            <v>U01041</v>
          </cell>
          <cell r="E25" t="str">
            <v>Bhoothpur</v>
          </cell>
          <cell r="F25" t="str">
            <v>Sai Bharathi Seeds</v>
          </cell>
          <cell r="G25" t="str">
            <v>Chand Basha</v>
          </cell>
          <cell r="H25">
            <v>60</v>
          </cell>
          <cell r="I25">
            <v>59.9</v>
          </cell>
          <cell r="J25">
            <v>0</v>
          </cell>
          <cell r="K25">
            <v>55</v>
          </cell>
        </row>
        <row r="26">
          <cell r="D26" t="str">
            <v>U01042</v>
          </cell>
          <cell r="E26" t="str">
            <v>Bhoothpur</v>
          </cell>
          <cell r="F26" t="str">
            <v>Sai Bharathi Seeds</v>
          </cell>
          <cell r="G26" t="str">
            <v>Narva Pedda Anjanappa</v>
          </cell>
          <cell r="H26">
            <v>180</v>
          </cell>
          <cell r="I26">
            <v>180.44</v>
          </cell>
          <cell r="J26">
            <v>0</v>
          </cell>
          <cell r="K26">
            <v>165</v>
          </cell>
        </row>
        <row r="27">
          <cell r="D27" t="str">
            <v>U01043</v>
          </cell>
          <cell r="E27" t="str">
            <v>Bhoothpur</v>
          </cell>
          <cell r="F27" t="str">
            <v>Sai Bharathi Seeds</v>
          </cell>
          <cell r="G27" t="str">
            <v>U.satyappa</v>
          </cell>
          <cell r="H27">
            <v>180</v>
          </cell>
          <cell r="I27">
            <v>180.02</v>
          </cell>
          <cell r="J27">
            <v>0</v>
          </cell>
          <cell r="K27">
            <v>165</v>
          </cell>
        </row>
        <row r="28">
          <cell r="D28" t="str">
            <v>U01044</v>
          </cell>
          <cell r="E28" t="str">
            <v>Bhoothpur</v>
          </cell>
          <cell r="F28" t="str">
            <v>Sai Bharathi Seeds</v>
          </cell>
          <cell r="G28" t="str">
            <v>Ramakrishna</v>
          </cell>
          <cell r="H28">
            <v>240</v>
          </cell>
          <cell r="I28">
            <v>240.06</v>
          </cell>
          <cell r="J28">
            <v>0</v>
          </cell>
          <cell r="K28">
            <v>224</v>
          </cell>
        </row>
        <row r="29">
          <cell r="D29" t="str">
            <v>U01045</v>
          </cell>
          <cell r="E29" t="str">
            <v>Bijjaram</v>
          </cell>
          <cell r="F29" t="str">
            <v>Sai Bharathi Seeds</v>
          </cell>
          <cell r="G29" t="str">
            <v>Papulanna</v>
          </cell>
          <cell r="H29">
            <v>120</v>
          </cell>
          <cell r="I29">
            <v>119.92</v>
          </cell>
          <cell r="J29">
            <v>0</v>
          </cell>
          <cell r="K29">
            <v>110</v>
          </cell>
        </row>
        <row r="30">
          <cell r="D30" t="str">
            <v>U01046</v>
          </cell>
          <cell r="E30" t="str">
            <v>Bijjaram</v>
          </cell>
          <cell r="F30" t="str">
            <v>Sai Bharathi Seeds</v>
          </cell>
          <cell r="G30" t="str">
            <v>Kotha Anji</v>
          </cell>
          <cell r="H30">
            <v>120</v>
          </cell>
          <cell r="I30">
            <v>120.14</v>
          </cell>
          <cell r="J30">
            <v>0</v>
          </cell>
          <cell r="K30">
            <v>111</v>
          </cell>
        </row>
        <row r="31">
          <cell r="D31" t="str">
            <v>U01047</v>
          </cell>
          <cell r="E31" t="str">
            <v>Bijjaram</v>
          </cell>
          <cell r="F31" t="str">
            <v>Sai Bharathi Seeds</v>
          </cell>
          <cell r="G31" t="str">
            <v>Sarpanch Krishna</v>
          </cell>
          <cell r="H31">
            <v>120</v>
          </cell>
          <cell r="I31">
            <v>119.78</v>
          </cell>
          <cell r="J31">
            <v>0</v>
          </cell>
          <cell r="K31">
            <v>110</v>
          </cell>
        </row>
        <row r="32">
          <cell r="D32" t="str">
            <v>U01049</v>
          </cell>
          <cell r="E32" t="str">
            <v>Bijjaram</v>
          </cell>
          <cell r="F32" t="str">
            <v>Sai Bharathi Seeds</v>
          </cell>
          <cell r="G32" t="str">
            <v>Gudise Savaranna</v>
          </cell>
          <cell r="H32">
            <v>120</v>
          </cell>
          <cell r="I32">
            <v>120.16</v>
          </cell>
          <cell r="J32">
            <v>0</v>
          </cell>
          <cell r="K32">
            <v>111</v>
          </cell>
        </row>
        <row r="33">
          <cell r="D33" t="str">
            <v>U01050</v>
          </cell>
          <cell r="E33" t="str">
            <v>Bijjaram</v>
          </cell>
          <cell r="F33" t="str">
            <v>Sai Bharathi Seeds</v>
          </cell>
          <cell r="G33" t="str">
            <v>Esophu</v>
          </cell>
          <cell r="H33">
            <v>60</v>
          </cell>
          <cell r="I33">
            <v>60.14</v>
          </cell>
          <cell r="J33">
            <v>0</v>
          </cell>
          <cell r="K33">
            <v>56</v>
          </cell>
        </row>
        <row r="34">
          <cell r="D34" t="str">
            <v>U01051</v>
          </cell>
          <cell r="E34" t="str">
            <v>Bijjvaram</v>
          </cell>
          <cell r="F34" t="str">
            <v>Sai Bharathi Seeds</v>
          </cell>
          <cell r="G34" t="str">
            <v>Kurva Gopal</v>
          </cell>
          <cell r="H34">
            <v>60</v>
          </cell>
          <cell r="I34">
            <v>60.22</v>
          </cell>
          <cell r="J34">
            <v>0</v>
          </cell>
          <cell r="K34">
            <v>56</v>
          </cell>
        </row>
        <row r="35">
          <cell r="D35" t="str">
            <v>U01052</v>
          </cell>
          <cell r="E35" t="str">
            <v>Bijjvaram</v>
          </cell>
          <cell r="F35" t="str">
            <v>Sai Bharathi Seeds</v>
          </cell>
          <cell r="G35" t="str">
            <v>Kurva Swamy</v>
          </cell>
          <cell r="H35">
            <v>60</v>
          </cell>
          <cell r="I35">
            <v>59.92</v>
          </cell>
          <cell r="J35">
            <v>0</v>
          </cell>
          <cell r="K35">
            <v>55</v>
          </cell>
        </row>
        <row r="36">
          <cell r="D36" t="str">
            <v>U01055</v>
          </cell>
          <cell r="E36" t="str">
            <v>Budidapadu</v>
          </cell>
          <cell r="F36" t="str">
            <v>Sai Bharathi Seeds</v>
          </cell>
          <cell r="G36" t="str">
            <v>Hanumanthu</v>
          </cell>
          <cell r="H36">
            <v>120</v>
          </cell>
          <cell r="I36">
            <v>120.28</v>
          </cell>
          <cell r="J36">
            <v>0</v>
          </cell>
          <cell r="K36">
            <v>111</v>
          </cell>
        </row>
        <row r="37">
          <cell r="D37" t="str">
            <v>U01060</v>
          </cell>
          <cell r="E37" t="str">
            <v>Bureddipalli</v>
          </cell>
          <cell r="F37" t="str">
            <v>Sai Bharathi Seeds</v>
          </cell>
          <cell r="G37" t="str">
            <v>Chinna Anjaneyulu</v>
          </cell>
          <cell r="H37">
            <v>120</v>
          </cell>
          <cell r="I37">
            <v>119.96</v>
          </cell>
          <cell r="J37">
            <v>0</v>
          </cell>
          <cell r="K37">
            <v>110</v>
          </cell>
        </row>
        <row r="38">
          <cell r="D38" t="str">
            <v>U01063</v>
          </cell>
          <cell r="E38" t="str">
            <v>Chagadhoni</v>
          </cell>
          <cell r="F38" t="str">
            <v>Sai Bharathi Seeds</v>
          </cell>
          <cell r="G38" t="str">
            <v>Urumu Veeresh</v>
          </cell>
          <cell r="H38">
            <v>120</v>
          </cell>
          <cell r="I38">
            <v>119.94</v>
          </cell>
          <cell r="J38">
            <v>0</v>
          </cell>
          <cell r="K38">
            <v>110</v>
          </cell>
        </row>
        <row r="39">
          <cell r="D39" t="str">
            <v>U01064</v>
          </cell>
          <cell r="E39" t="str">
            <v>Chagadhoni</v>
          </cell>
          <cell r="F39" t="str">
            <v>Sai Bharathi Seeds</v>
          </cell>
          <cell r="G39" t="str">
            <v>Daveedu</v>
          </cell>
          <cell r="H39">
            <v>60</v>
          </cell>
          <cell r="I39">
            <v>60.16</v>
          </cell>
          <cell r="J39">
            <v>0</v>
          </cell>
          <cell r="K39">
            <v>56</v>
          </cell>
        </row>
        <row r="40">
          <cell r="D40" t="str">
            <v>U01065</v>
          </cell>
          <cell r="E40" t="str">
            <v>Chagadhoni</v>
          </cell>
          <cell r="F40" t="str">
            <v>Sai Bharathi Seeds</v>
          </cell>
          <cell r="G40" t="str">
            <v>H Raju</v>
          </cell>
          <cell r="H40">
            <v>180</v>
          </cell>
          <cell r="I40">
            <v>180.46</v>
          </cell>
          <cell r="J40">
            <v>0</v>
          </cell>
          <cell r="K40">
            <v>167</v>
          </cell>
        </row>
        <row r="41">
          <cell r="D41" t="str">
            <v>U01067</v>
          </cell>
          <cell r="E41" t="str">
            <v>Chenreddy Palli</v>
          </cell>
          <cell r="F41" t="str">
            <v>Sai Bharathi Seeds</v>
          </cell>
          <cell r="G41" t="str">
            <v>Venkatappa</v>
          </cell>
          <cell r="H41">
            <v>120</v>
          </cell>
          <cell r="I41">
            <v>120.12</v>
          </cell>
          <cell r="J41">
            <v>0</v>
          </cell>
          <cell r="K41">
            <v>114</v>
          </cell>
        </row>
        <row r="42">
          <cell r="D42" t="str">
            <v>U01068</v>
          </cell>
          <cell r="E42" t="str">
            <v>Chenreddy Palli</v>
          </cell>
          <cell r="F42" t="str">
            <v>Sai Bharathi Seeds</v>
          </cell>
          <cell r="G42" t="str">
            <v>Narasimhulu</v>
          </cell>
          <cell r="H42">
            <v>120</v>
          </cell>
          <cell r="I42">
            <v>120.4</v>
          </cell>
          <cell r="J42">
            <v>0</v>
          </cell>
          <cell r="K42">
            <v>114</v>
          </cell>
        </row>
        <row r="43">
          <cell r="D43" t="str">
            <v>U01070</v>
          </cell>
          <cell r="E43" t="str">
            <v>Chenreddy Palli</v>
          </cell>
          <cell r="F43" t="str">
            <v>Sai Bharathi Seeds</v>
          </cell>
          <cell r="G43" t="str">
            <v>Ranganna</v>
          </cell>
          <cell r="H43">
            <v>180</v>
          </cell>
          <cell r="I43">
            <v>180.32</v>
          </cell>
          <cell r="J43">
            <v>0</v>
          </cell>
          <cell r="K43">
            <v>168</v>
          </cell>
        </row>
        <row r="44">
          <cell r="D44" t="str">
            <v>U01071</v>
          </cell>
          <cell r="E44" t="str">
            <v>Chenreddy Palli</v>
          </cell>
          <cell r="F44" t="str">
            <v>Sai Bharathi Seeds</v>
          </cell>
          <cell r="G44" t="str">
            <v>Padma Reddy</v>
          </cell>
          <cell r="H44">
            <v>60</v>
          </cell>
          <cell r="I44">
            <v>60.14</v>
          </cell>
          <cell r="J44">
            <v>0</v>
          </cell>
          <cell r="K44">
            <v>57</v>
          </cell>
        </row>
        <row r="45">
          <cell r="D45" t="str">
            <v>U01072</v>
          </cell>
          <cell r="E45" t="str">
            <v>Chenreddy Palli</v>
          </cell>
          <cell r="F45" t="str">
            <v>Sai Bharathi Seeds</v>
          </cell>
          <cell r="G45" t="str">
            <v>Chinna Raja Reddy</v>
          </cell>
          <cell r="H45">
            <v>60</v>
          </cell>
          <cell r="I45">
            <v>60.1</v>
          </cell>
          <cell r="J45">
            <v>0</v>
          </cell>
          <cell r="K45">
            <v>57</v>
          </cell>
        </row>
        <row r="46">
          <cell r="D46" t="str">
            <v>U01074</v>
          </cell>
          <cell r="E46" t="str">
            <v>Chinna Thanda</v>
          </cell>
          <cell r="F46" t="str">
            <v>Sai Bharathi Seeds</v>
          </cell>
          <cell r="G46" t="str">
            <v>Venkatesh Naik</v>
          </cell>
          <cell r="H46">
            <v>60</v>
          </cell>
          <cell r="I46">
            <v>60.02</v>
          </cell>
          <cell r="J46">
            <v>0</v>
          </cell>
          <cell r="K46">
            <v>57</v>
          </cell>
        </row>
        <row r="47">
          <cell r="D47" t="str">
            <v>U01081</v>
          </cell>
          <cell r="E47" t="str">
            <v>Chinna Thanda</v>
          </cell>
          <cell r="F47" t="str">
            <v>Sai Bharathi Seeds</v>
          </cell>
          <cell r="G47" t="str">
            <v>Srinu Naik</v>
          </cell>
          <cell r="H47">
            <v>60</v>
          </cell>
          <cell r="I47">
            <v>60.36</v>
          </cell>
          <cell r="J47">
            <v>0</v>
          </cell>
          <cell r="K47">
            <v>57</v>
          </cell>
        </row>
        <row r="48">
          <cell r="D48" t="str">
            <v>U01084</v>
          </cell>
          <cell r="E48" t="str">
            <v>Chinnapadu</v>
          </cell>
          <cell r="F48" t="str">
            <v>Sai Bharathi Seeds</v>
          </cell>
          <cell r="G48" t="str">
            <v>Chinna Anjaneyulu</v>
          </cell>
          <cell r="H48">
            <v>60</v>
          </cell>
          <cell r="I48">
            <v>60.1</v>
          </cell>
          <cell r="J48">
            <v>0</v>
          </cell>
          <cell r="K48">
            <v>57</v>
          </cell>
        </row>
        <row r="49">
          <cell r="D49" t="str">
            <v>U01085</v>
          </cell>
          <cell r="E49" t="str">
            <v>Chinnapadu</v>
          </cell>
          <cell r="F49" t="str">
            <v>Sai Bharathi Seeds</v>
          </cell>
          <cell r="G49" t="str">
            <v>Pedda Anjaneyulu</v>
          </cell>
          <cell r="H49">
            <v>60</v>
          </cell>
          <cell r="I49">
            <v>59.96</v>
          </cell>
          <cell r="J49">
            <v>0</v>
          </cell>
          <cell r="K49">
            <v>56</v>
          </cell>
        </row>
        <row r="50">
          <cell r="D50" t="str">
            <v>U01086</v>
          </cell>
          <cell r="E50" t="str">
            <v>Chinnapadu</v>
          </cell>
          <cell r="F50" t="str">
            <v>Sai Bharathi Seeds</v>
          </cell>
          <cell r="G50" t="str">
            <v>G Dharmaraj</v>
          </cell>
          <cell r="H50">
            <v>60</v>
          </cell>
          <cell r="I50">
            <v>60.14</v>
          </cell>
          <cell r="J50">
            <v>0</v>
          </cell>
          <cell r="K50">
            <v>57</v>
          </cell>
        </row>
        <row r="51">
          <cell r="D51" t="str">
            <v>U01088</v>
          </cell>
          <cell r="E51" t="str">
            <v>Chinnapadu</v>
          </cell>
          <cell r="F51" t="str">
            <v>Sai Bharathi Seeds</v>
          </cell>
          <cell r="G51" t="str">
            <v>Chintharevula Ramanjaneyulu</v>
          </cell>
          <cell r="H51">
            <v>60</v>
          </cell>
          <cell r="I51">
            <v>60</v>
          </cell>
          <cell r="J51">
            <v>0</v>
          </cell>
          <cell r="K51">
            <v>57</v>
          </cell>
        </row>
        <row r="52">
          <cell r="D52" t="str">
            <v>U01091</v>
          </cell>
          <cell r="E52" t="str">
            <v>Chinnapadu</v>
          </cell>
          <cell r="F52" t="str">
            <v>Sai Bharathi Seeds</v>
          </cell>
          <cell r="G52" t="str">
            <v>Chinna Lakki</v>
          </cell>
          <cell r="H52">
            <v>60</v>
          </cell>
          <cell r="I52">
            <v>60.04</v>
          </cell>
          <cell r="J52">
            <v>0</v>
          </cell>
          <cell r="K52">
            <v>57</v>
          </cell>
        </row>
        <row r="53">
          <cell r="D53" t="str">
            <v>U01092</v>
          </cell>
          <cell r="E53" t="str">
            <v>Chinnapadu</v>
          </cell>
          <cell r="F53" t="str">
            <v>Sai Bharathi Seeds</v>
          </cell>
          <cell r="G53" t="str">
            <v>K.b Ramulu</v>
          </cell>
          <cell r="H53">
            <v>60</v>
          </cell>
          <cell r="I53">
            <v>60.1</v>
          </cell>
          <cell r="J53">
            <v>0</v>
          </cell>
          <cell r="K53">
            <v>57</v>
          </cell>
        </row>
        <row r="54">
          <cell r="D54" t="str">
            <v>U01093</v>
          </cell>
          <cell r="E54" t="str">
            <v>Chinnapadu</v>
          </cell>
          <cell r="F54" t="str">
            <v>Sai Bharathi Seeds</v>
          </cell>
          <cell r="G54" t="str">
            <v>Chinna Lakki Ramudu</v>
          </cell>
          <cell r="H54">
            <v>60</v>
          </cell>
          <cell r="I54">
            <v>60.06</v>
          </cell>
          <cell r="J54">
            <v>0</v>
          </cell>
          <cell r="K54">
            <v>57</v>
          </cell>
        </row>
        <row r="55">
          <cell r="D55" t="str">
            <v>U01103</v>
          </cell>
          <cell r="E55" t="str">
            <v>Dharoor</v>
          </cell>
          <cell r="F55" t="str">
            <v>Sai Bharathi Seeds</v>
          </cell>
          <cell r="G55" t="str">
            <v>V.chinna Veeranna</v>
          </cell>
          <cell r="H55">
            <v>60</v>
          </cell>
          <cell r="I55">
            <v>59.08</v>
          </cell>
          <cell r="J55">
            <v>0</v>
          </cell>
          <cell r="K55">
            <v>55</v>
          </cell>
        </row>
        <row r="56">
          <cell r="D56" t="str">
            <v>U01112</v>
          </cell>
          <cell r="E56" t="str">
            <v>Dharoor</v>
          </cell>
          <cell r="F56" t="str">
            <v>Sai Bharathi Seeds</v>
          </cell>
          <cell r="G56" t="str">
            <v>Ramudu</v>
          </cell>
          <cell r="H56">
            <v>60</v>
          </cell>
          <cell r="I56">
            <v>59.98</v>
          </cell>
          <cell r="J56">
            <v>0</v>
          </cell>
          <cell r="K56">
            <v>55</v>
          </cell>
        </row>
        <row r="57">
          <cell r="D57" t="str">
            <v>U01113</v>
          </cell>
          <cell r="E57" t="str">
            <v>Dharoor</v>
          </cell>
          <cell r="F57" t="str">
            <v>Sai Bharathi Seeds</v>
          </cell>
          <cell r="G57" t="str">
            <v>Thimmappa</v>
          </cell>
          <cell r="H57">
            <v>60</v>
          </cell>
          <cell r="I57">
            <v>59.96</v>
          </cell>
          <cell r="J57">
            <v>0</v>
          </cell>
          <cell r="K57">
            <v>55</v>
          </cell>
        </row>
        <row r="58">
          <cell r="D58" t="str">
            <v>U01115</v>
          </cell>
          <cell r="E58" t="str">
            <v>Dharoor</v>
          </cell>
          <cell r="F58" t="str">
            <v>Sai Bharathi Seeds</v>
          </cell>
          <cell r="G58" t="str">
            <v>D Y Ravi</v>
          </cell>
          <cell r="H58">
            <v>60</v>
          </cell>
          <cell r="I58">
            <v>59.98</v>
          </cell>
          <cell r="J58">
            <v>0</v>
          </cell>
          <cell r="K58">
            <v>55</v>
          </cell>
        </row>
        <row r="59">
          <cell r="D59" t="str">
            <v>U01119</v>
          </cell>
          <cell r="E59" t="str">
            <v>Dharoor</v>
          </cell>
          <cell r="F59" t="str">
            <v>Sai Bharathi Seeds</v>
          </cell>
          <cell r="G59" t="str">
            <v>Kaapi Laalamma</v>
          </cell>
          <cell r="H59">
            <v>60</v>
          </cell>
          <cell r="I59">
            <v>60.12</v>
          </cell>
          <cell r="J59">
            <v>0</v>
          </cell>
          <cell r="K59">
            <v>56</v>
          </cell>
        </row>
        <row r="60">
          <cell r="D60" t="str">
            <v>U01121</v>
          </cell>
          <cell r="E60" t="str">
            <v>Dharoor</v>
          </cell>
          <cell r="F60" t="str">
            <v>Sai Bharathi Seeds</v>
          </cell>
          <cell r="G60" t="str">
            <v>Kotla Saroja</v>
          </cell>
          <cell r="H60">
            <v>60</v>
          </cell>
          <cell r="I60">
            <v>60.2</v>
          </cell>
          <cell r="J60">
            <v>0</v>
          </cell>
          <cell r="K60">
            <v>56</v>
          </cell>
        </row>
        <row r="61">
          <cell r="D61" t="str">
            <v>U01126</v>
          </cell>
          <cell r="E61" t="str">
            <v>Dharoor</v>
          </cell>
          <cell r="F61" t="str">
            <v>Sai Bharathi Seeds</v>
          </cell>
          <cell r="G61" t="str">
            <v>Anjaneyulu</v>
          </cell>
          <cell r="H61">
            <v>60</v>
          </cell>
          <cell r="I61">
            <v>60.18</v>
          </cell>
          <cell r="J61">
            <v>0</v>
          </cell>
          <cell r="K61">
            <v>56</v>
          </cell>
        </row>
        <row r="62">
          <cell r="D62" t="str">
            <v>U01129</v>
          </cell>
          <cell r="E62" t="str">
            <v>Eedigonipalli</v>
          </cell>
          <cell r="F62" t="str">
            <v>Sai Bharathi Seeds</v>
          </cell>
          <cell r="G62" t="str">
            <v>Nadipi Savari Beesanna</v>
          </cell>
          <cell r="H62">
            <v>60</v>
          </cell>
          <cell r="I62">
            <v>60</v>
          </cell>
          <cell r="J62">
            <v>0</v>
          </cell>
          <cell r="K62">
            <v>56</v>
          </cell>
        </row>
        <row r="63">
          <cell r="D63" t="str">
            <v>U01132</v>
          </cell>
          <cell r="E63" t="str">
            <v>Erlabanda</v>
          </cell>
          <cell r="F63" t="str">
            <v>Sai Bharathi Seeds</v>
          </cell>
          <cell r="G63" t="str">
            <v>Gudisela Govind</v>
          </cell>
          <cell r="H63">
            <v>180</v>
          </cell>
          <cell r="I63">
            <v>180.34</v>
          </cell>
          <cell r="J63">
            <v>0</v>
          </cell>
          <cell r="K63">
            <v>166</v>
          </cell>
        </row>
        <row r="64">
          <cell r="D64" t="str">
            <v>U01133</v>
          </cell>
          <cell r="E64" t="str">
            <v>Erlabanda</v>
          </cell>
          <cell r="F64" t="str">
            <v>Sai Bharathi Seeds</v>
          </cell>
          <cell r="G64" t="str">
            <v>Krishna</v>
          </cell>
          <cell r="H64">
            <v>180</v>
          </cell>
          <cell r="I64">
            <v>180.42</v>
          </cell>
          <cell r="J64">
            <v>0</v>
          </cell>
          <cell r="K64">
            <v>166</v>
          </cell>
        </row>
        <row r="65">
          <cell r="D65" t="str">
            <v>U01134</v>
          </cell>
          <cell r="E65" t="str">
            <v>Erlabanda</v>
          </cell>
          <cell r="F65" t="str">
            <v>Sai Bharathi Seeds</v>
          </cell>
          <cell r="G65" t="str">
            <v>Gudisela Anajaneyulu</v>
          </cell>
          <cell r="H65">
            <v>60</v>
          </cell>
          <cell r="I65">
            <v>60.16</v>
          </cell>
          <cell r="J65">
            <v>0</v>
          </cell>
          <cell r="K65">
            <v>56</v>
          </cell>
        </row>
        <row r="66">
          <cell r="D66" t="str">
            <v>U01135</v>
          </cell>
          <cell r="E66" t="str">
            <v>Erlabanda</v>
          </cell>
          <cell r="F66" t="str">
            <v>Sai Bharathi Seeds</v>
          </cell>
          <cell r="G66" t="str">
            <v>Acchi Swamy</v>
          </cell>
          <cell r="H66">
            <v>180</v>
          </cell>
          <cell r="I66">
            <v>179.9</v>
          </cell>
          <cell r="J66">
            <v>0</v>
          </cell>
          <cell r="K66">
            <v>162</v>
          </cell>
        </row>
        <row r="67">
          <cell r="D67" t="str">
            <v>U01136</v>
          </cell>
          <cell r="E67" t="str">
            <v>Erlabanda</v>
          </cell>
          <cell r="F67" t="str">
            <v>Sai Bharathi Seeds</v>
          </cell>
          <cell r="G67" t="str">
            <v>Anumesh</v>
          </cell>
          <cell r="H67">
            <v>180</v>
          </cell>
          <cell r="I67">
            <v>179.5</v>
          </cell>
          <cell r="J67">
            <v>0</v>
          </cell>
          <cell r="K67">
            <v>162</v>
          </cell>
        </row>
        <row r="68">
          <cell r="D68" t="str">
            <v>U01137</v>
          </cell>
          <cell r="E68" t="str">
            <v>Erlabanda</v>
          </cell>
          <cell r="F68" t="str">
            <v>Sai Bharathi Seeds</v>
          </cell>
          <cell r="G68" t="str">
            <v>Kavali Mahesh</v>
          </cell>
          <cell r="H68">
            <v>240</v>
          </cell>
          <cell r="I68">
            <v>240.18</v>
          </cell>
          <cell r="J68">
            <v>0</v>
          </cell>
          <cell r="K68">
            <v>222</v>
          </cell>
        </row>
        <row r="69">
          <cell r="D69" t="str">
            <v>U01138</v>
          </cell>
          <cell r="E69" t="str">
            <v>Erlabanda</v>
          </cell>
          <cell r="F69" t="str">
            <v>Sai Bharathi Seeds</v>
          </cell>
          <cell r="G69" t="str">
            <v>Gudisela Hanumanthu</v>
          </cell>
          <cell r="H69">
            <v>60</v>
          </cell>
          <cell r="I69">
            <v>60.18</v>
          </cell>
          <cell r="J69">
            <v>0</v>
          </cell>
          <cell r="K69">
            <v>56</v>
          </cell>
        </row>
        <row r="70">
          <cell r="D70" t="str">
            <v>U01139</v>
          </cell>
          <cell r="E70" t="str">
            <v>Erlabanda</v>
          </cell>
          <cell r="F70" t="str">
            <v>Sai Bharathi Seeds</v>
          </cell>
          <cell r="G70" t="str">
            <v>Gurrala Saikrishna</v>
          </cell>
          <cell r="H70">
            <v>60</v>
          </cell>
          <cell r="I70">
            <v>59.88</v>
          </cell>
          <cell r="J70">
            <v>0</v>
          </cell>
          <cell r="K70">
            <v>55</v>
          </cell>
        </row>
        <row r="71">
          <cell r="D71" t="str">
            <v>U01140</v>
          </cell>
          <cell r="E71" t="str">
            <v>Erlabanda</v>
          </cell>
          <cell r="F71" t="str">
            <v>Sai Bharathi Seeds</v>
          </cell>
          <cell r="G71" t="str">
            <v>Pedha Gudise Govind</v>
          </cell>
          <cell r="H71">
            <v>120</v>
          </cell>
          <cell r="I71">
            <v>120.2</v>
          </cell>
          <cell r="J71">
            <v>0</v>
          </cell>
          <cell r="K71">
            <v>111</v>
          </cell>
        </row>
        <row r="72">
          <cell r="D72" t="str">
            <v>U01141</v>
          </cell>
          <cell r="E72" t="str">
            <v>Erlabanda</v>
          </cell>
          <cell r="F72" t="str">
            <v>Sai Bharathi Seeds</v>
          </cell>
          <cell r="G72" t="str">
            <v>Gudise Anjaneyulu</v>
          </cell>
          <cell r="H72">
            <v>120</v>
          </cell>
          <cell r="I72">
            <v>120</v>
          </cell>
          <cell r="J72">
            <v>0</v>
          </cell>
          <cell r="K72">
            <v>111</v>
          </cell>
        </row>
        <row r="73">
          <cell r="D73" t="str">
            <v>U01142</v>
          </cell>
          <cell r="E73" t="str">
            <v>Erlabanda</v>
          </cell>
          <cell r="F73" t="str">
            <v>Sai Bharathi Seeds</v>
          </cell>
          <cell r="G73" t="str">
            <v>Venkatanna</v>
          </cell>
          <cell r="H73">
            <v>240</v>
          </cell>
          <cell r="I73">
            <v>240.24</v>
          </cell>
          <cell r="J73">
            <v>0</v>
          </cell>
          <cell r="K73">
            <v>222</v>
          </cell>
        </row>
        <row r="74">
          <cell r="D74" t="str">
            <v>U01143</v>
          </cell>
          <cell r="E74" t="str">
            <v>Gadwal</v>
          </cell>
          <cell r="F74" t="str">
            <v>Sai Bharathi Seeds</v>
          </cell>
          <cell r="G74" t="str">
            <v>Shekar</v>
          </cell>
          <cell r="H74">
            <v>60</v>
          </cell>
          <cell r="I74">
            <v>60.24</v>
          </cell>
          <cell r="J74">
            <v>0</v>
          </cell>
          <cell r="K74">
            <v>56</v>
          </cell>
        </row>
        <row r="75">
          <cell r="D75" t="str">
            <v>U01144</v>
          </cell>
          <cell r="E75" t="str">
            <v>Gadwal</v>
          </cell>
          <cell r="F75" t="str">
            <v>Sai Bharathi Seeds</v>
          </cell>
          <cell r="G75" t="str">
            <v>Vijayakumari</v>
          </cell>
          <cell r="H75">
            <v>60</v>
          </cell>
          <cell r="I75">
            <v>60.08</v>
          </cell>
          <cell r="J75">
            <v>0</v>
          </cell>
          <cell r="K75">
            <v>56</v>
          </cell>
        </row>
        <row r="76">
          <cell r="D76" t="str">
            <v>U01145</v>
          </cell>
          <cell r="E76" t="str">
            <v>Gadwal</v>
          </cell>
          <cell r="F76" t="str">
            <v>Sai Bharathi Seeds</v>
          </cell>
          <cell r="G76" t="str">
            <v>Krishna</v>
          </cell>
          <cell r="H76">
            <v>60</v>
          </cell>
          <cell r="I76">
            <v>59.98</v>
          </cell>
          <cell r="J76">
            <v>0</v>
          </cell>
          <cell r="K76">
            <v>55</v>
          </cell>
        </row>
        <row r="77">
          <cell r="D77" t="str">
            <v>U01146</v>
          </cell>
          <cell r="E77" t="str">
            <v>Garlapadu</v>
          </cell>
          <cell r="F77" t="str">
            <v>Sai Bharathi Seeds</v>
          </cell>
          <cell r="G77" t="str">
            <v>H.beeesanna</v>
          </cell>
          <cell r="H77">
            <v>60</v>
          </cell>
          <cell r="I77">
            <v>60.18</v>
          </cell>
          <cell r="J77">
            <v>0</v>
          </cell>
          <cell r="K77">
            <v>55</v>
          </cell>
        </row>
        <row r="78">
          <cell r="D78" t="str">
            <v>U01148</v>
          </cell>
          <cell r="E78" t="str">
            <v>Garlapadu</v>
          </cell>
          <cell r="F78" t="str">
            <v>Sai Bharathi Seeds</v>
          </cell>
          <cell r="G78" t="str">
            <v>Shankaranna</v>
          </cell>
          <cell r="H78">
            <v>60</v>
          </cell>
          <cell r="I78">
            <v>59.98</v>
          </cell>
          <cell r="J78">
            <v>0</v>
          </cell>
          <cell r="K78">
            <v>55</v>
          </cell>
        </row>
        <row r="79">
          <cell r="D79" t="str">
            <v>U01157</v>
          </cell>
          <cell r="E79" t="str">
            <v>Gonupadu</v>
          </cell>
          <cell r="F79" t="str">
            <v>Sai Bharathi Seeds</v>
          </cell>
          <cell r="G79" t="str">
            <v>Rafiq</v>
          </cell>
          <cell r="H79">
            <v>60</v>
          </cell>
          <cell r="I79">
            <v>60.16</v>
          </cell>
          <cell r="J79">
            <v>0</v>
          </cell>
          <cell r="K79">
            <v>55</v>
          </cell>
        </row>
        <row r="80">
          <cell r="D80" t="str">
            <v>U01158</v>
          </cell>
          <cell r="E80" t="str">
            <v>Gonupadu</v>
          </cell>
          <cell r="F80" t="str">
            <v>Sai Bharathi Seeds</v>
          </cell>
          <cell r="G80" t="str">
            <v>Anwar</v>
          </cell>
          <cell r="H80">
            <v>60</v>
          </cell>
          <cell r="I80">
            <v>60.04</v>
          </cell>
          <cell r="J80">
            <v>0</v>
          </cell>
          <cell r="K80">
            <v>55</v>
          </cell>
        </row>
        <row r="81">
          <cell r="D81" t="str">
            <v>U01159</v>
          </cell>
          <cell r="E81" t="str">
            <v>Gonupadu</v>
          </cell>
          <cell r="F81" t="str">
            <v>Sai Bharathi Seeds</v>
          </cell>
          <cell r="G81" t="str">
            <v>Azumathullah</v>
          </cell>
          <cell r="H81">
            <v>60</v>
          </cell>
          <cell r="I81">
            <v>60.12</v>
          </cell>
          <cell r="J81">
            <v>0</v>
          </cell>
          <cell r="K81">
            <v>55</v>
          </cell>
        </row>
        <row r="82">
          <cell r="D82" t="str">
            <v>U01162</v>
          </cell>
          <cell r="E82" t="str">
            <v>Gonupadu</v>
          </cell>
          <cell r="F82" t="str">
            <v>Sai Bharathi Seeds</v>
          </cell>
          <cell r="G82" t="str">
            <v>Balaraju</v>
          </cell>
          <cell r="H82">
            <v>120</v>
          </cell>
          <cell r="I82">
            <v>120.2</v>
          </cell>
          <cell r="J82">
            <v>0</v>
          </cell>
          <cell r="K82">
            <v>109</v>
          </cell>
        </row>
        <row r="83">
          <cell r="D83" t="str">
            <v>U01169</v>
          </cell>
          <cell r="E83" t="str">
            <v>Gorlakan Doddi</v>
          </cell>
          <cell r="F83" t="str">
            <v>Sai Bharathi Seeds</v>
          </cell>
          <cell r="G83" t="str">
            <v>Shankaranna</v>
          </cell>
          <cell r="H83">
            <v>60</v>
          </cell>
          <cell r="I83">
            <v>59.98</v>
          </cell>
          <cell r="J83">
            <v>0</v>
          </cell>
          <cell r="K83">
            <v>55</v>
          </cell>
        </row>
        <row r="84">
          <cell r="D84" t="str">
            <v>U01171</v>
          </cell>
          <cell r="E84" t="str">
            <v>Gudemdoddi</v>
          </cell>
          <cell r="F84" t="str">
            <v>Sai Bharathi Seeds</v>
          </cell>
          <cell r="G84" t="str">
            <v>Pallenna</v>
          </cell>
          <cell r="H84">
            <v>60</v>
          </cell>
          <cell r="I84">
            <v>60.1</v>
          </cell>
          <cell r="J84">
            <v>0</v>
          </cell>
          <cell r="K84">
            <v>55</v>
          </cell>
        </row>
        <row r="85">
          <cell r="D85" t="str">
            <v>U01172</v>
          </cell>
          <cell r="E85" t="str">
            <v>Guvvaladinne</v>
          </cell>
          <cell r="F85" t="str">
            <v>Sai Bharathi Seeds</v>
          </cell>
          <cell r="G85" t="str">
            <v>Kukkala Venkatappa</v>
          </cell>
          <cell r="H85">
            <v>60</v>
          </cell>
          <cell r="I85">
            <v>60.04</v>
          </cell>
          <cell r="J85">
            <v>0</v>
          </cell>
          <cell r="K85">
            <v>55</v>
          </cell>
        </row>
        <row r="86">
          <cell r="D86" t="str">
            <v>U01173</v>
          </cell>
          <cell r="E86" t="str">
            <v>Guvvaladinne</v>
          </cell>
          <cell r="F86" t="str">
            <v>Sai Bharathi Seeds</v>
          </cell>
          <cell r="G86" t="str">
            <v>G.sudhakar Reddy</v>
          </cell>
          <cell r="H86">
            <v>60</v>
          </cell>
          <cell r="I86">
            <v>59.92</v>
          </cell>
          <cell r="J86">
            <v>0</v>
          </cell>
          <cell r="K86">
            <v>55</v>
          </cell>
        </row>
        <row r="87">
          <cell r="D87" t="str">
            <v>U01385</v>
          </cell>
          <cell r="E87" t="str">
            <v>Irukuchedu</v>
          </cell>
          <cell r="F87" t="str">
            <v>Sai Bharathi Seeds</v>
          </cell>
          <cell r="G87" t="str">
            <v>Bangaranna</v>
          </cell>
          <cell r="H87">
            <v>60</v>
          </cell>
          <cell r="I87">
            <v>60.18</v>
          </cell>
          <cell r="J87">
            <v>0</v>
          </cell>
          <cell r="K87">
            <v>55</v>
          </cell>
        </row>
        <row r="88">
          <cell r="D88" t="str">
            <v>U01387</v>
          </cell>
          <cell r="E88" t="str">
            <v>Irukuchedu</v>
          </cell>
          <cell r="F88" t="str">
            <v>Sai Bharathi Seeds</v>
          </cell>
          <cell r="G88" t="str">
            <v>Munappa</v>
          </cell>
          <cell r="H88">
            <v>60</v>
          </cell>
          <cell r="I88">
            <v>60.02</v>
          </cell>
          <cell r="J88">
            <v>0</v>
          </cell>
          <cell r="K88">
            <v>55</v>
          </cell>
        </row>
        <row r="89">
          <cell r="D89" t="str">
            <v>U01388</v>
          </cell>
          <cell r="E89" t="str">
            <v>Irukuchedu</v>
          </cell>
          <cell r="F89" t="str">
            <v>Sai Bharathi Seeds</v>
          </cell>
          <cell r="G89" t="str">
            <v>Chinna Urukundu</v>
          </cell>
          <cell r="H89">
            <v>60</v>
          </cell>
          <cell r="I89">
            <v>60.14</v>
          </cell>
          <cell r="J89">
            <v>0</v>
          </cell>
          <cell r="K89">
            <v>55</v>
          </cell>
        </row>
        <row r="90">
          <cell r="D90" t="str">
            <v>U01391</v>
          </cell>
          <cell r="E90" t="str">
            <v>Irukuchedu</v>
          </cell>
          <cell r="F90" t="str">
            <v>Sai Bharathi Seeds</v>
          </cell>
          <cell r="G90" t="str">
            <v>Boya Muneppa</v>
          </cell>
          <cell r="H90">
            <v>60</v>
          </cell>
          <cell r="I90">
            <v>60.18</v>
          </cell>
          <cell r="J90">
            <v>0</v>
          </cell>
          <cell r="K90">
            <v>55</v>
          </cell>
        </row>
        <row r="91">
          <cell r="D91" t="str">
            <v>U01397</v>
          </cell>
          <cell r="E91" t="str">
            <v>Irukuchedu</v>
          </cell>
          <cell r="F91" t="str">
            <v>Sai Bharathi Seeds</v>
          </cell>
          <cell r="G91" t="str">
            <v>Laxhmaiah</v>
          </cell>
          <cell r="H91">
            <v>60</v>
          </cell>
          <cell r="I91">
            <v>60.12</v>
          </cell>
          <cell r="J91">
            <v>0</v>
          </cell>
          <cell r="K91">
            <v>55</v>
          </cell>
        </row>
        <row r="92">
          <cell r="D92" t="str">
            <v>U01398</v>
          </cell>
          <cell r="E92" t="str">
            <v>Irukuchedu</v>
          </cell>
          <cell r="F92" t="str">
            <v>Sai Bharathi Seeds</v>
          </cell>
          <cell r="G92" t="str">
            <v>Sridhar</v>
          </cell>
          <cell r="H92">
            <v>120</v>
          </cell>
          <cell r="I92">
            <v>120.32</v>
          </cell>
          <cell r="J92">
            <v>0</v>
          </cell>
          <cell r="K92">
            <v>109</v>
          </cell>
        </row>
        <row r="93">
          <cell r="D93" t="str">
            <v>U01399</v>
          </cell>
          <cell r="E93" t="str">
            <v>Jampalli</v>
          </cell>
          <cell r="F93" t="str">
            <v>Sai Bharathi Seeds</v>
          </cell>
          <cell r="G93" t="str">
            <v>Seenu</v>
          </cell>
          <cell r="H93">
            <v>60</v>
          </cell>
          <cell r="I93">
            <v>59.94</v>
          </cell>
          <cell r="J93">
            <v>0</v>
          </cell>
          <cell r="K93">
            <v>54</v>
          </cell>
        </row>
        <row r="94">
          <cell r="D94" t="str">
            <v>U01402</v>
          </cell>
          <cell r="E94" t="str">
            <v>Jemmichedu</v>
          </cell>
          <cell r="F94" t="str">
            <v>Sai Bharathi Seeds</v>
          </cell>
          <cell r="G94" t="str">
            <v>Bramhaiah</v>
          </cell>
          <cell r="H94">
            <v>120</v>
          </cell>
          <cell r="I94">
            <v>120.42</v>
          </cell>
          <cell r="J94">
            <v>0</v>
          </cell>
          <cell r="K94">
            <v>109</v>
          </cell>
        </row>
        <row r="95">
          <cell r="D95" t="str">
            <v>U01403</v>
          </cell>
          <cell r="E95" t="str">
            <v>Jemmichedu</v>
          </cell>
          <cell r="F95" t="str">
            <v>Sai Bharathi Seeds</v>
          </cell>
          <cell r="G95" t="str">
            <v>H.raju</v>
          </cell>
          <cell r="H95">
            <v>60</v>
          </cell>
          <cell r="I95">
            <v>60.42</v>
          </cell>
          <cell r="J95">
            <v>0</v>
          </cell>
          <cell r="K95">
            <v>55</v>
          </cell>
        </row>
        <row r="96">
          <cell r="D96" t="str">
            <v>U01405</v>
          </cell>
          <cell r="E96" t="str">
            <v>Jemmichedu</v>
          </cell>
          <cell r="F96" t="str">
            <v>Sai Bharathi Seeds</v>
          </cell>
          <cell r="G96" t="str">
            <v>B.ramudu</v>
          </cell>
          <cell r="H96">
            <v>60</v>
          </cell>
          <cell r="I96">
            <v>60.18</v>
          </cell>
          <cell r="J96">
            <v>0</v>
          </cell>
          <cell r="K96">
            <v>55</v>
          </cell>
        </row>
        <row r="97">
          <cell r="D97" t="str">
            <v>U01407</v>
          </cell>
          <cell r="E97" t="str">
            <v>Kondapalli</v>
          </cell>
          <cell r="F97" t="str">
            <v>Sai Bharathi Seeds</v>
          </cell>
          <cell r="G97" t="str">
            <v>Chandranna</v>
          </cell>
          <cell r="H97">
            <v>60</v>
          </cell>
          <cell r="I97">
            <v>60.02</v>
          </cell>
          <cell r="J97">
            <v>0</v>
          </cell>
          <cell r="K97">
            <v>57</v>
          </cell>
        </row>
        <row r="98">
          <cell r="D98" t="str">
            <v>U01408</v>
          </cell>
          <cell r="E98" t="str">
            <v>Kondapuram</v>
          </cell>
          <cell r="F98" t="str">
            <v>Sai Bharathi Seeds</v>
          </cell>
          <cell r="G98" t="str">
            <v>Beemudu</v>
          </cell>
          <cell r="H98">
            <v>60</v>
          </cell>
          <cell r="I98">
            <v>59.84</v>
          </cell>
          <cell r="J98">
            <v>0</v>
          </cell>
          <cell r="K98">
            <v>56</v>
          </cell>
        </row>
        <row r="99">
          <cell r="D99" t="str">
            <v>U01409</v>
          </cell>
          <cell r="E99" t="str">
            <v>Kothapalli</v>
          </cell>
          <cell r="F99" t="str">
            <v>Sai Bharathi Seeds</v>
          </cell>
          <cell r="G99" t="str">
            <v>Bheemaiah</v>
          </cell>
          <cell r="H99">
            <v>60</v>
          </cell>
          <cell r="I99">
            <v>59.98</v>
          </cell>
          <cell r="J99">
            <v>0</v>
          </cell>
          <cell r="K99">
            <v>56</v>
          </cell>
        </row>
        <row r="100">
          <cell r="D100" t="str">
            <v>U01413</v>
          </cell>
          <cell r="E100" t="str">
            <v>Kothapalli</v>
          </cell>
          <cell r="F100" t="str">
            <v>Sai Bharathi Seeds</v>
          </cell>
          <cell r="G100" t="str">
            <v>Hussain</v>
          </cell>
          <cell r="H100">
            <v>60</v>
          </cell>
          <cell r="I100">
            <v>60.24</v>
          </cell>
          <cell r="J100">
            <v>0</v>
          </cell>
          <cell r="K100">
            <v>57</v>
          </cell>
        </row>
        <row r="101">
          <cell r="D101" t="str">
            <v>U01415</v>
          </cell>
          <cell r="E101" t="str">
            <v>Kothulagidhe</v>
          </cell>
          <cell r="F101" t="str">
            <v>Sai Bharathi Seeds</v>
          </cell>
          <cell r="G101" t="str">
            <v>Nagappa</v>
          </cell>
          <cell r="H101">
            <v>60</v>
          </cell>
          <cell r="I101">
            <v>60.02</v>
          </cell>
          <cell r="J101">
            <v>0</v>
          </cell>
          <cell r="K101">
            <v>57</v>
          </cell>
        </row>
        <row r="102">
          <cell r="D102" t="str">
            <v>U01423</v>
          </cell>
          <cell r="E102" t="str">
            <v>Macharla</v>
          </cell>
          <cell r="F102" t="str">
            <v>Sai Bharathi Seeds</v>
          </cell>
          <cell r="G102" t="str">
            <v>Kuruva Narasimhulu</v>
          </cell>
          <cell r="H102">
            <v>60</v>
          </cell>
          <cell r="I102">
            <v>60.16</v>
          </cell>
          <cell r="J102">
            <v>0</v>
          </cell>
          <cell r="K102">
            <v>57</v>
          </cell>
        </row>
        <row r="103">
          <cell r="D103" t="str">
            <v>U01424</v>
          </cell>
          <cell r="E103" t="str">
            <v>Maldakal</v>
          </cell>
          <cell r="F103" t="str">
            <v>Sai Bharathi Seeds</v>
          </cell>
          <cell r="G103" t="str">
            <v>Budugu Lakshmanna</v>
          </cell>
          <cell r="H103">
            <v>60</v>
          </cell>
          <cell r="I103">
            <v>59.7</v>
          </cell>
          <cell r="J103">
            <v>0</v>
          </cell>
          <cell r="K103">
            <v>56</v>
          </cell>
        </row>
        <row r="104">
          <cell r="D104" t="str">
            <v>U01425</v>
          </cell>
          <cell r="E104" t="str">
            <v>Maldakal</v>
          </cell>
          <cell r="F104" t="str">
            <v>Sai Bharathi Seeds</v>
          </cell>
          <cell r="G104" t="str">
            <v>Gopal</v>
          </cell>
          <cell r="H104">
            <v>120</v>
          </cell>
          <cell r="I104">
            <v>118.94</v>
          </cell>
          <cell r="J104">
            <v>0</v>
          </cell>
          <cell r="K104">
            <v>112</v>
          </cell>
        </row>
        <row r="105">
          <cell r="D105" t="str">
            <v>U01426</v>
          </cell>
          <cell r="E105" t="str">
            <v>Maldakal</v>
          </cell>
          <cell r="F105" t="str">
            <v>Sai Bharathi Seeds</v>
          </cell>
          <cell r="G105" t="str">
            <v>Maldakal</v>
          </cell>
          <cell r="H105">
            <v>120</v>
          </cell>
          <cell r="I105">
            <v>119.84</v>
          </cell>
          <cell r="J105">
            <v>0</v>
          </cell>
          <cell r="K105">
            <v>113</v>
          </cell>
        </row>
        <row r="106">
          <cell r="D106" t="str">
            <v>U01427</v>
          </cell>
          <cell r="E106" t="str">
            <v>Mandlageru</v>
          </cell>
          <cell r="F106" t="str">
            <v>Sai Bharathi Seeds</v>
          </cell>
          <cell r="G106" t="str">
            <v>Basava Raju</v>
          </cell>
          <cell r="H106">
            <v>60</v>
          </cell>
          <cell r="I106">
            <v>60.02</v>
          </cell>
          <cell r="J106">
            <v>0</v>
          </cell>
          <cell r="K106">
            <v>57</v>
          </cell>
        </row>
        <row r="107">
          <cell r="D107" t="str">
            <v>U01428</v>
          </cell>
          <cell r="E107" t="str">
            <v>Mandlageru</v>
          </cell>
          <cell r="F107" t="str">
            <v>Sai Bharathi Seeds</v>
          </cell>
          <cell r="G107" t="str">
            <v>Urukundu</v>
          </cell>
          <cell r="H107">
            <v>120</v>
          </cell>
          <cell r="I107">
            <v>120.08</v>
          </cell>
          <cell r="J107">
            <v>0</v>
          </cell>
          <cell r="K107">
            <v>114</v>
          </cell>
        </row>
        <row r="108">
          <cell r="D108" t="str">
            <v>U01430</v>
          </cell>
          <cell r="E108" t="str">
            <v>Mangampet</v>
          </cell>
          <cell r="F108" t="str">
            <v>Sai Bharathi Seeds</v>
          </cell>
          <cell r="G108" t="str">
            <v>Pedanna</v>
          </cell>
          <cell r="H108">
            <v>60</v>
          </cell>
          <cell r="I108">
            <v>59.96</v>
          </cell>
          <cell r="J108">
            <v>0</v>
          </cell>
          <cell r="K108">
            <v>56</v>
          </cell>
        </row>
        <row r="109">
          <cell r="D109" t="str">
            <v>U01431</v>
          </cell>
          <cell r="E109" t="str">
            <v>Mangampet</v>
          </cell>
          <cell r="F109" t="str">
            <v>Sai Bharathi Seeds</v>
          </cell>
          <cell r="G109" t="str">
            <v>Venkatesh</v>
          </cell>
          <cell r="H109">
            <v>60</v>
          </cell>
          <cell r="I109">
            <v>59.82</v>
          </cell>
          <cell r="J109">
            <v>0</v>
          </cell>
          <cell r="K109">
            <v>56</v>
          </cell>
        </row>
        <row r="110">
          <cell r="D110" t="str">
            <v>U01432</v>
          </cell>
          <cell r="E110" t="str">
            <v>Mangampet</v>
          </cell>
          <cell r="F110" t="str">
            <v>Sai Bharathi Seeds</v>
          </cell>
          <cell r="G110" t="str">
            <v>Padmamma</v>
          </cell>
          <cell r="H110">
            <v>60</v>
          </cell>
          <cell r="I110">
            <v>60.02</v>
          </cell>
          <cell r="J110">
            <v>0</v>
          </cell>
          <cell r="K110">
            <v>57</v>
          </cell>
        </row>
        <row r="111">
          <cell r="D111" t="str">
            <v>U01433</v>
          </cell>
          <cell r="E111" t="str">
            <v>Mangampet</v>
          </cell>
          <cell r="F111" t="str">
            <v>Sai Bharathi Seeds</v>
          </cell>
          <cell r="G111" t="str">
            <v>Raju</v>
          </cell>
          <cell r="H111">
            <v>60</v>
          </cell>
          <cell r="I111">
            <v>59.74</v>
          </cell>
          <cell r="J111">
            <v>0</v>
          </cell>
          <cell r="K111">
            <v>56</v>
          </cell>
        </row>
        <row r="112">
          <cell r="D112" t="str">
            <v>U01435</v>
          </cell>
          <cell r="E112" t="str">
            <v>Mangampet</v>
          </cell>
          <cell r="F112" t="str">
            <v>Sai Bharathi Seeds</v>
          </cell>
          <cell r="G112" t="str">
            <v>Hussen</v>
          </cell>
          <cell r="H112">
            <v>120</v>
          </cell>
          <cell r="I112">
            <v>120.02</v>
          </cell>
          <cell r="J112">
            <v>0</v>
          </cell>
          <cell r="K112">
            <v>103</v>
          </cell>
        </row>
        <row r="113">
          <cell r="D113" t="str">
            <v>U01438</v>
          </cell>
          <cell r="E113" t="str">
            <v>Marlabedu</v>
          </cell>
          <cell r="F113" t="str">
            <v>Sai Bharathi Seeds</v>
          </cell>
          <cell r="G113" t="str">
            <v>Gopi</v>
          </cell>
          <cell r="H113">
            <v>60</v>
          </cell>
          <cell r="I113">
            <v>60.1</v>
          </cell>
          <cell r="J113">
            <v>0</v>
          </cell>
          <cell r="K113">
            <v>55</v>
          </cell>
        </row>
        <row r="114">
          <cell r="D114" t="str">
            <v>U01441</v>
          </cell>
          <cell r="E114" t="str">
            <v>Marlabedu</v>
          </cell>
          <cell r="F114" t="str">
            <v>Sai Bharathi Seeds</v>
          </cell>
          <cell r="G114" t="str">
            <v>Basha</v>
          </cell>
          <cell r="H114">
            <v>60</v>
          </cell>
          <cell r="I114">
            <v>59.94</v>
          </cell>
          <cell r="J114">
            <v>0</v>
          </cell>
          <cell r="K114">
            <v>54</v>
          </cell>
        </row>
        <row r="115">
          <cell r="D115" t="str">
            <v>U01443</v>
          </cell>
          <cell r="E115" t="str">
            <v>Marlabeedu</v>
          </cell>
          <cell r="F115" t="str">
            <v>Sai Bharathi Seeds</v>
          </cell>
          <cell r="G115" t="str">
            <v>Anandu</v>
          </cell>
          <cell r="H115">
            <v>120</v>
          </cell>
          <cell r="I115">
            <v>120.52</v>
          </cell>
          <cell r="J115">
            <v>0</v>
          </cell>
          <cell r="K115">
            <v>110</v>
          </cell>
        </row>
        <row r="116">
          <cell r="D116" t="str">
            <v>U01444</v>
          </cell>
          <cell r="E116" t="str">
            <v>Marlavvedu</v>
          </cell>
          <cell r="F116" t="str">
            <v>Sai Bharathi Seeds</v>
          </cell>
          <cell r="G116" t="str">
            <v>Raju</v>
          </cell>
          <cell r="H116">
            <v>60</v>
          </cell>
          <cell r="I116">
            <v>59.94</v>
          </cell>
          <cell r="J116">
            <v>0</v>
          </cell>
          <cell r="K116">
            <v>54</v>
          </cell>
        </row>
        <row r="117">
          <cell r="D117" t="str">
            <v>U01445</v>
          </cell>
          <cell r="E117" t="str">
            <v>Musaldoddi</v>
          </cell>
          <cell r="F117" t="str">
            <v>Sai Bharathi Seeds</v>
          </cell>
          <cell r="G117" t="str">
            <v>Bheemesh</v>
          </cell>
          <cell r="H117">
            <v>60</v>
          </cell>
          <cell r="I117">
            <v>60.18</v>
          </cell>
          <cell r="J117">
            <v>0</v>
          </cell>
          <cell r="K117">
            <v>55</v>
          </cell>
        </row>
        <row r="118">
          <cell r="D118" t="str">
            <v>U01446</v>
          </cell>
          <cell r="E118" t="str">
            <v>Musaldoddi</v>
          </cell>
          <cell r="F118" t="str">
            <v>Sai Bharathi Seeds</v>
          </cell>
          <cell r="G118" t="str">
            <v>Mestri Govind</v>
          </cell>
          <cell r="H118">
            <v>60</v>
          </cell>
          <cell r="I118">
            <v>59.72</v>
          </cell>
          <cell r="J118">
            <v>0</v>
          </cell>
          <cell r="K118">
            <v>54</v>
          </cell>
        </row>
        <row r="119">
          <cell r="D119" t="str">
            <v>U01448</v>
          </cell>
          <cell r="E119" t="str">
            <v>Musaldoddi</v>
          </cell>
          <cell r="F119" t="str">
            <v>Sai Bharathi Seeds</v>
          </cell>
          <cell r="G119" t="str">
            <v>H.kondaiah</v>
          </cell>
          <cell r="H119">
            <v>60</v>
          </cell>
          <cell r="I119">
            <v>60.02</v>
          </cell>
          <cell r="J119">
            <v>0</v>
          </cell>
          <cell r="K119">
            <v>55</v>
          </cell>
        </row>
        <row r="120">
          <cell r="D120" t="str">
            <v>U01449</v>
          </cell>
          <cell r="E120" t="str">
            <v>Musaldoddi</v>
          </cell>
          <cell r="F120" t="str">
            <v>Sai Bharathi Seeds</v>
          </cell>
          <cell r="G120" t="str">
            <v>H.paramesh</v>
          </cell>
          <cell r="H120">
            <v>60</v>
          </cell>
          <cell r="I120">
            <v>60.08</v>
          </cell>
          <cell r="J120">
            <v>0</v>
          </cell>
          <cell r="K120">
            <v>55</v>
          </cell>
        </row>
        <row r="121">
          <cell r="D121" t="str">
            <v>U01450</v>
          </cell>
          <cell r="E121" t="str">
            <v>Nagandoddi</v>
          </cell>
          <cell r="F121" t="str">
            <v>Sai Bharathi Seeds</v>
          </cell>
          <cell r="G121" t="str">
            <v>Chakali Veeresh</v>
          </cell>
          <cell r="H121">
            <v>60</v>
          </cell>
          <cell r="I121">
            <v>59.96</v>
          </cell>
          <cell r="J121">
            <v>0</v>
          </cell>
          <cell r="K121">
            <v>54</v>
          </cell>
        </row>
        <row r="122">
          <cell r="D122" t="str">
            <v>U01452</v>
          </cell>
          <cell r="E122" t="str">
            <v>Nandine</v>
          </cell>
          <cell r="F122" t="str">
            <v>Sai Bharathi Seeds</v>
          </cell>
          <cell r="G122" t="str">
            <v>Tirupati Reddy</v>
          </cell>
          <cell r="H122">
            <v>60</v>
          </cell>
          <cell r="I122">
            <v>60.04</v>
          </cell>
          <cell r="J122">
            <v>0</v>
          </cell>
          <cell r="K122">
            <v>55</v>
          </cell>
        </row>
        <row r="123">
          <cell r="D123" t="str">
            <v>U01454</v>
          </cell>
          <cell r="E123" t="str">
            <v>Nandine</v>
          </cell>
          <cell r="F123" t="str">
            <v>Sai Bharathi Seeds</v>
          </cell>
          <cell r="G123" t="str">
            <v>Pakirappa</v>
          </cell>
          <cell r="H123">
            <v>60</v>
          </cell>
          <cell r="I123">
            <v>60.2</v>
          </cell>
          <cell r="J123">
            <v>0</v>
          </cell>
          <cell r="K123">
            <v>55</v>
          </cell>
        </row>
        <row r="124">
          <cell r="D124" t="str">
            <v>U01455</v>
          </cell>
          <cell r="E124" t="str">
            <v>Nandinne</v>
          </cell>
          <cell r="F124" t="str">
            <v>Sai Bharathi Seeds</v>
          </cell>
          <cell r="G124" t="str">
            <v>Veeresh</v>
          </cell>
          <cell r="H124">
            <v>60</v>
          </cell>
          <cell r="I124">
            <v>60.16</v>
          </cell>
          <cell r="J124">
            <v>0</v>
          </cell>
          <cell r="K124">
            <v>54</v>
          </cell>
        </row>
        <row r="125">
          <cell r="D125" t="str">
            <v>U01460</v>
          </cell>
          <cell r="E125" t="str">
            <v>Neelahally</v>
          </cell>
          <cell r="F125" t="str">
            <v>Sai Bharathi Seeds</v>
          </cell>
          <cell r="G125" t="str">
            <v>Venkatrami Reddy</v>
          </cell>
          <cell r="H125">
            <v>60</v>
          </cell>
          <cell r="I125">
            <v>60.02</v>
          </cell>
          <cell r="J125">
            <v>0</v>
          </cell>
          <cell r="K125">
            <v>55</v>
          </cell>
        </row>
        <row r="126">
          <cell r="D126" t="str">
            <v>U01461</v>
          </cell>
          <cell r="E126" t="str">
            <v>Nethonpalli</v>
          </cell>
          <cell r="F126" t="str">
            <v>Sai Bharathi Seeds</v>
          </cell>
          <cell r="G126" t="str">
            <v>Dhanu</v>
          </cell>
          <cell r="H126">
            <v>60</v>
          </cell>
          <cell r="I126">
            <v>60.04</v>
          </cell>
          <cell r="J126">
            <v>0</v>
          </cell>
          <cell r="K126">
            <v>55</v>
          </cell>
        </row>
        <row r="127">
          <cell r="D127" t="str">
            <v>U01462</v>
          </cell>
          <cell r="E127" t="str">
            <v>Nethonpalli</v>
          </cell>
          <cell r="F127" t="str">
            <v>Sai Bharathi Seeds</v>
          </cell>
          <cell r="G127" t="str">
            <v>Erranna</v>
          </cell>
          <cell r="H127">
            <v>60</v>
          </cell>
          <cell r="I127">
            <v>60.12</v>
          </cell>
          <cell r="J127">
            <v>0</v>
          </cell>
          <cell r="K127">
            <v>55</v>
          </cell>
        </row>
        <row r="128">
          <cell r="D128" t="str">
            <v>U01463</v>
          </cell>
          <cell r="E128" t="str">
            <v>Nethonpalli</v>
          </cell>
          <cell r="F128" t="str">
            <v>Sai Bharathi Seeds</v>
          </cell>
          <cell r="G128" t="str">
            <v>Thimmappa</v>
          </cell>
          <cell r="H128">
            <v>60</v>
          </cell>
          <cell r="I128">
            <v>60.04</v>
          </cell>
          <cell r="J128">
            <v>0</v>
          </cell>
          <cell r="K128">
            <v>55</v>
          </cell>
        </row>
        <row r="129">
          <cell r="D129" t="str">
            <v>U01464</v>
          </cell>
          <cell r="E129" t="str">
            <v>Obulonipali</v>
          </cell>
          <cell r="F129" t="str">
            <v>Sai Bharathi Seeds</v>
          </cell>
          <cell r="G129" t="str">
            <v>Veeranna</v>
          </cell>
          <cell r="H129">
            <v>120</v>
          </cell>
          <cell r="I129">
            <v>120.3</v>
          </cell>
          <cell r="J129">
            <v>0</v>
          </cell>
          <cell r="K129">
            <v>111</v>
          </cell>
        </row>
        <row r="130">
          <cell r="D130" t="str">
            <v>U01465</v>
          </cell>
          <cell r="E130" t="str">
            <v>Obulonipali</v>
          </cell>
          <cell r="F130" t="str">
            <v>Sai Bharathi Seeds</v>
          </cell>
          <cell r="G130" t="str">
            <v>Veeresh</v>
          </cell>
          <cell r="H130">
            <v>60</v>
          </cell>
          <cell r="I130">
            <v>59.86</v>
          </cell>
          <cell r="J130">
            <v>0</v>
          </cell>
          <cell r="K130">
            <v>54</v>
          </cell>
        </row>
        <row r="131">
          <cell r="D131" t="str">
            <v>U01466</v>
          </cell>
          <cell r="E131" t="str">
            <v>Obulonipali</v>
          </cell>
          <cell r="F131" t="str">
            <v>Sai Bharathi Seeds</v>
          </cell>
          <cell r="G131" t="str">
            <v>T.govind</v>
          </cell>
          <cell r="H131">
            <v>60</v>
          </cell>
          <cell r="I131">
            <v>60.18</v>
          </cell>
          <cell r="J131">
            <v>0</v>
          </cell>
          <cell r="K131">
            <v>55</v>
          </cell>
        </row>
        <row r="132">
          <cell r="D132" t="str">
            <v>U01467</v>
          </cell>
          <cell r="E132" t="str">
            <v>Obulonipali</v>
          </cell>
          <cell r="F132" t="str">
            <v>Sai Bharathi Seeds</v>
          </cell>
          <cell r="G132" t="str">
            <v>Ranganna</v>
          </cell>
          <cell r="H132">
            <v>60</v>
          </cell>
          <cell r="I132">
            <v>60.22</v>
          </cell>
          <cell r="J132">
            <v>0</v>
          </cell>
          <cell r="K132">
            <v>55</v>
          </cell>
        </row>
        <row r="133">
          <cell r="D133" t="str">
            <v>U01468</v>
          </cell>
          <cell r="E133" t="str">
            <v>Obulonipali</v>
          </cell>
          <cell r="F133" t="str">
            <v>Sai Bharathi Seeds</v>
          </cell>
          <cell r="G133" t="str">
            <v>Ashanna</v>
          </cell>
          <cell r="H133">
            <v>60</v>
          </cell>
          <cell r="I133">
            <v>60.14</v>
          </cell>
          <cell r="J133">
            <v>0</v>
          </cell>
          <cell r="K133">
            <v>55</v>
          </cell>
        </row>
        <row r="134">
          <cell r="D134" t="str">
            <v>U01469</v>
          </cell>
          <cell r="E134" t="str">
            <v>Obulonipalli</v>
          </cell>
          <cell r="F134" t="str">
            <v>Sai Bharathi Seeds</v>
          </cell>
          <cell r="G134" t="str">
            <v>Kothanna</v>
          </cell>
          <cell r="H134">
            <v>180</v>
          </cell>
          <cell r="I134">
            <v>180.44</v>
          </cell>
          <cell r="J134">
            <v>0</v>
          </cell>
          <cell r="K134">
            <v>165</v>
          </cell>
        </row>
        <row r="135">
          <cell r="D135" t="str">
            <v>U01471</v>
          </cell>
          <cell r="E135" t="str">
            <v>Pagunta</v>
          </cell>
          <cell r="F135" t="str">
            <v>Sai Bharathi Seeds</v>
          </cell>
          <cell r="G135" t="str">
            <v>Paramesh Goud</v>
          </cell>
          <cell r="H135">
            <v>60</v>
          </cell>
          <cell r="I135">
            <v>60.12</v>
          </cell>
          <cell r="J135">
            <v>0</v>
          </cell>
          <cell r="K135">
            <v>57</v>
          </cell>
        </row>
        <row r="136">
          <cell r="D136" t="str">
            <v>U01472</v>
          </cell>
          <cell r="E136" t="str">
            <v>Pagunta</v>
          </cell>
          <cell r="F136" t="str">
            <v>Sai Bharathi Seeds</v>
          </cell>
          <cell r="G136" t="str">
            <v>Chandraiah Goud</v>
          </cell>
          <cell r="H136">
            <v>60</v>
          </cell>
          <cell r="I136">
            <v>60.24</v>
          </cell>
          <cell r="J136">
            <v>0</v>
          </cell>
          <cell r="K136">
            <v>57</v>
          </cell>
        </row>
        <row r="137">
          <cell r="D137" t="str">
            <v>U01473</v>
          </cell>
          <cell r="E137" t="str">
            <v>Pagunta</v>
          </cell>
          <cell r="F137" t="str">
            <v>Sai Bharathi Seeds</v>
          </cell>
          <cell r="G137" t="str">
            <v>Esu</v>
          </cell>
          <cell r="H137">
            <v>60</v>
          </cell>
          <cell r="I137">
            <v>59.88</v>
          </cell>
          <cell r="J137">
            <v>0</v>
          </cell>
          <cell r="K137">
            <v>54</v>
          </cell>
        </row>
        <row r="138">
          <cell r="D138" t="str">
            <v>U01474</v>
          </cell>
          <cell r="E138" t="str">
            <v>Pagunta</v>
          </cell>
          <cell r="F138" t="str">
            <v>Sai Bharathi Seeds</v>
          </cell>
          <cell r="G138" t="str">
            <v>Samuel</v>
          </cell>
          <cell r="H138">
            <v>60</v>
          </cell>
          <cell r="I138">
            <v>60.08</v>
          </cell>
          <cell r="J138">
            <v>0</v>
          </cell>
          <cell r="K138">
            <v>57</v>
          </cell>
        </row>
        <row r="139">
          <cell r="D139" t="str">
            <v>U01475</v>
          </cell>
          <cell r="E139" t="str">
            <v>Pagunta</v>
          </cell>
          <cell r="F139" t="str">
            <v>Sai Bharathi Seeds</v>
          </cell>
          <cell r="G139" t="str">
            <v>Bojjeppa</v>
          </cell>
          <cell r="H139">
            <v>120</v>
          </cell>
          <cell r="I139">
            <v>121</v>
          </cell>
          <cell r="J139">
            <v>0</v>
          </cell>
          <cell r="K139">
            <v>115</v>
          </cell>
        </row>
        <row r="140">
          <cell r="D140" t="str">
            <v>U01476</v>
          </cell>
          <cell r="E140" t="str">
            <v>Pagunta</v>
          </cell>
          <cell r="F140" t="str">
            <v>Sai Bharathi Seeds</v>
          </cell>
          <cell r="G140" t="str">
            <v>K Anji</v>
          </cell>
          <cell r="H140">
            <v>120</v>
          </cell>
          <cell r="I140">
            <v>120.14</v>
          </cell>
          <cell r="J140">
            <v>0</v>
          </cell>
          <cell r="K140">
            <v>114</v>
          </cell>
        </row>
        <row r="141">
          <cell r="D141" t="str">
            <v>U01477</v>
          </cell>
          <cell r="E141" t="str">
            <v>Pardhipuram</v>
          </cell>
          <cell r="F141" t="str">
            <v>Sai Bharathi Seeds</v>
          </cell>
          <cell r="G141" t="str">
            <v>Erranna</v>
          </cell>
          <cell r="H141">
            <v>60</v>
          </cell>
          <cell r="I141">
            <v>60.06</v>
          </cell>
          <cell r="J141">
            <v>0</v>
          </cell>
          <cell r="K141">
            <v>57</v>
          </cell>
        </row>
        <row r="142">
          <cell r="D142" t="str">
            <v>U01478</v>
          </cell>
          <cell r="E142" t="str">
            <v>Pardhipuram</v>
          </cell>
          <cell r="F142" t="str">
            <v>Sai Bharathi Seeds</v>
          </cell>
          <cell r="G142" t="str">
            <v>Anil</v>
          </cell>
          <cell r="H142">
            <v>60</v>
          </cell>
          <cell r="I142">
            <v>60.08</v>
          </cell>
          <cell r="J142">
            <v>0</v>
          </cell>
          <cell r="K142">
            <v>57</v>
          </cell>
        </row>
        <row r="143">
          <cell r="D143" t="str">
            <v>U01479</v>
          </cell>
          <cell r="E143" t="str">
            <v>Pardhipuram</v>
          </cell>
          <cell r="F143" t="str">
            <v>Sai Bharathi Seeds</v>
          </cell>
          <cell r="G143" t="str">
            <v>Yebu</v>
          </cell>
          <cell r="H143">
            <v>60</v>
          </cell>
          <cell r="I143">
            <v>60.08</v>
          </cell>
          <cell r="J143">
            <v>0</v>
          </cell>
          <cell r="K143">
            <v>57</v>
          </cell>
        </row>
        <row r="144">
          <cell r="D144" t="str">
            <v>U01480</v>
          </cell>
          <cell r="E144" t="str">
            <v>Pardhipuram</v>
          </cell>
          <cell r="F144" t="str">
            <v>Sai Bharathi Seeds</v>
          </cell>
          <cell r="G144" t="str">
            <v>Eeranna</v>
          </cell>
          <cell r="H144">
            <v>120</v>
          </cell>
          <cell r="I144">
            <v>119.84</v>
          </cell>
          <cell r="J144">
            <v>0</v>
          </cell>
          <cell r="K144">
            <v>115</v>
          </cell>
        </row>
        <row r="145">
          <cell r="D145" t="str">
            <v>U01483</v>
          </cell>
          <cell r="E145" t="str">
            <v>Parucherla</v>
          </cell>
          <cell r="F145" t="str">
            <v>Sai Bharathi Seeds</v>
          </cell>
          <cell r="G145" t="str">
            <v>Kindegeri Anjeneyulu</v>
          </cell>
          <cell r="H145">
            <v>60</v>
          </cell>
          <cell r="I145">
            <v>60.1</v>
          </cell>
          <cell r="J145">
            <v>0</v>
          </cell>
          <cell r="K145">
            <v>56</v>
          </cell>
        </row>
        <row r="146">
          <cell r="D146" t="str">
            <v>U01484</v>
          </cell>
          <cell r="E146" t="str">
            <v>Parucherla</v>
          </cell>
          <cell r="F146" t="str">
            <v>Sai Bharathi Seeds</v>
          </cell>
          <cell r="G146" t="str">
            <v>Sai Kumar</v>
          </cell>
          <cell r="H146">
            <v>60</v>
          </cell>
          <cell r="I146">
            <v>60.04</v>
          </cell>
          <cell r="J146">
            <v>0</v>
          </cell>
          <cell r="K146">
            <v>56</v>
          </cell>
        </row>
        <row r="147">
          <cell r="D147" t="str">
            <v>U01485</v>
          </cell>
          <cell r="E147" t="str">
            <v>Parucherla</v>
          </cell>
          <cell r="F147" t="str">
            <v>Sai Bharathi Seeds</v>
          </cell>
          <cell r="G147" t="str">
            <v>Thimmappa</v>
          </cell>
          <cell r="H147">
            <v>60</v>
          </cell>
          <cell r="I147">
            <v>59.94</v>
          </cell>
          <cell r="J147">
            <v>0</v>
          </cell>
          <cell r="K147">
            <v>55</v>
          </cell>
        </row>
        <row r="148">
          <cell r="D148" t="str">
            <v>U01489</v>
          </cell>
          <cell r="E148" t="str">
            <v>Parucherla</v>
          </cell>
          <cell r="F148" t="str">
            <v>Sai Bharathi Seeds</v>
          </cell>
          <cell r="G148" t="str">
            <v>Harijan Raju</v>
          </cell>
          <cell r="H148">
            <v>60</v>
          </cell>
          <cell r="I148">
            <v>59.68</v>
          </cell>
          <cell r="J148">
            <v>0</v>
          </cell>
          <cell r="K148">
            <v>55</v>
          </cell>
        </row>
        <row r="149">
          <cell r="D149" t="str">
            <v>U01491</v>
          </cell>
          <cell r="E149" t="str">
            <v>Penchukalpadu</v>
          </cell>
          <cell r="F149" t="str">
            <v>Sai Bharathi Seeds</v>
          </cell>
          <cell r="G149" t="str">
            <v>Boyalagudem Narasimhulu</v>
          </cell>
          <cell r="H149">
            <v>60</v>
          </cell>
          <cell r="I149">
            <v>59.98</v>
          </cell>
          <cell r="J149">
            <v>0</v>
          </cell>
          <cell r="K149">
            <v>55</v>
          </cell>
        </row>
        <row r="150">
          <cell r="D150" t="str">
            <v>U01493</v>
          </cell>
          <cell r="E150" t="str">
            <v>Penchukalpadu</v>
          </cell>
          <cell r="F150" t="str">
            <v>Sai Bharathi Seeds</v>
          </cell>
          <cell r="G150" t="str">
            <v>Maala Maddileti</v>
          </cell>
          <cell r="H150">
            <v>60</v>
          </cell>
          <cell r="I150">
            <v>60.02</v>
          </cell>
          <cell r="J150">
            <v>0</v>
          </cell>
          <cell r="K150">
            <v>56</v>
          </cell>
        </row>
        <row r="151">
          <cell r="D151" t="str">
            <v>U01495</v>
          </cell>
          <cell r="E151" t="str">
            <v>Penchukalpadu</v>
          </cell>
          <cell r="F151" t="str">
            <v>Sai Bharathi Seeds</v>
          </cell>
          <cell r="G151" t="str">
            <v>Borelli Thimanna</v>
          </cell>
          <cell r="H151">
            <v>60</v>
          </cell>
          <cell r="I151">
            <v>60.1</v>
          </cell>
          <cell r="J151">
            <v>0</v>
          </cell>
          <cell r="K151">
            <v>56</v>
          </cell>
        </row>
        <row r="152">
          <cell r="D152" t="str">
            <v>U01496</v>
          </cell>
          <cell r="E152" t="str">
            <v>Penchukalpadu</v>
          </cell>
          <cell r="F152" t="str">
            <v>Sai Bharathi Seeds</v>
          </cell>
          <cell r="G152" t="str">
            <v>Vulli Tirumalesh</v>
          </cell>
          <cell r="H152">
            <v>60</v>
          </cell>
          <cell r="I152">
            <v>59.06</v>
          </cell>
          <cell r="J152">
            <v>0</v>
          </cell>
          <cell r="K152">
            <v>55</v>
          </cell>
        </row>
        <row r="153">
          <cell r="D153" t="str">
            <v>U01498</v>
          </cell>
          <cell r="E153" t="str">
            <v>Penchukalpadu</v>
          </cell>
          <cell r="F153" t="str">
            <v>Sai Bharathi Seeds</v>
          </cell>
          <cell r="G153" t="str">
            <v>Veeresh</v>
          </cell>
          <cell r="H153">
            <v>60</v>
          </cell>
          <cell r="I153">
            <v>60.12</v>
          </cell>
          <cell r="J153">
            <v>0</v>
          </cell>
          <cell r="K153">
            <v>55</v>
          </cell>
        </row>
        <row r="154">
          <cell r="D154" t="str">
            <v>U01499</v>
          </cell>
          <cell r="E154" t="str">
            <v>Penchukalpadu</v>
          </cell>
          <cell r="F154" t="str">
            <v>Sai Bharathi Seeds</v>
          </cell>
          <cell r="G154" t="str">
            <v>Arjuanappa</v>
          </cell>
          <cell r="H154">
            <v>240</v>
          </cell>
          <cell r="I154">
            <v>240.12</v>
          </cell>
          <cell r="J154">
            <v>0</v>
          </cell>
          <cell r="K154">
            <v>222</v>
          </cell>
        </row>
        <row r="155">
          <cell r="D155" t="str">
            <v>U01501</v>
          </cell>
          <cell r="E155" t="str">
            <v>Pudur</v>
          </cell>
          <cell r="F155" t="str">
            <v>Sai Bharathi Seeds</v>
          </cell>
          <cell r="G155" t="str">
            <v>Ramudu</v>
          </cell>
          <cell r="H155">
            <v>120</v>
          </cell>
          <cell r="I155">
            <v>119.28</v>
          </cell>
          <cell r="J155">
            <v>0</v>
          </cell>
          <cell r="K155">
            <v>110</v>
          </cell>
        </row>
        <row r="156">
          <cell r="D156" t="str">
            <v>U01502</v>
          </cell>
          <cell r="E156" t="str">
            <v>Rangapuram</v>
          </cell>
          <cell r="F156" t="str">
            <v>Sai Bharathi Seeds</v>
          </cell>
          <cell r="G156" t="str">
            <v>Jayappa</v>
          </cell>
          <cell r="H156">
            <v>60</v>
          </cell>
          <cell r="I156">
            <v>60.04</v>
          </cell>
          <cell r="J156">
            <v>0</v>
          </cell>
          <cell r="K156">
            <v>56</v>
          </cell>
        </row>
        <row r="157">
          <cell r="D157" t="str">
            <v>U01507</v>
          </cell>
          <cell r="E157" t="str">
            <v>Rangapuram</v>
          </cell>
          <cell r="F157" t="str">
            <v>Sai Bharathi Seeds</v>
          </cell>
          <cell r="G157" t="str">
            <v>Naresh</v>
          </cell>
          <cell r="H157">
            <v>60</v>
          </cell>
          <cell r="I157">
            <v>60.02</v>
          </cell>
          <cell r="J157">
            <v>0</v>
          </cell>
          <cell r="K157">
            <v>56</v>
          </cell>
        </row>
        <row r="158">
          <cell r="D158" t="str">
            <v>U01508</v>
          </cell>
          <cell r="E158" t="str">
            <v>Rangapuram</v>
          </cell>
          <cell r="F158" t="str">
            <v>Sai Bharathi Seeds</v>
          </cell>
          <cell r="G158" t="str">
            <v>Kambaiah</v>
          </cell>
          <cell r="H158">
            <v>120</v>
          </cell>
          <cell r="I158">
            <v>120.02</v>
          </cell>
          <cell r="J158">
            <v>0</v>
          </cell>
          <cell r="K158">
            <v>112</v>
          </cell>
        </row>
        <row r="159">
          <cell r="D159" t="str">
            <v>U01509</v>
          </cell>
          <cell r="E159" t="str">
            <v>Saddanonipalli</v>
          </cell>
          <cell r="F159" t="str">
            <v>Sai Bharathi Seeds</v>
          </cell>
          <cell r="G159" t="str">
            <v>Chinna Ramana</v>
          </cell>
          <cell r="H159">
            <v>60</v>
          </cell>
          <cell r="I159">
            <v>59.94</v>
          </cell>
          <cell r="J159">
            <v>0</v>
          </cell>
          <cell r="K159">
            <v>54</v>
          </cell>
        </row>
        <row r="160">
          <cell r="D160" t="str">
            <v>U01516</v>
          </cell>
          <cell r="E160" t="str">
            <v>Sangala</v>
          </cell>
          <cell r="F160" t="str">
            <v>Sai Bharathi Seeds</v>
          </cell>
          <cell r="G160" t="str">
            <v>Shiva</v>
          </cell>
          <cell r="H160">
            <v>300</v>
          </cell>
          <cell r="I160">
            <v>301.77999999999997</v>
          </cell>
          <cell r="J160">
            <v>0</v>
          </cell>
          <cell r="K160">
            <v>276</v>
          </cell>
        </row>
        <row r="161">
          <cell r="D161" t="str">
            <v>U01517</v>
          </cell>
          <cell r="E161" t="str">
            <v>Sangala</v>
          </cell>
          <cell r="F161" t="str">
            <v>Sai Bharathi Seeds</v>
          </cell>
          <cell r="G161" t="str">
            <v>Damodhar</v>
          </cell>
          <cell r="H161">
            <v>300</v>
          </cell>
          <cell r="I161">
            <v>300.16000000000003</v>
          </cell>
          <cell r="J161">
            <v>0</v>
          </cell>
          <cell r="K161">
            <v>275</v>
          </cell>
        </row>
        <row r="162">
          <cell r="D162" t="str">
            <v>U01519</v>
          </cell>
          <cell r="E162" t="str">
            <v>Sangala</v>
          </cell>
          <cell r="F162" t="str">
            <v>Sai Bharathi Seeds</v>
          </cell>
          <cell r="G162" t="str">
            <v>Gopal</v>
          </cell>
          <cell r="H162">
            <v>300</v>
          </cell>
          <cell r="I162">
            <v>302.02</v>
          </cell>
          <cell r="J162">
            <v>0</v>
          </cell>
          <cell r="K162">
            <v>277</v>
          </cell>
        </row>
        <row r="163">
          <cell r="D163" t="str">
            <v>U01520</v>
          </cell>
          <cell r="E163" t="str">
            <v>Sarjapuram</v>
          </cell>
          <cell r="F163" t="str">
            <v>Sai Bharathi Seeds</v>
          </cell>
          <cell r="G163" t="str">
            <v>Narsimhulu</v>
          </cell>
          <cell r="H163">
            <v>300</v>
          </cell>
          <cell r="I163">
            <v>302.22000000000003</v>
          </cell>
          <cell r="J163">
            <v>0</v>
          </cell>
          <cell r="K163">
            <v>286</v>
          </cell>
        </row>
        <row r="164">
          <cell r="D164" t="str">
            <v>U01521</v>
          </cell>
          <cell r="E164" t="str">
            <v>Sarjapuram</v>
          </cell>
          <cell r="F164" t="str">
            <v>Sai Bharathi Seeds</v>
          </cell>
          <cell r="G164" t="str">
            <v>Anjaneyulu</v>
          </cell>
          <cell r="H164">
            <v>300</v>
          </cell>
          <cell r="I164">
            <v>302.2</v>
          </cell>
          <cell r="J164">
            <v>0</v>
          </cell>
          <cell r="K164">
            <v>286</v>
          </cell>
        </row>
        <row r="165">
          <cell r="D165" t="str">
            <v>U01526</v>
          </cell>
          <cell r="E165" t="str">
            <v>Sarjapuram</v>
          </cell>
          <cell r="F165" t="str">
            <v>Sai Bharathi Seeds</v>
          </cell>
          <cell r="G165" t="str">
            <v>Khadar</v>
          </cell>
          <cell r="H165">
            <v>300</v>
          </cell>
          <cell r="I165">
            <v>301.3</v>
          </cell>
          <cell r="J165">
            <v>0</v>
          </cell>
          <cell r="K165">
            <v>285</v>
          </cell>
        </row>
        <row r="166">
          <cell r="D166" t="str">
            <v>U01527</v>
          </cell>
          <cell r="E166" t="str">
            <v>Sarjapuram</v>
          </cell>
          <cell r="F166" t="str">
            <v>Sai Bharathi Seeds</v>
          </cell>
          <cell r="G166" t="str">
            <v>Babu</v>
          </cell>
          <cell r="H166">
            <v>300</v>
          </cell>
          <cell r="I166">
            <v>298.14</v>
          </cell>
          <cell r="J166">
            <v>0</v>
          </cell>
          <cell r="K166">
            <v>273</v>
          </cell>
        </row>
        <row r="167">
          <cell r="D167" t="str">
            <v>U01531</v>
          </cell>
          <cell r="E167" t="str">
            <v>Thappetlamorusu</v>
          </cell>
          <cell r="F167" t="str">
            <v>Sai Bharathi Seeds</v>
          </cell>
          <cell r="G167" t="str">
            <v>Linganna</v>
          </cell>
          <cell r="H167">
            <v>240</v>
          </cell>
          <cell r="I167">
            <v>239.96</v>
          </cell>
          <cell r="J167">
            <v>0</v>
          </cell>
          <cell r="K167">
            <v>227</v>
          </cell>
        </row>
        <row r="168">
          <cell r="D168" t="str">
            <v>U01532</v>
          </cell>
          <cell r="E168" t="str">
            <v>Thappetlamorusu</v>
          </cell>
          <cell r="F168" t="str">
            <v>Sai Bharathi Seeds</v>
          </cell>
          <cell r="G168" t="str">
            <v>Shankaranna</v>
          </cell>
          <cell r="H168">
            <v>240</v>
          </cell>
          <cell r="I168">
            <v>240.92</v>
          </cell>
          <cell r="J168">
            <v>0</v>
          </cell>
          <cell r="K168">
            <v>228</v>
          </cell>
        </row>
        <row r="169">
          <cell r="D169" t="str">
            <v>U01533</v>
          </cell>
          <cell r="E169" t="str">
            <v>Thappetlamorusu</v>
          </cell>
          <cell r="F169" t="str">
            <v>Sai Bharathi Seeds</v>
          </cell>
          <cell r="G169" t="str">
            <v>B.thimmappa</v>
          </cell>
          <cell r="H169">
            <v>60</v>
          </cell>
          <cell r="I169">
            <v>60.18</v>
          </cell>
          <cell r="J169">
            <v>0</v>
          </cell>
          <cell r="K169">
            <v>57</v>
          </cell>
        </row>
        <row r="170">
          <cell r="D170" t="str">
            <v>U01534</v>
          </cell>
          <cell r="E170" t="str">
            <v>Thappetlamorusu</v>
          </cell>
          <cell r="F170" t="str">
            <v>Sai Bharathi Seeds</v>
          </cell>
          <cell r="G170" t="str">
            <v>B.yellappa</v>
          </cell>
          <cell r="H170">
            <v>240</v>
          </cell>
          <cell r="I170">
            <v>240.72</v>
          </cell>
          <cell r="J170">
            <v>0</v>
          </cell>
          <cell r="K170">
            <v>228</v>
          </cell>
        </row>
        <row r="171">
          <cell r="D171" t="str">
            <v>U01537</v>
          </cell>
          <cell r="E171" t="str">
            <v>Uligepalle</v>
          </cell>
          <cell r="F171" t="str">
            <v>Sai Bharathi Seeds</v>
          </cell>
          <cell r="G171" t="str">
            <v>Pedda Anjineyulu</v>
          </cell>
          <cell r="H171">
            <v>180</v>
          </cell>
          <cell r="I171">
            <v>179.84</v>
          </cell>
          <cell r="J171">
            <v>0</v>
          </cell>
          <cell r="K171">
            <v>165</v>
          </cell>
        </row>
        <row r="172">
          <cell r="D172" t="str">
            <v>U01538</v>
          </cell>
          <cell r="E172" t="str">
            <v>Uligepalle</v>
          </cell>
          <cell r="F172" t="str">
            <v>Sai Bharathi Seeds</v>
          </cell>
          <cell r="G172" t="str">
            <v>Savaranna</v>
          </cell>
          <cell r="H172">
            <v>60</v>
          </cell>
          <cell r="I172">
            <v>60.04</v>
          </cell>
          <cell r="J172">
            <v>0</v>
          </cell>
          <cell r="K172">
            <v>55</v>
          </cell>
        </row>
        <row r="173">
          <cell r="D173" t="str">
            <v>U01539</v>
          </cell>
          <cell r="E173" t="str">
            <v>Uligepalle</v>
          </cell>
          <cell r="F173" t="str">
            <v>Sai Bharathi Seeds</v>
          </cell>
          <cell r="G173" t="str">
            <v>Jammanna</v>
          </cell>
          <cell r="H173">
            <v>360</v>
          </cell>
          <cell r="I173">
            <v>360.76</v>
          </cell>
          <cell r="J173">
            <v>0</v>
          </cell>
          <cell r="K173">
            <v>335</v>
          </cell>
        </row>
        <row r="174">
          <cell r="D174" t="str">
            <v>U01540</v>
          </cell>
          <cell r="E174" t="str">
            <v>Uligepalle</v>
          </cell>
          <cell r="F174" t="str">
            <v>Sai Bharathi Seeds</v>
          </cell>
          <cell r="G174" t="str">
            <v>Chinna Gurala Ramudu</v>
          </cell>
          <cell r="H174">
            <v>120</v>
          </cell>
          <cell r="I174">
            <v>120.16</v>
          </cell>
          <cell r="J174">
            <v>0</v>
          </cell>
          <cell r="K174">
            <v>110</v>
          </cell>
        </row>
        <row r="175">
          <cell r="D175" t="str">
            <v>U01542</v>
          </cell>
          <cell r="E175" t="str">
            <v>Uligepalle</v>
          </cell>
          <cell r="F175" t="str">
            <v>Sai Bharathi Seeds</v>
          </cell>
          <cell r="G175" t="str">
            <v>Kumari Ramudu</v>
          </cell>
          <cell r="H175">
            <v>60</v>
          </cell>
          <cell r="I175">
            <v>60.2</v>
          </cell>
          <cell r="J175">
            <v>0</v>
          </cell>
          <cell r="K175">
            <v>55</v>
          </cell>
        </row>
        <row r="176">
          <cell r="D176" t="str">
            <v>U01544</v>
          </cell>
          <cell r="E176" t="str">
            <v>Uligepalli</v>
          </cell>
          <cell r="F176" t="str">
            <v>Sai Bharathi Seeds</v>
          </cell>
          <cell r="G176" t="str">
            <v>Gudukati Thimmappa</v>
          </cell>
          <cell r="H176">
            <v>60</v>
          </cell>
          <cell r="I176">
            <v>60.16</v>
          </cell>
          <cell r="J176">
            <v>0</v>
          </cell>
          <cell r="K176">
            <v>55</v>
          </cell>
        </row>
        <row r="177">
          <cell r="D177" t="str">
            <v>U01978</v>
          </cell>
          <cell r="E177" t="str">
            <v>Miriyam Palli</v>
          </cell>
          <cell r="F177" t="str">
            <v xml:space="preserve">Adinarayana Reddy Ongole </v>
          </cell>
          <cell r="G177" t="str">
            <v>K Chalapathi Rao</v>
          </cell>
          <cell r="H177">
            <v>280</v>
          </cell>
          <cell r="I177">
            <v>276.10000000000002</v>
          </cell>
          <cell r="J177">
            <v>0</v>
          </cell>
          <cell r="K177">
            <v>235</v>
          </cell>
        </row>
        <row r="178">
          <cell r="D178" t="str">
            <v>U01979</v>
          </cell>
          <cell r="E178" t="str">
            <v>Miriyam Palli</v>
          </cell>
          <cell r="F178" t="str">
            <v xml:space="preserve">Adinarayana Reddy Ongole </v>
          </cell>
          <cell r="G178" t="str">
            <v>A Subba Ramaiah</v>
          </cell>
          <cell r="H178">
            <v>140</v>
          </cell>
          <cell r="I178">
            <v>139.6</v>
          </cell>
          <cell r="J178">
            <v>0</v>
          </cell>
          <cell r="K178">
            <v>116</v>
          </cell>
        </row>
        <row r="179">
          <cell r="D179" t="str">
            <v>U01980</v>
          </cell>
          <cell r="E179" t="str">
            <v>Miriyam Palli</v>
          </cell>
          <cell r="F179" t="str">
            <v xml:space="preserve">Adinarayana Reddy Ongole </v>
          </cell>
          <cell r="G179" t="str">
            <v>A Mallaiah</v>
          </cell>
          <cell r="H179">
            <v>350</v>
          </cell>
          <cell r="I179">
            <v>351.02</v>
          </cell>
          <cell r="J179">
            <v>0</v>
          </cell>
          <cell r="K179">
            <v>294</v>
          </cell>
        </row>
        <row r="180">
          <cell r="D180" t="str">
            <v>U01982</v>
          </cell>
          <cell r="E180" t="str">
            <v>Miriyam Palli</v>
          </cell>
          <cell r="F180" t="str">
            <v xml:space="preserve">Adinarayana Reddy Ongole </v>
          </cell>
          <cell r="G180" t="str">
            <v>B Ramabadraiah</v>
          </cell>
          <cell r="H180">
            <v>140</v>
          </cell>
          <cell r="I180">
            <v>139.54</v>
          </cell>
          <cell r="J180">
            <v>0</v>
          </cell>
          <cell r="K180">
            <v>116</v>
          </cell>
        </row>
        <row r="181">
          <cell r="D181" t="str">
            <v>U01983</v>
          </cell>
          <cell r="E181" t="str">
            <v>Miriyam Palli</v>
          </cell>
          <cell r="F181" t="str">
            <v xml:space="preserve">Adinarayana Reddy Ongole </v>
          </cell>
          <cell r="G181" t="str">
            <v>R Malla Naidu (t.p)</v>
          </cell>
          <cell r="H181">
            <v>473</v>
          </cell>
          <cell r="I181">
            <v>474.74</v>
          </cell>
          <cell r="J181">
            <v>0</v>
          </cell>
          <cell r="K181">
            <v>398</v>
          </cell>
        </row>
        <row r="182">
          <cell r="D182" t="str">
            <v>U01985</v>
          </cell>
          <cell r="E182" t="str">
            <v>Miriyam Palli</v>
          </cell>
          <cell r="F182" t="str">
            <v xml:space="preserve">Adinarayana Reddy Ongole </v>
          </cell>
          <cell r="G182" t="str">
            <v>B Hanumanthurao</v>
          </cell>
          <cell r="H182">
            <v>280</v>
          </cell>
          <cell r="I182">
            <v>275.66000000000003</v>
          </cell>
          <cell r="J182">
            <v>0</v>
          </cell>
          <cell r="K182">
            <v>234</v>
          </cell>
        </row>
        <row r="183">
          <cell r="D183" t="str">
            <v>U01987</v>
          </cell>
          <cell r="E183" t="str">
            <v>Miriyam Palli</v>
          </cell>
          <cell r="F183" t="str">
            <v xml:space="preserve">Adinarayana Reddy Ongole </v>
          </cell>
          <cell r="G183" t="str">
            <v>R Lakshmaiah</v>
          </cell>
          <cell r="H183">
            <v>210</v>
          </cell>
          <cell r="I183">
            <v>208.4</v>
          </cell>
          <cell r="J183">
            <v>0</v>
          </cell>
          <cell r="K183">
            <v>175</v>
          </cell>
        </row>
        <row r="184">
          <cell r="D184" t="str">
            <v>U01988</v>
          </cell>
          <cell r="E184" t="str">
            <v>Miriyam Palli</v>
          </cell>
          <cell r="F184" t="str">
            <v xml:space="preserve">Adinarayana Reddy Ongole </v>
          </cell>
          <cell r="G184" t="str">
            <v>M Sameul</v>
          </cell>
          <cell r="H184">
            <v>140</v>
          </cell>
          <cell r="I184">
            <v>139.76</v>
          </cell>
          <cell r="J184">
            <v>0</v>
          </cell>
          <cell r="K184">
            <v>116</v>
          </cell>
        </row>
        <row r="185">
          <cell r="D185" t="str">
            <v>U01990</v>
          </cell>
          <cell r="E185" t="str">
            <v>Miriyam Palli</v>
          </cell>
          <cell r="F185" t="str">
            <v xml:space="preserve">Adinarayana Reddy Ongole </v>
          </cell>
          <cell r="G185" t="str">
            <v>M Yadamani</v>
          </cell>
          <cell r="H185">
            <v>210</v>
          </cell>
          <cell r="I185">
            <v>211.48</v>
          </cell>
          <cell r="J185">
            <v>0</v>
          </cell>
          <cell r="K185">
            <v>177</v>
          </cell>
        </row>
        <row r="186">
          <cell r="D186" t="str">
            <v>U01991</v>
          </cell>
          <cell r="E186" t="str">
            <v>Miriyam Palli</v>
          </cell>
          <cell r="F186" t="str">
            <v xml:space="preserve">Adinarayana Reddy Ongole </v>
          </cell>
          <cell r="G186" t="str">
            <v>K Narasimhulu</v>
          </cell>
          <cell r="H186">
            <v>910</v>
          </cell>
          <cell r="I186">
            <v>910.3</v>
          </cell>
          <cell r="J186">
            <v>0</v>
          </cell>
          <cell r="K186">
            <v>765</v>
          </cell>
        </row>
        <row r="187">
          <cell r="D187" t="str">
            <v>U01994</v>
          </cell>
          <cell r="E187" t="str">
            <v>Miriyam Palli</v>
          </cell>
          <cell r="F187" t="str">
            <v xml:space="preserve">Adinarayana Reddy Ongole </v>
          </cell>
          <cell r="G187" t="str">
            <v>r Venkata  chennaiah (t.p)</v>
          </cell>
          <cell r="H187">
            <v>887</v>
          </cell>
          <cell r="I187">
            <v>891.2</v>
          </cell>
          <cell r="J187">
            <v>0</v>
          </cell>
          <cell r="K187">
            <v>749</v>
          </cell>
        </row>
        <row r="188">
          <cell r="D188" t="str">
            <v>U01995</v>
          </cell>
          <cell r="E188" t="str">
            <v>Miriyam Palli</v>
          </cell>
          <cell r="F188" t="str">
            <v xml:space="preserve">Adinarayana Reddy Ongole </v>
          </cell>
          <cell r="G188" t="str">
            <v>G Srinivasa Reddy(t.p)</v>
          </cell>
          <cell r="H188">
            <v>177</v>
          </cell>
          <cell r="I188">
            <v>178.1</v>
          </cell>
          <cell r="J188">
            <v>0</v>
          </cell>
          <cell r="K188">
            <v>150</v>
          </cell>
        </row>
        <row r="189">
          <cell r="D189" t="str">
            <v>U01997</v>
          </cell>
          <cell r="E189" t="str">
            <v>Miriyam Palli</v>
          </cell>
          <cell r="F189" t="str">
            <v xml:space="preserve">Adinarayana Reddy Ongole </v>
          </cell>
          <cell r="G189" t="str">
            <v>o.chandra  sekh(t.p)ar Reddy</v>
          </cell>
          <cell r="H189">
            <v>607</v>
          </cell>
          <cell r="I189">
            <v>603.74</v>
          </cell>
          <cell r="J189">
            <v>0</v>
          </cell>
          <cell r="K189">
            <v>506</v>
          </cell>
        </row>
        <row r="190">
          <cell r="D190" t="str">
            <v>U01998</v>
          </cell>
          <cell r="E190" t="str">
            <v>Miriyam Palli</v>
          </cell>
          <cell r="F190" t="str">
            <v xml:space="preserve">Adinarayana Reddy Ongole </v>
          </cell>
          <cell r="G190" t="str">
            <v>G Linga Reddy(t.p)</v>
          </cell>
          <cell r="H190">
            <v>210</v>
          </cell>
          <cell r="I190">
            <v>210.04</v>
          </cell>
          <cell r="J190">
            <v>0</v>
          </cell>
          <cell r="K190">
            <v>176</v>
          </cell>
        </row>
        <row r="191">
          <cell r="D191" t="str">
            <v>U01999</v>
          </cell>
          <cell r="E191" t="str">
            <v>Miriyam Palli</v>
          </cell>
          <cell r="F191" t="str">
            <v xml:space="preserve">Adinarayana Reddy Ongole </v>
          </cell>
          <cell r="G191" t="str">
            <v>r Venkata  chennaiah (t.p)</v>
          </cell>
          <cell r="H191">
            <v>485</v>
          </cell>
          <cell r="I191">
            <v>485.9</v>
          </cell>
          <cell r="J191">
            <v>0</v>
          </cell>
          <cell r="K191">
            <v>409</v>
          </cell>
        </row>
        <row r="192">
          <cell r="D192" t="str">
            <v>U02000</v>
          </cell>
          <cell r="E192" t="str">
            <v>Miriyam Palli</v>
          </cell>
          <cell r="F192" t="str">
            <v xml:space="preserve">Adinarayana Reddy Ongole </v>
          </cell>
          <cell r="G192" t="str">
            <v>sri Rama Setti  cycle (t.p)</v>
          </cell>
          <cell r="H192">
            <v>520</v>
          </cell>
          <cell r="I192">
            <v>522.78</v>
          </cell>
          <cell r="J192">
            <v>0</v>
          </cell>
          <cell r="K192">
            <v>440</v>
          </cell>
        </row>
        <row r="193">
          <cell r="D193" t="str">
            <v>U01712</v>
          </cell>
          <cell r="E193" t="str">
            <v>Alooru</v>
          </cell>
          <cell r="F193" t="str">
            <v>Sai Bharathi Seeds</v>
          </cell>
          <cell r="G193" t="str">
            <v>Gopal</v>
          </cell>
          <cell r="H193">
            <v>120</v>
          </cell>
          <cell r="I193">
            <v>120.83</v>
          </cell>
          <cell r="J193">
            <v>0</v>
          </cell>
          <cell r="K193">
            <v>109</v>
          </cell>
        </row>
        <row r="194">
          <cell r="D194" t="str">
            <v>U01715</v>
          </cell>
          <cell r="E194" t="str">
            <v>Bheemapuram</v>
          </cell>
          <cell r="F194" t="str">
            <v>Sai Bharathi Seeds</v>
          </cell>
          <cell r="G194" t="str">
            <v>Eswaraiah</v>
          </cell>
          <cell r="H194">
            <v>120</v>
          </cell>
          <cell r="I194">
            <v>120.7</v>
          </cell>
          <cell r="J194">
            <v>0</v>
          </cell>
          <cell r="K194">
            <v>109</v>
          </cell>
        </row>
        <row r="195">
          <cell r="D195" t="str">
            <v>U01716</v>
          </cell>
          <cell r="E195" t="str">
            <v>Bhoothpur</v>
          </cell>
          <cell r="F195" t="str">
            <v>Sai Bharathi Seeds</v>
          </cell>
          <cell r="G195" t="str">
            <v>Govindu</v>
          </cell>
          <cell r="H195">
            <v>60</v>
          </cell>
          <cell r="I195">
            <v>60.32</v>
          </cell>
          <cell r="J195">
            <v>0</v>
          </cell>
          <cell r="K195">
            <v>55</v>
          </cell>
        </row>
        <row r="196">
          <cell r="D196" t="str">
            <v>U01717</v>
          </cell>
          <cell r="E196" t="str">
            <v>Chintharevula</v>
          </cell>
          <cell r="F196" t="str">
            <v>Sai Bharathi Seeds</v>
          </cell>
          <cell r="G196" t="str">
            <v>Gadda Laxmanna</v>
          </cell>
          <cell r="H196">
            <v>60</v>
          </cell>
          <cell r="I196">
            <v>60.42</v>
          </cell>
          <cell r="J196">
            <v>0</v>
          </cell>
          <cell r="K196">
            <v>57</v>
          </cell>
        </row>
        <row r="197">
          <cell r="D197" t="str">
            <v>U01718</v>
          </cell>
          <cell r="E197" t="str">
            <v>Chintharevula</v>
          </cell>
          <cell r="F197" t="str">
            <v>Sai Bharathi Seeds</v>
          </cell>
          <cell r="G197" t="str">
            <v>Darselli</v>
          </cell>
          <cell r="H197">
            <v>120</v>
          </cell>
          <cell r="I197">
            <v>120.73</v>
          </cell>
          <cell r="J197">
            <v>0</v>
          </cell>
          <cell r="K197">
            <v>114</v>
          </cell>
        </row>
        <row r="198">
          <cell r="D198" t="str">
            <v>U01719</v>
          </cell>
          <cell r="E198" t="str">
            <v>Chintharevula</v>
          </cell>
          <cell r="F198" t="str">
            <v>Sai Bharathi Seeds</v>
          </cell>
          <cell r="G198" t="str">
            <v>Bheemaiah</v>
          </cell>
          <cell r="H198">
            <v>120</v>
          </cell>
          <cell r="I198">
            <v>120.51</v>
          </cell>
          <cell r="J198">
            <v>0</v>
          </cell>
          <cell r="K198">
            <v>114</v>
          </cell>
        </row>
        <row r="199">
          <cell r="D199" t="str">
            <v>U01720</v>
          </cell>
          <cell r="E199" t="str">
            <v>Chintharevula</v>
          </cell>
          <cell r="F199" t="str">
            <v>Sai Bharathi Seeds</v>
          </cell>
          <cell r="G199" t="str">
            <v>T.laxmanna</v>
          </cell>
          <cell r="H199">
            <v>60</v>
          </cell>
          <cell r="I199">
            <v>60.33</v>
          </cell>
          <cell r="J199">
            <v>0</v>
          </cell>
          <cell r="K199">
            <v>57</v>
          </cell>
        </row>
        <row r="200">
          <cell r="D200" t="str">
            <v>U01721</v>
          </cell>
          <cell r="E200" t="str">
            <v>Chintharevula</v>
          </cell>
          <cell r="F200" t="str">
            <v>Sai Bharathi Seeds</v>
          </cell>
          <cell r="G200" t="str">
            <v>Kavali Bheemanna</v>
          </cell>
          <cell r="H200">
            <v>120</v>
          </cell>
          <cell r="I200">
            <v>120.77</v>
          </cell>
          <cell r="J200">
            <v>0</v>
          </cell>
          <cell r="K200">
            <v>114</v>
          </cell>
        </row>
        <row r="201">
          <cell r="D201" t="str">
            <v>U01722</v>
          </cell>
          <cell r="E201" t="str">
            <v>Chintharevula</v>
          </cell>
          <cell r="F201" t="str">
            <v>Sai Bharathi Seeds</v>
          </cell>
          <cell r="G201" t="str">
            <v>Kavali Beesanna</v>
          </cell>
          <cell r="H201">
            <v>60</v>
          </cell>
          <cell r="I201">
            <v>60.32</v>
          </cell>
          <cell r="J201">
            <v>0</v>
          </cell>
          <cell r="K201">
            <v>57</v>
          </cell>
        </row>
        <row r="202">
          <cell r="D202" t="str">
            <v>U01723</v>
          </cell>
          <cell r="E202" t="str">
            <v>Chintharevula</v>
          </cell>
          <cell r="F202" t="str">
            <v>Sai Bharathi Seeds</v>
          </cell>
          <cell r="G202" t="str">
            <v>K.shiva</v>
          </cell>
          <cell r="H202">
            <v>120</v>
          </cell>
          <cell r="I202">
            <v>120.81</v>
          </cell>
          <cell r="J202">
            <v>0</v>
          </cell>
          <cell r="K202">
            <v>114</v>
          </cell>
        </row>
        <row r="203">
          <cell r="D203" t="str">
            <v>U01724</v>
          </cell>
          <cell r="E203" t="str">
            <v>Chintharevula</v>
          </cell>
          <cell r="F203" t="str">
            <v>Sai Bharathi Seeds</v>
          </cell>
          <cell r="G203" t="str">
            <v>Madhu Gopal</v>
          </cell>
          <cell r="H203">
            <v>25</v>
          </cell>
          <cell r="I203">
            <v>25.1</v>
          </cell>
          <cell r="J203">
            <v>0</v>
          </cell>
          <cell r="K203">
            <v>24</v>
          </cell>
        </row>
        <row r="204">
          <cell r="D204" t="str">
            <v>U01726</v>
          </cell>
          <cell r="E204" t="str">
            <v>D.ramapuram</v>
          </cell>
          <cell r="F204" t="str">
            <v>Sai Bharathi Seeds</v>
          </cell>
          <cell r="G204" t="str">
            <v>Jagannadha</v>
          </cell>
          <cell r="H204">
            <v>60</v>
          </cell>
          <cell r="I204">
            <v>60.28</v>
          </cell>
          <cell r="J204">
            <v>0</v>
          </cell>
          <cell r="K204">
            <v>55</v>
          </cell>
        </row>
        <row r="205">
          <cell r="D205" t="str">
            <v>U01727</v>
          </cell>
          <cell r="E205" t="str">
            <v>D.ramapuram</v>
          </cell>
          <cell r="F205" t="str">
            <v>Sai Bharathi Seeds</v>
          </cell>
          <cell r="G205" t="str">
            <v>Muddappa</v>
          </cell>
          <cell r="H205">
            <v>60</v>
          </cell>
          <cell r="I205">
            <v>60.41</v>
          </cell>
          <cell r="J205">
            <v>0</v>
          </cell>
          <cell r="K205">
            <v>55</v>
          </cell>
        </row>
        <row r="206">
          <cell r="D206" t="str">
            <v>U01729</v>
          </cell>
          <cell r="E206" t="str">
            <v>D.ramapuram</v>
          </cell>
          <cell r="F206" t="str">
            <v>Sai Bharathi Seeds</v>
          </cell>
          <cell r="G206" t="str">
            <v>Vemula Rangappa</v>
          </cell>
          <cell r="H206">
            <v>40</v>
          </cell>
          <cell r="I206">
            <v>40.17</v>
          </cell>
          <cell r="J206">
            <v>0</v>
          </cell>
          <cell r="K206">
            <v>37</v>
          </cell>
        </row>
        <row r="207">
          <cell r="D207" t="str">
            <v>U01730</v>
          </cell>
          <cell r="E207" t="str">
            <v>D.ramapuram</v>
          </cell>
          <cell r="F207" t="str">
            <v>Sai Bharathi Seeds</v>
          </cell>
          <cell r="G207" t="str">
            <v>Veeresh</v>
          </cell>
          <cell r="H207">
            <v>60</v>
          </cell>
          <cell r="I207">
            <v>60.29</v>
          </cell>
          <cell r="J207">
            <v>0</v>
          </cell>
          <cell r="K207">
            <v>55</v>
          </cell>
        </row>
        <row r="208">
          <cell r="D208" t="str">
            <v>U01731</v>
          </cell>
          <cell r="E208" t="str">
            <v>Dharoor</v>
          </cell>
          <cell r="F208" t="str">
            <v>Sai Bharathi Seeds</v>
          </cell>
          <cell r="G208" t="str">
            <v>U.ramulu</v>
          </cell>
          <cell r="H208">
            <v>180</v>
          </cell>
          <cell r="I208">
            <v>180.94</v>
          </cell>
          <cell r="J208">
            <v>0</v>
          </cell>
          <cell r="K208">
            <v>164</v>
          </cell>
        </row>
        <row r="209">
          <cell r="D209" t="str">
            <v>U01732</v>
          </cell>
          <cell r="E209" t="str">
            <v>Dharoor</v>
          </cell>
          <cell r="F209" t="str">
            <v>Sai Bharathi Seeds</v>
          </cell>
          <cell r="G209" t="str">
            <v>Roshanna</v>
          </cell>
          <cell r="H209">
            <v>300</v>
          </cell>
          <cell r="I209">
            <v>302.04000000000002</v>
          </cell>
          <cell r="J209">
            <v>0</v>
          </cell>
          <cell r="K209">
            <v>282</v>
          </cell>
        </row>
        <row r="210">
          <cell r="D210" t="str">
            <v>U01733</v>
          </cell>
          <cell r="E210" t="str">
            <v>Dharoor</v>
          </cell>
          <cell r="F210" t="str">
            <v>Sai Bharathi Seeds</v>
          </cell>
          <cell r="G210" t="str">
            <v>Dabula Ramudu</v>
          </cell>
          <cell r="H210">
            <v>180</v>
          </cell>
          <cell r="I210">
            <v>181.1</v>
          </cell>
          <cell r="J210">
            <v>0</v>
          </cell>
          <cell r="K210">
            <v>165</v>
          </cell>
        </row>
        <row r="211">
          <cell r="D211" t="str">
            <v>U01734</v>
          </cell>
          <cell r="E211" t="str">
            <v>Erlabanda</v>
          </cell>
          <cell r="F211" t="str">
            <v>Sai Bharathi Seeds</v>
          </cell>
          <cell r="G211" t="str">
            <v>Chinna Pallenna</v>
          </cell>
          <cell r="H211">
            <v>120</v>
          </cell>
          <cell r="I211">
            <v>120.84</v>
          </cell>
          <cell r="J211">
            <v>0</v>
          </cell>
          <cell r="K211">
            <v>109</v>
          </cell>
        </row>
        <row r="212">
          <cell r="D212" t="str">
            <v>U01735</v>
          </cell>
          <cell r="E212" t="str">
            <v>Erlabanda</v>
          </cell>
          <cell r="F212" t="str">
            <v>Sai Bharathi Seeds</v>
          </cell>
          <cell r="G212" t="str">
            <v>Naats Ramudu</v>
          </cell>
          <cell r="H212">
            <v>180</v>
          </cell>
          <cell r="I212">
            <v>181.13</v>
          </cell>
          <cell r="J212">
            <v>0</v>
          </cell>
          <cell r="K212">
            <v>165</v>
          </cell>
        </row>
        <row r="213">
          <cell r="D213" t="str">
            <v>U01736</v>
          </cell>
          <cell r="E213" t="str">
            <v>Ganganapalli</v>
          </cell>
          <cell r="F213" t="str">
            <v>Sai Bharathi Seeds</v>
          </cell>
          <cell r="G213" t="str">
            <v>Govindu</v>
          </cell>
          <cell r="H213">
            <v>300</v>
          </cell>
          <cell r="I213">
            <v>301.5</v>
          </cell>
          <cell r="J213">
            <v>0</v>
          </cell>
          <cell r="K213">
            <v>271</v>
          </cell>
        </row>
        <row r="214">
          <cell r="D214" t="str">
            <v>U01737</v>
          </cell>
          <cell r="E214" t="str">
            <v>Ganganapalli</v>
          </cell>
          <cell r="F214" t="str">
            <v>Sai Bharathi Seeds</v>
          </cell>
          <cell r="G214" t="str">
            <v>Anand</v>
          </cell>
          <cell r="H214">
            <v>360</v>
          </cell>
          <cell r="I214">
            <v>362.48</v>
          </cell>
          <cell r="J214">
            <v>0</v>
          </cell>
          <cell r="K214">
            <v>335</v>
          </cell>
        </row>
        <row r="215">
          <cell r="D215" t="str">
            <v>U01738</v>
          </cell>
          <cell r="E215" t="str">
            <v>Ganganapalli</v>
          </cell>
          <cell r="F215" t="str">
            <v>Sai Bharathi Seeds</v>
          </cell>
          <cell r="G215" t="str">
            <v>Muddha Rangappa</v>
          </cell>
          <cell r="H215">
            <v>120</v>
          </cell>
          <cell r="I215">
            <v>120.76</v>
          </cell>
          <cell r="J215">
            <v>0</v>
          </cell>
          <cell r="K215">
            <v>108</v>
          </cell>
        </row>
        <row r="216">
          <cell r="D216" t="str">
            <v>U01739</v>
          </cell>
          <cell r="E216" t="str">
            <v>Ganganapalli</v>
          </cell>
          <cell r="F216" t="str">
            <v>Sai Bharathi Seeds</v>
          </cell>
          <cell r="G216" t="str">
            <v>Janardhan</v>
          </cell>
          <cell r="H216">
            <v>120</v>
          </cell>
          <cell r="I216">
            <v>120.66</v>
          </cell>
          <cell r="J216">
            <v>0</v>
          </cell>
          <cell r="K216">
            <v>108</v>
          </cell>
        </row>
        <row r="217">
          <cell r="D217" t="str">
            <v>U01740</v>
          </cell>
          <cell r="E217" t="str">
            <v>Irukuchdu</v>
          </cell>
          <cell r="F217" t="str">
            <v>Sai Bharathi Seeds</v>
          </cell>
          <cell r="G217" t="str">
            <v>Swamy</v>
          </cell>
          <cell r="H217">
            <v>30</v>
          </cell>
          <cell r="I217">
            <v>30.25</v>
          </cell>
          <cell r="J217">
            <v>0</v>
          </cell>
          <cell r="K217">
            <v>27</v>
          </cell>
        </row>
        <row r="218">
          <cell r="D218" t="str">
            <v>U01741</v>
          </cell>
          <cell r="E218" t="str">
            <v>Irukuchdu</v>
          </cell>
          <cell r="F218" t="str">
            <v>Sai Bharathi Seeds</v>
          </cell>
          <cell r="G218" t="str">
            <v>Naganna Goud</v>
          </cell>
          <cell r="H218">
            <v>50</v>
          </cell>
          <cell r="I218">
            <v>50.22</v>
          </cell>
          <cell r="J218">
            <v>0</v>
          </cell>
          <cell r="K218">
            <v>45</v>
          </cell>
        </row>
        <row r="219">
          <cell r="D219" t="str">
            <v>U01742</v>
          </cell>
          <cell r="E219" t="str">
            <v>Irukuchdu</v>
          </cell>
          <cell r="F219" t="str">
            <v>Sai Bharathi Seeds</v>
          </cell>
          <cell r="G219" t="str">
            <v>Band Anjaneyulu</v>
          </cell>
          <cell r="H219">
            <v>30</v>
          </cell>
          <cell r="I219">
            <v>30.2</v>
          </cell>
          <cell r="J219">
            <v>0</v>
          </cell>
          <cell r="K219">
            <v>27</v>
          </cell>
        </row>
        <row r="220">
          <cell r="D220" t="str">
            <v>U01743</v>
          </cell>
          <cell r="E220" t="str">
            <v>Irukuchdu</v>
          </cell>
          <cell r="F220" t="str">
            <v>Sai Bharathi Seeds</v>
          </cell>
          <cell r="G220" t="str">
            <v>Boya Chinna Anjaneyulu</v>
          </cell>
          <cell r="H220">
            <v>30</v>
          </cell>
          <cell r="I220">
            <v>30.1</v>
          </cell>
          <cell r="J220">
            <v>0</v>
          </cell>
          <cell r="K220">
            <v>27</v>
          </cell>
        </row>
        <row r="221">
          <cell r="D221" t="str">
            <v>U01744</v>
          </cell>
          <cell r="E221" t="str">
            <v>Kothapalli</v>
          </cell>
          <cell r="F221" t="str">
            <v>Sai Bharathi Seeds</v>
          </cell>
          <cell r="G221" t="str">
            <v>K.veeranna</v>
          </cell>
          <cell r="H221">
            <v>300</v>
          </cell>
          <cell r="I221">
            <v>301.93</v>
          </cell>
          <cell r="J221">
            <v>0</v>
          </cell>
          <cell r="K221">
            <v>283</v>
          </cell>
        </row>
        <row r="222">
          <cell r="D222" t="str">
            <v>U01745</v>
          </cell>
          <cell r="E222" t="str">
            <v>Kothapalli</v>
          </cell>
          <cell r="F222" t="str">
            <v>Sai Bharathi Seeds</v>
          </cell>
          <cell r="G222" t="str">
            <v>K.mallesh</v>
          </cell>
          <cell r="H222">
            <v>240</v>
          </cell>
          <cell r="I222">
            <v>241.58</v>
          </cell>
          <cell r="J222">
            <v>0</v>
          </cell>
          <cell r="K222">
            <v>229</v>
          </cell>
        </row>
        <row r="223">
          <cell r="D223" t="str">
            <v>U01746</v>
          </cell>
          <cell r="E223" t="str">
            <v>Kothapalli</v>
          </cell>
          <cell r="F223" t="str">
            <v>Sai Bharathi Seeds</v>
          </cell>
          <cell r="G223" t="str">
            <v>K.anjaneyulu</v>
          </cell>
          <cell r="H223">
            <v>240</v>
          </cell>
          <cell r="I223">
            <v>241.47</v>
          </cell>
          <cell r="J223">
            <v>0</v>
          </cell>
          <cell r="K223">
            <v>229</v>
          </cell>
        </row>
        <row r="224">
          <cell r="D224" t="str">
            <v>U01747</v>
          </cell>
          <cell r="E224" t="str">
            <v>Kothapalli</v>
          </cell>
          <cell r="F224" t="str">
            <v>Sai Bharathi Seeds</v>
          </cell>
          <cell r="G224" t="str">
            <v>K.mohan</v>
          </cell>
          <cell r="H224">
            <v>180</v>
          </cell>
          <cell r="I224">
            <v>181.19</v>
          </cell>
          <cell r="J224">
            <v>0</v>
          </cell>
          <cell r="K224">
            <v>167</v>
          </cell>
        </row>
        <row r="225">
          <cell r="D225" t="str">
            <v>U01748</v>
          </cell>
          <cell r="E225" t="str">
            <v>Kothapalli</v>
          </cell>
          <cell r="F225" t="str">
            <v>Sai Bharathi Seeds</v>
          </cell>
          <cell r="G225" t="str">
            <v>K.thayappa</v>
          </cell>
          <cell r="H225">
            <v>180</v>
          </cell>
          <cell r="I225">
            <v>180.69</v>
          </cell>
          <cell r="J225">
            <v>0</v>
          </cell>
          <cell r="K225">
            <v>171</v>
          </cell>
        </row>
        <row r="226">
          <cell r="D226" t="str">
            <v>U01749</v>
          </cell>
          <cell r="E226" t="str">
            <v>Kothapalli</v>
          </cell>
          <cell r="F226" t="str">
            <v>Sai Bharathi Seeds</v>
          </cell>
          <cell r="G226" t="str">
            <v>K.hanumanthu</v>
          </cell>
          <cell r="H226">
            <v>40</v>
          </cell>
          <cell r="I226">
            <v>40.25</v>
          </cell>
          <cell r="J226">
            <v>0</v>
          </cell>
          <cell r="K226">
            <v>37</v>
          </cell>
        </row>
        <row r="227">
          <cell r="D227" t="str">
            <v>U01750</v>
          </cell>
          <cell r="E227" t="str">
            <v>Macharla</v>
          </cell>
          <cell r="F227" t="str">
            <v>Sai Bharathi Seeds</v>
          </cell>
          <cell r="G227" t="str">
            <v>Peddha Thimanna</v>
          </cell>
          <cell r="H227">
            <v>35</v>
          </cell>
          <cell r="I227">
            <v>35.19</v>
          </cell>
          <cell r="J227">
            <v>0</v>
          </cell>
          <cell r="K227">
            <v>31</v>
          </cell>
        </row>
        <row r="228">
          <cell r="D228" t="str">
            <v>U01751</v>
          </cell>
          <cell r="E228" t="str">
            <v>Macharla</v>
          </cell>
          <cell r="F228" t="str">
            <v>Sai Bharathi Seeds</v>
          </cell>
          <cell r="G228" t="str">
            <v>Chinna Thimanna</v>
          </cell>
          <cell r="H228">
            <v>120</v>
          </cell>
          <cell r="I228">
            <v>123.62</v>
          </cell>
          <cell r="J228">
            <v>0</v>
          </cell>
          <cell r="K228">
            <v>111</v>
          </cell>
        </row>
        <row r="229">
          <cell r="D229" t="str">
            <v>U01752</v>
          </cell>
          <cell r="E229" t="str">
            <v>Macharla</v>
          </cell>
          <cell r="F229" t="str">
            <v>Sai Bharathi Seeds</v>
          </cell>
          <cell r="G229" t="str">
            <v>Chinna Narasimhulu</v>
          </cell>
          <cell r="H229">
            <v>120</v>
          </cell>
          <cell r="I229">
            <v>120.75</v>
          </cell>
          <cell r="J229">
            <v>0</v>
          </cell>
          <cell r="K229">
            <v>108</v>
          </cell>
        </row>
        <row r="230">
          <cell r="D230" t="str">
            <v>U01753</v>
          </cell>
          <cell r="E230" t="str">
            <v>Macharla</v>
          </cell>
          <cell r="F230" t="str">
            <v>Sai Bharathi Seeds</v>
          </cell>
          <cell r="G230" t="str">
            <v>Gorla Narasimhulu</v>
          </cell>
          <cell r="H230">
            <v>120</v>
          </cell>
          <cell r="I230">
            <v>120.69</v>
          </cell>
          <cell r="J230">
            <v>0</v>
          </cell>
          <cell r="K230">
            <v>108</v>
          </cell>
        </row>
        <row r="231">
          <cell r="D231" t="str">
            <v>U01754</v>
          </cell>
          <cell r="E231" t="str">
            <v>Macharla</v>
          </cell>
          <cell r="F231" t="str">
            <v>Sai Bharathi Seeds</v>
          </cell>
          <cell r="G231" t="str">
            <v>Kasim</v>
          </cell>
          <cell r="H231">
            <v>60</v>
          </cell>
          <cell r="I231">
            <v>60.31</v>
          </cell>
          <cell r="J231">
            <v>0</v>
          </cell>
          <cell r="K231">
            <v>54</v>
          </cell>
        </row>
        <row r="232">
          <cell r="D232" t="str">
            <v>U01755</v>
          </cell>
          <cell r="E232" t="str">
            <v>Maddelabanda</v>
          </cell>
          <cell r="F232" t="str">
            <v>Sai Bharathi Seeds</v>
          </cell>
          <cell r="G232" t="str">
            <v>Venkatesh Naik</v>
          </cell>
          <cell r="H232">
            <v>60</v>
          </cell>
          <cell r="I232">
            <v>60.32</v>
          </cell>
          <cell r="J232">
            <v>0</v>
          </cell>
          <cell r="K232">
            <v>54</v>
          </cell>
        </row>
        <row r="233">
          <cell r="D233" t="str">
            <v>U01756</v>
          </cell>
          <cell r="E233" t="str">
            <v>Mangampeta</v>
          </cell>
          <cell r="F233" t="str">
            <v>Sai Bharathi Seeds</v>
          </cell>
          <cell r="G233" t="str">
            <v>Gopal</v>
          </cell>
          <cell r="H233">
            <v>120</v>
          </cell>
          <cell r="I233">
            <v>120.7</v>
          </cell>
          <cell r="J233">
            <v>0</v>
          </cell>
          <cell r="K233">
            <v>110</v>
          </cell>
        </row>
        <row r="234">
          <cell r="D234" t="str">
            <v>U01757</v>
          </cell>
          <cell r="E234" t="str">
            <v>Mangampeta</v>
          </cell>
          <cell r="F234" t="str">
            <v>Sai Bharathi Seeds</v>
          </cell>
          <cell r="G234" t="str">
            <v>Chinna Anjaneyulu</v>
          </cell>
          <cell r="H234">
            <v>240</v>
          </cell>
          <cell r="I234">
            <v>241.75</v>
          </cell>
          <cell r="J234">
            <v>0</v>
          </cell>
          <cell r="K234">
            <v>217</v>
          </cell>
        </row>
        <row r="235">
          <cell r="D235" t="str">
            <v>U01758</v>
          </cell>
          <cell r="E235" t="str">
            <v>Mangampeta</v>
          </cell>
          <cell r="F235" t="str">
            <v>Sai Bharathi Seeds</v>
          </cell>
          <cell r="G235" t="str">
            <v>K.veeraiah</v>
          </cell>
          <cell r="H235">
            <v>240</v>
          </cell>
          <cell r="I235">
            <v>241.37</v>
          </cell>
          <cell r="J235">
            <v>0</v>
          </cell>
          <cell r="K235">
            <v>217</v>
          </cell>
        </row>
        <row r="236">
          <cell r="D236" t="str">
            <v>U01759</v>
          </cell>
          <cell r="E236" t="str">
            <v>Mannapuram</v>
          </cell>
          <cell r="F236" t="str">
            <v>Sai Bharathi Seeds</v>
          </cell>
          <cell r="G236" t="str">
            <v>T.anjaneyulu</v>
          </cell>
          <cell r="H236">
            <v>60</v>
          </cell>
          <cell r="I236">
            <v>60.42</v>
          </cell>
          <cell r="J236">
            <v>0</v>
          </cell>
          <cell r="K236">
            <v>56</v>
          </cell>
        </row>
        <row r="237">
          <cell r="D237" t="str">
            <v>U01760</v>
          </cell>
          <cell r="E237" t="str">
            <v>Mannapuram</v>
          </cell>
          <cell r="F237" t="str">
            <v>Sai Bharathi Seeds</v>
          </cell>
          <cell r="G237" t="str">
            <v>John</v>
          </cell>
          <cell r="H237">
            <v>120</v>
          </cell>
          <cell r="I237">
            <v>121.07</v>
          </cell>
          <cell r="J237">
            <v>0</v>
          </cell>
          <cell r="K237">
            <v>111</v>
          </cell>
        </row>
        <row r="238">
          <cell r="D238" t="str">
            <v>U01761</v>
          </cell>
          <cell r="E238" t="str">
            <v>Mela Cheruvu</v>
          </cell>
          <cell r="F238" t="str">
            <v>Sai Bharathi Seeds</v>
          </cell>
          <cell r="G238" t="str">
            <v>Muniswamy</v>
          </cell>
          <cell r="H238">
            <v>180</v>
          </cell>
          <cell r="I238">
            <v>181.24</v>
          </cell>
          <cell r="J238">
            <v>0</v>
          </cell>
          <cell r="K238">
            <v>163</v>
          </cell>
        </row>
        <row r="239">
          <cell r="D239" t="str">
            <v>U01762</v>
          </cell>
          <cell r="E239" t="str">
            <v>Mela Cheruvu</v>
          </cell>
          <cell r="F239" t="str">
            <v>Sai Bharathi Seeds</v>
          </cell>
          <cell r="G239" t="str">
            <v>Chandra Krishna</v>
          </cell>
          <cell r="H239">
            <v>240</v>
          </cell>
          <cell r="I239">
            <v>241.79</v>
          </cell>
          <cell r="J239">
            <v>0</v>
          </cell>
          <cell r="K239">
            <v>223</v>
          </cell>
        </row>
        <row r="240">
          <cell r="D240" t="str">
            <v>U01763</v>
          </cell>
          <cell r="E240" t="str">
            <v>Mela Cheruvu</v>
          </cell>
          <cell r="F240" t="str">
            <v>Sai Bharathi Seeds</v>
          </cell>
          <cell r="G240" t="str">
            <v>Pulusu Krishna</v>
          </cell>
          <cell r="H240">
            <v>60</v>
          </cell>
          <cell r="I240">
            <v>60.3</v>
          </cell>
          <cell r="J240">
            <v>0</v>
          </cell>
          <cell r="K240">
            <v>54</v>
          </cell>
        </row>
        <row r="241">
          <cell r="D241" t="str">
            <v>U01764</v>
          </cell>
          <cell r="E241" t="str">
            <v>Mela Cheruvu</v>
          </cell>
          <cell r="F241" t="str">
            <v>Sai Bharathi Seeds</v>
          </cell>
          <cell r="G241" t="str">
            <v>G Ragavendra</v>
          </cell>
          <cell r="H241">
            <v>180</v>
          </cell>
          <cell r="I241">
            <v>180.7</v>
          </cell>
          <cell r="J241">
            <v>0</v>
          </cell>
          <cell r="K241">
            <v>162</v>
          </cell>
        </row>
        <row r="242">
          <cell r="D242" t="str">
            <v>U01765</v>
          </cell>
          <cell r="E242" t="str">
            <v>Nandinne</v>
          </cell>
          <cell r="F242" t="str">
            <v>Sai Bharathi Seeds</v>
          </cell>
          <cell r="G242" t="str">
            <v>Venkatesh</v>
          </cell>
          <cell r="H242">
            <v>180</v>
          </cell>
          <cell r="I242">
            <v>180.86</v>
          </cell>
          <cell r="J242">
            <v>0</v>
          </cell>
          <cell r="K242">
            <v>166</v>
          </cell>
        </row>
        <row r="243">
          <cell r="D243" t="str">
            <v>U01766</v>
          </cell>
          <cell r="E243" t="str">
            <v>Nandinne</v>
          </cell>
          <cell r="F243" t="str">
            <v>Sai Bharathi Seeds</v>
          </cell>
          <cell r="G243" t="str">
            <v>Narasimhulu</v>
          </cell>
          <cell r="H243">
            <v>120</v>
          </cell>
          <cell r="I243">
            <v>120.69</v>
          </cell>
          <cell r="J243">
            <v>0</v>
          </cell>
          <cell r="K243">
            <v>110</v>
          </cell>
        </row>
        <row r="244">
          <cell r="D244" t="str">
            <v>U01767</v>
          </cell>
          <cell r="E244" t="str">
            <v>Nandinne</v>
          </cell>
          <cell r="F244" t="str">
            <v>Sai Bharathi Seeds</v>
          </cell>
          <cell r="G244" t="str">
            <v>Govindu</v>
          </cell>
          <cell r="H244">
            <v>120</v>
          </cell>
          <cell r="I244">
            <v>120.54</v>
          </cell>
          <cell r="J244">
            <v>0</v>
          </cell>
          <cell r="K244">
            <v>110</v>
          </cell>
        </row>
        <row r="245">
          <cell r="D245" t="str">
            <v>U01768</v>
          </cell>
          <cell r="E245" t="str">
            <v>Neelahalli</v>
          </cell>
          <cell r="F245" t="str">
            <v>Sai Bharathi Seeds</v>
          </cell>
          <cell r="G245" t="str">
            <v>D.j Govindu</v>
          </cell>
          <cell r="H245">
            <v>120</v>
          </cell>
          <cell r="I245">
            <v>120.57</v>
          </cell>
          <cell r="J245">
            <v>0</v>
          </cell>
          <cell r="K245">
            <v>117</v>
          </cell>
        </row>
        <row r="246">
          <cell r="D246" t="str">
            <v>U01769</v>
          </cell>
          <cell r="E246" t="str">
            <v>Neelahalli</v>
          </cell>
          <cell r="F246" t="str">
            <v>Sai Bharathi Seeds</v>
          </cell>
          <cell r="G246" t="str">
            <v>Obulappa</v>
          </cell>
          <cell r="H246">
            <v>120</v>
          </cell>
          <cell r="I246">
            <v>120.41</v>
          </cell>
          <cell r="J246">
            <v>0</v>
          </cell>
          <cell r="K246">
            <v>117</v>
          </cell>
        </row>
        <row r="247">
          <cell r="D247" t="str">
            <v>U01770</v>
          </cell>
          <cell r="E247" t="str">
            <v>Neelahalli</v>
          </cell>
          <cell r="F247" t="str">
            <v>Sai Bharathi Seeds</v>
          </cell>
          <cell r="G247" t="str">
            <v>Eeswarappa</v>
          </cell>
          <cell r="H247">
            <v>120</v>
          </cell>
          <cell r="I247">
            <v>120.63</v>
          </cell>
          <cell r="J247">
            <v>0</v>
          </cell>
          <cell r="K247">
            <v>117</v>
          </cell>
        </row>
        <row r="248">
          <cell r="D248" t="str">
            <v>U01771</v>
          </cell>
          <cell r="E248" t="str">
            <v>Neelahalli</v>
          </cell>
          <cell r="F248" t="str">
            <v>Sai Bharathi Seeds</v>
          </cell>
          <cell r="G248" t="str">
            <v>Veeranna</v>
          </cell>
          <cell r="H248">
            <v>180</v>
          </cell>
          <cell r="I248">
            <v>181</v>
          </cell>
          <cell r="J248">
            <v>0</v>
          </cell>
          <cell r="K248">
            <v>176</v>
          </cell>
        </row>
        <row r="249">
          <cell r="D249" t="str">
            <v>U01772</v>
          </cell>
          <cell r="E249" t="str">
            <v>Neelahalli</v>
          </cell>
          <cell r="F249" t="str">
            <v>Sai Bharathi Seeds</v>
          </cell>
          <cell r="G249" t="str">
            <v>Urukunda</v>
          </cell>
          <cell r="H249">
            <v>180</v>
          </cell>
          <cell r="I249">
            <v>181.3</v>
          </cell>
          <cell r="J249">
            <v>0</v>
          </cell>
          <cell r="K249">
            <v>176</v>
          </cell>
        </row>
        <row r="250">
          <cell r="D250" t="str">
            <v>U01773</v>
          </cell>
          <cell r="E250" t="str">
            <v>Nethonpalli</v>
          </cell>
          <cell r="F250" t="str">
            <v>Sai Bharathi Seeds</v>
          </cell>
          <cell r="G250" t="str">
            <v>Urukundu</v>
          </cell>
          <cell r="H250">
            <v>180</v>
          </cell>
          <cell r="I250">
            <v>181.24</v>
          </cell>
          <cell r="J250">
            <v>0</v>
          </cell>
          <cell r="K250">
            <v>176</v>
          </cell>
        </row>
        <row r="251">
          <cell r="D251" t="str">
            <v>U01774</v>
          </cell>
          <cell r="E251" t="str">
            <v>Pathapalem</v>
          </cell>
          <cell r="F251" t="str">
            <v>Sai Bharathi Seeds</v>
          </cell>
          <cell r="G251" t="str">
            <v>M.veeresh</v>
          </cell>
          <cell r="H251">
            <v>300</v>
          </cell>
          <cell r="I251">
            <v>301.81</v>
          </cell>
          <cell r="J251">
            <v>0</v>
          </cell>
          <cell r="K251">
            <v>290</v>
          </cell>
        </row>
        <row r="252">
          <cell r="D252" t="str">
            <v>U01775</v>
          </cell>
          <cell r="E252" t="str">
            <v>Pathapalem</v>
          </cell>
          <cell r="F252" t="str">
            <v>Sai Bharathi Seeds</v>
          </cell>
          <cell r="G252" t="str">
            <v>Pratap</v>
          </cell>
          <cell r="H252">
            <v>240</v>
          </cell>
          <cell r="I252">
            <v>241.23</v>
          </cell>
          <cell r="J252">
            <v>0</v>
          </cell>
          <cell r="K252">
            <v>234</v>
          </cell>
        </row>
        <row r="253">
          <cell r="D253" t="str">
            <v>U01776</v>
          </cell>
          <cell r="E253" t="str">
            <v>Pathapalem</v>
          </cell>
          <cell r="F253" t="str">
            <v>Sai Bharathi Seeds</v>
          </cell>
          <cell r="G253" t="str">
            <v>Budda Ranganna</v>
          </cell>
          <cell r="H253">
            <v>120</v>
          </cell>
          <cell r="I253">
            <v>120.72</v>
          </cell>
          <cell r="J253">
            <v>0</v>
          </cell>
          <cell r="K253">
            <v>117</v>
          </cell>
        </row>
        <row r="254">
          <cell r="D254" t="str">
            <v>U01777</v>
          </cell>
          <cell r="E254" t="str">
            <v>Pedhapadu</v>
          </cell>
          <cell r="F254" t="str">
            <v>Sai Bharathi Seeds</v>
          </cell>
          <cell r="G254" t="str">
            <v>Koolla Manjunatha</v>
          </cell>
          <cell r="H254">
            <v>120</v>
          </cell>
          <cell r="I254">
            <v>120.78</v>
          </cell>
          <cell r="J254">
            <v>0</v>
          </cell>
          <cell r="K254">
            <v>116</v>
          </cell>
        </row>
        <row r="255">
          <cell r="D255" t="str">
            <v>U01778</v>
          </cell>
          <cell r="E255" t="str">
            <v>Pedhapadu</v>
          </cell>
          <cell r="F255" t="str">
            <v>Sai Bharathi Seeds</v>
          </cell>
          <cell r="G255" t="str">
            <v>Dabbba Anjaneyuu</v>
          </cell>
          <cell r="H255">
            <v>180</v>
          </cell>
          <cell r="I255">
            <v>181.09</v>
          </cell>
          <cell r="J255">
            <v>0</v>
          </cell>
          <cell r="K255">
            <v>167</v>
          </cell>
        </row>
        <row r="256">
          <cell r="D256" t="str">
            <v>U01779</v>
          </cell>
          <cell r="E256" t="str">
            <v>Pedhapadu</v>
          </cell>
          <cell r="F256" t="str">
            <v>Sai Bharathi Seeds</v>
          </cell>
          <cell r="G256" t="str">
            <v>Tractor Ramudu</v>
          </cell>
          <cell r="H256">
            <v>120</v>
          </cell>
          <cell r="I256">
            <v>120.63</v>
          </cell>
          <cell r="J256">
            <v>0</v>
          </cell>
          <cell r="K256">
            <v>115</v>
          </cell>
        </row>
        <row r="257">
          <cell r="D257" t="str">
            <v>U01780</v>
          </cell>
          <cell r="E257" t="str">
            <v>Pedhapadu</v>
          </cell>
          <cell r="F257" t="str">
            <v>Sai Bharathi Seeds</v>
          </cell>
          <cell r="G257" t="str">
            <v>H. Venkatanna</v>
          </cell>
          <cell r="H257">
            <v>120</v>
          </cell>
          <cell r="I257">
            <v>120.52</v>
          </cell>
          <cell r="J257">
            <v>0</v>
          </cell>
          <cell r="K257">
            <v>110</v>
          </cell>
        </row>
        <row r="258">
          <cell r="D258" t="str">
            <v>U01781</v>
          </cell>
          <cell r="E258" t="str">
            <v>Pedhapadu</v>
          </cell>
          <cell r="F258" t="str">
            <v>Sai Bharathi Seeds</v>
          </cell>
          <cell r="G258" t="str">
            <v>Dabbula Anjaneyulu</v>
          </cell>
          <cell r="H258">
            <v>60</v>
          </cell>
          <cell r="I258">
            <v>60.29</v>
          </cell>
          <cell r="J258">
            <v>0</v>
          </cell>
          <cell r="K258">
            <v>57</v>
          </cell>
        </row>
        <row r="259">
          <cell r="D259" t="str">
            <v>U01782</v>
          </cell>
          <cell r="E259" t="str">
            <v>Pedhapadu</v>
          </cell>
          <cell r="F259" t="str">
            <v>Sai Bharathi Seeds</v>
          </cell>
          <cell r="G259" t="str">
            <v>Venkatanna</v>
          </cell>
          <cell r="H259">
            <v>300</v>
          </cell>
          <cell r="I259">
            <v>301.87</v>
          </cell>
          <cell r="J259">
            <v>0</v>
          </cell>
          <cell r="K259">
            <v>284</v>
          </cell>
        </row>
        <row r="260">
          <cell r="D260" t="str">
            <v>U01783</v>
          </cell>
          <cell r="E260" t="str">
            <v>Pedhapadu</v>
          </cell>
          <cell r="F260" t="str">
            <v>Sai Bharathi Seeds</v>
          </cell>
          <cell r="G260" t="str">
            <v>Paramanna</v>
          </cell>
          <cell r="H260">
            <v>120</v>
          </cell>
          <cell r="I260">
            <v>120.94</v>
          </cell>
          <cell r="J260">
            <v>0</v>
          </cell>
          <cell r="K260">
            <v>115</v>
          </cell>
        </row>
        <row r="261">
          <cell r="D261" t="str">
            <v>U01784</v>
          </cell>
          <cell r="E261" t="str">
            <v>Pedhapadu</v>
          </cell>
          <cell r="F261" t="str">
            <v>Sai Bharathi Seeds</v>
          </cell>
          <cell r="G261" t="str">
            <v>K.savaranna</v>
          </cell>
          <cell r="H261">
            <v>420</v>
          </cell>
          <cell r="I261">
            <v>422.32</v>
          </cell>
          <cell r="J261">
            <v>0</v>
          </cell>
          <cell r="K261">
            <v>405</v>
          </cell>
        </row>
        <row r="262">
          <cell r="D262" t="str">
            <v>U01785</v>
          </cell>
          <cell r="E262" t="str">
            <v>Pedhapadu</v>
          </cell>
          <cell r="F262" t="str">
            <v>Sai Bharathi Seeds</v>
          </cell>
          <cell r="G262" t="str">
            <v>Paramesh</v>
          </cell>
          <cell r="H262">
            <v>120</v>
          </cell>
          <cell r="I262">
            <v>120.63</v>
          </cell>
          <cell r="J262">
            <v>0</v>
          </cell>
          <cell r="K262">
            <v>114</v>
          </cell>
        </row>
        <row r="263">
          <cell r="D263" t="str">
            <v>U01786</v>
          </cell>
          <cell r="E263" t="str">
            <v>Pedhapadu</v>
          </cell>
          <cell r="F263" t="str">
            <v>Sai Bharathi Seeds</v>
          </cell>
          <cell r="G263" t="str">
            <v>Muttha Anjaneyulu</v>
          </cell>
          <cell r="H263">
            <v>60</v>
          </cell>
          <cell r="I263">
            <v>60.46</v>
          </cell>
          <cell r="J263">
            <v>0</v>
          </cell>
          <cell r="K263">
            <v>56</v>
          </cell>
        </row>
        <row r="264">
          <cell r="D264" t="str">
            <v>U01787</v>
          </cell>
          <cell r="E264" t="str">
            <v>Pedhapadu</v>
          </cell>
          <cell r="F264" t="str">
            <v>Sai Bharathi Seeds</v>
          </cell>
          <cell r="G264" t="str">
            <v>Chinna Venkatanna</v>
          </cell>
          <cell r="H264">
            <v>180</v>
          </cell>
          <cell r="I264">
            <v>181.15</v>
          </cell>
          <cell r="J264">
            <v>0</v>
          </cell>
          <cell r="K264">
            <v>173</v>
          </cell>
        </row>
        <row r="265">
          <cell r="D265" t="str">
            <v>U01788</v>
          </cell>
          <cell r="E265" t="str">
            <v>Pedhapadu</v>
          </cell>
          <cell r="F265" t="str">
            <v>Sai Bharathi Seeds</v>
          </cell>
          <cell r="G265" t="str">
            <v>B.nagaraju</v>
          </cell>
          <cell r="H265">
            <v>180</v>
          </cell>
          <cell r="I265">
            <v>181.1</v>
          </cell>
          <cell r="J265">
            <v>0</v>
          </cell>
          <cell r="K265">
            <v>172</v>
          </cell>
        </row>
        <row r="266">
          <cell r="D266" t="str">
            <v>U01789</v>
          </cell>
          <cell r="E266" t="str">
            <v>Pedhapadu</v>
          </cell>
          <cell r="F266" t="str">
            <v>Sai Bharathi Seeds</v>
          </cell>
          <cell r="G266" t="str">
            <v>Thimmesh</v>
          </cell>
          <cell r="H266">
            <v>180</v>
          </cell>
          <cell r="I266">
            <v>180.75</v>
          </cell>
          <cell r="J266">
            <v>0</v>
          </cell>
          <cell r="K266">
            <v>166</v>
          </cell>
        </row>
        <row r="267">
          <cell r="D267" t="str">
            <v>U01790</v>
          </cell>
          <cell r="E267" t="str">
            <v>Pedhapadu</v>
          </cell>
          <cell r="F267" t="str">
            <v>Sai Bharathi Seeds</v>
          </cell>
          <cell r="G267" t="str">
            <v>N Narasimhulu</v>
          </cell>
          <cell r="H267">
            <v>180</v>
          </cell>
          <cell r="I267">
            <v>180.8</v>
          </cell>
          <cell r="J267">
            <v>0</v>
          </cell>
          <cell r="K267">
            <v>173</v>
          </cell>
        </row>
        <row r="268">
          <cell r="D268" t="str">
            <v>U01791</v>
          </cell>
          <cell r="E268" t="str">
            <v>Pedhapadu</v>
          </cell>
          <cell r="F268" t="str">
            <v>Sai Bharathi Seeds</v>
          </cell>
          <cell r="G268" t="str">
            <v>Anjaneyulu</v>
          </cell>
          <cell r="H268">
            <v>60</v>
          </cell>
          <cell r="I268">
            <v>60.37</v>
          </cell>
          <cell r="J268">
            <v>0</v>
          </cell>
          <cell r="K268">
            <v>56</v>
          </cell>
        </row>
        <row r="269">
          <cell r="D269" t="str">
            <v>U01792</v>
          </cell>
          <cell r="E269" t="str">
            <v>Pedhapadu</v>
          </cell>
          <cell r="F269" t="str">
            <v>Sai Bharathi Seeds</v>
          </cell>
          <cell r="G269" t="str">
            <v>Narasimhulu</v>
          </cell>
          <cell r="H269">
            <v>180</v>
          </cell>
          <cell r="I269">
            <v>181.12</v>
          </cell>
          <cell r="J269">
            <v>0</v>
          </cell>
          <cell r="K269">
            <v>167</v>
          </cell>
        </row>
        <row r="270">
          <cell r="D270" t="str">
            <v>U01793</v>
          </cell>
          <cell r="E270" t="str">
            <v>Pedhapadu</v>
          </cell>
          <cell r="F270" t="str">
            <v>Sai Bharathi Seeds</v>
          </cell>
          <cell r="G270" t="str">
            <v>Bedia Anjaneyulu</v>
          </cell>
          <cell r="H270">
            <v>60</v>
          </cell>
          <cell r="I270">
            <v>60.43</v>
          </cell>
          <cell r="J270">
            <v>0</v>
          </cell>
          <cell r="K270">
            <v>56</v>
          </cell>
        </row>
        <row r="271">
          <cell r="D271" t="str">
            <v>U01794</v>
          </cell>
          <cell r="E271" t="str">
            <v>Poodur</v>
          </cell>
          <cell r="F271" t="str">
            <v>Sai Bharathi Seeds</v>
          </cell>
          <cell r="G271" t="str">
            <v>Chinna Venkataswamy</v>
          </cell>
          <cell r="H271">
            <v>120</v>
          </cell>
          <cell r="I271">
            <v>120.5</v>
          </cell>
          <cell r="J271">
            <v>0</v>
          </cell>
          <cell r="K271">
            <v>110</v>
          </cell>
        </row>
        <row r="272">
          <cell r="D272" t="str">
            <v>U01795</v>
          </cell>
          <cell r="E272" t="str">
            <v>Poodur</v>
          </cell>
          <cell r="F272" t="str">
            <v>Sai Bharathi Seeds</v>
          </cell>
          <cell r="G272" t="str">
            <v>Venkatramulu</v>
          </cell>
          <cell r="H272">
            <v>120</v>
          </cell>
          <cell r="I272">
            <v>120.52</v>
          </cell>
          <cell r="J272">
            <v>0</v>
          </cell>
          <cell r="K272">
            <v>110</v>
          </cell>
        </row>
        <row r="273">
          <cell r="D273" t="str">
            <v>U01796</v>
          </cell>
          <cell r="E273" t="str">
            <v>Poodur</v>
          </cell>
          <cell r="F273" t="str">
            <v>Sai Bharathi Seeds</v>
          </cell>
          <cell r="G273" t="str">
            <v>Chinna Ramudu</v>
          </cell>
          <cell r="H273">
            <v>300</v>
          </cell>
          <cell r="I273">
            <v>302.17</v>
          </cell>
          <cell r="J273">
            <v>0</v>
          </cell>
          <cell r="K273">
            <v>278</v>
          </cell>
        </row>
        <row r="274">
          <cell r="D274" t="str">
            <v>U01797</v>
          </cell>
          <cell r="E274" t="str">
            <v>Saddanonipalli</v>
          </cell>
          <cell r="F274" t="str">
            <v>Sai Bharathi Seeds</v>
          </cell>
          <cell r="G274" t="str">
            <v>Gopal</v>
          </cell>
          <cell r="H274">
            <v>300</v>
          </cell>
          <cell r="I274">
            <v>301.85000000000002</v>
          </cell>
          <cell r="J274">
            <v>0</v>
          </cell>
          <cell r="K274">
            <v>272</v>
          </cell>
        </row>
        <row r="275">
          <cell r="D275" t="str">
            <v>U01798</v>
          </cell>
          <cell r="E275" t="str">
            <v>Saddanonipalli</v>
          </cell>
          <cell r="F275" t="str">
            <v>Sai Bharathi Seeds</v>
          </cell>
          <cell r="G275" t="str">
            <v>Prabakar</v>
          </cell>
          <cell r="H275">
            <v>300</v>
          </cell>
          <cell r="I275">
            <v>301.76</v>
          </cell>
          <cell r="J275">
            <v>0</v>
          </cell>
          <cell r="K275">
            <v>272</v>
          </cell>
        </row>
        <row r="276">
          <cell r="D276" t="str">
            <v>U01799</v>
          </cell>
          <cell r="E276" t="str">
            <v>Saddanonipalli</v>
          </cell>
          <cell r="F276" t="str">
            <v>Sai Bharathi Seeds</v>
          </cell>
          <cell r="G276" t="str">
            <v>Salkapuram Veeranna</v>
          </cell>
          <cell r="H276">
            <v>315</v>
          </cell>
          <cell r="I276">
            <v>316.39</v>
          </cell>
          <cell r="J276">
            <v>0</v>
          </cell>
          <cell r="K276">
            <v>290</v>
          </cell>
        </row>
        <row r="277">
          <cell r="D277" t="str">
            <v>U01800</v>
          </cell>
          <cell r="E277" t="str">
            <v>Saddanonipalli</v>
          </cell>
          <cell r="F277" t="str">
            <v>Sai Bharathi Seeds</v>
          </cell>
          <cell r="G277" t="str">
            <v>Ramagovind</v>
          </cell>
          <cell r="H277">
            <v>180</v>
          </cell>
          <cell r="I277">
            <v>181</v>
          </cell>
          <cell r="J277">
            <v>0</v>
          </cell>
          <cell r="K277">
            <v>163</v>
          </cell>
        </row>
        <row r="278">
          <cell r="D278" t="str">
            <v>U01801</v>
          </cell>
          <cell r="E278" t="str">
            <v>Saddanonipalli</v>
          </cell>
          <cell r="F278" t="str">
            <v>Sai Bharathi Seeds</v>
          </cell>
          <cell r="G278" t="str">
            <v>Munenna</v>
          </cell>
          <cell r="H278">
            <v>180</v>
          </cell>
          <cell r="I278">
            <v>180.86</v>
          </cell>
          <cell r="J278">
            <v>0</v>
          </cell>
          <cell r="K278">
            <v>163</v>
          </cell>
        </row>
        <row r="279">
          <cell r="D279" t="str">
            <v>U33869</v>
          </cell>
          <cell r="E279" t="str">
            <v>Ankampalli</v>
          </cell>
          <cell r="F279" t="str">
            <v>Sai Bharathi Seeds</v>
          </cell>
          <cell r="G279" t="str">
            <v>Mahe Simha Reddy</v>
          </cell>
          <cell r="H279">
            <v>360</v>
          </cell>
          <cell r="I279">
            <v>363.32</v>
          </cell>
          <cell r="J279">
            <v>0</v>
          </cell>
          <cell r="K279">
            <v>353</v>
          </cell>
        </row>
        <row r="280">
          <cell r="D280" t="str">
            <v>U33870</v>
          </cell>
          <cell r="E280" t="str">
            <v>Pedhapadu</v>
          </cell>
          <cell r="F280" t="str">
            <v>Sai Bharathi Seeds</v>
          </cell>
          <cell r="G280" t="str">
            <v>K.savaranna</v>
          </cell>
          <cell r="H280">
            <v>330</v>
          </cell>
          <cell r="I280">
            <v>335.04</v>
          </cell>
          <cell r="J280">
            <v>0</v>
          </cell>
          <cell r="K280">
            <v>324</v>
          </cell>
        </row>
        <row r="281">
          <cell r="D281" t="str">
            <v>U33871</v>
          </cell>
          <cell r="E281" t="str">
            <v>Bhoothpur</v>
          </cell>
          <cell r="F281" t="str">
            <v>Sai Bharathi Seeds</v>
          </cell>
          <cell r="G281" t="str">
            <v>Govindu</v>
          </cell>
          <cell r="H281">
            <v>360</v>
          </cell>
          <cell r="I281">
            <v>363.36</v>
          </cell>
          <cell r="J281">
            <v>0</v>
          </cell>
          <cell r="K281">
            <v>353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2">
          <cell r="D2" t="str">
            <v>U01004</v>
          </cell>
          <cell r="E2"/>
          <cell r="F2">
            <v>10</v>
          </cell>
          <cell r="G2">
            <v>560</v>
          </cell>
          <cell r="H2">
            <v>98</v>
          </cell>
        </row>
        <row r="3">
          <cell r="D3" t="str">
            <v>U01008</v>
          </cell>
          <cell r="E3">
            <v>10</v>
          </cell>
          <cell r="F3">
            <v>590</v>
          </cell>
          <cell r="G3"/>
          <cell r="H3">
            <v>98</v>
          </cell>
        </row>
        <row r="4">
          <cell r="D4" t="str">
            <v>U01009</v>
          </cell>
          <cell r="E4">
            <v>10</v>
          </cell>
          <cell r="F4">
            <v>590</v>
          </cell>
          <cell r="G4"/>
          <cell r="H4">
            <v>98</v>
          </cell>
        </row>
        <row r="5">
          <cell r="D5" t="str">
            <v>U00785</v>
          </cell>
          <cell r="E5">
            <v>10</v>
          </cell>
          <cell r="F5">
            <v>590</v>
          </cell>
          <cell r="G5"/>
          <cell r="H5">
            <v>98</v>
          </cell>
        </row>
        <row r="6">
          <cell r="D6" t="str">
            <v>U00767</v>
          </cell>
          <cell r="E6">
            <v>22</v>
          </cell>
          <cell r="F6">
            <v>1310</v>
          </cell>
          <cell r="G6"/>
          <cell r="H6">
            <v>98</v>
          </cell>
        </row>
        <row r="7">
          <cell r="D7" t="str">
            <v>U00744</v>
          </cell>
          <cell r="E7">
            <v>10</v>
          </cell>
          <cell r="F7">
            <v>570</v>
          </cell>
          <cell r="G7"/>
          <cell r="H7">
            <v>97</v>
          </cell>
        </row>
        <row r="8">
          <cell r="D8" t="str">
            <v>U00963</v>
          </cell>
          <cell r="E8">
            <v>10</v>
          </cell>
          <cell r="F8">
            <v>580</v>
          </cell>
          <cell r="G8"/>
          <cell r="H8">
            <v>98</v>
          </cell>
        </row>
        <row r="9">
          <cell r="D9" t="str">
            <v>U00964</v>
          </cell>
          <cell r="E9">
            <v>10</v>
          </cell>
          <cell r="F9">
            <v>590</v>
          </cell>
          <cell r="G9"/>
          <cell r="H9">
            <v>98</v>
          </cell>
        </row>
        <row r="10">
          <cell r="D10" t="str">
            <v>U00760</v>
          </cell>
          <cell r="E10">
            <v>10</v>
          </cell>
          <cell r="F10">
            <v>590</v>
          </cell>
          <cell r="G10"/>
          <cell r="H10">
            <v>98</v>
          </cell>
        </row>
        <row r="11">
          <cell r="D11" t="str">
            <v>U00986</v>
          </cell>
          <cell r="E11">
            <v>6</v>
          </cell>
          <cell r="F11">
            <v>340</v>
          </cell>
          <cell r="G11"/>
          <cell r="H11">
            <v>98</v>
          </cell>
        </row>
        <row r="12">
          <cell r="D12" t="str">
            <v>U00987</v>
          </cell>
          <cell r="E12">
            <v>26</v>
          </cell>
          <cell r="F12">
            <v>1520</v>
          </cell>
          <cell r="G12"/>
          <cell r="H12">
            <v>98</v>
          </cell>
        </row>
        <row r="13">
          <cell r="D13" t="str">
            <v>U00965</v>
          </cell>
          <cell r="E13">
            <v>6</v>
          </cell>
          <cell r="F13">
            <v>350</v>
          </cell>
          <cell r="G13"/>
          <cell r="H13">
            <v>97</v>
          </cell>
        </row>
        <row r="14">
          <cell r="D14" t="str">
            <v>U00966</v>
          </cell>
          <cell r="E14">
            <v>7</v>
          </cell>
          <cell r="F14">
            <v>410</v>
          </cell>
          <cell r="G14"/>
          <cell r="H14">
            <v>96</v>
          </cell>
        </row>
        <row r="15">
          <cell r="D15" t="str">
            <v>U00969</v>
          </cell>
          <cell r="E15">
            <v>6</v>
          </cell>
          <cell r="F15">
            <v>340</v>
          </cell>
          <cell r="G15"/>
          <cell r="H15">
            <v>98</v>
          </cell>
        </row>
        <row r="16">
          <cell r="D16" t="str">
            <v>U00754</v>
          </cell>
          <cell r="E16">
            <v>10</v>
          </cell>
          <cell r="F16">
            <v>570</v>
          </cell>
          <cell r="G16"/>
          <cell r="H16">
            <v>98</v>
          </cell>
        </row>
        <row r="17">
          <cell r="D17" t="str">
            <v>U00719</v>
          </cell>
          <cell r="E17">
            <v>10</v>
          </cell>
          <cell r="F17">
            <v>590</v>
          </cell>
          <cell r="G17"/>
          <cell r="H17">
            <v>96</v>
          </cell>
        </row>
        <row r="18">
          <cell r="D18" t="str">
            <v>U01010</v>
          </cell>
          <cell r="E18">
            <v>10</v>
          </cell>
          <cell r="F18">
            <v>580</v>
          </cell>
          <cell r="G18"/>
          <cell r="H18">
            <v>98</v>
          </cell>
        </row>
        <row r="19">
          <cell r="D19" t="str">
            <v>U01402</v>
          </cell>
          <cell r="E19">
            <v>2</v>
          </cell>
          <cell r="F19">
            <v>120</v>
          </cell>
          <cell r="G19">
            <v>120.42</v>
          </cell>
          <cell r="H19">
            <v>89</v>
          </cell>
        </row>
        <row r="20">
          <cell r="D20" t="str">
            <v>U01403</v>
          </cell>
          <cell r="E20">
            <v>1</v>
          </cell>
          <cell r="F20">
            <v>60</v>
          </cell>
          <cell r="G20">
            <v>60.42</v>
          </cell>
          <cell r="H20">
            <v>88</v>
          </cell>
        </row>
        <row r="21">
          <cell r="D21" t="str">
            <v>U01103</v>
          </cell>
          <cell r="E21">
            <v>1</v>
          </cell>
          <cell r="F21">
            <v>60</v>
          </cell>
          <cell r="G21">
            <v>59.08</v>
          </cell>
          <cell r="H21">
            <v>88</v>
          </cell>
        </row>
        <row r="22">
          <cell r="D22" t="str">
            <v>U01409</v>
          </cell>
          <cell r="E22">
            <v>1</v>
          </cell>
          <cell r="F22">
            <v>60</v>
          </cell>
          <cell r="G22">
            <v>59.98</v>
          </cell>
          <cell r="H22">
            <v>89</v>
          </cell>
        </row>
        <row r="23">
          <cell r="D23" t="str">
            <v>U01413</v>
          </cell>
          <cell r="E23">
            <v>1</v>
          </cell>
          <cell r="F23">
            <v>60</v>
          </cell>
          <cell r="G23">
            <v>60.24</v>
          </cell>
          <cell r="H23">
            <v>94</v>
          </cell>
        </row>
        <row r="24">
          <cell r="D24" t="str">
            <v>U01502</v>
          </cell>
          <cell r="E24">
            <v>1</v>
          </cell>
          <cell r="F24">
            <v>60</v>
          </cell>
          <cell r="G24">
            <v>60.04</v>
          </cell>
          <cell r="H24">
            <v>90</v>
          </cell>
        </row>
        <row r="25">
          <cell r="D25" t="str">
            <v>U01507</v>
          </cell>
          <cell r="E25">
            <v>1</v>
          </cell>
          <cell r="F25">
            <v>60</v>
          </cell>
          <cell r="G25">
            <v>60.02</v>
          </cell>
          <cell r="H25">
            <v>93</v>
          </cell>
        </row>
        <row r="26">
          <cell r="D26" t="str">
            <v>U01508</v>
          </cell>
          <cell r="E26">
            <v>2</v>
          </cell>
          <cell r="F26">
            <v>120</v>
          </cell>
          <cell r="G26">
            <v>120.02</v>
          </cell>
          <cell r="H26">
            <v>96</v>
          </cell>
        </row>
        <row r="27">
          <cell r="D27" t="str">
            <v>U01055</v>
          </cell>
          <cell r="E27">
            <v>2</v>
          </cell>
          <cell r="F27">
            <v>120</v>
          </cell>
          <cell r="G27">
            <v>120.28</v>
          </cell>
          <cell r="H27">
            <v>86</v>
          </cell>
        </row>
        <row r="28">
          <cell r="D28" t="str">
            <v>U01438</v>
          </cell>
          <cell r="E28">
            <v>1</v>
          </cell>
          <cell r="F28">
            <v>60</v>
          </cell>
          <cell r="G28">
            <v>60.1</v>
          </cell>
          <cell r="H28">
            <v>79</v>
          </cell>
        </row>
        <row r="29">
          <cell r="D29" t="str">
            <v>U01441</v>
          </cell>
          <cell r="E29">
            <v>1</v>
          </cell>
          <cell r="F29">
            <v>60</v>
          </cell>
          <cell r="G29">
            <v>59.94</v>
          </cell>
          <cell r="H29">
            <v>92</v>
          </cell>
        </row>
        <row r="30">
          <cell r="D30" t="str">
            <v>U01385</v>
          </cell>
          <cell r="E30">
            <v>1</v>
          </cell>
          <cell r="F30">
            <v>60</v>
          </cell>
          <cell r="G30">
            <v>60.18</v>
          </cell>
          <cell r="H30">
            <v>95</v>
          </cell>
        </row>
        <row r="31">
          <cell r="D31" t="str">
            <v>U01387</v>
          </cell>
          <cell r="E31">
            <v>1</v>
          </cell>
          <cell r="F31">
            <v>60</v>
          </cell>
          <cell r="G31">
            <v>60.02</v>
          </cell>
          <cell r="H31">
            <v>88</v>
          </cell>
        </row>
        <row r="32">
          <cell r="D32" t="str">
            <v>U01388</v>
          </cell>
          <cell r="E32">
            <v>1</v>
          </cell>
          <cell r="F32">
            <v>60</v>
          </cell>
          <cell r="G32">
            <v>60.14</v>
          </cell>
          <cell r="H32">
            <v>94</v>
          </cell>
        </row>
        <row r="33">
          <cell r="D33" t="str">
            <v>U01452</v>
          </cell>
          <cell r="E33">
            <v>1</v>
          </cell>
          <cell r="F33">
            <v>60</v>
          </cell>
          <cell r="G33">
            <v>60.04</v>
          </cell>
          <cell r="H33">
            <v>77</v>
          </cell>
        </row>
        <row r="34">
          <cell r="D34" t="str">
            <v>U01454</v>
          </cell>
          <cell r="E34">
            <v>1</v>
          </cell>
          <cell r="F34">
            <v>60</v>
          </cell>
          <cell r="G34">
            <v>60.2</v>
          </cell>
          <cell r="H34">
            <v>93</v>
          </cell>
        </row>
        <row r="35">
          <cell r="D35" t="str">
            <v>U01408</v>
          </cell>
          <cell r="E35">
            <v>1</v>
          </cell>
          <cell r="F35">
            <v>60</v>
          </cell>
          <cell r="G35">
            <v>59.84</v>
          </cell>
          <cell r="H35">
            <v>91</v>
          </cell>
        </row>
        <row r="36">
          <cell r="D36" t="str">
            <v>U01460</v>
          </cell>
          <cell r="E36">
            <v>1</v>
          </cell>
          <cell r="F36">
            <v>60</v>
          </cell>
          <cell r="G36">
            <v>60.02</v>
          </cell>
          <cell r="H36">
            <v>92</v>
          </cell>
        </row>
        <row r="37">
          <cell r="D37" t="str">
            <v>U01019</v>
          </cell>
          <cell r="E37">
            <v>2</v>
          </cell>
          <cell r="F37">
            <v>120</v>
          </cell>
          <cell r="G37">
            <v>120.12</v>
          </cell>
          <cell r="H37">
            <v>88</v>
          </cell>
        </row>
        <row r="38">
          <cell r="D38" t="str">
            <v>U01424</v>
          </cell>
          <cell r="E38">
            <v>1</v>
          </cell>
          <cell r="F38">
            <v>60</v>
          </cell>
          <cell r="G38">
            <v>59.7</v>
          </cell>
          <cell r="H38">
            <v>92</v>
          </cell>
        </row>
        <row r="39">
          <cell r="D39" t="str">
            <v>U01483</v>
          </cell>
          <cell r="E39">
            <v>1</v>
          </cell>
          <cell r="F39">
            <v>60</v>
          </cell>
          <cell r="G39">
            <v>60.1</v>
          </cell>
          <cell r="H39">
            <v>90</v>
          </cell>
        </row>
        <row r="40">
          <cell r="D40" t="str">
            <v>U01537</v>
          </cell>
          <cell r="E40">
            <v>3</v>
          </cell>
          <cell r="F40">
            <v>180</v>
          </cell>
          <cell r="G40">
            <v>179.84</v>
          </cell>
          <cell r="H40">
            <v>98</v>
          </cell>
        </row>
        <row r="41">
          <cell r="D41" t="str">
            <v>U01538</v>
          </cell>
          <cell r="E41">
            <v>1</v>
          </cell>
          <cell r="F41">
            <v>60</v>
          </cell>
          <cell r="G41">
            <v>60.04</v>
          </cell>
          <cell r="H41">
            <v>93</v>
          </cell>
        </row>
        <row r="42">
          <cell r="D42" t="str">
            <v>U01539</v>
          </cell>
          <cell r="E42">
            <v>6</v>
          </cell>
          <cell r="F42">
            <v>360</v>
          </cell>
          <cell r="G42">
            <v>360.76</v>
          </cell>
          <cell r="H42">
            <v>92</v>
          </cell>
        </row>
        <row r="43">
          <cell r="D43" t="str">
            <v>U01484</v>
          </cell>
          <cell r="E43">
            <v>1</v>
          </cell>
          <cell r="F43">
            <v>60</v>
          </cell>
          <cell r="G43">
            <v>60.04</v>
          </cell>
          <cell r="H43">
            <v>92</v>
          </cell>
        </row>
        <row r="44">
          <cell r="D44" t="str">
            <v>U01485</v>
          </cell>
          <cell r="E44">
            <v>1</v>
          </cell>
          <cell r="F44">
            <v>60</v>
          </cell>
          <cell r="G44">
            <v>59.94</v>
          </cell>
          <cell r="H44">
            <v>91</v>
          </cell>
        </row>
        <row r="45">
          <cell r="D45" t="str">
            <v>U01022</v>
          </cell>
          <cell r="E45">
            <v>2</v>
          </cell>
          <cell r="F45">
            <v>120</v>
          </cell>
          <cell r="G45">
            <v>120.24</v>
          </cell>
          <cell r="H45">
            <v>93</v>
          </cell>
        </row>
        <row r="46">
          <cell r="D46" t="str">
            <v>U01132</v>
          </cell>
          <cell r="E46">
            <v>3</v>
          </cell>
          <cell r="F46">
            <v>180</v>
          </cell>
          <cell r="G46">
            <v>180.34</v>
          </cell>
          <cell r="H46">
            <v>93</v>
          </cell>
        </row>
        <row r="47">
          <cell r="D47" t="str">
            <v>U01133</v>
          </cell>
          <cell r="E47">
            <v>3</v>
          </cell>
          <cell r="F47">
            <v>180</v>
          </cell>
          <cell r="G47">
            <v>180.42</v>
          </cell>
          <cell r="H47">
            <v>88</v>
          </cell>
        </row>
        <row r="48">
          <cell r="D48" t="str">
            <v>U01134</v>
          </cell>
          <cell r="E48">
            <v>1</v>
          </cell>
          <cell r="F48">
            <v>60</v>
          </cell>
          <cell r="G48">
            <v>60.16</v>
          </cell>
          <cell r="H48">
            <v>87</v>
          </cell>
        </row>
        <row r="49">
          <cell r="D49" t="str">
            <v>U01135</v>
          </cell>
          <cell r="E49">
            <v>3</v>
          </cell>
          <cell r="F49">
            <v>180</v>
          </cell>
          <cell r="G49">
            <v>179.9</v>
          </cell>
          <cell r="H49">
            <v>88</v>
          </cell>
        </row>
        <row r="50">
          <cell r="D50" t="str">
            <v>U01136</v>
          </cell>
          <cell r="E50">
            <v>3</v>
          </cell>
          <cell r="F50">
            <v>180</v>
          </cell>
          <cell r="G50">
            <v>179.5</v>
          </cell>
          <cell r="H50">
            <v>91</v>
          </cell>
        </row>
        <row r="51">
          <cell r="D51" t="str">
            <v>U01137</v>
          </cell>
          <cell r="E51">
            <v>4</v>
          </cell>
          <cell r="F51">
            <v>240</v>
          </cell>
          <cell r="G51">
            <v>240.18</v>
          </cell>
          <cell r="H51">
            <v>91</v>
          </cell>
        </row>
        <row r="52">
          <cell r="D52" t="str">
            <v>U01138</v>
          </cell>
          <cell r="E52">
            <v>1</v>
          </cell>
          <cell r="F52">
            <v>60</v>
          </cell>
          <cell r="G52">
            <v>60.18</v>
          </cell>
          <cell r="H52">
            <v>90</v>
          </cell>
        </row>
        <row r="53">
          <cell r="D53" t="str">
            <v>U01084</v>
          </cell>
          <cell r="E53">
            <v>1</v>
          </cell>
          <cell r="F53">
            <v>60</v>
          </cell>
          <cell r="G53">
            <v>60.1</v>
          </cell>
          <cell r="H53">
            <v>83</v>
          </cell>
        </row>
        <row r="54">
          <cell r="D54" t="str">
            <v>U01085</v>
          </cell>
          <cell r="E54">
            <v>1</v>
          </cell>
          <cell r="F54">
            <v>60</v>
          </cell>
          <cell r="G54">
            <v>59.96</v>
          </cell>
          <cell r="H54">
            <v>94</v>
          </cell>
        </row>
        <row r="55">
          <cell r="D55" t="str">
            <v>U01086</v>
          </cell>
          <cell r="E55">
            <v>1</v>
          </cell>
          <cell r="F55">
            <v>60</v>
          </cell>
          <cell r="G55">
            <v>60.14</v>
          </cell>
          <cell r="H55">
            <v>89</v>
          </cell>
        </row>
        <row r="56">
          <cell r="D56" t="str">
            <v>U01489</v>
          </cell>
          <cell r="E56"/>
          <cell r="F56">
            <v>60</v>
          </cell>
          <cell r="G56"/>
          <cell r="H56">
            <v>96</v>
          </cell>
        </row>
        <row r="57">
          <cell r="D57" t="str">
            <v>U01139</v>
          </cell>
          <cell r="E57">
            <v>1</v>
          </cell>
          <cell r="F57">
            <v>60</v>
          </cell>
          <cell r="G57">
            <v>59.88</v>
          </cell>
          <cell r="H57">
            <v>91</v>
          </cell>
        </row>
        <row r="58">
          <cell r="D58" t="str">
            <v>U01140</v>
          </cell>
          <cell r="E58">
            <v>2</v>
          </cell>
          <cell r="F58">
            <v>120</v>
          </cell>
          <cell r="G58">
            <v>120.2</v>
          </cell>
          <cell r="H58">
            <v>93</v>
          </cell>
        </row>
        <row r="59">
          <cell r="D59" t="str">
            <v>U01141</v>
          </cell>
          <cell r="E59">
            <v>2</v>
          </cell>
          <cell r="F59">
            <v>120</v>
          </cell>
          <cell r="G59">
            <v>120</v>
          </cell>
          <cell r="H59">
            <v>92</v>
          </cell>
        </row>
        <row r="60">
          <cell r="D60" t="str">
            <v>U01051</v>
          </cell>
          <cell r="E60">
            <v>1</v>
          </cell>
          <cell r="F60">
            <v>60</v>
          </cell>
          <cell r="G60">
            <v>60.22</v>
          </cell>
          <cell r="H60">
            <v>83</v>
          </cell>
        </row>
        <row r="61">
          <cell r="D61" t="str">
            <v>U01052</v>
          </cell>
          <cell r="E61">
            <v>1</v>
          </cell>
          <cell r="F61">
            <v>60</v>
          </cell>
          <cell r="G61">
            <v>59.92</v>
          </cell>
          <cell r="H61">
            <v>92</v>
          </cell>
        </row>
        <row r="62">
          <cell r="D62" t="str">
            <v>U01491</v>
          </cell>
          <cell r="E62">
            <v>1</v>
          </cell>
          <cell r="F62">
            <v>60</v>
          </cell>
          <cell r="G62">
            <v>59.98</v>
          </cell>
          <cell r="H62">
            <v>91</v>
          </cell>
        </row>
        <row r="63">
          <cell r="D63" t="str">
            <v>U01495</v>
          </cell>
          <cell r="E63">
            <v>1</v>
          </cell>
          <cell r="F63">
            <v>60</v>
          </cell>
          <cell r="G63">
            <v>60.1</v>
          </cell>
          <cell r="H63">
            <v>92</v>
          </cell>
        </row>
        <row r="64">
          <cell r="D64" t="str">
            <v>U01496</v>
          </cell>
          <cell r="E64">
            <v>1</v>
          </cell>
          <cell r="F64">
            <v>60</v>
          </cell>
          <cell r="G64">
            <v>59.06</v>
          </cell>
          <cell r="H64">
            <v>75</v>
          </cell>
        </row>
        <row r="65">
          <cell r="D65" t="str">
            <v>U01493</v>
          </cell>
          <cell r="E65">
            <v>1</v>
          </cell>
          <cell r="F65">
            <v>60</v>
          </cell>
          <cell r="G65">
            <v>60.02</v>
          </cell>
          <cell r="H65">
            <v>91</v>
          </cell>
        </row>
        <row r="66">
          <cell r="D66" t="str">
            <v>U01498</v>
          </cell>
          <cell r="E66">
            <v>1</v>
          </cell>
          <cell r="F66">
            <v>60</v>
          </cell>
          <cell r="G66">
            <v>60.12</v>
          </cell>
          <cell r="H66">
            <v>91</v>
          </cell>
        </row>
        <row r="67">
          <cell r="D67" t="str">
            <v>U01499</v>
          </cell>
          <cell r="E67">
            <v>4</v>
          </cell>
          <cell r="F67">
            <v>240</v>
          </cell>
          <cell r="G67">
            <v>240.12</v>
          </cell>
          <cell r="H67">
            <v>92</v>
          </cell>
        </row>
        <row r="68">
          <cell r="D68" t="str">
            <v>U01426</v>
          </cell>
          <cell r="E68">
            <v>2</v>
          </cell>
          <cell r="F68">
            <v>120</v>
          </cell>
          <cell r="G68">
            <v>119.84</v>
          </cell>
          <cell r="H68">
            <v>88</v>
          </cell>
        </row>
        <row r="69">
          <cell r="D69" t="str">
            <v>U01045</v>
          </cell>
          <cell r="E69">
            <v>2</v>
          </cell>
          <cell r="F69">
            <v>120</v>
          </cell>
          <cell r="G69">
            <v>119.92</v>
          </cell>
          <cell r="H69">
            <v>88</v>
          </cell>
        </row>
        <row r="70">
          <cell r="D70" t="str">
            <v>U01046</v>
          </cell>
          <cell r="E70">
            <v>2</v>
          </cell>
          <cell r="F70">
            <v>120</v>
          </cell>
          <cell r="G70">
            <v>120.14</v>
          </cell>
          <cell r="H70">
            <v>86</v>
          </cell>
        </row>
        <row r="71">
          <cell r="D71" t="str">
            <v>U01047</v>
          </cell>
          <cell r="E71">
            <v>2</v>
          </cell>
          <cell r="F71">
            <v>120</v>
          </cell>
          <cell r="G71">
            <v>119.78</v>
          </cell>
          <cell r="H71">
            <v>86</v>
          </cell>
        </row>
        <row r="72">
          <cell r="D72" t="str">
            <v>U01048</v>
          </cell>
          <cell r="E72">
            <v>2</v>
          </cell>
          <cell r="F72">
            <v>120</v>
          </cell>
          <cell r="G72"/>
          <cell r="H72">
            <v>0</v>
          </cell>
        </row>
        <row r="73">
          <cell r="D73" t="str">
            <v>U01142</v>
          </cell>
          <cell r="E73">
            <v>4</v>
          </cell>
          <cell r="F73">
            <v>240</v>
          </cell>
          <cell r="G73">
            <v>240.24</v>
          </cell>
          <cell r="H73">
            <v>94</v>
          </cell>
        </row>
        <row r="74">
          <cell r="D74" t="str">
            <v>U01544</v>
          </cell>
          <cell r="E74">
            <v>1</v>
          </cell>
          <cell r="F74">
            <v>60</v>
          </cell>
          <cell r="G74">
            <v>60.16</v>
          </cell>
          <cell r="H74">
            <v>95</v>
          </cell>
        </row>
        <row r="75">
          <cell r="D75" t="str">
            <v>U01501</v>
          </cell>
          <cell r="E75">
            <v>2</v>
          </cell>
          <cell r="F75">
            <v>120</v>
          </cell>
          <cell r="G75">
            <v>119.28</v>
          </cell>
          <cell r="H75">
            <v>95</v>
          </cell>
        </row>
        <row r="76">
          <cell r="D76" t="str">
            <v>U01143</v>
          </cell>
          <cell r="E76">
            <v>1</v>
          </cell>
          <cell r="F76">
            <v>60</v>
          </cell>
          <cell r="G76">
            <v>60.24</v>
          </cell>
          <cell r="H76">
            <v>86</v>
          </cell>
        </row>
        <row r="77">
          <cell r="D77" t="str">
            <v>U01469</v>
          </cell>
          <cell r="E77">
            <v>3</v>
          </cell>
          <cell r="F77">
            <v>180</v>
          </cell>
          <cell r="G77">
            <v>180.44</v>
          </cell>
          <cell r="H77">
            <v>93</v>
          </cell>
        </row>
        <row r="78">
          <cell r="D78" t="str">
            <v>U01464</v>
          </cell>
          <cell r="E78">
            <v>2</v>
          </cell>
          <cell r="F78">
            <v>120</v>
          </cell>
          <cell r="G78">
            <v>120.3</v>
          </cell>
          <cell r="H78">
            <v>87</v>
          </cell>
        </row>
        <row r="79">
          <cell r="D79" t="str">
            <v>U01465</v>
          </cell>
          <cell r="E79">
            <v>1</v>
          </cell>
          <cell r="F79">
            <v>60</v>
          </cell>
          <cell r="G79">
            <v>59.86</v>
          </cell>
          <cell r="H79">
            <v>90</v>
          </cell>
        </row>
        <row r="80">
          <cell r="D80" t="str">
            <v>U01466</v>
          </cell>
          <cell r="E80">
            <v>1</v>
          </cell>
          <cell r="F80">
            <v>60</v>
          </cell>
          <cell r="G80">
            <v>60.18</v>
          </cell>
          <cell r="H80">
            <v>90</v>
          </cell>
        </row>
        <row r="81">
          <cell r="D81" t="str">
            <v>U01467</v>
          </cell>
          <cell r="E81">
            <v>1</v>
          </cell>
          <cell r="F81">
            <v>60</v>
          </cell>
          <cell r="G81">
            <v>60.22</v>
          </cell>
          <cell r="H81">
            <v>85</v>
          </cell>
        </row>
        <row r="82">
          <cell r="D82" t="str">
            <v>U01468</v>
          </cell>
          <cell r="E82">
            <v>1</v>
          </cell>
          <cell r="F82">
            <v>60</v>
          </cell>
          <cell r="G82">
            <v>60.14</v>
          </cell>
          <cell r="H82">
            <v>91</v>
          </cell>
        </row>
        <row r="83">
          <cell r="D83" t="str">
            <v>U01425</v>
          </cell>
          <cell r="E83">
            <v>2</v>
          </cell>
          <cell r="F83">
            <v>120</v>
          </cell>
          <cell r="G83">
            <v>118.94</v>
          </cell>
          <cell r="H83">
            <v>92</v>
          </cell>
        </row>
        <row r="84">
          <cell r="D84" t="str">
            <v>U01063</v>
          </cell>
          <cell r="E84">
            <v>2</v>
          </cell>
          <cell r="F84">
            <v>120</v>
          </cell>
          <cell r="G84">
            <v>119.94</v>
          </cell>
          <cell r="H84">
            <v>80</v>
          </cell>
        </row>
        <row r="85">
          <cell r="D85" t="str">
            <v>U01064</v>
          </cell>
          <cell r="E85">
            <v>1</v>
          </cell>
          <cell r="F85">
            <v>60</v>
          </cell>
          <cell r="G85">
            <v>60.16</v>
          </cell>
          <cell r="H85">
            <v>85</v>
          </cell>
        </row>
        <row r="86">
          <cell r="D86" t="str">
            <v>U01531</v>
          </cell>
          <cell r="E86">
            <v>4</v>
          </cell>
          <cell r="F86">
            <v>240</v>
          </cell>
          <cell r="G86">
            <v>239.96</v>
          </cell>
          <cell r="H86">
            <v>95</v>
          </cell>
        </row>
        <row r="87">
          <cell r="D87" t="str">
            <v>U01532</v>
          </cell>
          <cell r="E87">
            <v>4</v>
          </cell>
          <cell r="F87">
            <v>240</v>
          </cell>
          <cell r="G87">
            <v>240.92</v>
          </cell>
          <cell r="H87">
            <v>95</v>
          </cell>
        </row>
        <row r="88">
          <cell r="D88" t="str">
            <v>U01533</v>
          </cell>
          <cell r="E88">
            <v>1</v>
          </cell>
          <cell r="F88">
            <v>60</v>
          </cell>
          <cell r="G88">
            <v>60.18</v>
          </cell>
          <cell r="H88">
            <v>97</v>
          </cell>
        </row>
        <row r="89">
          <cell r="D89" t="str">
            <v>U01146</v>
          </cell>
          <cell r="E89">
            <v>1</v>
          </cell>
          <cell r="F89">
            <v>60</v>
          </cell>
          <cell r="G89">
            <v>60.18</v>
          </cell>
          <cell r="H89">
            <v>91</v>
          </cell>
        </row>
        <row r="90">
          <cell r="D90" t="str">
            <v>U01148</v>
          </cell>
          <cell r="E90">
            <v>1</v>
          </cell>
          <cell r="F90">
            <v>60</v>
          </cell>
          <cell r="G90">
            <v>59.98</v>
          </cell>
          <cell r="H90">
            <v>83</v>
          </cell>
        </row>
        <row r="91">
          <cell r="D91" t="str">
            <v>U01025</v>
          </cell>
          <cell r="E91">
            <v>2</v>
          </cell>
          <cell r="F91">
            <v>120</v>
          </cell>
          <cell r="G91">
            <v>119.7</v>
          </cell>
          <cell r="H91">
            <v>83</v>
          </cell>
        </row>
        <row r="92">
          <cell r="D92" t="str">
            <v>U01169</v>
          </cell>
          <cell r="E92">
            <v>1</v>
          </cell>
          <cell r="F92">
            <v>60</v>
          </cell>
          <cell r="G92">
            <v>59.98</v>
          </cell>
          <cell r="H92">
            <v>88</v>
          </cell>
        </row>
        <row r="93">
          <cell r="D93" t="str">
            <v>U01026</v>
          </cell>
          <cell r="E93">
            <v>4</v>
          </cell>
          <cell r="F93">
            <v>240</v>
          </cell>
          <cell r="G93">
            <v>241.98</v>
          </cell>
          <cell r="H93">
            <v>93</v>
          </cell>
        </row>
        <row r="94">
          <cell r="D94" t="str">
            <v>U01027</v>
          </cell>
          <cell r="E94">
            <v>2</v>
          </cell>
          <cell r="F94">
            <v>120</v>
          </cell>
          <cell r="G94">
            <v>120.08</v>
          </cell>
          <cell r="H94">
            <v>89</v>
          </cell>
        </row>
        <row r="95">
          <cell r="D95" t="str">
            <v>U01065</v>
          </cell>
          <cell r="E95">
            <v>3</v>
          </cell>
          <cell r="F95">
            <v>180</v>
          </cell>
          <cell r="G95">
            <v>180.46</v>
          </cell>
          <cell r="H95">
            <v>83</v>
          </cell>
        </row>
        <row r="96">
          <cell r="D96" t="str">
            <v>U01534</v>
          </cell>
          <cell r="E96">
            <v>4</v>
          </cell>
          <cell r="F96">
            <v>240</v>
          </cell>
          <cell r="G96">
            <v>240.72</v>
          </cell>
          <cell r="H96">
            <v>94</v>
          </cell>
        </row>
        <row r="97">
          <cell r="D97" t="str">
            <v>U01031</v>
          </cell>
          <cell r="E97">
            <v>3</v>
          </cell>
          <cell r="F97">
            <v>180</v>
          </cell>
          <cell r="G97">
            <v>176.92</v>
          </cell>
          <cell r="H97">
            <v>94</v>
          </cell>
        </row>
        <row r="98">
          <cell r="D98" t="str">
            <v>U01032</v>
          </cell>
          <cell r="E98">
            <v>1</v>
          </cell>
          <cell r="F98">
            <v>60</v>
          </cell>
          <cell r="G98">
            <v>59.82</v>
          </cell>
          <cell r="H98">
            <v>91</v>
          </cell>
        </row>
        <row r="99">
          <cell r="D99" t="str">
            <v>U01033</v>
          </cell>
          <cell r="E99">
            <v>1</v>
          </cell>
          <cell r="F99">
            <v>60</v>
          </cell>
          <cell r="G99">
            <v>49.76</v>
          </cell>
          <cell r="H99">
            <v>91</v>
          </cell>
        </row>
        <row r="100">
          <cell r="D100" t="str">
            <v>U01034</v>
          </cell>
          <cell r="E100">
            <v>2</v>
          </cell>
          <cell r="F100">
            <v>120</v>
          </cell>
          <cell r="G100">
            <v>120.3</v>
          </cell>
          <cell r="H100">
            <v>90</v>
          </cell>
        </row>
        <row r="101">
          <cell r="D101" t="str">
            <v>U01035</v>
          </cell>
          <cell r="E101">
            <v>2</v>
          </cell>
          <cell r="F101">
            <v>120</v>
          </cell>
          <cell r="G101">
            <v>120.2</v>
          </cell>
          <cell r="H101">
            <v>97</v>
          </cell>
        </row>
        <row r="102">
          <cell r="D102" t="str">
            <v>U01036</v>
          </cell>
          <cell r="E102">
            <v>2</v>
          </cell>
          <cell r="F102">
            <v>120</v>
          </cell>
          <cell r="G102">
            <v>120.18</v>
          </cell>
          <cell r="H102">
            <v>94</v>
          </cell>
        </row>
        <row r="103">
          <cell r="D103" t="str">
            <v>U01037</v>
          </cell>
          <cell r="E103">
            <v>6</v>
          </cell>
          <cell r="F103">
            <v>360</v>
          </cell>
          <cell r="G103">
            <v>359.48</v>
          </cell>
          <cell r="H103">
            <v>93</v>
          </cell>
        </row>
        <row r="104">
          <cell r="D104" t="str">
            <v>U01038</v>
          </cell>
          <cell r="E104">
            <v>1</v>
          </cell>
          <cell r="F104">
            <v>60</v>
          </cell>
          <cell r="G104">
            <v>60.22</v>
          </cell>
          <cell r="H104">
            <v>89</v>
          </cell>
        </row>
        <row r="105">
          <cell r="D105" t="str">
            <v>U01039</v>
          </cell>
          <cell r="E105">
            <v>5</v>
          </cell>
          <cell r="F105">
            <v>300</v>
          </cell>
          <cell r="G105">
            <v>300.38</v>
          </cell>
          <cell r="H105">
            <v>88</v>
          </cell>
        </row>
        <row r="106">
          <cell r="D106" t="str">
            <v>U01040</v>
          </cell>
          <cell r="E106">
            <v>2</v>
          </cell>
          <cell r="F106">
            <v>120</v>
          </cell>
          <cell r="G106">
            <v>120.48</v>
          </cell>
          <cell r="H106">
            <v>96</v>
          </cell>
        </row>
        <row r="107">
          <cell r="D107" t="str">
            <v>U01041</v>
          </cell>
          <cell r="E107">
            <v>1</v>
          </cell>
          <cell r="F107">
            <v>60</v>
          </cell>
          <cell r="G107">
            <v>59.9</v>
          </cell>
          <cell r="H107">
            <v>83</v>
          </cell>
        </row>
        <row r="108">
          <cell r="D108" t="str">
            <v>U01042</v>
          </cell>
          <cell r="E108">
            <v>3</v>
          </cell>
          <cell r="F108">
            <v>180</v>
          </cell>
          <cell r="G108">
            <v>180.44</v>
          </cell>
          <cell r="H108">
            <v>92</v>
          </cell>
        </row>
        <row r="109">
          <cell r="D109" t="str">
            <v>U01043</v>
          </cell>
          <cell r="E109">
            <v>3</v>
          </cell>
          <cell r="F109">
            <v>180</v>
          </cell>
          <cell r="G109">
            <v>180.02</v>
          </cell>
          <cell r="H109">
            <v>91</v>
          </cell>
        </row>
        <row r="110">
          <cell r="D110" t="str">
            <v>U01044</v>
          </cell>
          <cell r="E110">
            <v>4</v>
          </cell>
          <cell r="F110">
            <v>240</v>
          </cell>
          <cell r="G110">
            <v>240.06</v>
          </cell>
          <cell r="H110">
            <v>91</v>
          </cell>
        </row>
        <row r="111">
          <cell r="D111" t="str">
            <v>U01423</v>
          </cell>
          <cell r="E111">
            <v>1</v>
          </cell>
          <cell r="F111">
            <v>60</v>
          </cell>
          <cell r="G111">
            <v>60.16</v>
          </cell>
          <cell r="H111">
            <v>96</v>
          </cell>
        </row>
        <row r="112">
          <cell r="D112" t="str">
            <v>U01477</v>
          </cell>
          <cell r="E112">
            <v>1</v>
          </cell>
          <cell r="F112">
            <v>60</v>
          </cell>
          <cell r="G112">
            <v>60.06</v>
          </cell>
          <cell r="H112">
            <v>93</v>
          </cell>
        </row>
        <row r="113">
          <cell r="D113" t="str">
            <v>U01478</v>
          </cell>
          <cell r="E113">
            <v>1</v>
          </cell>
          <cell r="F113">
            <v>60</v>
          </cell>
          <cell r="G113">
            <v>60.08</v>
          </cell>
          <cell r="H113">
            <v>92</v>
          </cell>
        </row>
        <row r="114">
          <cell r="D114" t="str">
            <v>U01479</v>
          </cell>
          <cell r="E114">
            <v>1</v>
          </cell>
          <cell r="F114">
            <v>60</v>
          </cell>
          <cell r="G114">
            <v>60.08</v>
          </cell>
          <cell r="H114">
            <v>96</v>
          </cell>
        </row>
        <row r="115">
          <cell r="D115" t="str">
            <v>U01480</v>
          </cell>
          <cell r="E115">
            <v>2</v>
          </cell>
          <cell r="F115">
            <v>120</v>
          </cell>
          <cell r="G115">
            <v>119.84</v>
          </cell>
          <cell r="H115">
            <v>89</v>
          </cell>
        </row>
        <row r="116">
          <cell r="D116" t="str">
            <v>U01129</v>
          </cell>
          <cell r="E116">
            <v>1</v>
          </cell>
          <cell r="F116">
            <v>60</v>
          </cell>
          <cell r="G116">
            <v>60</v>
          </cell>
          <cell r="H116">
            <v>90</v>
          </cell>
        </row>
        <row r="117">
          <cell r="D117" t="str">
            <v>U01157</v>
          </cell>
          <cell r="E117">
            <v>1</v>
          </cell>
          <cell r="F117">
            <v>60</v>
          </cell>
          <cell r="G117">
            <v>60.16</v>
          </cell>
          <cell r="H117">
            <v>89</v>
          </cell>
        </row>
        <row r="118">
          <cell r="D118" t="str">
            <v>U01158</v>
          </cell>
          <cell r="E118">
            <v>1</v>
          </cell>
          <cell r="F118">
            <v>60</v>
          </cell>
          <cell r="G118">
            <v>60.04</v>
          </cell>
          <cell r="H118">
            <v>96</v>
          </cell>
        </row>
        <row r="119">
          <cell r="D119" t="str">
            <v>U01159</v>
          </cell>
          <cell r="E119">
            <v>1</v>
          </cell>
          <cell r="F119">
            <v>60</v>
          </cell>
          <cell r="G119">
            <v>60.12</v>
          </cell>
          <cell r="H119">
            <v>92</v>
          </cell>
        </row>
        <row r="120">
          <cell r="D120" t="str">
            <v>U01162</v>
          </cell>
          <cell r="E120">
            <v>2</v>
          </cell>
          <cell r="F120">
            <v>120</v>
          </cell>
          <cell r="G120">
            <v>120.2</v>
          </cell>
          <cell r="H120">
            <v>90</v>
          </cell>
        </row>
        <row r="121">
          <cell r="D121" t="str">
            <v>U01516</v>
          </cell>
          <cell r="E121">
            <v>5</v>
          </cell>
          <cell r="F121">
            <v>300</v>
          </cell>
          <cell r="G121">
            <v>301.77999999999997</v>
          </cell>
          <cell r="H121">
            <v>94</v>
          </cell>
        </row>
        <row r="122">
          <cell r="D122" t="str">
            <v>U01517</v>
          </cell>
          <cell r="E122">
            <v>5</v>
          </cell>
          <cell r="F122">
            <v>300</v>
          </cell>
          <cell r="G122">
            <v>300.16000000000003</v>
          </cell>
          <cell r="H122">
            <v>96</v>
          </cell>
        </row>
        <row r="123">
          <cell r="D123" t="str">
            <v>U01519</v>
          </cell>
          <cell r="E123">
            <v>5</v>
          </cell>
          <cell r="F123">
            <v>300</v>
          </cell>
          <cell r="G123">
            <v>302.02</v>
          </cell>
          <cell r="H123">
            <v>95</v>
          </cell>
        </row>
        <row r="124">
          <cell r="D124" t="str">
            <v>U01407</v>
          </cell>
          <cell r="E124">
            <v>1</v>
          </cell>
          <cell r="F124">
            <v>60</v>
          </cell>
          <cell r="G124">
            <v>60.02</v>
          </cell>
          <cell r="H124">
            <v>93</v>
          </cell>
        </row>
        <row r="125">
          <cell r="D125" t="str">
            <v>U01399</v>
          </cell>
          <cell r="E125">
            <v>1</v>
          </cell>
          <cell r="F125">
            <v>60</v>
          </cell>
          <cell r="G125">
            <v>59.94</v>
          </cell>
          <cell r="H125">
            <v>91</v>
          </cell>
        </row>
        <row r="126">
          <cell r="D126" t="str">
            <v>U01391</v>
          </cell>
          <cell r="E126">
            <v>1</v>
          </cell>
          <cell r="F126">
            <v>60</v>
          </cell>
          <cell r="G126">
            <v>60.18</v>
          </cell>
          <cell r="H126">
            <v>87</v>
          </cell>
        </row>
        <row r="127">
          <cell r="D127" t="str">
            <v>U01450</v>
          </cell>
          <cell r="E127">
            <v>1</v>
          </cell>
          <cell r="F127">
            <v>60</v>
          </cell>
          <cell r="G127">
            <v>59.96</v>
          </cell>
          <cell r="H127">
            <v>91</v>
          </cell>
        </row>
        <row r="128">
          <cell r="D128" t="str">
            <v>U01427</v>
          </cell>
          <cell r="E128">
            <v>1</v>
          </cell>
          <cell r="F128">
            <v>60</v>
          </cell>
          <cell r="G128">
            <v>60.02</v>
          </cell>
          <cell r="H128">
            <v>89</v>
          </cell>
        </row>
        <row r="129">
          <cell r="D129" t="str">
            <v>U01428</v>
          </cell>
          <cell r="E129">
            <v>2</v>
          </cell>
          <cell r="F129">
            <v>120</v>
          </cell>
          <cell r="G129">
            <v>120.08</v>
          </cell>
          <cell r="H129">
            <v>96</v>
          </cell>
        </row>
        <row r="130">
          <cell r="D130" t="str">
            <v>U01060</v>
          </cell>
          <cell r="E130">
            <v>2</v>
          </cell>
          <cell r="F130">
            <v>120</v>
          </cell>
          <cell r="G130">
            <v>119.96</v>
          </cell>
          <cell r="H130">
            <v>84</v>
          </cell>
        </row>
        <row r="131">
          <cell r="D131" t="str">
            <v>U01520</v>
          </cell>
          <cell r="E131">
            <v>5</v>
          </cell>
          <cell r="F131">
            <v>300</v>
          </cell>
          <cell r="G131">
            <v>302.22000000000003</v>
          </cell>
          <cell r="H131">
            <v>93</v>
          </cell>
        </row>
        <row r="132">
          <cell r="D132" t="str">
            <v>U01521</v>
          </cell>
          <cell r="E132">
            <v>5</v>
          </cell>
          <cell r="F132">
            <v>300</v>
          </cell>
          <cell r="G132">
            <v>302.2</v>
          </cell>
          <cell r="H132">
            <v>93</v>
          </cell>
        </row>
        <row r="133">
          <cell r="D133" t="str">
            <v>U01526</v>
          </cell>
          <cell r="E133">
            <v>5</v>
          </cell>
          <cell r="F133">
            <v>300</v>
          </cell>
          <cell r="G133">
            <v>301.3</v>
          </cell>
          <cell r="H133">
            <v>97</v>
          </cell>
        </row>
        <row r="134">
          <cell r="D134" t="str">
            <v>U01527</v>
          </cell>
          <cell r="E134">
            <v>5</v>
          </cell>
          <cell r="F134">
            <v>300</v>
          </cell>
          <cell r="G134">
            <v>298.14</v>
          </cell>
          <cell r="H134">
            <v>95</v>
          </cell>
        </row>
        <row r="135">
          <cell r="D135" t="str">
            <v>U01471</v>
          </cell>
          <cell r="E135">
            <v>1</v>
          </cell>
          <cell r="F135">
            <v>60</v>
          </cell>
          <cell r="G135">
            <v>60.12</v>
          </cell>
          <cell r="H135">
            <v>95</v>
          </cell>
        </row>
        <row r="136">
          <cell r="D136" t="str">
            <v>U01472</v>
          </cell>
          <cell r="E136">
            <v>1</v>
          </cell>
          <cell r="F136">
            <v>60</v>
          </cell>
          <cell r="G136">
            <v>60.24</v>
          </cell>
          <cell r="H136">
            <v>96</v>
          </cell>
        </row>
        <row r="137">
          <cell r="D137" t="str">
            <v>U01473</v>
          </cell>
          <cell r="E137">
            <v>1</v>
          </cell>
          <cell r="F137">
            <v>60</v>
          </cell>
          <cell r="G137">
            <v>59.88</v>
          </cell>
          <cell r="H137">
            <v>88</v>
          </cell>
        </row>
        <row r="138">
          <cell r="D138" t="str">
            <v>U01474</v>
          </cell>
          <cell r="E138">
            <v>1</v>
          </cell>
          <cell r="F138">
            <v>60</v>
          </cell>
          <cell r="G138">
            <v>60.08</v>
          </cell>
          <cell r="H138">
            <v>94</v>
          </cell>
        </row>
        <row r="139">
          <cell r="D139" t="str">
            <v>U01475</v>
          </cell>
          <cell r="E139">
            <v>2</v>
          </cell>
          <cell r="F139">
            <v>120</v>
          </cell>
          <cell r="G139">
            <v>121</v>
          </cell>
          <cell r="H139">
            <v>83</v>
          </cell>
        </row>
        <row r="140">
          <cell r="D140" t="str">
            <v>U01476</v>
          </cell>
          <cell r="E140">
            <v>2</v>
          </cell>
          <cell r="F140">
            <v>120</v>
          </cell>
          <cell r="G140">
            <v>120.14</v>
          </cell>
          <cell r="H140">
            <v>87</v>
          </cell>
        </row>
        <row r="141">
          <cell r="D141" t="str">
            <v>U01445</v>
          </cell>
          <cell r="E141">
            <v>1</v>
          </cell>
          <cell r="F141">
            <v>60</v>
          </cell>
          <cell r="G141">
            <v>60.18</v>
          </cell>
          <cell r="H141">
            <v>96</v>
          </cell>
        </row>
        <row r="142">
          <cell r="D142" t="str">
            <v>U01446</v>
          </cell>
          <cell r="E142">
            <v>1</v>
          </cell>
          <cell r="F142">
            <v>60</v>
          </cell>
          <cell r="G142">
            <v>59.72</v>
          </cell>
          <cell r="H142">
            <v>86</v>
          </cell>
        </row>
        <row r="143">
          <cell r="D143" t="str">
            <v>U01447</v>
          </cell>
          <cell r="E143">
            <v>1</v>
          </cell>
          <cell r="F143">
            <v>60</v>
          </cell>
          <cell r="G143">
            <v>60.1</v>
          </cell>
          <cell r="H143">
            <v>84</v>
          </cell>
        </row>
        <row r="144">
          <cell r="D144" t="str">
            <v>U01448</v>
          </cell>
          <cell r="E144">
            <v>1</v>
          </cell>
          <cell r="F144">
            <v>60</v>
          </cell>
          <cell r="G144">
            <v>60.02</v>
          </cell>
          <cell r="H144">
            <v>81</v>
          </cell>
        </row>
        <row r="145">
          <cell r="D145" t="str">
            <v>U01449</v>
          </cell>
          <cell r="E145">
            <v>1</v>
          </cell>
          <cell r="F145">
            <v>60</v>
          </cell>
          <cell r="G145">
            <v>60.08</v>
          </cell>
          <cell r="H145">
            <v>84</v>
          </cell>
        </row>
        <row r="146">
          <cell r="D146" t="str">
            <v>U01171</v>
          </cell>
          <cell r="E146">
            <v>1</v>
          </cell>
          <cell r="F146">
            <v>60</v>
          </cell>
          <cell r="G146">
            <v>60.1</v>
          </cell>
          <cell r="H146">
            <v>80</v>
          </cell>
        </row>
        <row r="147">
          <cell r="D147" t="str">
            <v>U01540</v>
          </cell>
          <cell r="E147">
            <v>2</v>
          </cell>
          <cell r="F147">
            <v>120</v>
          </cell>
          <cell r="G147">
            <v>120.16</v>
          </cell>
          <cell r="H147">
            <v>97</v>
          </cell>
        </row>
        <row r="148">
          <cell r="D148" t="str">
            <v>U01542</v>
          </cell>
          <cell r="E148">
            <v>1</v>
          </cell>
          <cell r="F148">
            <v>60</v>
          </cell>
          <cell r="G148">
            <v>60.2</v>
          </cell>
          <cell r="H148">
            <v>98</v>
          </cell>
        </row>
        <row r="149">
          <cell r="D149" t="str">
            <v>U01443</v>
          </cell>
          <cell r="E149">
            <v>2</v>
          </cell>
          <cell r="F149">
            <v>120</v>
          </cell>
          <cell r="G149">
            <v>120.52</v>
          </cell>
          <cell r="H149">
            <v>91</v>
          </cell>
        </row>
        <row r="150">
          <cell r="D150" t="str">
            <v>U01074</v>
          </cell>
          <cell r="E150">
            <v>1</v>
          </cell>
          <cell r="F150">
            <v>60</v>
          </cell>
          <cell r="G150">
            <v>60.02</v>
          </cell>
          <cell r="H150">
            <v>90</v>
          </cell>
        </row>
        <row r="151">
          <cell r="D151" t="str">
            <v>U01081</v>
          </cell>
          <cell r="E151">
            <v>1</v>
          </cell>
          <cell r="F151">
            <v>60</v>
          </cell>
          <cell r="G151">
            <v>60.36</v>
          </cell>
          <cell r="H151">
            <v>90</v>
          </cell>
        </row>
        <row r="152">
          <cell r="D152" t="str">
            <v>U01405</v>
          </cell>
          <cell r="E152">
            <v>1</v>
          </cell>
          <cell r="F152">
            <v>60</v>
          </cell>
          <cell r="G152">
            <v>60.18</v>
          </cell>
          <cell r="H152">
            <v>95</v>
          </cell>
        </row>
        <row r="153">
          <cell r="D153" t="str">
            <v>U01016</v>
          </cell>
          <cell r="E153">
            <v>2</v>
          </cell>
          <cell r="F153">
            <v>120</v>
          </cell>
          <cell r="G153">
            <v>120.04</v>
          </cell>
          <cell r="H153">
            <v>92</v>
          </cell>
        </row>
        <row r="154">
          <cell r="D154" t="str">
            <v>U01067</v>
          </cell>
          <cell r="E154">
            <v>2</v>
          </cell>
          <cell r="F154">
            <v>120</v>
          </cell>
          <cell r="G154">
            <v>120.12</v>
          </cell>
          <cell r="H154">
            <v>84</v>
          </cell>
        </row>
        <row r="155">
          <cell r="D155" t="str">
            <v>U01068</v>
          </cell>
          <cell r="E155">
            <v>2</v>
          </cell>
          <cell r="F155">
            <v>120</v>
          </cell>
          <cell r="G155">
            <v>120.4</v>
          </cell>
          <cell r="H155">
            <v>86</v>
          </cell>
        </row>
        <row r="156">
          <cell r="D156" t="str">
            <v>U01070</v>
          </cell>
          <cell r="E156">
            <v>3</v>
          </cell>
          <cell r="F156">
            <v>180</v>
          </cell>
          <cell r="G156">
            <v>180.32</v>
          </cell>
          <cell r="H156">
            <v>89</v>
          </cell>
        </row>
        <row r="157">
          <cell r="D157" t="str">
            <v>U01071</v>
          </cell>
          <cell r="E157">
            <v>1</v>
          </cell>
          <cell r="F157">
            <v>60</v>
          </cell>
          <cell r="G157">
            <v>60.14</v>
          </cell>
          <cell r="H157">
            <v>84</v>
          </cell>
        </row>
        <row r="158">
          <cell r="D158" t="str">
            <v>U01072</v>
          </cell>
          <cell r="E158">
            <v>1</v>
          </cell>
          <cell r="F158">
            <v>60</v>
          </cell>
          <cell r="G158">
            <v>60.1</v>
          </cell>
          <cell r="H158">
            <v>86</v>
          </cell>
        </row>
        <row r="159">
          <cell r="D159" t="str">
            <v>U01509</v>
          </cell>
          <cell r="E159">
            <v>1</v>
          </cell>
          <cell r="F159">
            <v>60</v>
          </cell>
          <cell r="G159">
            <v>59.94</v>
          </cell>
          <cell r="H159">
            <v>95</v>
          </cell>
        </row>
        <row r="160">
          <cell r="D160" t="str">
            <v>U01512</v>
          </cell>
          <cell r="E160">
            <v>1</v>
          </cell>
          <cell r="F160">
            <v>60</v>
          </cell>
          <cell r="G160">
            <v>59.9</v>
          </cell>
          <cell r="H160">
            <v>94</v>
          </cell>
        </row>
        <row r="161">
          <cell r="D161" t="str">
            <v>U01430</v>
          </cell>
          <cell r="E161">
            <v>1</v>
          </cell>
          <cell r="F161">
            <v>60</v>
          </cell>
          <cell r="G161">
            <v>59.96</v>
          </cell>
          <cell r="H161">
            <v>96</v>
          </cell>
        </row>
        <row r="162">
          <cell r="D162" t="str">
            <v>U01431</v>
          </cell>
          <cell r="E162">
            <v>1</v>
          </cell>
          <cell r="F162">
            <v>60</v>
          </cell>
          <cell r="G162">
            <v>59.82</v>
          </cell>
          <cell r="H162">
            <v>82</v>
          </cell>
        </row>
        <row r="163">
          <cell r="D163" t="str">
            <v>U01432</v>
          </cell>
          <cell r="E163">
            <v>1</v>
          </cell>
          <cell r="F163">
            <v>60</v>
          </cell>
          <cell r="G163">
            <v>60.02</v>
          </cell>
          <cell r="H163">
            <v>83</v>
          </cell>
        </row>
        <row r="164">
          <cell r="D164" t="str">
            <v>U01433</v>
          </cell>
          <cell r="E164">
            <v>1</v>
          </cell>
          <cell r="F164">
            <v>60</v>
          </cell>
          <cell r="G164">
            <v>59.74</v>
          </cell>
          <cell r="H164">
            <v>85</v>
          </cell>
        </row>
        <row r="165">
          <cell r="D165" t="str">
            <v>U01435</v>
          </cell>
          <cell r="E165">
            <v>2</v>
          </cell>
          <cell r="F165">
            <v>120</v>
          </cell>
          <cell r="G165">
            <v>120.02</v>
          </cell>
          <cell r="H165">
            <v>90</v>
          </cell>
        </row>
        <row r="166">
          <cell r="D166" t="str">
            <v>U01444</v>
          </cell>
          <cell r="E166">
            <v>1</v>
          </cell>
          <cell r="F166">
            <v>60</v>
          </cell>
          <cell r="G166">
            <v>59.94</v>
          </cell>
          <cell r="H166">
            <v>80</v>
          </cell>
        </row>
        <row r="167">
          <cell r="D167" t="str">
            <v>U01144</v>
          </cell>
          <cell r="E167">
            <v>1</v>
          </cell>
          <cell r="F167">
            <v>60</v>
          </cell>
          <cell r="G167">
            <v>60.08</v>
          </cell>
          <cell r="H167">
            <v>93</v>
          </cell>
        </row>
        <row r="168">
          <cell r="D168" t="str">
            <v>U01145</v>
          </cell>
          <cell r="E168">
            <v>1</v>
          </cell>
          <cell r="F168">
            <v>60</v>
          </cell>
          <cell r="G168">
            <v>59.98</v>
          </cell>
          <cell r="H168">
            <v>97</v>
          </cell>
        </row>
        <row r="169">
          <cell r="D169" t="str">
            <v>U01461</v>
          </cell>
          <cell r="E169">
            <v>1</v>
          </cell>
          <cell r="F169">
            <v>60</v>
          </cell>
          <cell r="G169">
            <v>60.04</v>
          </cell>
          <cell r="H169">
            <v>88</v>
          </cell>
        </row>
        <row r="170">
          <cell r="D170" t="str">
            <v>U01462</v>
          </cell>
          <cell r="E170">
            <v>1</v>
          </cell>
          <cell r="F170">
            <v>60</v>
          </cell>
          <cell r="G170">
            <v>60.12</v>
          </cell>
          <cell r="H170">
            <v>88</v>
          </cell>
        </row>
        <row r="171">
          <cell r="D171" t="str">
            <v>U01463</v>
          </cell>
          <cell r="E171">
            <v>1</v>
          </cell>
          <cell r="F171">
            <v>60</v>
          </cell>
          <cell r="G171">
            <v>60.04</v>
          </cell>
          <cell r="H171">
            <v>87</v>
          </cell>
        </row>
        <row r="172">
          <cell r="D172" t="str">
            <v>U01112</v>
          </cell>
          <cell r="E172">
            <v>1</v>
          </cell>
          <cell r="F172">
            <v>60</v>
          </cell>
          <cell r="G172">
            <v>59.98</v>
          </cell>
          <cell r="H172">
            <v>93</v>
          </cell>
        </row>
        <row r="173">
          <cell r="D173" t="str">
            <v>U01113</v>
          </cell>
          <cell r="E173">
            <v>1</v>
          </cell>
          <cell r="F173">
            <v>60</v>
          </cell>
          <cell r="G173">
            <v>59.96</v>
          </cell>
          <cell r="H173">
            <v>92</v>
          </cell>
        </row>
        <row r="174">
          <cell r="D174" t="str">
            <v>U01115</v>
          </cell>
          <cell r="E174">
            <v>1</v>
          </cell>
          <cell r="F174">
            <v>60</v>
          </cell>
          <cell r="G174">
            <v>59.98</v>
          </cell>
          <cell r="H174">
            <v>92</v>
          </cell>
        </row>
        <row r="175">
          <cell r="D175" t="str">
            <v>U01119</v>
          </cell>
          <cell r="E175">
            <v>1</v>
          </cell>
          <cell r="F175">
            <v>60</v>
          </cell>
          <cell r="G175">
            <v>60.12</v>
          </cell>
          <cell r="H175">
            <v>89</v>
          </cell>
        </row>
        <row r="176">
          <cell r="D176" t="str">
            <v>U01121</v>
          </cell>
          <cell r="E176">
            <v>1</v>
          </cell>
          <cell r="F176">
            <v>60</v>
          </cell>
          <cell r="G176">
            <v>60.2</v>
          </cell>
          <cell r="H176">
            <v>89</v>
          </cell>
        </row>
        <row r="177">
          <cell r="D177" t="str">
            <v>U01455</v>
          </cell>
          <cell r="E177">
            <v>1</v>
          </cell>
          <cell r="F177">
            <v>60</v>
          </cell>
          <cell r="G177">
            <v>60.16</v>
          </cell>
          <cell r="H177">
            <v>80</v>
          </cell>
        </row>
        <row r="178">
          <cell r="D178" t="str">
            <v>U01172</v>
          </cell>
          <cell r="E178">
            <v>1</v>
          </cell>
          <cell r="F178">
            <v>60</v>
          </cell>
          <cell r="G178">
            <v>60.04</v>
          </cell>
          <cell r="H178">
            <v>93</v>
          </cell>
        </row>
        <row r="179">
          <cell r="D179" t="str">
            <v>U01173</v>
          </cell>
          <cell r="E179">
            <v>1</v>
          </cell>
          <cell r="F179">
            <v>60</v>
          </cell>
          <cell r="G179">
            <v>59.92</v>
          </cell>
          <cell r="H179">
            <v>89</v>
          </cell>
        </row>
        <row r="180">
          <cell r="D180" t="str">
            <v>U01397</v>
          </cell>
          <cell r="E180">
            <v>1</v>
          </cell>
          <cell r="F180">
            <v>60</v>
          </cell>
          <cell r="G180">
            <v>60.12</v>
          </cell>
          <cell r="H180">
            <v>92</v>
          </cell>
        </row>
        <row r="181">
          <cell r="D181" t="str">
            <v>U01398</v>
          </cell>
          <cell r="E181">
            <v>2</v>
          </cell>
          <cell r="F181">
            <v>120</v>
          </cell>
          <cell r="G181">
            <v>120.32</v>
          </cell>
          <cell r="H181">
            <v>88</v>
          </cell>
        </row>
        <row r="182">
          <cell r="D182" t="str">
            <v>U01415</v>
          </cell>
          <cell r="E182">
            <v>1</v>
          </cell>
          <cell r="F182">
            <v>60</v>
          </cell>
          <cell r="G182">
            <v>60.02</v>
          </cell>
          <cell r="H182">
            <v>88</v>
          </cell>
        </row>
        <row r="183">
          <cell r="D183" t="str">
            <v>U01049</v>
          </cell>
          <cell r="E183">
            <v>2</v>
          </cell>
          <cell r="F183">
            <v>120</v>
          </cell>
          <cell r="G183">
            <v>120.16</v>
          </cell>
          <cell r="H183">
            <v>91</v>
          </cell>
        </row>
        <row r="184">
          <cell r="D184" t="str">
            <v>U01050</v>
          </cell>
          <cell r="E184">
            <v>1</v>
          </cell>
          <cell r="F184">
            <v>60</v>
          </cell>
          <cell r="G184">
            <v>60.14</v>
          </cell>
          <cell r="H184">
            <v>91</v>
          </cell>
        </row>
        <row r="185">
          <cell r="D185" t="str">
            <v>U01088</v>
          </cell>
          <cell r="E185">
            <v>1</v>
          </cell>
          <cell r="F185">
            <v>60</v>
          </cell>
          <cell r="G185">
            <v>60</v>
          </cell>
          <cell r="H185">
            <v>91</v>
          </cell>
        </row>
        <row r="186">
          <cell r="D186" t="str">
            <v>U01091</v>
          </cell>
          <cell r="E186">
            <v>1</v>
          </cell>
          <cell r="F186">
            <v>60</v>
          </cell>
          <cell r="G186">
            <v>60.04</v>
          </cell>
          <cell r="H186">
            <v>92</v>
          </cell>
        </row>
        <row r="187">
          <cell r="D187" t="str">
            <v>U01092</v>
          </cell>
          <cell r="E187">
            <v>1</v>
          </cell>
          <cell r="F187">
            <v>60</v>
          </cell>
          <cell r="G187">
            <v>60.1</v>
          </cell>
          <cell r="H187">
            <v>85</v>
          </cell>
        </row>
        <row r="188">
          <cell r="D188" t="str">
            <v>U01093</v>
          </cell>
          <cell r="E188">
            <v>1</v>
          </cell>
          <cell r="F188">
            <v>60</v>
          </cell>
          <cell r="G188">
            <v>60.06</v>
          </cell>
          <cell r="H188">
            <v>90</v>
          </cell>
        </row>
        <row r="189">
          <cell r="D189" t="str">
            <v>U01126</v>
          </cell>
          <cell r="E189">
            <v>1</v>
          </cell>
          <cell r="F189">
            <v>60</v>
          </cell>
          <cell r="G189">
            <v>60.18</v>
          </cell>
          <cell r="H189">
            <v>90</v>
          </cell>
        </row>
        <row r="190">
          <cell r="D190" t="str">
            <v>U01612</v>
          </cell>
          <cell r="E190">
            <v>13</v>
          </cell>
          <cell r="F190">
            <v>780</v>
          </cell>
          <cell r="G190">
            <v>780.5</v>
          </cell>
          <cell r="H190">
            <v>98</v>
          </cell>
        </row>
        <row r="191">
          <cell r="D191" t="str">
            <v>U01560</v>
          </cell>
          <cell r="E191">
            <v>9</v>
          </cell>
          <cell r="F191">
            <v>540</v>
          </cell>
          <cell r="G191">
            <v>539.88</v>
          </cell>
          <cell r="H191">
            <v>94</v>
          </cell>
        </row>
        <row r="192">
          <cell r="D192" t="str">
            <v>U01554</v>
          </cell>
          <cell r="E192">
            <v>13</v>
          </cell>
          <cell r="F192">
            <v>780</v>
          </cell>
          <cell r="G192">
            <v>777.42</v>
          </cell>
          <cell r="H192">
            <v>93</v>
          </cell>
        </row>
        <row r="193">
          <cell r="D193" t="str">
            <v>U01561</v>
          </cell>
          <cell r="E193">
            <v>9</v>
          </cell>
          <cell r="F193">
            <v>540</v>
          </cell>
          <cell r="G193">
            <v>539.84</v>
          </cell>
          <cell r="H193">
            <v>90</v>
          </cell>
        </row>
        <row r="194">
          <cell r="D194" t="str">
            <v>U01614</v>
          </cell>
          <cell r="E194">
            <v>15</v>
          </cell>
          <cell r="F194">
            <v>900</v>
          </cell>
          <cell r="G194">
            <v>899.9</v>
          </cell>
          <cell r="H194">
            <v>89</v>
          </cell>
        </row>
        <row r="195">
          <cell r="D195" t="str">
            <v>U01555</v>
          </cell>
          <cell r="E195">
            <v>15</v>
          </cell>
          <cell r="F195">
            <v>900</v>
          </cell>
          <cell r="G195">
            <v>897.18</v>
          </cell>
          <cell r="H195">
            <v>86</v>
          </cell>
        </row>
        <row r="196">
          <cell r="D196" t="str">
            <v>U01617</v>
          </cell>
          <cell r="E196">
            <v>10</v>
          </cell>
          <cell r="F196">
            <v>600</v>
          </cell>
          <cell r="G196">
            <v>598.64</v>
          </cell>
          <cell r="H196">
            <v>96</v>
          </cell>
        </row>
        <row r="197">
          <cell r="D197" t="str">
            <v>U01618</v>
          </cell>
          <cell r="E197">
            <v>15</v>
          </cell>
          <cell r="F197">
            <v>900</v>
          </cell>
          <cell r="G197">
            <v>899.24</v>
          </cell>
          <cell r="H197">
            <v>91</v>
          </cell>
        </row>
        <row r="198">
          <cell r="D198" t="str">
            <v>U01645</v>
          </cell>
          <cell r="E198">
            <v>5</v>
          </cell>
          <cell r="F198">
            <v>300</v>
          </cell>
          <cell r="G198"/>
          <cell r="H198">
            <v>97</v>
          </cell>
        </row>
        <row r="199">
          <cell r="D199" t="str">
            <v>U01703</v>
          </cell>
          <cell r="E199">
            <v>4</v>
          </cell>
          <cell r="F199">
            <v>230</v>
          </cell>
          <cell r="G199"/>
          <cell r="H199">
            <v>96</v>
          </cell>
        </row>
        <row r="200">
          <cell r="D200" t="str">
            <v>U01704</v>
          </cell>
          <cell r="E200">
            <v>5</v>
          </cell>
          <cell r="F200">
            <v>300</v>
          </cell>
          <cell r="G200"/>
          <cell r="H200">
            <v>93</v>
          </cell>
        </row>
        <row r="201">
          <cell r="D201" t="str">
            <v>U01705</v>
          </cell>
          <cell r="E201">
            <v>8</v>
          </cell>
          <cell r="F201">
            <v>480</v>
          </cell>
          <cell r="G201"/>
          <cell r="H201">
            <v>94</v>
          </cell>
        </row>
        <row r="202">
          <cell r="D202" t="str">
            <v>U01706</v>
          </cell>
          <cell r="E202">
            <v>7</v>
          </cell>
          <cell r="F202">
            <v>420</v>
          </cell>
          <cell r="G202"/>
          <cell r="H202">
            <v>89</v>
          </cell>
        </row>
        <row r="203">
          <cell r="D203" t="str">
            <v>U01707</v>
          </cell>
          <cell r="E203">
            <v>23</v>
          </cell>
          <cell r="F203">
            <v>1341</v>
          </cell>
          <cell r="G203"/>
          <cell r="H203">
            <v>92</v>
          </cell>
        </row>
        <row r="204">
          <cell r="D204" t="str">
            <v>U01708</v>
          </cell>
          <cell r="E204">
            <v>4</v>
          </cell>
          <cell r="F204">
            <v>205</v>
          </cell>
          <cell r="G204"/>
          <cell r="H204">
            <v>93</v>
          </cell>
        </row>
        <row r="205">
          <cell r="D205" t="str">
            <v>U01709</v>
          </cell>
          <cell r="E205">
            <v>5</v>
          </cell>
          <cell r="F205">
            <v>300</v>
          </cell>
          <cell r="G205"/>
          <cell r="H205">
            <v>98</v>
          </cell>
        </row>
        <row r="206">
          <cell r="D206" t="str">
            <v>U33869</v>
          </cell>
          <cell r="E206">
            <v>6</v>
          </cell>
          <cell r="F206">
            <v>360</v>
          </cell>
          <cell r="G206"/>
          <cell r="H206">
            <v>98</v>
          </cell>
        </row>
        <row r="207">
          <cell r="D207" t="str">
            <v>U33870</v>
          </cell>
          <cell r="E207">
            <v>6</v>
          </cell>
          <cell r="F207">
            <v>330</v>
          </cell>
          <cell r="G207"/>
          <cell r="H207">
            <v>95</v>
          </cell>
        </row>
        <row r="208">
          <cell r="D208" t="str">
            <v>U33871</v>
          </cell>
          <cell r="E208">
            <v>6</v>
          </cell>
          <cell r="F208">
            <v>360</v>
          </cell>
          <cell r="G208"/>
          <cell r="H208">
            <v>94</v>
          </cell>
        </row>
        <row r="209">
          <cell r="D209" t="str">
            <v>U11261</v>
          </cell>
          <cell r="E209">
            <v>1</v>
          </cell>
          <cell r="F209">
            <v>58</v>
          </cell>
          <cell r="G209">
            <v>58.1</v>
          </cell>
          <cell r="H209">
            <v>61</v>
          </cell>
        </row>
        <row r="210">
          <cell r="D210" t="str">
            <v>U11266</v>
          </cell>
          <cell r="E210">
            <v>1</v>
          </cell>
          <cell r="F210">
            <v>34</v>
          </cell>
          <cell r="G210">
            <v>34.22</v>
          </cell>
          <cell r="H210">
            <v>74</v>
          </cell>
        </row>
        <row r="211">
          <cell r="D211" t="str">
            <v>U11270</v>
          </cell>
          <cell r="E211">
            <v>2</v>
          </cell>
          <cell r="F211">
            <v>91</v>
          </cell>
          <cell r="G211">
            <v>91.9</v>
          </cell>
          <cell r="H211">
            <v>79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vindra Pal Singh Report - Cow"/>
    </sheetNames>
    <sheetDataSet>
      <sheetData sheetId="0">
        <row r="6">
          <cell r="D6" t="str">
            <v>U01972</v>
          </cell>
          <cell r="E6" t="str">
            <v>Ramapuram</v>
          </cell>
          <cell r="F6" t="str">
            <v xml:space="preserve">Adinarayana Reddy Ongole </v>
          </cell>
          <cell r="G6" t="str">
            <v>Ranganna</v>
          </cell>
          <cell r="H6">
            <v>560</v>
          </cell>
          <cell r="I6">
            <v>565.36</v>
          </cell>
          <cell r="J6">
            <v>0</v>
          </cell>
          <cell r="K6">
            <v>485</v>
          </cell>
          <cell r="L6">
            <v>80.36</v>
          </cell>
          <cell r="M6">
            <v>44726</v>
          </cell>
          <cell r="N6" t="str">
            <v>GOT-R UT</v>
          </cell>
          <cell r="O6"/>
          <cell r="P6" t="str">
            <v>Acceptable</v>
          </cell>
          <cell r="Q6">
            <v>83</v>
          </cell>
        </row>
        <row r="7">
          <cell r="D7" t="str">
            <v>U01973</v>
          </cell>
          <cell r="E7" t="str">
            <v>Ramapuram</v>
          </cell>
          <cell r="F7" t="str">
            <v xml:space="preserve">Adinarayana Reddy Ongole </v>
          </cell>
          <cell r="G7" t="str">
            <v>Ramdu</v>
          </cell>
          <cell r="H7">
            <v>420</v>
          </cell>
          <cell r="I7">
            <v>421.94</v>
          </cell>
          <cell r="J7">
            <v>0</v>
          </cell>
          <cell r="K7">
            <v>361</v>
          </cell>
          <cell r="L7">
            <v>60.94</v>
          </cell>
          <cell r="M7">
            <v>44726</v>
          </cell>
          <cell r="N7" t="str">
            <v>GOT-R UT</v>
          </cell>
          <cell r="O7"/>
          <cell r="P7" t="str">
            <v>Acceptable</v>
          </cell>
          <cell r="Q7">
            <v>87</v>
          </cell>
        </row>
        <row r="8">
          <cell r="D8" t="str">
            <v>U01974</v>
          </cell>
          <cell r="E8" t="str">
            <v>Ramapuram</v>
          </cell>
          <cell r="F8" t="str">
            <v xml:space="preserve">Adinarayana Reddy Ongole </v>
          </cell>
          <cell r="G8" t="str">
            <v>Raghavendra</v>
          </cell>
          <cell r="H8">
            <v>630</v>
          </cell>
          <cell r="I8">
            <v>633.91999999999996</v>
          </cell>
          <cell r="J8">
            <v>0</v>
          </cell>
          <cell r="K8">
            <v>543</v>
          </cell>
          <cell r="L8">
            <v>90.92</v>
          </cell>
          <cell r="M8">
            <v>44726</v>
          </cell>
          <cell r="N8" t="str">
            <v>GOT-R UT</v>
          </cell>
          <cell r="O8"/>
          <cell r="P8" t="str">
            <v>Acceptable</v>
          </cell>
          <cell r="Q8">
            <v>83</v>
          </cell>
        </row>
        <row r="9">
          <cell r="D9" t="str">
            <v>U01975</v>
          </cell>
          <cell r="E9" t="str">
            <v>B.r.pally</v>
          </cell>
          <cell r="F9" t="str">
            <v xml:space="preserve">Adinarayana Reddy Ongole </v>
          </cell>
          <cell r="G9" t="str">
            <v>Laxminarayana</v>
          </cell>
          <cell r="H9">
            <v>420</v>
          </cell>
          <cell r="I9">
            <v>422.02</v>
          </cell>
          <cell r="J9">
            <v>0</v>
          </cell>
          <cell r="K9">
            <v>362</v>
          </cell>
          <cell r="L9">
            <v>60.02</v>
          </cell>
          <cell r="M9">
            <v>44726</v>
          </cell>
          <cell r="N9" t="str">
            <v>GOT-R UT</v>
          </cell>
          <cell r="O9"/>
          <cell r="P9" t="str">
            <v>Acceptable</v>
          </cell>
          <cell r="Q9">
            <v>92</v>
          </cell>
        </row>
        <row r="10">
          <cell r="D10" t="str">
            <v>U01976</v>
          </cell>
          <cell r="E10" t="str">
            <v>B.r.pally</v>
          </cell>
          <cell r="F10" t="str">
            <v xml:space="preserve">Adinarayana Reddy Ongole </v>
          </cell>
          <cell r="G10" t="str">
            <v>Bhimanna</v>
          </cell>
          <cell r="H10">
            <v>420</v>
          </cell>
          <cell r="I10">
            <v>421.66</v>
          </cell>
          <cell r="J10">
            <v>0</v>
          </cell>
          <cell r="K10">
            <v>361</v>
          </cell>
          <cell r="L10">
            <v>60.66</v>
          </cell>
          <cell r="M10">
            <v>44726</v>
          </cell>
          <cell r="N10" t="str">
            <v>GOT-R UT</v>
          </cell>
          <cell r="O10"/>
          <cell r="P10" t="str">
            <v>Acceptable</v>
          </cell>
          <cell r="Q10">
            <v>80</v>
          </cell>
        </row>
        <row r="11">
          <cell r="D11" t="str">
            <v>U01977</v>
          </cell>
          <cell r="E11" t="str">
            <v>Thimasipally</v>
          </cell>
          <cell r="F11" t="str">
            <v xml:space="preserve">Adinarayana Reddy Ongole </v>
          </cell>
          <cell r="G11" t="str">
            <v>Venkatesh</v>
          </cell>
          <cell r="H11">
            <v>280</v>
          </cell>
          <cell r="I11">
            <v>282.74</v>
          </cell>
          <cell r="J11">
            <v>0</v>
          </cell>
          <cell r="K11">
            <v>242</v>
          </cell>
          <cell r="L11">
            <v>40.74</v>
          </cell>
          <cell r="M11">
            <v>44726</v>
          </cell>
          <cell r="N11" t="str">
            <v>GOT-R UT</v>
          </cell>
          <cell r="O11"/>
          <cell r="P11" t="str">
            <v>Acceptable</v>
          </cell>
          <cell r="Q11">
            <v>87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9">
          <cell r="D9" t="str">
            <v>U01978</v>
          </cell>
          <cell r="E9">
            <v>4</v>
          </cell>
        </row>
        <row r="10">
          <cell r="D10" t="str">
            <v>U01979</v>
          </cell>
          <cell r="E10">
            <v>2</v>
          </cell>
        </row>
        <row r="11">
          <cell r="D11" t="str">
            <v>U01980</v>
          </cell>
          <cell r="E11">
            <v>5</v>
          </cell>
        </row>
        <row r="12">
          <cell r="D12" t="str">
            <v>U01981</v>
          </cell>
          <cell r="E12">
            <v>2</v>
          </cell>
        </row>
        <row r="13">
          <cell r="D13" t="str">
            <v>U01982</v>
          </cell>
          <cell r="E13">
            <v>2</v>
          </cell>
        </row>
        <row r="14">
          <cell r="D14" t="str">
            <v>U01983</v>
          </cell>
          <cell r="E14">
            <v>7</v>
          </cell>
        </row>
        <row r="15">
          <cell r="D15" t="str">
            <v>U01984</v>
          </cell>
          <cell r="E15">
            <v>2</v>
          </cell>
        </row>
        <row r="16">
          <cell r="D16" t="str">
            <v>U01985</v>
          </cell>
          <cell r="E16">
            <v>4</v>
          </cell>
        </row>
        <row r="17">
          <cell r="D17" t="str">
            <v>U01986</v>
          </cell>
          <cell r="E17">
            <v>2</v>
          </cell>
        </row>
        <row r="18">
          <cell r="D18" t="str">
            <v>U01987</v>
          </cell>
          <cell r="E18">
            <v>3</v>
          </cell>
        </row>
        <row r="19">
          <cell r="D19" t="str">
            <v>U01988</v>
          </cell>
          <cell r="E19">
            <v>2</v>
          </cell>
        </row>
        <row r="20">
          <cell r="D20" t="str">
            <v>U01989</v>
          </cell>
          <cell r="E20">
            <v>1</v>
          </cell>
        </row>
        <row r="21">
          <cell r="D21" t="str">
            <v>U01990</v>
          </cell>
          <cell r="E21">
            <v>3</v>
          </cell>
        </row>
        <row r="22">
          <cell r="D22" t="str">
            <v>U01991</v>
          </cell>
          <cell r="E22">
            <v>13</v>
          </cell>
        </row>
        <row r="23">
          <cell r="D23" t="str">
            <v>U01994</v>
          </cell>
          <cell r="E23">
            <v>13</v>
          </cell>
        </row>
        <row r="24">
          <cell r="D24" t="str">
            <v>U01995</v>
          </cell>
          <cell r="E24">
            <v>3</v>
          </cell>
        </row>
        <row r="25">
          <cell r="D25" t="str">
            <v>U01997</v>
          </cell>
          <cell r="E25">
            <v>9</v>
          </cell>
        </row>
        <row r="26">
          <cell r="D26" t="str">
            <v>U01998</v>
          </cell>
          <cell r="E26">
            <v>3</v>
          </cell>
        </row>
        <row r="27">
          <cell r="D27" t="str">
            <v>U01999</v>
          </cell>
          <cell r="E27">
            <v>7</v>
          </cell>
        </row>
        <row r="28">
          <cell r="D28" t="str">
            <v>U02000</v>
          </cell>
          <cell r="E28">
            <v>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 t="str">
            <v>U37543</v>
          </cell>
          <cell r="E3">
            <v>1196.0999999999999</v>
          </cell>
          <cell r="F3" t="str">
            <v>Umiya Farm</v>
          </cell>
          <cell r="G3" t="str">
            <v>Daimond Seeds Company</v>
          </cell>
          <cell r="H3" t="str">
            <v>Chintan Kumar Ambalal Patel</v>
          </cell>
          <cell r="I3" t="str">
            <v>Acchhey Lal</v>
          </cell>
          <cell r="J3">
            <v>100</v>
          </cell>
        </row>
        <row r="4">
          <cell r="D4" t="str">
            <v>U37544</v>
          </cell>
          <cell r="E4">
            <v>953.51</v>
          </cell>
          <cell r="F4" t="str">
            <v>Dhabela Farm</v>
          </cell>
          <cell r="G4" t="str">
            <v>Daimond Seeds Company</v>
          </cell>
          <cell r="H4" t="str">
            <v>Dinesh Bhai Hari Bhai Patel</v>
          </cell>
          <cell r="I4" t="str">
            <v>Acchhey Lal</v>
          </cell>
          <cell r="J4">
            <v>100</v>
          </cell>
        </row>
        <row r="5">
          <cell r="D5" t="str">
            <v>U37547</v>
          </cell>
          <cell r="E5">
            <v>529.17999999999995</v>
          </cell>
          <cell r="F5" t="str">
            <v>Dhabela Farm</v>
          </cell>
          <cell r="G5" t="str">
            <v>Daimond Seeds Company</v>
          </cell>
          <cell r="H5" t="str">
            <v>Kanti Bhai Devsi Bhai Patel</v>
          </cell>
          <cell r="I5" t="str">
            <v>Acchhey Lal</v>
          </cell>
          <cell r="J5">
            <v>100</v>
          </cell>
        </row>
        <row r="6">
          <cell r="D6" t="str">
            <v>U36086</v>
          </cell>
          <cell r="E6">
            <v>37.29</v>
          </cell>
          <cell r="F6" t="str">
            <v>Dhanela</v>
          </cell>
          <cell r="G6" t="str">
            <v>Daimond Seeds Company</v>
          </cell>
          <cell r="H6" t="str">
            <v>Vinubhai Jujarbhai Parmar</v>
          </cell>
          <cell r="I6" t="str">
            <v>Acchhey Lal</v>
          </cell>
          <cell r="J6">
            <v>100</v>
          </cell>
        </row>
        <row r="7">
          <cell r="D7" t="str">
            <v>U36087</v>
          </cell>
          <cell r="E7">
            <v>33.43</v>
          </cell>
          <cell r="F7" t="str">
            <v>Dheli</v>
          </cell>
          <cell r="G7" t="str">
            <v>Daimond Seeds Company</v>
          </cell>
          <cell r="H7" t="str">
            <v>Baria Ganpatbhai Shanabhai</v>
          </cell>
          <cell r="I7" t="str">
            <v>Acchhey Lal</v>
          </cell>
          <cell r="J7">
            <v>100</v>
          </cell>
        </row>
        <row r="8">
          <cell r="D8" t="str">
            <v>U36088</v>
          </cell>
          <cell r="E8">
            <v>23.65</v>
          </cell>
          <cell r="F8" t="str">
            <v>Dheli</v>
          </cell>
          <cell r="G8" t="str">
            <v>Daimond Seeds Company</v>
          </cell>
          <cell r="H8" t="str">
            <v>Baria Shantaben</v>
          </cell>
          <cell r="I8" t="str">
            <v>Acchhey Lal</v>
          </cell>
          <cell r="J8">
            <v>99.324324324324323</v>
          </cell>
        </row>
        <row r="9">
          <cell r="D9" t="str">
            <v>U36089</v>
          </cell>
          <cell r="E9">
            <v>60.24</v>
          </cell>
          <cell r="F9" t="str">
            <v>Dheli</v>
          </cell>
          <cell r="G9" t="str">
            <v>Daimond Seeds Company</v>
          </cell>
          <cell r="H9" t="str">
            <v>Bariya Sanketkumar</v>
          </cell>
          <cell r="I9" t="str">
            <v>Acchhey Lal</v>
          </cell>
          <cell r="J9">
            <v>100</v>
          </cell>
        </row>
        <row r="10">
          <cell r="D10" t="str">
            <v>U36091</v>
          </cell>
          <cell r="E10">
            <v>32.44</v>
          </cell>
          <cell r="F10" t="str">
            <v>Dheli</v>
          </cell>
          <cell r="G10" t="str">
            <v>Daimond Seeds Company</v>
          </cell>
          <cell r="H10" t="str">
            <v>Kalubhai Sukhabhai Baria</v>
          </cell>
          <cell r="I10" t="str">
            <v>Acchhey Lal</v>
          </cell>
          <cell r="J10">
            <v>100</v>
          </cell>
        </row>
        <row r="11">
          <cell r="D11" t="str">
            <v>U36092</v>
          </cell>
          <cell r="E11">
            <v>29.94</v>
          </cell>
          <cell r="F11" t="str">
            <v>Dheli</v>
          </cell>
          <cell r="G11" t="str">
            <v>Daimond Seeds Company</v>
          </cell>
          <cell r="H11" t="str">
            <v>Mansukhbhai Sukhabhai Bariya</v>
          </cell>
          <cell r="I11" t="str">
            <v>Acchhey Lal</v>
          </cell>
          <cell r="J11">
            <v>100</v>
          </cell>
        </row>
        <row r="12">
          <cell r="D12" t="str">
            <v>U36093</v>
          </cell>
          <cell r="E12">
            <v>15.66</v>
          </cell>
          <cell r="F12" t="str">
            <v>Dholeswar</v>
          </cell>
          <cell r="G12" t="str">
            <v>Daimond Seeds Company</v>
          </cell>
          <cell r="H12" t="str">
            <v>Sakrabhai Manglabhai</v>
          </cell>
          <cell r="I12" t="str">
            <v>Acchhey Lal</v>
          </cell>
          <cell r="J12">
            <v>100</v>
          </cell>
        </row>
        <row r="13">
          <cell r="D13" t="str">
            <v>U36094</v>
          </cell>
          <cell r="E13">
            <v>21.96</v>
          </cell>
          <cell r="F13" t="str">
            <v>Dhome</v>
          </cell>
          <cell r="G13" t="str">
            <v>Daimond Seeds Company</v>
          </cell>
          <cell r="H13" t="str">
            <v>Bhavansinh Bijalsinh Solanki</v>
          </cell>
          <cell r="I13" t="str">
            <v>Acchhey Lal</v>
          </cell>
          <cell r="J13">
            <v>100</v>
          </cell>
        </row>
        <row r="14">
          <cell r="D14" t="str">
            <v>U36095</v>
          </cell>
          <cell r="E14">
            <v>39.74</v>
          </cell>
          <cell r="F14" t="str">
            <v>Dhome</v>
          </cell>
          <cell r="G14" t="str">
            <v>Daimond Seeds Company</v>
          </cell>
          <cell r="H14" t="str">
            <v>Jesingsinh Hathisinh Solanki</v>
          </cell>
          <cell r="I14" t="str">
            <v>Acchhey Lal</v>
          </cell>
          <cell r="J14">
            <v>100</v>
          </cell>
        </row>
        <row r="15">
          <cell r="D15" t="str">
            <v>U36096</v>
          </cell>
          <cell r="E15">
            <v>83.91</v>
          </cell>
          <cell r="F15" t="str">
            <v>Dhome</v>
          </cell>
          <cell r="G15" t="str">
            <v>Daimond Seeds Company</v>
          </cell>
          <cell r="H15" t="str">
            <v>Kantisinh Gedalsinh Solanki</v>
          </cell>
          <cell r="I15" t="str">
            <v>Acchhey Lal</v>
          </cell>
          <cell r="J15">
            <v>100</v>
          </cell>
        </row>
        <row r="16">
          <cell r="D16" t="str">
            <v>U36097</v>
          </cell>
          <cell r="E16">
            <v>77.81</v>
          </cell>
          <cell r="F16" t="str">
            <v>Dhome</v>
          </cell>
          <cell r="G16" t="str">
            <v>Daimond Seeds Company</v>
          </cell>
          <cell r="H16" t="str">
            <v>Malsinh Revsinh Solanki</v>
          </cell>
          <cell r="I16" t="str">
            <v>Acchhey Lal</v>
          </cell>
          <cell r="J16">
            <v>100</v>
          </cell>
        </row>
        <row r="17">
          <cell r="D17" t="str">
            <v>U36098</v>
          </cell>
          <cell r="E17">
            <v>67.349999999999994</v>
          </cell>
          <cell r="F17" t="str">
            <v>Dhome</v>
          </cell>
          <cell r="G17" t="str">
            <v>Daimond Seeds Company</v>
          </cell>
          <cell r="H17" t="str">
            <v>Natvarsinh Abhesinh Solanki</v>
          </cell>
          <cell r="I17" t="str">
            <v>Acchhey Lal</v>
          </cell>
          <cell r="J17">
            <v>100</v>
          </cell>
        </row>
        <row r="18">
          <cell r="D18" t="str">
            <v>U36099</v>
          </cell>
          <cell r="E18">
            <v>86.63</v>
          </cell>
          <cell r="F18" t="str">
            <v>Dhome</v>
          </cell>
          <cell r="G18" t="str">
            <v>Daimond Seeds Company</v>
          </cell>
          <cell r="H18" t="str">
            <v>Pratapsinh Nathusinh Solanki</v>
          </cell>
          <cell r="I18" t="str">
            <v>Acchhey Lal</v>
          </cell>
          <cell r="J18">
            <v>100</v>
          </cell>
        </row>
        <row r="19">
          <cell r="D19" t="str">
            <v>U36100</v>
          </cell>
          <cell r="E19">
            <v>65.739999999999995</v>
          </cell>
          <cell r="F19" t="str">
            <v>Dhome</v>
          </cell>
          <cell r="G19" t="str">
            <v>Daimond Seeds Company</v>
          </cell>
          <cell r="H19" t="str">
            <v>Solanki Ambaben</v>
          </cell>
          <cell r="I19" t="str">
            <v>Acchhey Lal</v>
          </cell>
          <cell r="J19">
            <v>100</v>
          </cell>
        </row>
        <row r="20">
          <cell r="D20" t="str">
            <v>U36101</v>
          </cell>
          <cell r="E20">
            <v>114.87</v>
          </cell>
          <cell r="F20" t="str">
            <v>Dhome Pagiyana</v>
          </cell>
          <cell r="G20" t="str">
            <v>Daimond Seeds Company</v>
          </cell>
          <cell r="H20" t="str">
            <v>Amrutsinh Sardarsinh Solanki</v>
          </cell>
          <cell r="I20" t="str">
            <v>Acchhey Lal</v>
          </cell>
          <cell r="J20">
            <v>100</v>
          </cell>
        </row>
        <row r="21">
          <cell r="D21" t="str">
            <v>U36102</v>
          </cell>
          <cell r="E21">
            <v>56.03</v>
          </cell>
          <cell r="F21" t="str">
            <v>Dhome Pagiyana</v>
          </cell>
          <cell r="G21" t="str">
            <v>Daimond Seeds Company</v>
          </cell>
          <cell r="H21" t="str">
            <v>Bharatsinh Laxmansinh Solanki</v>
          </cell>
          <cell r="I21" t="str">
            <v>Acchhey Lal</v>
          </cell>
          <cell r="J21">
            <v>100</v>
          </cell>
        </row>
        <row r="22">
          <cell r="D22" t="str">
            <v>U36103</v>
          </cell>
          <cell r="E22">
            <v>29</v>
          </cell>
          <cell r="F22" t="str">
            <v>Dhome Pagiyana</v>
          </cell>
          <cell r="G22" t="str">
            <v>Daimond Seeds Company</v>
          </cell>
          <cell r="H22" t="str">
            <v>Bhikhusinh Mangalsinh Solanki</v>
          </cell>
          <cell r="I22" t="str">
            <v>Acchhey Lal</v>
          </cell>
          <cell r="J22">
            <v>100</v>
          </cell>
        </row>
        <row r="23">
          <cell r="D23" t="str">
            <v>U36104</v>
          </cell>
          <cell r="E23">
            <v>30.35</v>
          </cell>
          <cell r="F23" t="str">
            <v>Dhome Pagiyana</v>
          </cell>
          <cell r="G23" t="str">
            <v>Daimond Seeds Company</v>
          </cell>
          <cell r="H23" t="str">
            <v>Dineshkumar Gordhanlal Chauhan</v>
          </cell>
          <cell r="I23" t="str">
            <v>Acchhey Lal</v>
          </cell>
          <cell r="J23">
            <v>99.319727891156461</v>
          </cell>
        </row>
        <row r="24">
          <cell r="D24" t="str">
            <v>U36105</v>
          </cell>
          <cell r="E24">
            <v>50.47</v>
          </cell>
          <cell r="F24" t="str">
            <v>Dhome Pagiyana</v>
          </cell>
          <cell r="G24" t="str">
            <v>Daimond Seeds Company</v>
          </cell>
          <cell r="H24" t="str">
            <v>Divansinh Mansinh Solanki</v>
          </cell>
          <cell r="I24" t="str">
            <v>Acchhey Lal</v>
          </cell>
          <cell r="J24">
            <v>99.230769230769226</v>
          </cell>
        </row>
        <row r="25">
          <cell r="D25" t="str">
            <v>U36106</v>
          </cell>
          <cell r="E25">
            <v>49.25</v>
          </cell>
          <cell r="F25" t="str">
            <v>Dhome Pagiyana</v>
          </cell>
          <cell r="G25" t="str">
            <v>Daimond Seeds Company</v>
          </cell>
          <cell r="H25" t="str">
            <v>Kantisinh Motisinh Solanki</v>
          </cell>
          <cell r="I25" t="str">
            <v>Acchhey Lal</v>
          </cell>
          <cell r="J25">
            <v>100</v>
          </cell>
        </row>
        <row r="26">
          <cell r="D26" t="str">
            <v>U36107</v>
          </cell>
          <cell r="E26">
            <v>119.34</v>
          </cell>
          <cell r="F26" t="str">
            <v>Dhome Pagiyana</v>
          </cell>
          <cell r="G26" t="str">
            <v>Daimond Seeds Company</v>
          </cell>
          <cell r="H26" t="str">
            <v>Lalsinh Bhemsinh Solanki</v>
          </cell>
          <cell r="I26" t="str">
            <v>Acchhey Lal</v>
          </cell>
          <cell r="J26">
            <v>100</v>
          </cell>
        </row>
        <row r="27">
          <cell r="D27" t="str">
            <v>U36108</v>
          </cell>
          <cell r="E27">
            <v>76.599999999999994</v>
          </cell>
          <cell r="F27" t="str">
            <v>Dhome Pagiyana</v>
          </cell>
          <cell r="G27" t="str">
            <v>Daimond Seeds Company</v>
          </cell>
          <cell r="H27" t="str">
            <v>Mansing Nathusinh Solanki</v>
          </cell>
          <cell r="I27" t="str">
            <v>Acchhey Lal</v>
          </cell>
          <cell r="J27">
            <v>99.333333333333329</v>
          </cell>
        </row>
        <row r="28">
          <cell r="D28" t="str">
            <v>U36109</v>
          </cell>
          <cell r="E28">
            <v>27.88</v>
          </cell>
          <cell r="F28" t="str">
            <v>Dhome Pagiyana</v>
          </cell>
          <cell r="G28" t="str">
            <v>Daimond Seeds Company</v>
          </cell>
          <cell r="H28" t="str">
            <v>Nareshsinh Ramsinh Solanki</v>
          </cell>
          <cell r="I28" t="str">
            <v>Acchhey Lal</v>
          </cell>
          <cell r="J28">
            <v>100</v>
          </cell>
        </row>
        <row r="29">
          <cell r="D29" t="str">
            <v>U36110</v>
          </cell>
          <cell r="E29">
            <v>34.96</v>
          </cell>
          <cell r="F29" t="str">
            <v>Dhome Pagiyana</v>
          </cell>
          <cell r="G29" t="str">
            <v>Daimond Seeds Company</v>
          </cell>
          <cell r="H29" t="str">
            <v>Parvatsinh Solanki</v>
          </cell>
          <cell r="I29" t="str">
            <v>Acchhey Lal</v>
          </cell>
          <cell r="J29">
            <v>100</v>
          </cell>
        </row>
        <row r="30">
          <cell r="D30" t="str">
            <v>U36111</v>
          </cell>
          <cell r="E30">
            <v>69.709999999999994</v>
          </cell>
          <cell r="F30" t="str">
            <v>Dhome Pagiyana</v>
          </cell>
          <cell r="G30" t="str">
            <v>Daimond Seeds Company</v>
          </cell>
          <cell r="H30" t="str">
            <v>Rahulsinh S Solanki</v>
          </cell>
          <cell r="I30" t="str">
            <v>Acchhey Lal</v>
          </cell>
          <cell r="J30">
            <v>100</v>
          </cell>
        </row>
        <row r="31">
          <cell r="D31" t="str">
            <v>U36112</v>
          </cell>
          <cell r="E31">
            <v>279.57</v>
          </cell>
          <cell r="F31" t="str">
            <v>Dhome Pagiyana</v>
          </cell>
          <cell r="G31" t="str">
            <v>Daimond Seeds Company</v>
          </cell>
          <cell r="H31" t="str">
            <v>Raijisinh Nathusinh Solanki</v>
          </cell>
          <cell r="I31" t="str">
            <v>Acchhey Lal</v>
          </cell>
          <cell r="J31">
            <v>100</v>
          </cell>
        </row>
        <row r="32">
          <cell r="D32" t="str">
            <v>U36113</v>
          </cell>
          <cell r="E32">
            <v>15.01</v>
          </cell>
          <cell r="F32" t="str">
            <v>Dhome Pagiyana</v>
          </cell>
          <cell r="G32" t="str">
            <v>Daimond Seeds Company</v>
          </cell>
          <cell r="H32" t="str">
            <v>Surendrasinh Radhasinh Solanki</v>
          </cell>
          <cell r="I32" t="str">
            <v>Acchhey Lal</v>
          </cell>
          <cell r="J32">
            <v>100</v>
          </cell>
        </row>
        <row r="33">
          <cell r="D33" t="str">
            <v>U36114</v>
          </cell>
          <cell r="E33">
            <v>66.67</v>
          </cell>
          <cell r="F33" t="str">
            <v>Dudhathal</v>
          </cell>
          <cell r="G33" t="str">
            <v>Daimond Seeds Company</v>
          </cell>
          <cell r="H33" t="str">
            <v>Budhabhai Dahyabhai</v>
          </cell>
          <cell r="I33" t="str">
            <v>Acchhey Lal</v>
          </cell>
          <cell r="J33">
            <v>100</v>
          </cell>
        </row>
        <row r="34">
          <cell r="D34" t="str">
            <v>U36115</v>
          </cell>
          <cell r="E34">
            <v>56.41</v>
          </cell>
          <cell r="F34" t="str">
            <v>Dudhathal</v>
          </cell>
          <cell r="G34" t="str">
            <v>Daimond Seeds Company</v>
          </cell>
          <cell r="H34" t="str">
            <v>Narendrkumar Dabhasinh Rathod</v>
          </cell>
          <cell r="I34" t="str">
            <v>Acchhey Lal</v>
          </cell>
          <cell r="J34">
            <v>100</v>
          </cell>
        </row>
        <row r="35">
          <cell r="D35" t="str">
            <v>U36116</v>
          </cell>
          <cell r="E35">
            <v>35.909999999999997</v>
          </cell>
          <cell r="F35" t="str">
            <v>Dudhathal</v>
          </cell>
          <cell r="G35" t="str">
            <v>Daimond Seeds Company</v>
          </cell>
          <cell r="H35" t="str">
            <v>Rathod Sagunben Dashrathbhai</v>
          </cell>
          <cell r="I35" t="str">
            <v>Acchhey Lal</v>
          </cell>
          <cell r="J35">
            <v>99.259259259259252</v>
          </cell>
        </row>
        <row r="36">
          <cell r="D36" t="str">
            <v>U36118</v>
          </cell>
          <cell r="E36">
            <v>18.36</v>
          </cell>
          <cell r="F36" t="str">
            <v>Futera</v>
          </cell>
          <cell r="G36" t="str">
            <v>Daimond Seeds Company</v>
          </cell>
          <cell r="H36" t="str">
            <v>Baraiya Rayjibhai Lalabhai</v>
          </cell>
          <cell r="I36" t="str">
            <v>Acchhey Lal</v>
          </cell>
          <cell r="J36">
            <v>100</v>
          </cell>
        </row>
        <row r="37">
          <cell r="D37" t="str">
            <v>U36119</v>
          </cell>
          <cell r="E37">
            <v>17.43</v>
          </cell>
          <cell r="F37" t="str">
            <v>Futera</v>
          </cell>
          <cell r="G37" t="str">
            <v>Daimond Seeds Company</v>
          </cell>
          <cell r="H37" t="str">
            <v>Bariya Fulabhai Bhemabhai</v>
          </cell>
          <cell r="I37" t="str">
            <v>Acchhey Lal</v>
          </cell>
          <cell r="J37">
            <v>100</v>
          </cell>
        </row>
        <row r="38">
          <cell r="D38" t="str">
            <v>U36120</v>
          </cell>
          <cell r="E38">
            <v>28.42</v>
          </cell>
          <cell r="F38" t="str">
            <v>Futera</v>
          </cell>
          <cell r="G38" t="str">
            <v>Daimond Seeds Company</v>
          </cell>
          <cell r="H38" t="str">
            <v>Kodarbhai Salubhai Bariya</v>
          </cell>
          <cell r="I38" t="str">
            <v>Acchhey Lal</v>
          </cell>
          <cell r="J38">
            <v>100</v>
          </cell>
        </row>
        <row r="39">
          <cell r="D39" t="str">
            <v>U36121</v>
          </cell>
          <cell r="E39">
            <v>71.88</v>
          </cell>
          <cell r="F39" t="str">
            <v>Futera</v>
          </cell>
          <cell r="G39" t="str">
            <v>Daimond Seeds Company</v>
          </cell>
          <cell r="H39" t="str">
            <v>Maganbhai Mohanbhai Parmar</v>
          </cell>
          <cell r="I39" t="str">
            <v>Acchhey Lal</v>
          </cell>
          <cell r="J39">
            <v>100</v>
          </cell>
        </row>
        <row r="40">
          <cell r="D40" t="str">
            <v>U36122</v>
          </cell>
          <cell r="E40">
            <v>100.54</v>
          </cell>
          <cell r="F40" t="str">
            <v>Futera</v>
          </cell>
          <cell r="G40" t="str">
            <v>Daimond Seeds Company</v>
          </cell>
          <cell r="H40" t="str">
            <v>Somabhai Mohanbhai Bariya</v>
          </cell>
          <cell r="I40" t="str">
            <v>Acchhey Lal</v>
          </cell>
          <cell r="J40">
            <v>99.253731343283576</v>
          </cell>
        </row>
        <row r="41">
          <cell r="D41" t="str">
            <v>U36123</v>
          </cell>
          <cell r="E41">
            <v>68.97</v>
          </cell>
          <cell r="F41" t="str">
            <v>Futera</v>
          </cell>
          <cell r="G41" t="str">
            <v>Daimond Seeds Company</v>
          </cell>
          <cell r="H41" t="str">
            <v>Somabhai Mohanbhai Bariya</v>
          </cell>
          <cell r="I41" t="str">
            <v>Acchhey Lal</v>
          </cell>
          <cell r="J41">
            <v>100</v>
          </cell>
        </row>
        <row r="42">
          <cell r="D42" t="str">
            <v>U36125</v>
          </cell>
          <cell r="E42">
            <v>55.07</v>
          </cell>
          <cell r="F42" t="str">
            <v>Gay Vachada</v>
          </cell>
          <cell r="G42" t="str">
            <v>Daimond Seeds Company</v>
          </cell>
          <cell r="H42" t="str">
            <v>Arvindbhai Ratnabhai Tabiyad</v>
          </cell>
          <cell r="I42" t="str">
            <v>Acchhey Lal</v>
          </cell>
          <cell r="J42">
            <v>99.295774647887328</v>
          </cell>
        </row>
        <row r="43">
          <cell r="D43" t="str">
            <v>U36127</v>
          </cell>
          <cell r="E43">
            <v>26.77</v>
          </cell>
          <cell r="F43" t="str">
            <v>Gay Vachada</v>
          </cell>
          <cell r="G43" t="str">
            <v>Daimond Seeds Company</v>
          </cell>
          <cell r="H43" t="str">
            <v>Badabhai Nemabhai Katara</v>
          </cell>
          <cell r="I43" t="str">
            <v>Acchhey Lal</v>
          </cell>
          <cell r="J43">
            <v>100</v>
          </cell>
        </row>
        <row r="44">
          <cell r="D44" t="str">
            <v>U36128</v>
          </cell>
          <cell r="E44">
            <v>16.38</v>
          </cell>
          <cell r="F44" t="str">
            <v>Gay Vachada</v>
          </cell>
          <cell r="G44" t="str">
            <v>Daimond Seeds Company</v>
          </cell>
          <cell r="H44" t="str">
            <v>Bakabhai Mathurbhai Dodha</v>
          </cell>
          <cell r="I44" t="str">
            <v>Acchhey Lal</v>
          </cell>
          <cell r="J44">
            <v>100</v>
          </cell>
        </row>
        <row r="45">
          <cell r="D45" t="str">
            <v>U36129</v>
          </cell>
          <cell r="E45">
            <v>18.77</v>
          </cell>
          <cell r="F45" t="str">
            <v>Gay Vachada</v>
          </cell>
          <cell r="G45" t="str">
            <v>Daimond Seeds Company</v>
          </cell>
          <cell r="H45" t="str">
            <v>Dahyabhai Ramanbhai Tabiyad</v>
          </cell>
          <cell r="I45" t="str">
            <v>Acchhey Lal</v>
          </cell>
          <cell r="J45">
            <v>100</v>
          </cell>
        </row>
        <row r="46">
          <cell r="D46" t="str">
            <v>U36130</v>
          </cell>
          <cell r="E46">
            <v>42.45</v>
          </cell>
          <cell r="F46" t="str">
            <v>Gay Vachada</v>
          </cell>
          <cell r="G46" t="str">
            <v>Daimond Seeds Company</v>
          </cell>
          <cell r="H46" t="str">
            <v>Daliben Ratnabhai Tabiyad</v>
          </cell>
          <cell r="I46" t="str">
            <v>Acchhey Lal</v>
          </cell>
          <cell r="J46">
            <v>99.333333333333329</v>
          </cell>
        </row>
        <row r="47">
          <cell r="D47" t="str">
            <v>U36131</v>
          </cell>
          <cell r="E47">
            <v>77.47</v>
          </cell>
          <cell r="F47" t="str">
            <v>Gay Vachada</v>
          </cell>
          <cell r="G47" t="str">
            <v>Daimond Seeds Company</v>
          </cell>
          <cell r="H47" t="str">
            <v>Hiteshkumarnatvarbhai Baranda</v>
          </cell>
          <cell r="I47" t="str">
            <v>Acchhey Lal</v>
          </cell>
          <cell r="J47">
            <v>100</v>
          </cell>
        </row>
        <row r="48">
          <cell r="D48" t="str">
            <v>U36135</v>
          </cell>
          <cell r="E48">
            <v>19.43</v>
          </cell>
          <cell r="F48" t="str">
            <v>Gay Vachada</v>
          </cell>
          <cell r="G48" t="str">
            <v>Daimond Seeds Company</v>
          </cell>
          <cell r="H48" t="str">
            <v>Katara Shaileshbhai</v>
          </cell>
          <cell r="I48" t="str">
            <v>Acchhey Lal</v>
          </cell>
          <cell r="J48">
            <v>100</v>
          </cell>
        </row>
        <row r="49">
          <cell r="D49" t="str">
            <v>U36136</v>
          </cell>
          <cell r="E49">
            <v>18.3</v>
          </cell>
          <cell r="F49" t="str">
            <v>Gay Vachada</v>
          </cell>
          <cell r="G49" t="str">
            <v>Daimond Seeds Company</v>
          </cell>
          <cell r="H49" t="str">
            <v>Kavjibhai Ninama</v>
          </cell>
          <cell r="I49" t="str">
            <v>Acchhey Lal</v>
          </cell>
          <cell r="J49">
            <v>100</v>
          </cell>
        </row>
        <row r="50">
          <cell r="D50" t="str">
            <v>U36137</v>
          </cell>
          <cell r="E50">
            <v>29.08</v>
          </cell>
          <cell r="F50" t="str">
            <v>Gay Vachada</v>
          </cell>
          <cell r="G50" t="str">
            <v>Daimond Seeds Company</v>
          </cell>
          <cell r="H50" t="str">
            <v>Laxmanbhai Devabhai tabiyad</v>
          </cell>
          <cell r="I50" t="str">
            <v>Acchhey Lal</v>
          </cell>
          <cell r="J50">
            <v>99.285714285714292</v>
          </cell>
        </row>
        <row r="51">
          <cell r="D51" t="str">
            <v>U36138</v>
          </cell>
          <cell r="E51">
            <v>37.49</v>
          </cell>
          <cell r="F51" t="str">
            <v>Gay Vachada</v>
          </cell>
          <cell r="G51" t="str">
            <v>Daimond Seeds Company</v>
          </cell>
          <cell r="H51" t="str">
            <v>Laxmanbhai Ditabhai Dodha</v>
          </cell>
          <cell r="I51" t="str">
            <v>Acchhey Lal</v>
          </cell>
          <cell r="J51">
            <v>100</v>
          </cell>
        </row>
        <row r="52">
          <cell r="D52" t="str">
            <v>U36140</v>
          </cell>
          <cell r="E52">
            <v>29.24</v>
          </cell>
          <cell r="F52" t="str">
            <v>Gay Vachada</v>
          </cell>
          <cell r="G52" t="str">
            <v>Daimond Seeds Company</v>
          </cell>
          <cell r="H52" t="str">
            <v>Popatbhai Nanajibhai Paragi</v>
          </cell>
          <cell r="I52" t="str">
            <v>Acchhey Lal</v>
          </cell>
          <cell r="J52">
            <v>100</v>
          </cell>
        </row>
        <row r="53">
          <cell r="D53" t="str">
            <v>U36141</v>
          </cell>
          <cell r="E53">
            <v>24.16</v>
          </cell>
          <cell r="F53" t="str">
            <v>Gay Vachada</v>
          </cell>
          <cell r="G53" t="str">
            <v>Daimond Seeds Company</v>
          </cell>
          <cell r="H53" t="str">
            <v>Ramabhaisurajibhai Tabiyad</v>
          </cell>
          <cell r="I53" t="str">
            <v>Acchhey Lal</v>
          </cell>
          <cell r="J53">
            <v>100</v>
          </cell>
        </row>
        <row r="54">
          <cell r="D54" t="str">
            <v>U36142</v>
          </cell>
          <cell r="E54">
            <v>44.25</v>
          </cell>
          <cell r="F54" t="str">
            <v>Gay Vachada</v>
          </cell>
          <cell r="G54" t="str">
            <v>Daimond Seeds Company</v>
          </cell>
          <cell r="H54" t="str">
            <v>Rameshbhai Amarabhai Dodha</v>
          </cell>
          <cell r="I54" t="str">
            <v>Acchhey Lal</v>
          </cell>
          <cell r="J54">
            <v>100</v>
          </cell>
        </row>
        <row r="55">
          <cell r="D55" t="str">
            <v>U36144</v>
          </cell>
          <cell r="E55">
            <v>72.680000000000007</v>
          </cell>
          <cell r="F55" t="str">
            <v>Gay Vachada</v>
          </cell>
          <cell r="G55" t="str">
            <v>Daimond Seeds Company</v>
          </cell>
          <cell r="H55" t="str">
            <v>Ranchodbhai Surajibhai Tabiyad</v>
          </cell>
          <cell r="I55" t="str">
            <v>Acchhey Lal</v>
          </cell>
          <cell r="J55">
            <v>100</v>
          </cell>
        </row>
        <row r="56">
          <cell r="D56" t="str">
            <v>U36145</v>
          </cell>
          <cell r="E56">
            <v>51.06</v>
          </cell>
          <cell r="F56" t="str">
            <v>Gay Vachada</v>
          </cell>
          <cell r="G56" t="str">
            <v>Daimond Seeds Company</v>
          </cell>
          <cell r="H56" t="str">
            <v>Ratnabhai Navjibhai Katara</v>
          </cell>
          <cell r="I56" t="str">
            <v>Acchhey Lal</v>
          </cell>
          <cell r="J56">
            <v>100</v>
          </cell>
        </row>
        <row r="57">
          <cell r="D57" t="str">
            <v>U36146</v>
          </cell>
          <cell r="E57">
            <v>16.760000000000002</v>
          </cell>
          <cell r="F57" t="str">
            <v>Gay Vachada</v>
          </cell>
          <cell r="G57" t="str">
            <v>Daimond Seeds Company</v>
          </cell>
          <cell r="H57" t="str">
            <v>Tabiyad Asmitaben Manibhai</v>
          </cell>
          <cell r="I57" t="str">
            <v>Acchhey Lal</v>
          </cell>
          <cell r="J57">
            <v>99.310344827586206</v>
          </cell>
        </row>
        <row r="58">
          <cell r="D58" t="str">
            <v>U36147</v>
          </cell>
          <cell r="E58">
            <v>41.99</v>
          </cell>
          <cell r="F58" t="str">
            <v>Gay Vachada</v>
          </cell>
          <cell r="G58" t="str">
            <v>Daimond Seeds Company</v>
          </cell>
          <cell r="H58" t="str">
            <v>Tabiyad Manilal Laxmanbhai</v>
          </cell>
          <cell r="I58" t="str">
            <v>Acchhey Lal</v>
          </cell>
          <cell r="J58">
            <v>100</v>
          </cell>
        </row>
        <row r="59">
          <cell r="D59" t="str">
            <v>U36148</v>
          </cell>
          <cell r="E59">
            <v>51.68</v>
          </cell>
          <cell r="F59" t="str">
            <v>Gay Vachada</v>
          </cell>
          <cell r="G59" t="str">
            <v>Daimond Seeds Company</v>
          </cell>
          <cell r="H59" t="str">
            <v>Vishrambhai Lakhamabhai Dodha</v>
          </cell>
          <cell r="I59" t="str">
            <v>Acchhey Lal</v>
          </cell>
          <cell r="J59">
            <v>100</v>
          </cell>
        </row>
        <row r="60">
          <cell r="D60" t="str">
            <v>U36149</v>
          </cell>
          <cell r="E60">
            <v>41.28</v>
          </cell>
          <cell r="F60" t="str">
            <v>Hathivan</v>
          </cell>
          <cell r="G60" t="str">
            <v>Daimond Seeds Company</v>
          </cell>
          <cell r="H60" t="str">
            <v>Bharatbhai Chandubhai Pagi</v>
          </cell>
          <cell r="I60" t="str">
            <v>Acchhey Lal</v>
          </cell>
          <cell r="J60">
            <v>100</v>
          </cell>
        </row>
        <row r="61">
          <cell r="D61" t="str">
            <v>U36150</v>
          </cell>
          <cell r="E61">
            <v>25.69</v>
          </cell>
          <cell r="F61" t="str">
            <v>Jehu</v>
          </cell>
          <cell r="G61" t="str">
            <v>Daimond Seeds Company</v>
          </cell>
          <cell r="H61" t="str">
            <v>Arvind Kala Ji</v>
          </cell>
          <cell r="I61" t="str">
            <v>Acchhey Lal</v>
          </cell>
          <cell r="J61">
            <v>100</v>
          </cell>
        </row>
        <row r="62">
          <cell r="D62" t="str">
            <v>U36151</v>
          </cell>
          <cell r="E62">
            <v>24.26</v>
          </cell>
          <cell r="F62" t="str">
            <v>Jehu</v>
          </cell>
          <cell r="G62" t="str">
            <v>Daimond Seeds Company</v>
          </cell>
          <cell r="H62" t="str">
            <v>Ashok</v>
          </cell>
          <cell r="I62" t="str">
            <v>Acchhey Lal</v>
          </cell>
          <cell r="J62">
            <v>100</v>
          </cell>
        </row>
        <row r="63">
          <cell r="D63" t="str">
            <v>U36152</v>
          </cell>
          <cell r="E63">
            <v>25.2</v>
          </cell>
          <cell r="F63" t="str">
            <v>Jehu</v>
          </cell>
          <cell r="G63" t="str">
            <v>Daimond Seeds Company</v>
          </cell>
          <cell r="H63" t="str">
            <v>Kalabhai Alkabhai</v>
          </cell>
          <cell r="I63" t="str">
            <v>Acchhey Lal</v>
          </cell>
          <cell r="J63">
            <v>99.310344827586206</v>
          </cell>
        </row>
        <row r="64">
          <cell r="D64" t="str">
            <v>U36153</v>
          </cell>
          <cell r="E64">
            <v>29.33</v>
          </cell>
          <cell r="F64" t="str">
            <v>Jehu</v>
          </cell>
          <cell r="G64" t="str">
            <v>Daimond Seeds Company</v>
          </cell>
          <cell r="H64" t="str">
            <v>Kanabhai Ramabhai Josiyala</v>
          </cell>
          <cell r="I64" t="str">
            <v>Acchhey Lal</v>
          </cell>
          <cell r="J64">
            <v>100</v>
          </cell>
        </row>
        <row r="65">
          <cell r="D65" t="str">
            <v>U36154</v>
          </cell>
          <cell r="E65">
            <v>29.04</v>
          </cell>
          <cell r="F65" t="str">
            <v>Jehu</v>
          </cell>
          <cell r="G65" t="str">
            <v>Daimond Seeds Company</v>
          </cell>
          <cell r="H65" t="str">
            <v>Mohanlal Haja Damor</v>
          </cell>
          <cell r="I65" t="str">
            <v>Acchhey Lal</v>
          </cell>
          <cell r="J65">
            <v>100</v>
          </cell>
        </row>
        <row r="66">
          <cell r="D66" t="str">
            <v>U36155</v>
          </cell>
          <cell r="E66">
            <v>17.690000000000001</v>
          </cell>
          <cell r="F66" t="str">
            <v>Jehu</v>
          </cell>
          <cell r="G66" t="str">
            <v>Daimond Seeds Company</v>
          </cell>
          <cell r="H66" t="str">
            <v>Nandlal Ramlal</v>
          </cell>
          <cell r="I66" t="str">
            <v>Acchhey Lal</v>
          </cell>
          <cell r="J66">
            <v>100</v>
          </cell>
        </row>
        <row r="67">
          <cell r="D67" t="str">
            <v>U36157</v>
          </cell>
          <cell r="E67">
            <v>15.56</v>
          </cell>
          <cell r="F67" t="str">
            <v>Jehu</v>
          </cell>
          <cell r="G67" t="str">
            <v>Daimond Seeds Company</v>
          </cell>
          <cell r="H67" t="str">
            <v>Ramanlal Jeeva Ahari</v>
          </cell>
          <cell r="I67" t="str">
            <v>Acchhey Lal</v>
          </cell>
          <cell r="J67">
            <v>100</v>
          </cell>
        </row>
        <row r="68">
          <cell r="D68" t="str">
            <v>U36158</v>
          </cell>
          <cell r="E68">
            <v>77.84</v>
          </cell>
          <cell r="F68" t="str">
            <v>Jotpur</v>
          </cell>
          <cell r="G68" t="str">
            <v>Daimond Seeds Company</v>
          </cell>
          <cell r="H68" t="str">
            <v>Shabhesinh Gokalbhai Parmar</v>
          </cell>
          <cell r="I68" t="str">
            <v>Acchhey Lal</v>
          </cell>
          <cell r="J68">
            <v>100</v>
          </cell>
        </row>
        <row r="69">
          <cell r="D69" t="str">
            <v>U36159</v>
          </cell>
          <cell r="E69">
            <v>115.06</v>
          </cell>
          <cell r="F69" t="str">
            <v>Kupaji</v>
          </cell>
          <cell r="G69" t="str">
            <v>Daimond Seeds Company</v>
          </cell>
          <cell r="H69" t="str">
            <v>Vikramsinh Babarbhai Zala</v>
          </cell>
          <cell r="I69" t="str">
            <v>Acchhey Lal</v>
          </cell>
          <cell r="J69">
            <v>100</v>
          </cell>
        </row>
        <row r="70">
          <cell r="D70" t="str">
            <v>U11283</v>
          </cell>
          <cell r="E70">
            <v>843.64</v>
          </cell>
          <cell r="F70" t="str">
            <v>Kamalapuram</v>
          </cell>
          <cell r="G70" t="str">
            <v>Ongole Adinarayana Reddy</v>
          </cell>
          <cell r="H70" t="str">
            <v>N. Murali Babu</v>
          </cell>
          <cell r="I70" t="str">
            <v>Ravindra Pal Singh</v>
          </cell>
          <cell r="J70">
            <v>100</v>
          </cell>
        </row>
        <row r="71">
          <cell r="D71" t="str">
            <v>U11288</v>
          </cell>
          <cell r="E71">
            <v>379.46</v>
          </cell>
          <cell r="F71" t="str">
            <v>Kamalapuram</v>
          </cell>
          <cell r="G71" t="str">
            <v>Ongole Adinarayana Reddy</v>
          </cell>
          <cell r="H71" t="str">
            <v>K.chalapatthi</v>
          </cell>
          <cell r="I71" t="str">
            <v>Ravindra Pal Singh</v>
          </cell>
          <cell r="J71">
            <v>100</v>
          </cell>
        </row>
        <row r="72">
          <cell r="D72" t="str">
            <v>U11291</v>
          </cell>
          <cell r="E72">
            <v>109.98</v>
          </cell>
          <cell r="F72" t="str">
            <v>Kamalapuram</v>
          </cell>
          <cell r="G72" t="str">
            <v>Ongole Adinarayana Reddy</v>
          </cell>
          <cell r="H72" t="str">
            <v>A.ramakrishna Reddy</v>
          </cell>
          <cell r="I72" t="str">
            <v>Ravindra Pal Singh</v>
          </cell>
          <cell r="J72">
            <v>100</v>
          </cell>
        </row>
        <row r="73">
          <cell r="D73" t="str">
            <v>U11295</v>
          </cell>
          <cell r="E73">
            <v>156.58000000000001</v>
          </cell>
          <cell r="F73" t="str">
            <v>Kamalapuram</v>
          </cell>
          <cell r="G73" t="str">
            <v>Ongole Adinarayana Reddy</v>
          </cell>
          <cell r="H73" t="str">
            <v>A.ramanareddy</v>
          </cell>
          <cell r="I73" t="str">
            <v>Ravindra Pal Singh</v>
          </cell>
          <cell r="J73">
            <v>100</v>
          </cell>
        </row>
        <row r="74">
          <cell r="D74" t="str">
            <v>U11300</v>
          </cell>
          <cell r="E74">
            <v>249.18</v>
          </cell>
          <cell r="F74" t="str">
            <v>Kamalapuram</v>
          </cell>
          <cell r="G74" t="str">
            <v>Ongole Adinarayana Reddy</v>
          </cell>
          <cell r="H74" t="str">
            <v>V.ramanjaneya Reddy</v>
          </cell>
          <cell r="I74" t="str">
            <v>Ravindra Pal Singh</v>
          </cell>
          <cell r="J74">
            <v>100</v>
          </cell>
        </row>
        <row r="75">
          <cell r="D75" t="str">
            <v>U11301</v>
          </cell>
          <cell r="E75">
            <v>176.62</v>
          </cell>
          <cell r="F75" t="str">
            <v>Kamalapuram</v>
          </cell>
          <cell r="G75" t="str">
            <v>Ongole Adinarayana Reddy</v>
          </cell>
          <cell r="H75" t="str">
            <v>Sambasivaiah</v>
          </cell>
          <cell r="I75" t="str">
            <v>Ravindra Pal Singh</v>
          </cell>
          <cell r="J75">
            <v>100</v>
          </cell>
        </row>
        <row r="76">
          <cell r="D76" t="str">
            <v>U11303</v>
          </cell>
          <cell r="E76">
            <v>120.38</v>
          </cell>
          <cell r="F76" t="str">
            <v>Kamalapuram</v>
          </cell>
          <cell r="G76" t="str">
            <v>Ongole Adinarayana Reddy</v>
          </cell>
          <cell r="H76" t="str">
            <v>Jayaraju</v>
          </cell>
          <cell r="I76" t="str">
            <v>Ravindra Pal Singh</v>
          </cell>
          <cell r="J76">
            <v>100</v>
          </cell>
        </row>
        <row r="77">
          <cell r="D77" t="str">
            <v>U11310</v>
          </cell>
          <cell r="E77">
            <v>623.79999999999995</v>
          </cell>
          <cell r="F77" t="str">
            <v>Mydukur</v>
          </cell>
          <cell r="G77" t="str">
            <v>Ongole Adinarayana Reddy</v>
          </cell>
          <cell r="H77" t="str">
            <v>Ramsubhareddy</v>
          </cell>
          <cell r="I77" t="str">
            <v>Ravindra Pal Singh</v>
          </cell>
          <cell r="J77">
            <v>100</v>
          </cell>
        </row>
        <row r="78">
          <cell r="D78" t="str">
            <v>U11311</v>
          </cell>
          <cell r="E78">
            <v>101</v>
          </cell>
          <cell r="F78" t="str">
            <v>Mydukur</v>
          </cell>
          <cell r="G78" t="str">
            <v>Ongole Adinarayana Reddy</v>
          </cell>
          <cell r="H78" t="str">
            <v>N.ravi</v>
          </cell>
          <cell r="I78" t="str">
            <v>Ravindra Pal Singh</v>
          </cell>
          <cell r="J78">
            <v>100</v>
          </cell>
        </row>
        <row r="79">
          <cell r="D79" t="str">
            <v>U11315</v>
          </cell>
          <cell r="E79">
            <v>736.58</v>
          </cell>
          <cell r="F79" t="str">
            <v>Dhasari Palle</v>
          </cell>
          <cell r="G79" t="str">
            <v>Ongole Adinarayana Reddy</v>
          </cell>
          <cell r="H79" t="str">
            <v>Veeraiah</v>
          </cell>
          <cell r="I79" t="str">
            <v>Ravindra Pal Singh</v>
          </cell>
          <cell r="J79">
            <v>100</v>
          </cell>
        </row>
        <row r="80">
          <cell r="D80" t="str">
            <v>U11316</v>
          </cell>
          <cell r="E80">
            <v>172.18</v>
          </cell>
          <cell r="F80" t="str">
            <v>Dhasari Palle</v>
          </cell>
          <cell r="G80" t="str">
            <v>Ongole Adinarayana Reddy</v>
          </cell>
          <cell r="H80" t="str">
            <v>Hussenaiah</v>
          </cell>
          <cell r="I80" t="str">
            <v>Ravindra Pal Singh</v>
          </cell>
          <cell r="J80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B78D-3854-4D13-8136-4E1C44DCEA8F}">
  <dimension ref="A1:BT3600"/>
  <sheetViews>
    <sheetView tabSelected="1" workbookViewId="0">
      <selection activeCell="L1" sqref="L1"/>
    </sheetView>
  </sheetViews>
  <sheetFormatPr defaultRowHeight="14.4" x14ac:dyDescent="0.3"/>
  <cols>
    <col min="1" max="1" width="5.21875" style="5" customWidth="1"/>
    <col min="2" max="2" width="8.88671875" style="11"/>
    <col min="3" max="3" width="11.21875" style="5" bestFit="1" customWidth="1"/>
    <col min="4" max="4" width="11.6640625" style="5" customWidth="1"/>
    <col min="5" max="5" width="7.77734375" style="5" customWidth="1"/>
    <col min="6" max="6" width="34.77734375" style="5" customWidth="1"/>
    <col min="7" max="7" width="8.6640625" style="5" customWidth="1"/>
    <col min="8" max="8" width="8.33203125" style="5" customWidth="1"/>
    <col min="9" max="9" width="10.5546875" style="5" customWidth="1"/>
    <col min="10" max="10" width="6.6640625" style="5" customWidth="1"/>
    <col min="11" max="11" width="11.109375" style="6" customWidth="1"/>
    <col min="12" max="12" width="11" style="6" customWidth="1"/>
    <col min="13" max="13" width="8" style="5" customWidth="1"/>
    <col min="14" max="14" width="9.5546875" style="5" customWidth="1"/>
    <col min="15" max="15" width="7.5546875" style="5" customWidth="1"/>
    <col min="16" max="16" width="12.44140625" style="5" customWidth="1"/>
    <col min="17" max="17" width="8" style="5" customWidth="1"/>
    <col min="18" max="18" width="7.33203125" style="63" customWidth="1"/>
    <col min="19" max="19" width="13.6640625" style="7" customWidth="1"/>
    <col min="20" max="20" width="7.6640625" style="5" customWidth="1"/>
    <col min="21" max="25" width="9.88671875" style="5" customWidth="1"/>
    <col min="26" max="26" width="11.77734375" style="8" customWidth="1"/>
    <col min="27" max="27" width="11.6640625" style="5" customWidth="1"/>
    <col min="28" max="28" width="23.5546875" style="5" bestFit="1" customWidth="1"/>
    <col min="29" max="16384" width="8.88671875" style="5"/>
  </cols>
  <sheetData>
    <row r="1" spans="1:28" x14ac:dyDescent="0.3">
      <c r="A1" s="4" t="s">
        <v>51</v>
      </c>
      <c r="B1" s="12"/>
      <c r="C1" s="4"/>
      <c r="D1" s="4"/>
      <c r="E1" s="4"/>
      <c r="F1" s="4"/>
      <c r="K1" s="65"/>
      <c r="P1" s="5">
        <f>+P2/M2</f>
        <v>86.025988117259757</v>
      </c>
      <c r="S1" s="7">
        <f>+S2/M2</f>
        <v>99.747323064603961</v>
      </c>
    </row>
    <row r="2" spans="1:28" x14ac:dyDescent="0.3">
      <c r="A2" s="4"/>
      <c r="B2" s="12"/>
      <c r="C2" s="4"/>
      <c r="D2" s="4"/>
      <c r="E2" s="4"/>
      <c r="F2" s="4"/>
      <c r="H2" s="5">
        <f>SUBTOTAL(9,H4:H3600)</f>
        <v>4226.6959999999999</v>
      </c>
      <c r="I2" s="5">
        <f>SUBTOTAL(9,I4:I3600)</f>
        <v>4053.0560000000005</v>
      </c>
      <c r="M2" s="5">
        <f>SUBTOTAL(9,M4:M3600)</f>
        <v>1028737.4700000006</v>
      </c>
      <c r="N2" s="5">
        <f>SUBTOTAL(9,N4:N3600)</f>
        <v>906183.4458042006</v>
      </c>
      <c r="P2" s="5">
        <f>SUBTOTAL(9,P4:P3600)</f>
        <v>88498157.369999915</v>
      </c>
      <c r="R2" s="13"/>
      <c r="S2" s="5">
        <f>SUBTOTAL(9,S4:S3600)</f>
        <v>102613808.76875338</v>
      </c>
    </row>
    <row r="3" spans="1:28" ht="62.4" x14ac:dyDescent="0.3">
      <c r="A3" s="15" t="s">
        <v>3396</v>
      </c>
      <c r="B3" s="48" t="s">
        <v>3270</v>
      </c>
      <c r="C3" s="15" t="s">
        <v>3</v>
      </c>
      <c r="D3" s="15" t="s">
        <v>0</v>
      </c>
      <c r="E3" s="15" t="s">
        <v>4</v>
      </c>
      <c r="F3" s="15" t="s">
        <v>1</v>
      </c>
      <c r="G3" s="15" t="s">
        <v>6</v>
      </c>
      <c r="H3" s="15" t="s">
        <v>240</v>
      </c>
      <c r="I3" s="15" t="s">
        <v>3274</v>
      </c>
      <c r="J3" s="15" t="s">
        <v>7</v>
      </c>
      <c r="K3" s="17" t="s">
        <v>8</v>
      </c>
      <c r="L3" s="17" t="s">
        <v>9</v>
      </c>
      <c r="M3" s="15" t="s">
        <v>10</v>
      </c>
      <c r="N3" s="15" t="s">
        <v>15</v>
      </c>
      <c r="O3" s="15" t="s">
        <v>11</v>
      </c>
      <c r="P3" s="15" t="s">
        <v>3269</v>
      </c>
      <c r="Q3" s="15" t="s">
        <v>12</v>
      </c>
      <c r="R3" s="64" t="s">
        <v>13</v>
      </c>
      <c r="S3" s="15" t="s">
        <v>3268</v>
      </c>
      <c r="T3" s="16" t="s">
        <v>14</v>
      </c>
      <c r="U3" s="15" t="s">
        <v>18</v>
      </c>
      <c r="V3" s="21" t="s">
        <v>842</v>
      </c>
      <c r="W3" s="16" t="s">
        <v>16</v>
      </c>
      <c r="X3" s="16" t="s">
        <v>17</v>
      </c>
      <c r="Y3" s="16" t="s">
        <v>19</v>
      </c>
      <c r="Z3" s="18" t="s">
        <v>20</v>
      </c>
      <c r="AA3" s="15" t="s">
        <v>2</v>
      </c>
      <c r="AB3" s="15" t="s">
        <v>5</v>
      </c>
    </row>
    <row r="4" spans="1:28" ht="15.6" x14ac:dyDescent="0.3">
      <c r="A4" s="1">
        <v>1</v>
      </c>
      <c r="B4" s="1" t="s">
        <v>3272</v>
      </c>
      <c r="C4" s="1" t="s">
        <v>31</v>
      </c>
      <c r="D4" s="1" t="s">
        <v>160</v>
      </c>
      <c r="E4" s="1" t="s">
        <v>149</v>
      </c>
      <c r="F4" s="28" t="s">
        <v>54</v>
      </c>
      <c r="G4" s="1" t="s">
        <v>72</v>
      </c>
      <c r="H4" s="1">
        <v>0.25</v>
      </c>
      <c r="I4" s="1">
        <v>0.25</v>
      </c>
      <c r="J4" s="1">
        <v>1</v>
      </c>
      <c r="K4" s="65">
        <v>44629</v>
      </c>
      <c r="L4" s="65">
        <v>44648</v>
      </c>
      <c r="M4" s="1">
        <v>17.510000000000002</v>
      </c>
      <c r="N4" s="1">
        <v>17</v>
      </c>
      <c r="O4" s="1">
        <v>98</v>
      </c>
      <c r="P4" s="1">
        <f>+O4*M4</f>
        <v>1715.9800000000002</v>
      </c>
      <c r="Q4" s="1" t="s">
        <v>147</v>
      </c>
      <c r="R4" s="19">
        <v>100</v>
      </c>
      <c r="S4" s="19">
        <f t="shared" ref="S4:S25" si="0">+R4*M4</f>
        <v>1751.0000000000002</v>
      </c>
      <c r="T4" s="1" t="s">
        <v>147</v>
      </c>
      <c r="U4" s="1">
        <v>7000</v>
      </c>
      <c r="V4" s="22"/>
      <c r="W4" s="1">
        <v>700</v>
      </c>
      <c r="X4" s="1">
        <v>700</v>
      </c>
      <c r="Y4" s="1">
        <v>8400</v>
      </c>
      <c r="Z4" s="3">
        <v>142800</v>
      </c>
      <c r="AA4" s="1" t="s">
        <v>24</v>
      </c>
      <c r="AB4" s="1" t="s">
        <v>34</v>
      </c>
    </row>
    <row r="5" spans="1:28" x14ac:dyDescent="0.3">
      <c r="A5" s="1">
        <v>2</v>
      </c>
      <c r="B5" s="1" t="s">
        <v>3272</v>
      </c>
      <c r="C5" s="1" t="s">
        <v>31</v>
      </c>
      <c r="D5" s="1" t="s">
        <v>160</v>
      </c>
      <c r="E5" s="1" t="s">
        <v>149</v>
      </c>
      <c r="F5" s="28" t="s">
        <v>54</v>
      </c>
      <c r="G5" s="1" t="s">
        <v>75</v>
      </c>
      <c r="H5" s="1">
        <v>0.25</v>
      </c>
      <c r="I5" s="1">
        <v>0.25</v>
      </c>
      <c r="J5" s="1">
        <v>1</v>
      </c>
      <c r="K5" s="65">
        <v>44629</v>
      </c>
      <c r="L5" s="65">
        <v>44648</v>
      </c>
      <c r="M5" s="1">
        <v>12.63</v>
      </c>
      <c r="N5" s="1">
        <v>12.4</v>
      </c>
      <c r="O5" s="1">
        <v>98</v>
      </c>
      <c r="P5" s="1">
        <f t="shared" ref="P5:P78" si="1">+O5*M5</f>
        <v>1237.74</v>
      </c>
      <c r="Q5" s="1" t="s">
        <v>147</v>
      </c>
      <c r="R5" s="19">
        <v>98.958333333333329</v>
      </c>
      <c r="S5" s="19">
        <f t="shared" si="0"/>
        <v>1249.84375</v>
      </c>
      <c r="T5" s="1" t="s">
        <v>147</v>
      </c>
      <c r="U5" s="1">
        <v>7000</v>
      </c>
      <c r="V5" s="1"/>
      <c r="W5" s="1">
        <v>700</v>
      </c>
      <c r="X5" s="1">
        <v>420</v>
      </c>
      <c r="Y5" s="1">
        <v>8120</v>
      </c>
      <c r="Z5" s="3">
        <v>100688</v>
      </c>
      <c r="AA5" s="1" t="s">
        <v>24</v>
      </c>
      <c r="AB5" s="1" t="s">
        <v>34</v>
      </c>
    </row>
    <row r="6" spans="1:28" x14ac:dyDescent="0.3">
      <c r="A6" s="1">
        <v>3</v>
      </c>
      <c r="B6" s="1" t="s">
        <v>3272</v>
      </c>
      <c r="C6" s="1" t="s">
        <v>31</v>
      </c>
      <c r="D6" s="1" t="s">
        <v>160</v>
      </c>
      <c r="E6" s="1" t="s">
        <v>149</v>
      </c>
      <c r="F6" s="1" t="s">
        <v>30</v>
      </c>
      <c r="G6" s="1" t="s">
        <v>76</v>
      </c>
      <c r="H6" s="1">
        <v>0.25</v>
      </c>
      <c r="I6" s="1">
        <v>0.25</v>
      </c>
      <c r="J6" s="1">
        <v>1</v>
      </c>
      <c r="K6" s="65">
        <v>44629</v>
      </c>
      <c r="L6" s="65">
        <v>44648</v>
      </c>
      <c r="M6" s="1">
        <v>12.45</v>
      </c>
      <c r="N6" s="1">
        <v>12</v>
      </c>
      <c r="O6" s="1">
        <v>97</v>
      </c>
      <c r="P6" s="1">
        <f t="shared" si="1"/>
        <v>1207.6499999999999</v>
      </c>
      <c r="Q6" s="1" t="s">
        <v>147</v>
      </c>
      <c r="R6" s="19">
        <v>100</v>
      </c>
      <c r="S6" s="19">
        <f t="shared" si="0"/>
        <v>1245</v>
      </c>
      <c r="T6" s="1" t="s">
        <v>147</v>
      </c>
      <c r="U6" s="1">
        <v>7000</v>
      </c>
      <c r="V6" s="1"/>
      <c r="W6" s="1">
        <v>700</v>
      </c>
      <c r="X6" s="1">
        <v>700</v>
      </c>
      <c r="Y6" s="1">
        <v>8400</v>
      </c>
      <c r="Z6" s="3">
        <v>100800</v>
      </c>
      <c r="AA6" s="1" t="s">
        <v>24</v>
      </c>
      <c r="AB6" s="1" t="s">
        <v>34</v>
      </c>
    </row>
    <row r="7" spans="1:28" x14ac:dyDescent="0.3">
      <c r="A7" s="1">
        <v>4</v>
      </c>
      <c r="B7" s="1" t="s">
        <v>3272</v>
      </c>
      <c r="C7" s="1" t="s">
        <v>31</v>
      </c>
      <c r="D7" s="1" t="s">
        <v>160</v>
      </c>
      <c r="E7" s="1" t="s">
        <v>149</v>
      </c>
      <c r="F7" s="66" t="s">
        <v>61</v>
      </c>
      <c r="G7" s="1" t="s">
        <v>77</v>
      </c>
      <c r="H7" s="1">
        <v>0.25</v>
      </c>
      <c r="I7" s="1">
        <v>0.25</v>
      </c>
      <c r="J7" s="1">
        <v>1</v>
      </c>
      <c r="K7" s="65">
        <v>44629</v>
      </c>
      <c r="L7" s="65">
        <v>44648</v>
      </c>
      <c r="M7" s="1">
        <v>12.82</v>
      </c>
      <c r="N7" s="1">
        <v>12.4</v>
      </c>
      <c r="O7" s="1">
        <v>95</v>
      </c>
      <c r="P7" s="1">
        <f t="shared" si="1"/>
        <v>1217.9000000000001</v>
      </c>
      <c r="Q7" s="1" t="s">
        <v>147</v>
      </c>
      <c r="R7" s="19">
        <v>98.958333333333329</v>
      </c>
      <c r="S7" s="19">
        <f t="shared" si="0"/>
        <v>1268.6458333333333</v>
      </c>
      <c r="T7" s="1" t="s">
        <v>147</v>
      </c>
      <c r="U7" s="1">
        <v>7000</v>
      </c>
      <c r="V7" s="1"/>
      <c r="W7" s="1">
        <v>700</v>
      </c>
      <c r="X7" s="1">
        <v>420</v>
      </c>
      <c r="Y7" s="1">
        <v>8120</v>
      </c>
      <c r="Z7" s="3">
        <v>100688</v>
      </c>
      <c r="AA7" s="1" t="s">
        <v>24</v>
      </c>
      <c r="AB7" s="1" t="s">
        <v>34</v>
      </c>
    </row>
    <row r="8" spans="1:28" x14ac:dyDescent="0.3">
      <c r="A8" s="1">
        <v>5</v>
      </c>
      <c r="B8" s="1" t="s">
        <v>3272</v>
      </c>
      <c r="C8" s="1" t="s">
        <v>31</v>
      </c>
      <c r="D8" s="1" t="s">
        <v>160</v>
      </c>
      <c r="E8" s="1" t="s">
        <v>149</v>
      </c>
      <c r="F8" s="28" t="s">
        <v>28</v>
      </c>
      <c r="G8" s="1" t="s">
        <v>78</v>
      </c>
      <c r="H8" s="1">
        <v>0.25</v>
      </c>
      <c r="I8" s="1">
        <v>0.25</v>
      </c>
      <c r="J8" s="1">
        <v>1</v>
      </c>
      <c r="K8" s="65">
        <v>44629</v>
      </c>
      <c r="L8" s="65">
        <v>44648</v>
      </c>
      <c r="M8" s="1">
        <v>16.29</v>
      </c>
      <c r="N8" s="1">
        <v>15.8</v>
      </c>
      <c r="O8" s="1">
        <v>98</v>
      </c>
      <c r="P8" s="1">
        <f t="shared" si="1"/>
        <v>1596.4199999999998</v>
      </c>
      <c r="Q8" s="1" t="s">
        <v>147</v>
      </c>
      <c r="R8" s="19">
        <v>98.958333333333329</v>
      </c>
      <c r="S8" s="19">
        <f t="shared" si="0"/>
        <v>1612.0312499999998</v>
      </c>
      <c r="T8" s="1" t="s">
        <v>147</v>
      </c>
      <c r="U8" s="1">
        <v>7000</v>
      </c>
      <c r="V8" s="1"/>
      <c r="W8" s="1">
        <v>700</v>
      </c>
      <c r="X8" s="1">
        <v>420</v>
      </c>
      <c r="Y8" s="1">
        <v>8120</v>
      </c>
      <c r="Z8" s="3">
        <v>128296</v>
      </c>
      <c r="AA8" s="1" t="s">
        <v>24</v>
      </c>
      <c r="AB8" s="1" t="s">
        <v>34</v>
      </c>
    </row>
    <row r="9" spans="1:28" x14ac:dyDescent="0.3">
      <c r="A9" s="1">
        <v>6</v>
      </c>
      <c r="B9" s="1" t="s">
        <v>3272</v>
      </c>
      <c r="C9" s="1" t="s">
        <v>31</v>
      </c>
      <c r="D9" s="1" t="s">
        <v>160</v>
      </c>
      <c r="E9" s="1" t="s">
        <v>149</v>
      </c>
      <c r="F9" s="28" t="s">
        <v>32</v>
      </c>
      <c r="G9" s="1" t="s">
        <v>79</v>
      </c>
      <c r="H9" s="1">
        <v>0.25</v>
      </c>
      <c r="I9" s="1">
        <v>0.25</v>
      </c>
      <c r="J9" s="1">
        <v>1</v>
      </c>
      <c r="K9" s="65">
        <v>44629</v>
      </c>
      <c r="L9" s="65">
        <v>44648</v>
      </c>
      <c r="M9" s="1">
        <v>14.66</v>
      </c>
      <c r="N9" s="1">
        <v>0</v>
      </c>
      <c r="O9" s="1">
        <v>97</v>
      </c>
      <c r="P9" s="1">
        <f t="shared" si="1"/>
        <v>1422.02</v>
      </c>
      <c r="Q9" s="1" t="s">
        <v>147</v>
      </c>
      <c r="R9" s="19">
        <v>89</v>
      </c>
      <c r="S9" s="19">
        <f t="shared" si="0"/>
        <v>1304.74</v>
      </c>
      <c r="T9" s="1" t="s">
        <v>148</v>
      </c>
      <c r="U9" s="1">
        <v>0</v>
      </c>
      <c r="V9" s="1"/>
      <c r="W9" s="1">
        <v>0</v>
      </c>
      <c r="X9" s="1">
        <v>0</v>
      </c>
      <c r="Y9" s="1">
        <v>0</v>
      </c>
      <c r="Z9" s="3">
        <v>0</v>
      </c>
      <c r="AA9" s="1" t="s">
        <v>24</v>
      </c>
      <c r="AB9" s="1" t="s">
        <v>34</v>
      </c>
    </row>
    <row r="10" spans="1:28" x14ac:dyDescent="0.3">
      <c r="A10" s="1">
        <v>7</v>
      </c>
      <c r="B10" s="1" t="s">
        <v>3272</v>
      </c>
      <c r="C10" s="1" t="s">
        <v>31</v>
      </c>
      <c r="D10" s="1" t="s">
        <v>160</v>
      </c>
      <c r="E10" s="1" t="s">
        <v>149</v>
      </c>
      <c r="F10" s="28" t="s">
        <v>33</v>
      </c>
      <c r="G10" s="1" t="s">
        <v>80</v>
      </c>
      <c r="H10" s="1">
        <v>0.25</v>
      </c>
      <c r="I10" s="1">
        <v>0.25</v>
      </c>
      <c r="J10" s="1">
        <v>1</v>
      </c>
      <c r="K10" s="65">
        <v>44629</v>
      </c>
      <c r="L10" s="65">
        <v>44648</v>
      </c>
      <c r="M10" s="1">
        <v>13.99</v>
      </c>
      <c r="N10" s="1">
        <v>13.6</v>
      </c>
      <c r="O10" s="1">
        <v>98</v>
      </c>
      <c r="P10" s="1">
        <f t="shared" si="1"/>
        <v>1371.02</v>
      </c>
      <c r="Q10" s="1" t="s">
        <v>147</v>
      </c>
      <c r="R10" s="19">
        <v>100</v>
      </c>
      <c r="S10" s="19">
        <f t="shared" si="0"/>
        <v>1399</v>
      </c>
      <c r="T10" s="1" t="s">
        <v>147</v>
      </c>
      <c r="U10" s="1">
        <v>7000</v>
      </c>
      <c r="V10" s="1"/>
      <c r="W10" s="1">
        <v>700</v>
      </c>
      <c r="X10" s="1">
        <v>700</v>
      </c>
      <c r="Y10" s="1">
        <v>8400</v>
      </c>
      <c r="Z10" s="3">
        <v>114240</v>
      </c>
      <c r="AA10" s="1" t="s">
        <v>24</v>
      </c>
      <c r="AB10" s="1" t="s">
        <v>34</v>
      </c>
    </row>
    <row r="11" spans="1:28" x14ac:dyDescent="0.3">
      <c r="A11" s="1">
        <v>1</v>
      </c>
      <c r="B11" s="1" t="s">
        <v>3272</v>
      </c>
      <c r="C11" s="1" t="s">
        <v>31</v>
      </c>
      <c r="D11" s="1" t="s">
        <v>145</v>
      </c>
      <c r="E11" s="1" t="s">
        <v>150</v>
      </c>
      <c r="F11" s="28" t="s">
        <v>29</v>
      </c>
      <c r="G11" s="1" t="s">
        <v>81</v>
      </c>
      <c r="H11" s="1">
        <v>0.25</v>
      </c>
      <c r="I11" s="1">
        <v>0.25</v>
      </c>
      <c r="J11" s="1">
        <v>2</v>
      </c>
      <c r="K11" s="65">
        <v>44629</v>
      </c>
      <c r="L11" s="65">
        <v>44648</v>
      </c>
      <c r="M11" s="1">
        <v>23.73</v>
      </c>
      <c r="N11" s="1">
        <v>22.9</v>
      </c>
      <c r="O11" s="1">
        <v>87</v>
      </c>
      <c r="P11" s="1">
        <f t="shared" si="1"/>
        <v>2064.5100000000002</v>
      </c>
      <c r="Q11" s="1" t="s">
        <v>147</v>
      </c>
      <c r="R11" s="1">
        <v>100</v>
      </c>
      <c r="S11" s="19">
        <f t="shared" si="0"/>
        <v>2373</v>
      </c>
      <c r="T11" s="1" t="s">
        <v>147</v>
      </c>
      <c r="U11" s="1">
        <v>6500</v>
      </c>
      <c r="V11" s="1"/>
      <c r="W11" s="1">
        <v>0</v>
      </c>
      <c r="X11" s="1">
        <v>650</v>
      </c>
      <c r="Y11" s="1">
        <v>7150</v>
      </c>
      <c r="Z11" s="3">
        <v>163735</v>
      </c>
      <c r="AA11" s="1" t="s">
        <v>24</v>
      </c>
      <c r="AB11" s="1" t="s">
        <v>37</v>
      </c>
    </row>
    <row r="12" spans="1:28" x14ac:dyDescent="0.3">
      <c r="A12" s="1">
        <v>2</v>
      </c>
      <c r="B12" s="1" t="s">
        <v>3272</v>
      </c>
      <c r="C12" s="1" t="s">
        <v>31</v>
      </c>
      <c r="D12" s="1" t="s">
        <v>145</v>
      </c>
      <c r="E12" s="1" t="s">
        <v>150</v>
      </c>
      <c r="F12" s="28" t="s">
        <v>21</v>
      </c>
      <c r="G12" s="1" t="s">
        <v>83</v>
      </c>
      <c r="H12" s="1">
        <v>0.25</v>
      </c>
      <c r="I12" s="1">
        <v>0.25</v>
      </c>
      <c r="J12" s="1">
        <v>2</v>
      </c>
      <c r="K12" s="65">
        <v>44629</v>
      </c>
      <c r="L12" s="65">
        <v>44648</v>
      </c>
      <c r="M12" s="1">
        <v>26.23</v>
      </c>
      <c r="N12" s="1">
        <v>25.7</v>
      </c>
      <c r="O12" s="1">
        <v>92</v>
      </c>
      <c r="P12" s="1">
        <f t="shared" si="1"/>
        <v>2413.16</v>
      </c>
      <c r="Q12" s="1" t="s">
        <v>147</v>
      </c>
      <c r="R12" s="1">
        <v>98</v>
      </c>
      <c r="S12" s="19">
        <f t="shared" si="0"/>
        <v>2570.54</v>
      </c>
      <c r="T12" s="1" t="s">
        <v>147</v>
      </c>
      <c r="U12" s="1">
        <v>6500</v>
      </c>
      <c r="V12" s="1"/>
      <c r="W12" s="1">
        <v>520</v>
      </c>
      <c r="X12" s="1">
        <v>0</v>
      </c>
      <c r="Y12" s="1">
        <v>7020</v>
      </c>
      <c r="Z12" s="3">
        <v>180414</v>
      </c>
      <c r="AA12" s="1" t="s">
        <v>24</v>
      </c>
      <c r="AB12" s="1" t="s">
        <v>37</v>
      </c>
    </row>
    <row r="13" spans="1:28" x14ac:dyDescent="0.3">
      <c r="A13" s="1">
        <v>3</v>
      </c>
      <c r="B13" s="1" t="s">
        <v>3272</v>
      </c>
      <c r="C13" s="1" t="s">
        <v>31</v>
      </c>
      <c r="D13" s="1" t="s">
        <v>145</v>
      </c>
      <c r="E13" s="1" t="s">
        <v>150</v>
      </c>
      <c r="F13" s="28" t="s">
        <v>41</v>
      </c>
      <c r="G13" s="1" t="s">
        <v>82</v>
      </c>
      <c r="H13" s="1">
        <v>0.25</v>
      </c>
      <c r="I13" s="1">
        <v>0.25</v>
      </c>
      <c r="J13" s="1">
        <v>3</v>
      </c>
      <c r="K13" s="65">
        <v>44629</v>
      </c>
      <c r="L13" s="65">
        <v>44648</v>
      </c>
      <c r="M13" s="1">
        <v>30.48</v>
      </c>
      <c r="N13" s="1">
        <v>29.5</v>
      </c>
      <c r="O13" s="1">
        <v>92</v>
      </c>
      <c r="P13" s="1">
        <f t="shared" si="1"/>
        <v>2804.16</v>
      </c>
      <c r="Q13" s="1" t="s">
        <v>147</v>
      </c>
      <c r="R13" s="1">
        <v>96.875</v>
      </c>
      <c r="S13" s="19">
        <f t="shared" si="0"/>
        <v>2952.75</v>
      </c>
      <c r="T13" s="1" t="s">
        <v>147</v>
      </c>
      <c r="U13" s="1">
        <v>6500</v>
      </c>
      <c r="V13" s="1"/>
      <c r="W13" s="1">
        <v>0</v>
      </c>
      <c r="X13" s="1">
        <v>-500</v>
      </c>
      <c r="Y13" s="1">
        <v>6000</v>
      </c>
      <c r="Z13" s="3">
        <v>177000</v>
      </c>
      <c r="AA13" s="1" t="s">
        <v>24</v>
      </c>
      <c r="AB13" s="1" t="s">
        <v>37</v>
      </c>
    </row>
    <row r="14" spans="1:28" x14ac:dyDescent="0.3">
      <c r="A14" s="1">
        <v>4</v>
      </c>
      <c r="B14" s="1" t="s">
        <v>3272</v>
      </c>
      <c r="C14" s="1" t="s">
        <v>31</v>
      </c>
      <c r="D14" s="1" t="s">
        <v>145</v>
      </c>
      <c r="E14" s="1" t="s">
        <v>150</v>
      </c>
      <c r="F14" s="28" t="s">
        <v>35</v>
      </c>
      <c r="G14" s="1" t="s">
        <v>84</v>
      </c>
      <c r="H14" s="1">
        <v>0.25</v>
      </c>
      <c r="I14" s="1">
        <v>0.25</v>
      </c>
      <c r="J14" s="1">
        <v>2</v>
      </c>
      <c r="K14" s="65">
        <v>44651</v>
      </c>
      <c r="L14" s="65">
        <v>44658</v>
      </c>
      <c r="M14" s="1">
        <v>24.02</v>
      </c>
      <c r="N14" s="1">
        <v>23.4</v>
      </c>
      <c r="O14" s="1">
        <v>84</v>
      </c>
      <c r="P14" s="1">
        <f t="shared" si="1"/>
        <v>2017.68</v>
      </c>
      <c r="Q14" s="1" t="s">
        <v>147</v>
      </c>
      <c r="R14" s="1">
        <v>100</v>
      </c>
      <c r="S14" s="19">
        <f t="shared" si="0"/>
        <v>2402</v>
      </c>
      <c r="T14" s="1" t="s">
        <v>147</v>
      </c>
      <c r="U14" s="1">
        <v>6500</v>
      </c>
      <c r="V14" s="1"/>
      <c r="W14" s="1">
        <v>0</v>
      </c>
      <c r="X14" s="1">
        <v>650</v>
      </c>
      <c r="Y14" s="1">
        <v>7150</v>
      </c>
      <c r="Z14" s="3">
        <v>167310</v>
      </c>
      <c r="AA14" s="1" t="s">
        <v>24</v>
      </c>
      <c r="AB14" s="1" t="s">
        <v>34</v>
      </c>
    </row>
    <row r="15" spans="1:28" x14ac:dyDescent="0.3">
      <c r="A15" s="1">
        <v>5</v>
      </c>
      <c r="B15" s="1" t="s">
        <v>3272</v>
      </c>
      <c r="C15" s="1" t="s">
        <v>31</v>
      </c>
      <c r="D15" s="1" t="s">
        <v>145</v>
      </c>
      <c r="E15" s="1" t="s">
        <v>150</v>
      </c>
      <c r="F15" s="28" t="s">
        <v>36</v>
      </c>
      <c r="G15" s="1" t="s">
        <v>85</v>
      </c>
      <c r="H15" s="1">
        <v>0.25</v>
      </c>
      <c r="I15" s="1">
        <v>0.25</v>
      </c>
      <c r="J15" s="1">
        <v>3</v>
      </c>
      <c r="K15" s="65">
        <v>44651</v>
      </c>
      <c r="L15" s="65">
        <v>44658</v>
      </c>
      <c r="M15" s="1">
        <v>35.43</v>
      </c>
      <c r="N15" s="1">
        <v>35</v>
      </c>
      <c r="O15" s="1">
        <v>88</v>
      </c>
      <c r="P15" s="1">
        <f t="shared" si="1"/>
        <v>3117.84</v>
      </c>
      <c r="Q15" s="1" t="s">
        <v>147</v>
      </c>
      <c r="R15" s="1">
        <v>100</v>
      </c>
      <c r="S15" s="19">
        <f t="shared" si="0"/>
        <v>3543</v>
      </c>
      <c r="T15" s="1" t="s">
        <v>147</v>
      </c>
      <c r="U15" s="1">
        <v>6500</v>
      </c>
      <c r="V15" s="1"/>
      <c r="W15" s="1">
        <v>0</v>
      </c>
      <c r="X15" s="1">
        <v>650</v>
      </c>
      <c r="Y15" s="1">
        <v>7150</v>
      </c>
      <c r="Z15" s="3">
        <v>250250</v>
      </c>
      <c r="AA15" s="1" t="s">
        <v>24</v>
      </c>
      <c r="AB15" s="1" t="s">
        <v>25</v>
      </c>
    </row>
    <row r="16" spans="1:28" x14ac:dyDescent="0.3">
      <c r="A16" s="1">
        <v>6</v>
      </c>
      <c r="B16" s="1" t="s">
        <v>3272</v>
      </c>
      <c r="C16" s="1" t="s">
        <v>31</v>
      </c>
      <c r="D16" s="1" t="s">
        <v>145</v>
      </c>
      <c r="E16" s="1" t="s">
        <v>150</v>
      </c>
      <c r="F16" s="28" t="s">
        <v>22</v>
      </c>
      <c r="G16" s="1" t="s">
        <v>86</v>
      </c>
      <c r="H16" s="1">
        <v>0.25</v>
      </c>
      <c r="I16" s="1">
        <v>0.25</v>
      </c>
      <c r="J16" s="1">
        <v>2</v>
      </c>
      <c r="K16" s="65">
        <v>44651</v>
      </c>
      <c r="L16" s="65">
        <v>44658</v>
      </c>
      <c r="M16" s="1">
        <v>25.28</v>
      </c>
      <c r="N16" s="1">
        <v>24.4</v>
      </c>
      <c r="O16" s="1">
        <v>93</v>
      </c>
      <c r="P16" s="1">
        <f t="shared" si="1"/>
        <v>2351.04</v>
      </c>
      <c r="Q16" s="1" t="s">
        <v>147</v>
      </c>
      <c r="R16" s="1">
        <v>99.095022624434392</v>
      </c>
      <c r="S16" s="19">
        <f t="shared" si="0"/>
        <v>2505.1221719457017</v>
      </c>
      <c r="T16" s="1" t="s">
        <v>147</v>
      </c>
      <c r="U16" s="1">
        <v>6500</v>
      </c>
      <c r="V16" s="1"/>
      <c r="W16" s="1">
        <v>520</v>
      </c>
      <c r="X16" s="1">
        <v>390</v>
      </c>
      <c r="Y16" s="1">
        <v>7410</v>
      </c>
      <c r="Z16" s="3">
        <v>180804</v>
      </c>
      <c r="AA16" s="1" t="s">
        <v>24</v>
      </c>
      <c r="AB16" s="1" t="s">
        <v>25</v>
      </c>
    </row>
    <row r="17" spans="1:28" x14ac:dyDescent="0.3">
      <c r="A17" s="1">
        <v>7</v>
      </c>
      <c r="B17" s="1" t="s">
        <v>3272</v>
      </c>
      <c r="C17" s="1" t="s">
        <v>31</v>
      </c>
      <c r="D17" s="1" t="s">
        <v>145</v>
      </c>
      <c r="E17" s="1" t="s">
        <v>150</v>
      </c>
      <c r="F17" s="67" t="s">
        <v>159</v>
      </c>
      <c r="G17" s="1" t="s">
        <v>87</v>
      </c>
      <c r="H17" s="1">
        <v>0.25</v>
      </c>
      <c r="I17" s="1">
        <v>0.25</v>
      </c>
      <c r="J17" s="1">
        <v>2</v>
      </c>
      <c r="K17" s="65">
        <v>44629</v>
      </c>
      <c r="L17" s="65">
        <v>44658</v>
      </c>
      <c r="M17" s="1">
        <v>26.33</v>
      </c>
      <c r="N17" s="1">
        <v>25.2</v>
      </c>
      <c r="O17" s="1">
        <v>89</v>
      </c>
      <c r="P17" s="1">
        <f t="shared" si="1"/>
        <v>2343.37</v>
      </c>
      <c r="Q17" s="1" t="s">
        <v>147</v>
      </c>
      <c r="R17" s="1">
        <v>95.78947368421052</v>
      </c>
      <c r="S17" s="19">
        <f t="shared" si="0"/>
        <v>2522.136842105263</v>
      </c>
      <c r="T17" s="1" t="s">
        <v>147</v>
      </c>
      <c r="U17" s="1">
        <v>6500</v>
      </c>
      <c r="V17" s="1"/>
      <c r="W17" s="1">
        <v>0</v>
      </c>
      <c r="X17" s="1">
        <v>-650</v>
      </c>
      <c r="Y17" s="1">
        <v>5850</v>
      </c>
      <c r="Z17" s="3">
        <v>147420</v>
      </c>
      <c r="AA17" s="1" t="s">
        <v>24</v>
      </c>
      <c r="AB17" s="1" t="s">
        <v>25</v>
      </c>
    </row>
    <row r="18" spans="1:28" x14ac:dyDescent="0.3">
      <c r="A18" s="1">
        <v>1</v>
      </c>
      <c r="B18" s="1" t="s">
        <v>3272</v>
      </c>
      <c r="C18" s="1" t="s">
        <v>31</v>
      </c>
      <c r="D18" s="68" t="s">
        <v>146</v>
      </c>
      <c r="E18" s="1" t="s">
        <v>151</v>
      </c>
      <c r="F18" s="28" t="s">
        <v>54</v>
      </c>
      <c r="G18" s="1" t="s">
        <v>110</v>
      </c>
      <c r="H18" s="1">
        <v>0.25</v>
      </c>
      <c r="I18" s="1">
        <v>0.25</v>
      </c>
      <c r="J18" s="1">
        <v>1</v>
      </c>
      <c r="K18" s="65">
        <v>44629</v>
      </c>
      <c r="L18" s="65">
        <v>44648</v>
      </c>
      <c r="M18" s="1">
        <v>17.41</v>
      </c>
      <c r="N18" s="1">
        <v>17.350000000000001</v>
      </c>
      <c r="O18" s="1">
        <v>96</v>
      </c>
      <c r="P18" s="1">
        <f t="shared" si="1"/>
        <v>1671.3600000000001</v>
      </c>
      <c r="Q18" s="1" t="s">
        <v>147</v>
      </c>
      <c r="R18" s="19">
        <v>100</v>
      </c>
      <c r="S18" s="19">
        <f t="shared" si="0"/>
        <v>1741</v>
      </c>
      <c r="T18" s="1" t="s">
        <v>147</v>
      </c>
      <c r="U18" s="1">
        <v>8000</v>
      </c>
      <c r="V18" s="1"/>
      <c r="W18" s="1">
        <v>800</v>
      </c>
      <c r="X18" s="1">
        <v>800</v>
      </c>
      <c r="Y18" s="1">
        <v>9600</v>
      </c>
      <c r="Z18" s="3">
        <v>166560</v>
      </c>
      <c r="AA18" s="1" t="s">
        <v>24</v>
      </c>
      <c r="AB18" s="1" t="s">
        <v>34</v>
      </c>
    </row>
    <row r="19" spans="1:28" x14ac:dyDescent="0.3">
      <c r="A19" s="1">
        <v>2</v>
      </c>
      <c r="B19" s="1" t="s">
        <v>3272</v>
      </c>
      <c r="C19" s="1" t="s">
        <v>31</v>
      </c>
      <c r="D19" s="68" t="s">
        <v>146</v>
      </c>
      <c r="E19" s="1" t="s">
        <v>151</v>
      </c>
      <c r="F19" s="28" t="s">
        <v>54</v>
      </c>
      <c r="G19" s="1" t="s">
        <v>111</v>
      </c>
      <c r="H19" s="1">
        <v>0.25</v>
      </c>
      <c r="I19" s="1">
        <v>0.25</v>
      </c>
      <c r="J19" s="1">
        <v>1</v>
      </c>
      <c r="K19" s="65">
        <v>44629</v>
      </c>
      <c r="L19" s="65">
        <v>44648</v>
      </c>
      <c r="M19" s="1">
        <v>18.12</v>
      </c>
      <c r="N19" s="1">
        <v>17.899999999999999</v>
      </c>
      <c r="O19" s="1">
        <v>98</v>
      </c>
      <c r="P19" s="1">
        <f t="shared" si="1"/>
        <v>1775.76</v>
      </c>
      <c r="Q19" s="1" t="s">
        <v>147</v>
      </c>
      <c r="R19" s="19">
        <v>100</v>
      </c>
      <c r="S19" s="19">
        <f t="shared" si="0"/>
        <v>1812</v>
      </c>
      <c r="T19" s="1" t="s">
        <v>147</v>
      </c>
      <c r="U19" s="1">
        <v>8000</v>
      </c>
      <c r="V19" s="1"/>
      <c r="W19" s="1">
        <v>800</v>
      </c>
      <c r="X19" s="1">
        <v>800</v>
      </c>
      <c r="Y19" s="1">
        <v>9600</v>
      </c>
      <c r="Z19" s="3">
        <v>171840</v>
      </c>
      <c r="AA19" s="1" t="s">
        <v>24</v>
      </c>
      <c r="AB19" s="1" t="s">
        <v>34</v>
      </c>
    </row>
    <row r="20" spans="1:28" x14ac:dyDescent="0.3">
      <c r="A20" s="1">
        <v>3</v>
      </c>
      <c r="B20" s="1" t="s">
        <v>3272</v>
      </c>
      <c r="C20" s="1" t="s">
        <v>31</v>
      </c>
      <c r="D20" s="68" t="s">
        <v>146</v>
      </c>
      <c r="E20" s="1" t="s">
        <v>151</v>
      </c>
      <c r="F20" s="66" t="s">
        <v>61</v>
      </c>
      <c r="G20" s="1" t="s">
        <v>112</v>
      </c>
      <c r="H20" s="1">
        <v>0.25</v>
      </c>
      <c r="I20" s="1">
        <v>0.25</v>
      </c>
      <c r="J20" s="1">
        <v>1</v>
      </c>
      <c r="K20" s="65">
        <v>44629</v>
      </c>
      <c r="L20" s="65">
        <v>44648</v>
      </c>
      <c r="M20" s="1">
        <v>14.13</v>
      </c>
      <c r="N20" s="1">
        <v>14.05</v>
      </c>
      <c r="O20" s="1">
        <v>89</v>
      </c>
      <c r="P20" s="1">
        <f t="shared" si="1"/>
        <v>1257.5700000000002</v>
      </c>
      <c r="Q20" s="1" t="s">
        <v>147</v>
      </c>
      <c r="R20" s="19">
        <v>100</v>
      </c>
      <c r="S20" s="19">
        <f t="shared" si="0"/>
        <v>1413</v>
      </c>
      <c r="T20" s="1" t="s">
        <v>147</v>
      </c>
      <c r="U20" s="1">
        <v>8000</v>
      </c>
      <c r="V20" s="1"/>
      <c r="W20" s="1">
        <v>0</v>
      </c>
      <c r="X20" s="1">
        <v>800</v>
      </c>
      <c r="Y20" s="1">
        <v>8800</v>
      </c>
      <c r="Z20" s="3">
        <v>123640</v>
      </c>
      <c r="AA20" s="1" t="s">
        <v>24</v>
      </c>
      <c r="AB20" s="1" t="s">
        <v>34</v>
      </c>
    </row>
    <row r="21" spans="1:28" x14ac:dyDescent="0.3">
      <c r="A21" s="1">
        <v>4</v>
      </c>
      <c r="B21" s="1" t="s">
        <v>3272</v>
      </c>
      <c r="C21" s="1" t="s">
        <v>31</v>
      </c>
      <c r="D21" s="68" t="s">
        <v>146</v>
      </c>
      <c r="E21" s="1" t="s">
        <v>151</v>
      </c>
      <c r="F21" s="66" t="s">
        <v>61</v>
      </c>
      <c r="G21" s="1" t="s">
        <v>113</v>
      </c>
      <c r="H21" s="1">
        <v>0.25</v>
      </c>
      <c r="I21" s="1">
        <v>0.25</v>
      </c>
      <c r="J21" s="1">
        <v>1</v>
      </c>
      <c r="K21" s="65">
        <v>44629</v>
      </c>
      <c r="L21" s="65">
        <v>44648</v>
      </c>
      <c r="M21" s="1">
        <v>11.48</v>
      </c>
      <c r="N21" s="1">
        <v>11.3</v>
      </c>
      <c r="O21" s="1">
        <v>98</v>
      </c>
      <c r="P21" s="1">
        <f t="shared" si="1"/>
        <v>1125.04</v>
      </c>
      <c r="Q21" s="1" t="s">
        <v>147</v>
      </c>
      <c r="R21" s="19">
        <v>98.924731182795696</v>
      </c>
      <c r="S21" s="19">
        <f t="shared" si="0"/>
        <v>1135.6559139784947</v>
      </c>
      <c r="T21" s="1" t="s">
        <v>147</v>
      </c>
      <c r="U21" s="1">
        <v>8000</v>
      </c>
      <c r="V21" s="1"/>
      <c r="W21" s="1">
        <v>800</v>
      </c>
      <c r="X21" s="1">
        <v>0</v>
      </c>
      <c r="Y21" s="1">
        <v>8800</v>
      </c>
      <c r="Z21" s="3">
        <v>99440</v>
      </c>
      <c r="AA21" s="1" t="s">
        <v>24</v>
      </c>
      <c r="AB21" s="1" t="s">
        <v>34</v>
      </c>
    </row>
    <row r="22" spans="1:28" x14ac:dyDescent="0.3">
      <c r="A22" s="1">
        <v>5</v>
      </c>
      <c r="B22" s="1" t="s">
        <v>3272</v>
      </c>
      <c r="C22" s="1" t="s">
        <v>31</v>
      </c>
      <c r="D22" s="68" t="s">
        <v>146</v>
      </c>
      <c r="E22" s="1" t="s">
        <v>151</v>
      </c>
      <c r="F22" s="28" t="s">
        <v>28</v>
      </c>
      <c r="G22" s="1" t="s">
        <v>114</v>
      </c>
      <c r="H22" s="1">
        <v>0.25</v>
      </c>
      <c r="I22" s="1">
        <v>0.25</v>
      </c>
      <c r="J22" s="1">
        <v>1</v>
      </c>
      <c r="K22" s="65">
        <v>44629</v>
      </c>
      <c r="L22" s="65">
        <v>44648</v>
      </c>
      <c r="M22" s="1">
        <v>11.28</v>
      </c>
      <c r="N22" s="1">
        <v>10.8</v>
      </c>
      <c r="O22" s="1">
        <v>95</v>
      </c>
      <c r="P22" s="1">
        <f t="shared" si="1"/>
        <v>1071.5999999999999</v>
      </c>
      <c r="Q22" s="1" t="s">
        <v>147</v>
      </c>
      <c r="R22" s="19">
        <v>100</v>
      </c>
      <c r="S22" s="19">
        <f t="shared" si="0"/>
        <v>1128</v>
      </c>
      <c r="T22" s="1" t="s">
        <v>147</v>
      </c>
      <c r="U22" s="1">
        <v>8000</v>
      </c>
      <c r="V22" s="1"/>
      <c r="W22" s="1">
        <v>800</v>
      </c>
      <c r="X22" s="1">
        <v>800</v>
      </c>
      <c r="Y22" s="1">
        <v>9600</v>
      </c>
      <c r="Z22" s="3">
        <v>103680</v>
      </c>
      <c r="AA22" s="1" t="s">
        <v>24</v>
      </c>
      <c r="AB22" s="1" t="s">
        <v>34</v>
      </c>
    </row>
    <row r="23" spans="1:28" x14ac:dyDescent="0.3">
      <c r="A23" s="1">
        <v>6</v>
      </c>
      <c r="B23" s="1" t="s">
        <v>3272</v>
      </c>
      <c r="C23" s="1" t="s">
        <v>31</v>
      </c>
      <c r="D23" s="68" t="s">
        <v>146</v>
      </c>
      <c r="E23" s="1" t="s">
        <v>151</v>
      </c>
      <c r="F23" s="28" t="s">
        <v>28</v>
      </c>
      <c r="G23" s="1" t="s">
        <v>115</v>
      </c>
      <c r="H23" s="1">
        <v>0.25</v>
      </c>
      <c r="I23" s="1">
        <v>0.25</v>
      </c>
      <c r="J23" s="1">
        <v>1</v>
      </c>
      <c r="K23" s="65">
        <v>44629</v>
      </c>
      <c r="L23" s="65">
        <v>44648</v>
      </c>
      <c r="M23" s="1">
        <v>13.53</v>
      </c>
      <c r="N23" s="1">
        <v>13.45</v>
      </c>
      <c r="O23" s="1">
        <v>89</v>
      </c>
      <c r="P23" s="1">
        <f t="shared" si="1"/>
        <v>1204.1699999999998</v>
      </c>
      <c r="Q23" s="1" t="s">
        <v>147</v>
      </c>
      <c r="R23" s="19">
        <v>100</v>
      </c>
      <c r="S23" s="19">
        <f t="shared" si="0"/>
        <v>1353</v>
      </c>
      <c r="T23" s="1" t="s">
        <v>147</v>
      </c>
      <c r="U23" s="1">
        <v>8000</v>
      </c>
      <c r="V23" s="1"/>
      <c r="W23" s="1">
        <v>0</v>
      </c>
      <c r="X23" s="1">
        <v>800</v>
      </c>
      <c r="Y23" s="1">
        <v>8800</v>
      </c>
      <c r="Z23" s="3">
        <v>118360</v>
      </c>
      <c r="AA23" s="1" t="s">
        <v>24</v>
      </c>
      <c r="AB23" s="1" t="s">
        <v>34</v>
      </c>
    </row>
    <row r="24" spans="1:28" x14ac:dyDescent="0.3">
      <c r="A24" s="1">
        <v>7</v>
      </c>
      <c r="B24" s="1" t="s">
        <v>3272</v>
      </c>
      <c r="C24" s="1" t="s">
        <v>31</v>
      </c>
      <c r="D24" s="68" t="s">
        <v>146</v>
      </c>
      <c r="E24" s="1" t="s">
        <v>151</v>
      </c>
      <c r="F24" s="28" t="s">
        <v>32</v>
      </c>
      <c r="G24" s="1" t="s">
        <v>116</v>
      </c>
      <c r="H24" s="1">
        <v>0.25</v>
      </c>
      <c r="I24" s="1">
        <v>0.25</v>
      </c>
      <c r="J24" s="1">
        <v>1</v>
      </c>
      <c r="K24" s="65">
        <v>44629</v>
      </c>
      <c r="L24" s="65">
        <v>44648</v>
      </c>
      <c r="M24" s="1">
        <v>12.6</v>
      </c>
      <c r="N24" s="1">
        <v>12.1</v>
      </c>
      <c r="O24" s="1">
        <v>95</v>
      </c>
      <c r="P24" s="1">
        <f t="shared" si="1"/>
        <v>1197</v>
      </c>
      <c r="Q24" s="1" t="s">
        <v>147</v>
      </c>
      <c r="R24" s="19">
        <v>100</v>
      </c>
      <c r="S24" s="19">
        <f t="shared" si="0"/>
        <v>1260</v>
      </c>
      <c r="T24" s="1" t="s">
        <v>147</v>
      </c>
      <c r="U24" s="1">
        <v>8000</v>
      </c>
      <c r="V24" s="1"/>
      <c r="W24" s="1">
        <v>800</v>
      </c>
      <c r="X24" s="1">
        <v>800</v>
      </c>
      <c r="Y24" s="1">
        <v>9600</v>
      </c>
      <c r="Z24" s="3">
        <v>116160</v>
      </c>
      <c r="AA24" s="1" t="s">
        <v>24</v>
      </c>
      <c r="AB24" s="1" t="s">
        <v>34</v>
      </c>
    </row>
    <row r="25" spans="1:28" x14ac:dyDescent="0.3">
      <c r="A25" s="1">
        <v>8</v>
      </c>
      <c r="B25" s="1" t="s">
        <v>3272</v>
      </c>
      <c r="C25" s="1" t="s">
        <v>31</v>
      </c>
      <c r="D25" s="68" t="s">
        <v>146</v>
      </c>
      <c r="E25" s="1" t="s">
        <v>151</v>
      </c>
      <c r="F25" s="1" t="s">
        <v>30</v>
      </c>
      <c r="G25" s="1" t="s">
        <v>117</v>
      </c>
      <c r="H25" s="1">
        <v>0.25</v>
      </c>
      <c r="I25" s="1">
        <v>0.25</v>
      </c>
      <c r="J25" s="1">
        <v>1</v>
      </c>
      <c r="K25" s="65">
        <v>44629</v>
      </c>
      <c r="L25" s="65">
        <v>44648</v>
      </c>
      <c r="M25" s="1">
        <v>18.59</v>
      </c>
      <c r="N25" s="1">
        <v>18.45</v>
      </c>
      <c r="O25" s="1">
        <v>97</v>
      </c>
      <c r="P25" s="1">
        <f t="shared" si="1"/>
        <v>1803.23</v>
      </c>
      <c r="Q25" s="1" t="s">
        <v>147</v>
      </c>
      <c r="R25" s="19">
        <v>100</v>
      </c>
      <c r="S25" s="19">
        <f t="shared" si="0"/>
        <v>1859</v>
      </c>
      <c r="T25" s="1" t="s">
        <v>147</v>
      </c>
      <c r="U25" s="1">
        <v>8000</v>
      </c>
      <c r="V25" s="1"/>
      <c r="W25" s="1">
        <v>800</v>
      </c>
      <c r="X25" s="1">
        <v>800</v>
      </c>
      <c r="Y25" s="1">
        <v>9600</v>
      </c>
      <c r="Z25" s="3">
        <v>177120</v>
      </c>
      <c r="AA25" s="1" t="s">
        <v>24</v>
      </c>
      <c r="AB25" s="1" t="s">
        <v>34</v>
      </c>
    </row>
    <row r="26" spans="1:28" x14ac:dyDescent="0.3">
      <c r="A26" s="1">
        <v>9</v>
      </c>
      <c r="B26" s="1" t="s">
        <v>3272</v>
      </c>
      <c r="C26" s="1" t="s">
        <v>31</v>
      </c>
      <c r="D26" s="68" t="s">
        <v>146</v>
      </c>
      <c r="E26" s="1" t="s">
        <v>151</v>
      </c>
      <c r="F26" s="28" t="s">
        <v>38</v>
      </c>
      <c r="G26" s="1" t="s">
        <v>118</v>
      </c>
      <c r="H26" s="1">
        <v>0.25</v>
      </c>
      <c r="I26" s="1"/>
      <c r="J26" s="1">
        <v>0</v>
      </c>
      <c r="K26" s="65"/>
      <c r="L26" s="65"/>
      <c r="M26" s="1"/>
      <c r="N26" s="1"/>
      <c r="O26" s="1"/>
      <c r="P26" s="1">
        <f t="shared" si="1"/>
        <v>0</v>
      </c>
      <c r="Q26" s="14">
        <v>0</v>
      </c>
      <c r="R26" s="14">
        <v>0</v>
      </c>
      <c r="S26" s="14">
        <v>0</v>
      </c>
      <c r="T26" s="14">
        <v>0</v>
      </c>
      <c r="U26" s="1">
        <v>0</v>
      </c>
      <c r="V26" s="14">
        <v>0</v>
      </c>
      <c r="W26" s="14">
        <v>0</v>
      </c>
      <c r="X26" s="14">
        <v>0</v>
      </c>
      <c r="Y26" s="14">
        <v>0</v>
      </c>
      <c r="Z26" s="3">
        <v>0</v>
      </c>
      <c r="AA26" s="1" t="s">
        <v>24</v>
      </c>
      <c r="AB26" s="1" t="s">
        <v>34</v>
      </c>
    </row>
    <row r="27" spans="1:28" x14ac:dyDescent="0.3">
      <c r="A27" s="1">
        <v>10</v>
      </c>
      <c r="B27" s="1" t="s">
        <v>3272</v>
      </c>
      <c r="C27" s="1" t="s">
        <v>31</v>
      </c>
      <c r="D27" s="68" t="s">
        <v>146</v>
      </c>
      <c r="E27" s="1" t="s">
        <v>151</v>
      </c>
      <c r="F27" s="1" t="s">
        <v>44</v>
      </c>
      <c r="G27" s="1" t="s">
        <v>119</v>
      </c>
      <c r="H27" s="1">
        <v>0.25</v>
      </c>
      <c r="I27" s="1">
        <v>0.25</v>
      </c>
      <c r="J27" s="1">
        <v>1</v>
      </c>
      <c r="K27" s="65">
        <v>44629</v>
      </c>
      <c r="L27" s="65">
        <v>44648</v>
      </c>
      <c r="M27" s="1">
        <v>10.96</v>
      </c>
      <c r="N27" s="1">
        <v>10.6</v>
      </c>
      <c r="O27" s="1">
        <v>96</v>
      </c>
      <c r="P27" s="1">
        <f t="shared" si="1"/>
        <v>1052.1600000000001</v>
      </c>
      <c r="Q27" s="1" t="s">
        <v>147</v>
      </c>
      <c r="R27" s="19">
        <v>97.916666666666671</v>
      </c>
      <c r="S27" s="19">
        <f t="shared" ref="S27:S137" si="2">+R27*M27</f>
        <v>1073.1666666666667</v>
      </c>
      <c r="T27" s="1" t="s">
        <v>147</v>
      </c>
      <c r="U27" s="1">
        <v>8000</v>
      </c>
      <c r="V27" s="1"/>
      <c r="W27" s="1">
        <v>0</v>
      </c>
      <c r="X27" s="1">
        <v>0</v>
      </c>
      <c r="Y27" s="1">
        <v>8000</v>
      </c>
      <c r="Z27" s="3">
        <v>84800</v>
      </c>
      <c r="AA27" s="1" t="s">
        <v>24</v>
      </c>
      <c r="AB27" s="1" t="s">
        <v>34</v>
      </c>
    </row>
    <row r="28" spans="1:28" x14ac:dyDescent="0.3">
      <c r="A28" s="1">
        <v>11</v>
      </c>
      <c r="B28" s="1" t="s">
        <v>3272</v>
      </c>
      <c r="C28" s="1" t="s">
        <v>31</v>
      </c>
      <c r="D28" s="68" t="s">
        <v>146</v>
      </c>
      <c r="E28" s="1" t="s">
        <v>151</v>
      </c>
      <c r="F28" s="28" t="s">
        <v>39</v>
      </c>
      <c r="G28" s="1" t="s">
        <v>120</v>
      </c>
      <c r="H28" s="1">
        <v>0.25</v>
      </c>
      <c r="I28" s="1">
        <v>0.25</v>
      </c>
      <c r="J28" s="1">
        <v>1</v>
      </c>
      <c r="K28" s="65">
        <v>44651</v>
      </c>
      <c r="L28" s="65">
        <v>44658</v>
      </c>
      <c r="M28" s="1">
        <v>15.02</v>
      </c>
      <c r="N28" s="1">
        <v>14.9</v>
      </c>
      <c r="O28" s="1">
        <v>95</v>
      </c>
      <c r="P28" s="1">
        <f t="shared" si="1"/>
        <v>1426.8999999999999</v>
      </c>
      <c r="Q28" s="1" t="s">
        <v>147</v>
      </c>
      <c r="R28" s="19">
        <v>98.728813559322035</v>
      </c>
      <c r="S28" s="19">
        <f t="shared" si="2"/>
        <v>1482.906779661017</v>
      </c>
      <c r="T28" s="1" t="s">
        <v>147</v>
      </c>
      <c r="U28" s="1">
        <v>8000</v>
      </c>
      <c r="V28" s="1"/>
      <c r="W28" s="1">
        <v>800</v>
      </c>
      <c r="X28" s="1">
        <v>0</v>
      </c>
      <c r="Y28" s="1">
        <v>8800</v>
      </c>
      <c r="Z28" s="3">
        <v>131120</v>
      </c>
      <c r="AA28" s="1" t="s">
        <v>24</v>
      </c>
      <c r="AB28" s="1" t="s">
        <v>37</v>
      </c>
    </row>
    <row r="29" spans="1:28" x14ac:dyDescent="0.3">
      <c r="A29" s="1">
        <v>12</v>
      </c>
      <c r="B29" s="1" t="s">
        <v>3272</v>
      </c>
      <c r="C29" s="1" t="s">
        <v>31</v>
      </c>
      <c r="D29" s="68" t="s">
        <v>146</v>
      </c>
      <c r="E29" s="1" t="s">
        <v>151</v>
      </c>
      <c r="F29" s="28" t="s">
        <v>40</v>
      </c>
      <c r="G29" s="1" t="s">
        <v>121</v>
      </c>
      <c r="H29" s="1">
        <v>0.25</v>
      </c>
      <c r="I29" s="1">
        <v>0.25</v>
      </c>
      <c r="J29" s="1">
        <v>1</v>
      </c>
      <c r="K29" s="65">
        <v>44651</v>
      </c>
      <c r="L29" s="65">
        <v>44658</v>
      </c>
      <c r="M29" s="1">
        <v>15.04</v>
      </c>
      <c r="N29" s="1">
        <v>14.9</v>
      </c>
      <c r="O29" s="1">
        <v>95</v>
      </c>
      <c r="P29" s="1">
        <f t="shared" si="1"/>
        <v>1428.8</v>
      </c>
      <c r="Q29" s="1" t="s">
        <v>147</v>
      </c>
      <c r="R29" s="19">
        <v>100</v>
      </c>
      <c r="S29" s="19">
        <f t="shared" si="2"/>
        <v>1504</v>
      </c>
      <c r="T29" s="1" t="s">
        <v>147</v>
      </c>
      <c r="U29" s="1">
        <v>8000</v>
      </c>
      <c r="V29" s="1"/>
      <c r="W29" s="1">
        <v>800</v>
      </c>
      <c r="X29" s="1">
        <v>800</v>
      </c>
      <c r="Y29" s="1">
        <v>9600</v>
      </c>
      <c r="Z29" s="3">
        <v>143040</v>
      </c>
      <c r="AA29" s="1" t="s">
        <v>24</v>
      </c>
      <c r="AB29" s="1" t="s">
        <v>37</v>
      </c>
    </row>
    <row r="30" spans="1:28" x14ac:dyDescent="0.3">
      <c r="A30" s="1">
        <v>13</v>
      </c>
      <c r="B30" s="1" t="s">
        <v>3272</v>
      </c>
      <c r="C30" s="1" t="s">
        <v>31</v>
      </c>
      <c r="D30" s="68" t="s">
        <v>146</v>
      </c>
      <c r="E30" s="1" t="s">
        <v>151</v>
      </c>
      <c r="F30" s="28" t="s">
        <v>29</v>
      </c>
      <c r="G30" s="1" t="s">
        <v>122</v>
      </c>
      <c r="H30" s="1">
        <v>0.25</v>
      </c>
      <c r="I30" s="1">
        <v>0.25</v>
      </c>
      <c r="J30" s="1">
        <v>1</v>
      </c>
      <c r="K30" s="65">
        <v>44629</v>
      </c>
      <c r="L30" s="65">
        <v>44648</v>
      </c>
      <c r="M30" s="1">
        <v>14.87</v>
      </c>
      <c r="N30" s="1">
        <v>14.8</v>
      </c>
      <c r="O30" s="1">
        <v>98</v>
      </c>
      <c r="P30" s="1">
        <f t="shared" si="1"/>
        <v>1457.26</v>
      </c>
      <c r="Q30" s="1" t="s">
        <v>147</v>
      </c>
      <c r="R30" s="19">
        <v>100</v>
      </c>
      <c r="S30" s="19">
        <f t="shared" si="2"/>
        <v>1487</v>
      </c>
      <c r="T30" s="1" t="s">
        <v>147</v>
      </c>
      <c r="U30" s="1">
        <v>8000</v>
      </c>
      <c r="V30" s="1"/>
      <c r="W30" s="1">
        <v>800</v>
      </c>
      <c r="X30" s="1">
        <v>800</v>
      </c>
      <c r="Y30" s="1">
        <v>9600</v>
      </c>
      <c r="Z30" s="3">
        <v>142080</v>
      </c>
      <c r="AA30" s="1" t="s">
        <v>24</v>
      </c>
      <c r="AB30" s="1" t="s">
        <v>37</v>
      </c>
    </row>
    <row r="31" spans="1:28" x14ac:dyDescent="0.3">
      <c r="A31" s="1">
        <v>14</v>
      </c>
      <c r="B31" s="1" t="s">
        <v>3272</v>
      </c>
      <c r="C31" s="1" t="s">
        <v>31</v>
      </c>
      <c r="D31" s="68" t="s">
        <v>146</v>
      </c>
      <c r="E31" s="1" t="s">
        <v>151</v>
      </c>
      <c r="F31" s="28" t="s">
        <v>41</v>
      </c>
      <c r="G31" s="1" t="s">
        <v>123</v>
      </c>
      <c r="H31" s="1">
        <v>0.25</v>
      </c>
      <c r="I31" s="1">
        <v>0.25</v>
      </c>
      <c r="J31" s="1">
        <v>1</v>
      </c>
      <c r="K31" s="65">
        <v>44629</v>
      </c>
      <c r="L31" s="65">
        <v>44648</v>
      </c>
      <c r="M31" s="1">
        <v>13.42</v>
      </c>
      <c r="N31" s="1">
        <v>13.2</v>
      </c>
      <c r="O31" s="1">
        <v>96</v>
      </c>
      <c r="P31" s="1">
        <f t="shared" si="1"/>
        <v>1288.32</v>
      </c>
      <c r="Q31" s="1" t="s">
        <v>147</v>
      </c>
      <c r="R31" s="19">
        <v>100</v>
      </c>
      <c r="S31" s="19">
        <f t="shared" si="2"/>
        <v>1342</v>
      </c>
      <c r="T31" s="1" t="s">
        <v>147</v>
      </c>
      <c r="U31" s="1">
        <v>8000</v>
      </c>
      <c r="V31" s="1"/>
      <c r="W31" s="1">
        <v>800</v>
      </c>
      <c r="X31" s="1">
        <v>800</v>
      </c>
      <c r="Y31" s="1">
        <v>9600</v>
      </c>
      <c r="Z31" s="3">
        <v>126720</v>
      </c>
      <c r="AA31" s="1" t="s">
        <v>24</v>
      </c>
      <c r="AB31" s="1" t="s">
        <v>37</v>
      </c>
    </row>
    <row r="32" spans="1:28" x14ac:dyDescent="0.3">
      <c r="A32" s="1">
        <v>15</v>
      </c>
      <c r="B32" s="1" t="s">
        <v>3272</v>
      </c>
      <c r="C32" s="1" t="s">
        <v>31</v>
      </c>
      <c r="D32" s="68" t="s">
        <v>146</v>
      </c>
      <c r="E32" s="1" t="s">
        <v>151</v>
      </c>
      <c r="F32" s="1" t="s">
        <v>52</v>
      </c>
      <c r="G32" s="1" t="s">
        <v>124</v>
      </c>
      <c r="H32" s="1">
        <v>0.25</v>
      </c>
      <c r="I32" s="1">
        <v>0.25</v>
      </c>
      <c r="J32" s="1">
        <v>1</v>
      </c>
      <c r="K32" s="65">
        <v>44629</v>
      </c>
      <c r="L32" s="65">
        <v>44648</v>
      </c>
      <c r="M32" s="1">
        <v>15.71</v>
      </c>
      <c r="N32" s="1">
        <v>15.6</v>
      </c>
      <c r="O32" s="1">
        <v>98</v>
      </c>
      <c r="P32" s="1">
        <f t="shared" si="1"/>
        <v>1539.5800000000002</v>
      </c>
      <c r="Q32" s="1" t="s">
        <v>147</v>
      </c>
      <c r="R32" s="19">
        <v>98.94736842105263</v>
      </c>
      <c r="S32" s="19">
        <f t="shared" si="2"/>
        <v>1554.4631578947369</v>
      </c>
      <c r="T32" s="1" t="s">
        <v>147</v>
      </c>
      <c r="U32" s="1">
        <v>8000</v>
      </c>
      <c r="V32" s="1"/>
      <c r="W32" s="1">
        <v>800</v>
      </c>
      <c r="X32" s="1">
        <v>0</v>
      </c>
      <c r="Y32" s="1">
        <v>8800</v>
      </c>
      <c r="Z32" s="3">
        <v>137280</v>
      </c>
      <c r="AA32" s="1" t="s">
        <v>24</v>
      </c>
      <c r="AB32" s="1" t="s">
        <v>37</v>
      </c>
    </row>
    <row r="33" spans="1:28" x14ac:dyDescent="0.3">
      <c r="A33" s="1">
        <v>16</v>
      </c>
      <c r="B33" s="1" t="s">
        <v>3272</v>
      </c>
      <c r="C33" s="1" t="s">
        <v>31</v>
      </c>
      <c r="D33" s="68" t="s">
        <v>146</v>
      </c>
      <c r="E33" s="1" t="s">
        <v>151</v>
      </c>
      <c r="F33" s="67" t="s">
        <v>154</v>
      </c>
      <c r="G33" s="1" t="s">
        <v>125</v>
      </c>
      <c r="H33" s="1">
        <v>0.25</v>
      </c>
      <c r="I33" s="1">
        <v>0.25</v>
      </c>
      <c r="J33" s="1">
        <v>1</v>
      </c>
      <c r="K33" s="65">
        <v>44629</v>
      </c>
      <c r="L33" s="65">
        <v>44648</v>
      </c>
      <c r="M33" s="1">
        <v>13.81</v>
      </c>
      <c r="N33" s="1">
        <v>13.75</v>
      </c>
      <c r="O33" s="1">
        <v>94</v>
      </c>
      <c r="P33" s="1">
        <f t="shared" si="1"/>
        <v>1298.1400000000001</v>
      </c>
      <c r="Q33" s="1" t="s">
        <v>147</v>
      </c>
      <c r="R33" s="19">
        <v>98.958333333333329</v>
      </c>
      <c r="S33" s="19">
        <f t="shared" si="2"/>
        <v>1366.6145833333333</v>
      </c>
      <c r="T33" s="1" t="s">
        <v>147</v>
      </c>
      <c r="U33" s="1">
        <v>8000</v>
      </c>
      <c r="V33" s="1"/>
      <c r="W33" s="1">
        <v>640</v>
      </c>
      <c r="X33" s="1">
        <v>480</v>
      </c>
      <c r="Y33" s="1">
        <v>9120</v>
      </c>
      <c r="Z33" s="3">
        <v>125400</v>
      </c>
      <c r="AA33" s="1" t="s">
        <v>24</v>
      </c>
      <c r="AB33" s="1" t="s">
        <v>37</v>
      </c>
    </row>
    <row r="34" spans="1:28" x14ac:dyDescent="0.3">
      <c r="A34" s="1">
        <v>17</v>
      </c>
      <c r="B34" s="1" t="s">
        <v>3272</v>
      </c>
      <c r="C34" s="1" t="s">
        <v>31</v>
      </c>
      <c r="D34" s="68" t="s">
        <v>146</v>
      </c>
      <c r="E34" s="1" t="s">
        <v>151</v>
      </c>
      <c r="F34" s="28" t="s">
        <v>42</v>
      </c>
      <c r="G34" s="1" t="s">
        <v>126</v>
      </c>
      <c r="H34" s="1">
        <v>0.25</v>
      </c>
      <c r="I34" s="1">
        <v>0.25</v>
      </c>
      <c r="J34" s="1">
        <v>1</v>
      </c>
      <c r="K34" s="65">
        <v>44629</v>
      </c>
      <c r="L34" s="65">
        <v>44648</v>
      </c>
      <c r="M34" s="1">
        <v>18.25</v>
      </c>
      <c r="N34" s="1">
        <v>18</v>
      </c>
      <c r="O34" s="1">
        <v>98</v>
      </c>
      <c r="P34" s="1">
        <f t="shared" si="1"/>
        <v>1788.5</v>
      </c>
      <c r="Q34" s="1" t="s">
        <v>147</v>
      </c>
      <c r="R34" s="19">
        <v>100</v>
      </c>
      <c r="S34" s="19">
        <f t="shared" si="2"/>
        <v>1825</v>
      </c>
      <c r="T34" s="1" t="s">
        <v>147</v>
      </c>
      <c r="U34" s="1">
        <v>8000</v>
      </c>
      <c r="V34" s="1"/>
      <c r="W34" s="1">
        <v>800</v>
      </c>
      <c r="X34" s="1">
        <v>800</v>
      </c>
      <c r="Y34" s="1">
        <v>9600</v>
      </c>
      <c r="Z34" s="3">
        <v>172800</v>
      </c>
      <c r="AA34" s="28" t="s">
        <v>26</v>
      </c>
      <c r="AB34" s="1" t="s">
        <v>37</v>
      </c>
    </row>
    <row r="35" spans="1:28" x14ac:dyDescent="0.3">
      <c r="A35" s="10">
        <v>18</v>
      </c>
      <c r="B35" s="1" t="s">
        <v>3272</v>
      </c>
      <c r="C35" s="10" t="s">
        <v>31</v>
      </c>
      <c r="D35" s="68" t="s">
        <v>146</v>
      </c>
      <c r="E35" s="1" t="s">
        <v>151</v>
      </c>
      <c r="F35" s="69" t="s">
        <v>43</v>
      </c>
      <c r="G35" s="10" t="s">
        <v>127</v>
      </c>
      <c r="H35" s="10">
        <v>0.25</v>
      </c>
      <c r="I35" s="10">
        <v>0.25</v>
      </c>
      <c r="J35" s="10">
        <v>1</v>
      </c>
      <c r="K35" s="70">
        <v>44651</v>
      </c>
      <c r="L35" s="70">
        <v>44658</v>
      </c>
      <c r="M35" s="10">
        <v>16.739999999999998</v>
      </c>
      <c r="N35" s="1">
        <v>16.649999999999999</v>
      </c>
      <c r="O35" s="1">
        <v>94</v>
      </c>
      <c r="P35" s="1">
        <f t="shared" si="1"/>
        <v>1573.56</v>
      </c>
      <c r="Q35" s="10" t="s">
        <v>147</v>
      </c>
      <c r="R35" s="19">
        <v>98.76543209876543</v>
      </c>
      <c r="S35" s="19">
        <f t="shared" si="2"/>
        <v>1653.3333333333333</v>
      </c>
      <c r="T35" s="1" t="s">
        <v>147</v>
      </c>
      <c r="U35" s="1">
        <v>8000</v>
      </c>
      <c r="V35" s="1"/>
      <c r="W35" s="1">
        <v>640</v>
      </c>
      <c r="X35" s="1">
        <v>0</v>
      </c>
      <c r="Y35" s="1">
        <v>8640</v>
      </c>
      <c r="Z35" s="3">
        <v>143856</v>
      </c>
      <c r="AA35" s="10" t="s">
        <v>26</v>
      </c>
      <c r="AB35" s="10" t="s">
        <v>37</v>
      </c>
    </row>
    <row r="36" spans="1:28" x14ac:dyDescent="0.3">
      <c r="A36" s="1">
        <v>19</v>
      </c>
      <c r="B36" s="1" t="s">
        <v>3272</v>
      </c>
      <c r="C36" s="1" t="s">
        <v>31</v>
      </c>
      <c r="D36" s="68" t="s">
        <v>146</v>
      </c>
      <c r="E36" s="1" t="s">
        <v>151</v>
      </c>
      <c r="F36" s="2" t="s">
        <v>45</v>
      </c>
      <c r="G36" s="1" t="s">
        <v>128</v>
      </c>
      <c r="H36" s="1">
        <v>0.25</v>
      </c>
      <c r="I36" s="1">
        <v>0.25</v>
      </c>
      <c r="J36" s="1">
        <v>1</v>
      </c>
      <c r="K36" s="65">
        <v>44629</v>
      </c>
      <c r="L36" s="65">
        <v>44648</v>
      </c>
      <c r="M36" s="1">
        <v>14.2</v>
      </c>
      <c r="N36" s="1">
        <v>14.1</v>
      </c>
      <c r="O36" s="1">
        <v>98</v>
      </c>
      <c r="P36" s="1">
        <f t="shared" si="1"/>
        <v>1391.6</v>
      </c>
      <c r="Q36" s="1" t="s">
        <v>147</v>
      </c>
      <c r="R36" s="19">
        <v>98.901098901098905</v>
      </c>
      <c r="S36" s="19">
        <f t="shared" si="2"/>
        <v>1404.3956043956043</v>
      </c>
      <c r="T36" s="1" t="s">
        <v>147</v>
      </c>
      <c r="U36" s="1">
        <v>8000</v>
      </c>
      <c r="V36" s="1"/>
      <c r="W36" s="1">
        <v>800</v>
      </c>
      <c r="X36" s="1">
        <v>0</v>
      </c>
      <c r="Y36" s="1">
        <v>8800</v>
      </c>
      <c r="Z36" s="3">
        <v>124080</v>
      </c>
      <c r="AA36" s="1" t="s">
        <v>24</v>
      </c>
      <c r="AB36" s="1" t="s">
        <v>25</v>
      </c>
    </row>
    <row r="37" spans="1:28" x14ac:dyDescent="0.3">
      <c r="A37" s="1">
        <v>20</v>
      </c>
      <c r="B37" s="1" t="s">
        <v>3272</v>
      </c>
      <c r="C37" s="1" t="s">
        <v>31</v>
      </c>
      <c r="D37" s="68" t="s">
        <v>146</v>
      </c>
      <c r="E37" s="1" t="s">
        <v>151</v>
      </c>
      <c r="F37" s="1" t="s">
        <v>57</v>
      </c>
      <c r="G37" s="1" t="s">
        <v>129</v>
      </c>
      <c r="H37" s="1">
        <v>0.25</v>
      </c>
      <c r="I37" s="1">
        <v>0.25</v>
      </c>
      <c r="J37" s="1">
        <v>1</v>
      </c>
      <c r="K37" s="65">
        <v>44629</v>
      </c>
      <c r="L37" s="65">
        <v>44648</v>
      </c>
      <c r="M37" s="1">
        <v>8.58</v>
      </c>
      <c r="N37" s="1">
        <v>8.3000000000000007</v>
      </c>
      <c r="O37" s="1">
        <v>98</v>
      </c>
      <c r="P37" s="1">
        <f t="shared" si="1"/>
        <v>840.84</v>
      </c>
      <c r="Q37" s="1" t="s">
        <v>147</v>
      </c>
      <c r="R37" s="19">
        <v>97.89473684210526</v>
      </c>
      <c r="S37" s="19">
        <f t="shared" si="2"/>
        <v>839.93684210526317</v>
      </c>
      <c r="T37" s="1" t="s">
        <v>147</v>
      </c>
      <c r="U37" s="1">
        <v>8000</v>
      </c>
      <c r="V37" s="1"/>
      <c r="W37" s="1">
        <v>0</v>
      </c>
      <c r="X37" s="1">
        <v>0</v>
      </c>
      <c r="Y37" s="1">
        <v>8000</v>
      </c>
      <c r="Z37" s="3">
        <v>66400</v>
      </c>
      <c r="AA37" s="1" t="s">
        <v>24</v>
      </c>
      <c r="AB37" s="1" t="s">
        <v>56</v>
      </c>
    </row>
    <row r="38" spans="1:28" x14ac:dyDescent="0.3">
      <c r="A38" s="1">
        <v>21</v>
      </c>
      <c r="B38" s="1" t="s">
        <v>3272</v>
      </c>
      <c r="C38" s="1" t="s">
        <v>31</v>
      </c>
      <c r="D38" s="68" t="s">
        <v>146</v>
      </c>
      <c r="E38" s="1" t="s">
        <v>151</v>
      </c>
      <c r="F38" s="28" t="s">
        <v>23</v>
      </c>
      <c r="G38" s="1" t="s">
        <v>130</v>
      </c>
      <c r="H38" s="1">
        <v>0.25</v>
      </c>
      <c r="I38" s="1">
        <v>0.25</v>
      </c>
      <c r="J38" s="1">
        <v>1</v>
      </c>
      <c r="K38" s="65">
        <v>44629</v>
      </c>
      <c r="L38" s="65">
        <v>44648</v>
      </c>
      <c r="M38" s="1">
        <v>11.12</v>
      </c>
      <c r="N38" s="1">
        <v>10.8</v>
      </c>
      <c r="O38" s="1">
        <v>87</v>
      </c>
      <c r="P38" s="1">
        <f t="shared" si="1"/>
        <v>967.43999999999994</v>
      </c>
      <c r="Q38" s="1" t="s">
        <v>147</v>
      </c>
      <c r="R38" s="19">
        <v>100</v>
      </c>
      <c r="S38" s="19">
        <f t="shared" si="2"/>
        <v>1112</v>
      </c>
      <c r="T38" s="1" t="s">
        <v>147</v>
      </c>
      <c r="U38" s="1">
        <v>8000</v>
      </c>
      <c r="V38" s="1"/>
      <c r="W38" s="1">
        <v>0</v>
      </c>
      <c r="X38" s="1">
        <v>800</v>
      </c>
      <c r="Y38" s="1">
        <v>8800</v>
      </c>
      <c r="Z38" s="3">
        <v>95040</v>
      </c>
      <c r="AA38" s="1" t="s">
        <v>24</v>
      </c>
      <c r="AB38" s="1" t="s">
        <v>56</v>
      </c>
    </row>
    <row r="39" spans="1:28" x14ac:dyDescent="0.3">
      <c r="A39" s="1">
        <v>22</v>
      </c>
      <c r="B39" s="1" t="s">
        <v>3272</v>
      </c>
      <c r="C39" s="1" t="s">
        <v>31</v>
      </c>
      <c r="D39" s="68" t="s">
        <v>146</v>
      </c>
      <c r="E39" s="1" t="s">
        <v>151</v>
      </c>
      <c r="F39" s="28" t="s">
        <v>46</v>
      </c>
      <c r="G39" s="1" t="s">
        <v>131</v>
      </c>
      <c r="H39" s="1">
        <v>0.25</v>
      </c>
      <c r="I39" s="1">
        <v>0.25</v>
      </c>
      <c r="J39" s="1">
        <v>1</v>
      </c>
      <c r="K39" s="65">
        <v>44629</v>
      </c>
      <c r="L39" s="65">
        <v>44648</v>
      </c>
      <c r="M39" s="1">
        <v>12.66</v>
      </c>
      <c r="N39" s="1">
        <v>12.4</v>
      </c>
      <c r="O39" s="1">
        <v>98</v>
      </c>
      <c r="P39" s="1">
        <f t="shared" si="1"/>
        <v>1240.68</v>
      </c>
      <c r="Q39" s="1" t="s">
        <v>147</v>
      </c>
      <c r="R39" s="19">
        <v>98.936170212765958</v>
      </c>
      <c r="S39" s="19">
        <f t="shared" si="2"/>
        <v>1252.5319148936171</v>
      </c>
      <c r="T39" s="1" t="s">
        <v>147</v>
      </c>
      <c r="U39" s="1">
        <v>8000</v>
      </c>
      <c r="V39" s="1"/>
      <c r="W39" s="1">
        <v>800</v>
      </c>
      <c r="X39" s="1">
        <v>0</v>
      </c>
      <c r="Y39" s="1">
        <v>8800</v>
      </c>
      <c r="Z39" s="3">
        <v>109120</v>
      </c>
      <c r="AA39" s="1" t="s">
        <v>24</v>
      </c>
      <c r="AB39" s="1" t="s">
        <v>56</v>
      </c>
    </row>
    <row r="40" spans="1:28" x14ac:dyDescent="0.3">
      <c r="A40" s="1">
        <v>23</v>
      </c>
      <c r="B40" s="1" t="s">
        <v>3272</v>
      </c>
      <c r="C40" s="1" t="s">
        <v>31</v>
      </c>
      <c r="D40" s="68" t="s">
        <v>146</v>
      </c>
      <c r="E40" s="1" t="s">
        <v>151</v>
      </c>
      <c r="F40" s="28" t="s">
        <v>47</v>
      </c>
      <c r="G40" s="1" t="s">
        <v>132</v>
      </c>
      <c r="H40" s="1">
        <v>0.25</v>
      </c>
      <c r="I40" s="1">
        <v>0.25</v>
      </c>
      <c r="J40" s="1">
        <v>1</v>
      </c>
      <c r="K40" s="65">
        <v>44629</v>
      </c>
      <c r="L40" s="65">
        <v>44648</v>
      </c>
      <c r="M40" s="1">
        <v>11</v>
      </c>
      <c r="N40" s="1">
        <v>10.7</v>
      </c>
      <c r="O40" s="1">
        <v>98</v>
      </c>
      <c r="P40" s="1">
        <f t="shared" si="1"/>
        <v>1078</v>
      </c>
      <c r="Q40" s="1" t="s">
        <v>147</v>
      </c>
      <c r="R40" s="19">
        <v>100</v>
      </c>
      <c r="S40" s="19">
        <f t="shared" si="2"/>
        <v>1100</v>
      </c>
      <c r="T40" s="1" t="s">
        <v>147</v>
      </c>
      <c r="U40" s="1">
        <v>8000</v>
      </c>
      <c r="V40" s="1"/>
      <c r="W40" s="1">
        <v>800</v>
      </c>
      <c r="X40" s="1">
        <v>800</v>
      </c>
      <c r="Y40" s="1">
        <v>9600</v>
      </c>
      <c r="Z40" s="3">
        <v>102720</v>
      </c>
      <c r="AA40" s="1" t="s">
        <v>24</v>
      </c>
      <c r="AB40" s="1" t="s">
        <v>56</v>
      </c>
    </row>
    <row r="41" spans="1:28" x14ac:dyDescent="0.3">
      <c r="A41" s="1">
        <v>24</v>
      </c>
      <c r="B41" s="1" t="s">
        <v>3272</v>
      </c>
      <c r="C41" s="1" t="s">
        <v>31</v>
      </c>
      <c r="D41" s="68" t="s">
        <v>146</v>
      </c>
      <c r="E41" s="1" t="s">
        <v>151</v>
      </c>
      <c r="F41" s="67" t="s">
        <v>155</v>
      </c>
      <c r="G41" s="1" t="s">
        <v>133</v>
      </c>
      <c r="H41" s="1">
        <v>0.25</v>
      </c>
      <c r="I41" s="1">
        <v>0.25</v>
      </c>
      <c r="J41" s="1">
        <v>1</v>
      </c>
      <c r="K41" s="65">
        <v>44629</v>
      </c>
      <c r="L41" s="65">
        <v>44648</v>
      </c>
      <c r="M41" s="1">
        <v>13.11</v>
      </c>
      <c r="N41" s="1">
        <v>12.9</v>
      </c>
      <c r="O41" s="1">
        <v>96</v>
      </c>
      <c r="P41" s="1">
        <f t="shared" si="1"/>
        <v>1258.56</v>
      </c>
      <c r="Q41" s="1" t="s">
        <v>147</v>
      </c>
      <c r="R41" s="19">
        <v>98.924731182795696</v>
      </c>
      <c r="S41" s="19">
        <f t="shared" si="2"/>
        <v>1296.9032258064515</v>
      </c>
      <c r="T41" s="1" t="s">
        <v>147</v>
      </c>
      <c r="U41" s="1">
        <v>8000</v>
      </c>
      <c r="V41" s="1"/>
      <c r="W41" s="1">
        <v>800</v>
      </c>
      <c r="X41" s="1">
        <v>0</v>
      </c>
      <c r="Y41" s="1">
        <v>8800</v>
      </c>
      <c r="Z41" s="3">
        <v>113520</v>
      </c>
      <c r="AA41" s="1" t="s">
        <v>24</v>
      </c>
      <c r="AB41" s="1" t="s">
        <v>56</v>
      </c>
    </row>
    <row r="42" spans="1:28" x14ac:dyDescent="0.3">
      <c r="A42" s="1">
        <v>25</v>
      </c>
      <c r="B42" s="1" t="s">
        <v>3272</v>
      </c>
      <c r="C42" s="1" t="s">
        <v>31</v>
      </c>
      <c r="D42" s="68" t="s">
        <v>146</v>
      </c>
      <c r="E42" s="1" t="s">
        <v>151</v>
      </c>
      <c r="F42" s="1" t="s">
        <v>58</v>
      </c>
      <c r="G42" s="1" t="s">
        <v>73</v>
      </c>
      <c r="H42" s="1">
        <v>0.25</v>
      </c>
      <c r="I42" s="1">
        <v>0.25</v>
      </c>
      <c r="J42" s="1">
        <v>1</v>
      </c>
      <c r="K42" s="65">
        <v>44629</v>
      </c>
      <c r="L42" s="65">
        <v>44648</v>
      </c>
      <c r="M42" s="1">
        <v>13.14</v>
      </c>
      <c r="N42" s="1">
        <v>12.7</v>
      </c>
      <c r="O42" s="1">
        <v>98</v>
      </c>
      <c r="P42" s="1">
        <f t="shared" si="1"/>
        <v>1287.72</v>
      </c>
      <c r="Q42" s="1" t="s">
        <v>147</v>
      </c>
      <c r="R42" s="19">
        <v>97.872340425531917</v>
      </c>
      <c r="S42" s="19">
        <f t="shared" si="2"/>
        <v>1286.0425531914893</v>
      </c>
      <c r="T42" s="1" t="s">
        <v>147</v>
      </c>
      <c r="U42" s="1">
        <v>8000</v>
      </c>
      <c r="V42" s="1"/>
      <c r="W42" s="1">
        <v>0</v>
      </c>
      <c r="X42" s="1">
        <v>0</v>
      </c>
      <c r="Y42" s="1">
        <v>8000</v>
      </c>
      <c r="Z42" s="3">
        <v>101600</v>
      </c>
      <c r="AA42" s="28" t="s">
        <v>26</v>
      </c>
      <c r="AB42" s="1" t="s">
        <v>56</v>
      </c>
    </row>
    <row r="43" spans="1:28" x14ac:dyDescent="0.3">
      <c r="A43" s="1">
        <v>26</v>
      </c>
      <c r="B43" s="1" t="s">
        <v>3272</v>
      </c>
      <c r="C43" s="1" t="s">
        <v>31</v>
      </c>
      <c r="D43" s="68" t="s">
        <v>146</v>
      </c>
      <c r="E43" s="1" t="s">
        <v>151</v>
      </c>
      <c r="F43" s="28" t="s">
        <v>59</v>
      </c>
      <c r="G43" s="1" t="s">
        <v>134</v>
      </c>
      <c r="H43" s="1">
        <v>0.25</v>
      </c>
      <c r="I43" s="1">
        <v>0.25</v>
      </c>
      <c r="J43" s="1">
        <v>1</v>
      </c>
      <c r="K43" s="65">
        <v>44651</v>
      </c>
      <c r="L43" s="65">
        <v>44658</v>
      </c>
      <c r="M43" s="1">
        <v>11.52</v>
      </c>
      <c r="N43" s="1">
        <v>11.2</v>
      </c>
      <c r="O43" s="1">
        <v>96</v>
      </c>
      <c r="P43" s="1">
        <f t="shared" si="1"/>
        <v>1105.92</v>
      </c>
      <c r="Q43" s="1" t="s">
        <v>147</v>
      </c>
      <c r="R43" s="19">
        <v>98.319327731092443</v>
      </c>
      <c r="S43" s="19">
        <f t="shared" si="2"/>
        <v>1132.6386554621849</v>
      </c>
      <c r="T43" s="1" t="s">
        <v>147</v>
      </c>
      <c r="U43" s="1">
        <v>8000</v>
      </c>
      <c r="V43" s="1"/>
      <c r="W43" s="1">
        <v>800</v>
      </c>
      <c r="X43" s="1">
        <v>0</v>
      </c>
      <c r="Y43" s="1">
        <v>8800</v>
      </c>
      <c r="Z43" s="3">
        <v>98560</v>
      </c>
      <c r="AA43" s="1" t="s">
        <v>24</v>
      </c>
      <c r="AB43" s="1" t="s">
        <v>56</v>
      </c>
    </row>
    <row r="44" spans="1:28" x14ac:dyDescent="0.3">
      <c r="A44" s="1">
        <v>27</v>
      </c>
      <c r="B44" s="1" t="s">
        <v>3272</v>
      </c>
      <c r="C44" s="1" t="s">
        <v>31</v>
      </c>
      <c r="D44" s="68" t="s">
        <v>146</v>
      </c>
      <c r="E44" s="1" t="s">
        <v>151</v>
      </c>
      <c r="F44" s="1" t="s">
        <v>48</v>
      </c>
      <c r="G44" s="1" t="s">
        <v>135</v>
      </c>
      <c r="H44" s="1">
        <v>0.25</v>
      </c>
      <c r="I44" s="1">
        <v>0.25</v>
      </c>
      <c r="J44" s="1">
        <v>1</v>
      </c>
      <c r="K44" s="65">
        <v>44629</v>
      </c>
      <c r="L44" s="65">
        <v>44648</v>
      </c>
      <c r="M44" s="1">
        <v>11.62</v>
      </c>
      <c r="N44" s="1">
        <v>11.2</v>
      </c>
      <c r="O44" s="1">
        <v>92</v>
      </c>
      <c r="P44" s="1">
        <f t="shared" si="1"/>
        <v>1069.04</v>
      </c>
      <c r="Q44" s="1" t="s">
        <v>147</v>
      </c>
      <c r="R44" s="19">
        <v>97.802197802197796</v>
      </c>
      <c r="S44" s="19">
        <f t="shared" si="2"/>
        <v>1136.4615384615383</v>
      </c>
      <c r="T44" s="1" t="s">
        <v>147</v>
      </c>
      <c r="U44" s="1">
        <v>8000</v>
      </c>
      <c r="V44" s="1"/>
      <c r="W44" s="1">
        <v>0</v>
      </c>
      <c r="X44" s="1">
        <v>0</v>
      </c>
      <c r="Y44" s="1">
        <v>8000</v>
      </c>
      <c r="Z44" s="3">
        <v>89600</v>
      </c>
      <c r="AA44" s="1" t="s">
        <v>24</v>
      </c>
      <c r="AB44" s="1" t="s">
        <v>25</v>
      </c>
    </row>
    <row r="45" spans="1:28" x14ac:dyDescent="0.3">
      <c r="A45" s="1">
        <v>28</v>
      </c>
      <c r="B45" s="1" t="s">
        <v>3272</v>
      </c>
      <c r="C45" s="1" t="s">
        <v>31</v>
      </c>
      <c r="D45" s="68" t="s">
        <v>146</v>
      </c>
      <c r="E45" s="1" t="s">
        <v>151</v>
      </c>
      <c r="F45" s="28" t="s">
        <v>49</v>
      </c>
      <c r="G45" s="1" t="s">
        <v>136</v>
      </c>
      <c r="H45" s="1">
        <v>0.25</v>
      </c>
      <c r="I45" s="1">
        <v>0.25</v>
      </c>
      <c r="J45" s="1">
        <v>1</v>
      </c>
      <c r="K45" s="65">
        <v>44629</v>
      </c>
      <c r="L45" s="65">
        <v>44648</v>
      </c>
      <c r="M45" s="1">
        <v>11.87</v>
      </c>
      <c r="N45" s="1">
        <v>11.5</v>
      </c>
      <c r="O45" s="1">
        <v>96</v>
      </c>
      <c r="P45" s="1">
        <f t="shared" si="1"/>
        <v>1139.52</v>
      </c>
      <c r="Q45" s="1" t="s">
        <v>147</v>
      </c>
      <c r="R45" s="19">
        <v>100</v>
      </c>
      <c r="S45" s="19">
        <f t="shared" si="2"/>
        <v>1187</v>
      </c>
      <c r="T45" s="1" t="s">
        <v>147</v>
      </c>
      <c r="U45" s="1">
        <v>8000</v>
      </c>
      <c r="V45" s="1"/>
      <c r="W45" s="1">
        <v>800</v>
      </c>
      <c r="X45" s="1">
        <v>800</v>
      </c>
      <c r="Y45" s="1">
        <v>9600</v>
      </c>
      <c r="Z45" s="3">
        <v>110400</v>
      </c>
      <c r="AA45" s="1" t="s">
        <v>24</v>
      </c>
      <c r="AB45" s="1" t="s">
        <v>37</v>
      </c>
    </row>
    <row r="46" spans="1:28" x14ac:dyDescent="0.3">
      <c r="A46" s="1">
        <v>29</v>
      </c>
      <c r="B46" s="1" t="s">
        <v>3272</v>
      </c>
      <c r="C46" s="1" t="s">
        <v>31</v>
      </c>
      <c r="D46" s="68" t="s">
        <v>146</v>
      </c>
      <c r="E46" s="1" t="s">
        <v>151</v>
      </c>
      <c r="F46" s="28" t="s">
        <v>50</v>
      </c>
      <c r="G46" s="1" t="s">
        <v>137</v>
      </c>
      <c r="H46" s="1">
        <v>0.25</v>
      </c>
      <c r="I46" s="1">
        <v>0.25</v>
      </c>
      <c r="J46" s="1">
        <v>1</v>
      </c>
      <c r="K46" s="65">
        <v>44629</v>
      </c>
      <c r="L46" s="65">
        <v>44648</v>
      </c>
      <c r="M46" s="1">
        <v>12.69</v>
      </c>
      <c r="N46" s="1">
        <v>12.3</v>
      </c>
      <c r="O46" s="1">
        <v>93</v>
      </c>
      <c r="P46" s="1">
        <f t="shared" si="1"/>
        <v>1180.1699999999998</v>
      </c>
      <c r="Q46" s="1" t="s">
        <v>147</v>
      </c>
      <c r="R46" s="19">
        <v>100</v>
      </c>
      <c r="S46" s="19">
        <f t="shared" si="2"/>
        <v>1269</v>
      </c>
      <c r="T46" s="1" t="s">
        <v>147</v>
      </c>
      <c r="U46" s="1">
        <v>8000</v>
      </c>
      <c r="V46" s="1"/>
      <c r="W46" s="1">
        <v>640</v>
      </c>
      <c r="X46" s="1">
        <v>800</v>
      </c>
      <c r="Y46" s="1">
        <v>9440</v>
      </c>
      <c r="Z46" s="3">
        <v>116112</v>
      </c>
      <c r="AA46" s="1" t="s">
        <v>24</v>
      </c>
      <c r="AB46" s="1" t="s">
        <v>56</v>
      </c>
    </row>
    <row r="47" spans="1:28" x14ac:dyDescent="0.3">
      <c r="A47" s="1">
        <v>30</v>
      </c>
      <c r="B47" s="1" t="s">
        <v>3272</v>
      </c>
      <c r="C47" s="1" t="s">
        <v>31</v>
      </c>
      <c r="D47" s="68" t="s">
        <v>146</v>
      </c>
      <c r="E47" s="1" t="s">
        <v>151</v>
      </c>
      <c r="F47" s="67" t="s">
        <v>157</v>
      </c>
      <c r="G47" s="1" t="s">
        <v>138</v>
      </c>
      <c r="H47" s="1">
        <v>0.25</v>
      </c>
      <c r="I47" s="1">
        <v>0.25</v>
      </c>
      <c r="J47" s="1">
        <v>1</v>
      </c>
      <c r="K47" s="65">
        <v>44629</v>
      </c>
      <c r="L47" s="65">
        <v>44648</v>
      </c>
      <c r="M47" s="1">
        <v>8.98</v>
      </c>
      <c r="N47" s="1">
        <v>8.6999999999999993</v>
      </c>
      <c r="O47" s="1">
        <v>85</v>
      </c>
      <c r="P47" s="1">
        <f t="shared" si="1"/>
        <v>763.30000000000007</v>
      </c>
      <c r="Q47" s="1" t="s">
        <v>147</v>
      </c>
      <c r="R47" s="19">
        <v>100</v>
      </c>
      <c r="S47" s="19">
        <f t="shared" si="2"/>
        <v>898</v>
      </c>
      <c r="T47" s="1" t="s">
        <v>147</v>
      </c>
      <c r="U47" s="1">
        <v>8000</v>
      </c>
      <c r="V47" s="1"/>
      <c r="W47" s="1">
        <v>0</v>
      </c>
      <c r="X47" s="1">
        <v>800</v>
      </c>
      <c r="Y47" s="1">
        <v>8800</v>
      </c>
      <c r="Z47" s="3">
        <v>76560</v>
      </c>
      <c r="AA47" s="28" t="s">
        <v>26</v>
      </c>
      <c r="AB47" s="1" t="s">
        <v>25</v>
      </c>
    </row>
    <row r="48" spans="1:28" x14ac:dyDescent="0.3">
      <c r="A48" s="1">
        <v>31</v>
      </c>
      <c r="B48" s="1" t="s">
        <v>3272</v>
      </c>
      <c r="C48" s="1" t="s">
        <v>31</v>
      </c>
      <c r="D48" s="68" t="s">
        <v>146</v>
      </c>
      <c r="E48" s="1" t="s">
        <v>151</v>
      </c>
      <c r="F48" s="67" t="s">
        <v>158</v>
      </c>
      <c r="G48" s="1" t="s">
        <v>139</v>
      </c>
      <c r="H48" s="1">
        <v>0.25</v>
      </c>
      <c r="I48" s="1">
        <v>0.25</v>
      </c>
      <c r="J48" s="1">
        <v>1</v>
      </c>
      <c r="K48" s="65">
        <v>44651</v>
      </c>
      <c r="L48" s="65">
        <v>44658</v>
      </c>
      <c r="M48" s="1">
        <v>12.44</v>
      </c>
      <c r="N48" s="1">
        <v>12.3</v>
      </c>
      <c r="O48" s="1">
        <v>98</v>
      </c>
      <c r="P48" s="1">
        <f t="shared" si="1"/>
        <v>1219.1199999999999</v>
      </c>
      <c r="Q48" s="1" t="s">
        <v>147</v>
      </c>
      <c r="R48" s="19">
        <v>98.648648648648646</v>
      </c>
      <c r="S48" s="19">
        <f t="shared" si="2"/>
        <v>1227.1891891891892</v>
      </c>
      <c r="T48" s="1" t="s">
        <v>147</v>
      </c>
      <c r="U48" s="1">
        <v>8000</v>
      </c>
      <c r="V48" s="1"/>
      <c r="W48" s="1">
        <v>800</v>
      </c>
      <c r="X48" s="1">
        <v>0</v>
      </c>
      <c r="Y48" s="1">
        <v>8800</v>
      </c>
      <c r="Z48" s="3">
        <v>108240</v>
      </c>
      <c r="AA48" s="28" t="s">
        <v>26</v>
      </c>
      <c r="AB48" s="1" t="s">
        <v>25</v>
      </c>
    </row>
    <row r="49" spans="1:72" x14ac:dyDescent="0.3">
      <c r="A49" s="1">
        <v>32</v>
      </c>
      <c r="B49" s="1" t="s">
        <v>3272</v>
      </c>
      <c r="C49" s="1" t="s">
        <v>31</v>
      </c>
      <c r="D49" s="68" t="s">
        <v>146</v>
      </c>
      <c r="E49" s="1" t="s">
        <v>151</v>
      </c>
      <c r="F49" s="28" t="s">
        <v>22</v>
      </c>
      <c r="G49" s="1" t="s">
        <v>140</v>
      </c>
      <c r="H49" s="1">
        <v>0.25</v>
      </c>
      <c r="I49" s="1">
        <v>0.25</v>
      </c>
      <c r="J49" s="1">
        <v>1</v>
      </c>
      <c r="K49" s="65">
        <v>44629</v>
      </c>
      <c r="L49" s="65">
        <v>44648</v>
      </c>
      <c r="M49" s="1">
        <v>17.09</v>
      </c>
      <c r="N49" s="1">
        <v>17</v>
      </c>
      <c r="O49" s="1">
        <v>97</v>
      </c>
      <c r="P49" s="1">
        <f t="shared" si="1"/>
        <v>1657.73</v>
      </c>
      <c r="Q49" s="1" t="s">
        <v>147</v>
      </c>
      <c r="R49" s="19">
        <v>100</v>
      </c>
      <c r="S49" s="19">
        <f t="shared" si="2"/>
        <v>1709</v>
      </c>
      <c r="T49" s="1" t="s">
        <v>147</v>
      </c>
      <c r="U49" s="1">
        <v>8000</v>
      </c>
      <c r="V49" s="1"/>
      <c r="W49" s="1">
        <v>800</v>
      </c>
      <c r="X49" s="1">
        <v>800</v>
      </c>
      <c r="Y49" s="1">
        <v>9600</v>
      </c>
      <c r="Z49" s="3">
        <v>163200</v>
      </c>
      <c r="AA49" s="28" t="s">
        <v>26</v>
      </c>
      <c r="AB49" s="1" t="s">
        <v>25</v>
      </c>
    </row>
    <row r="50" spans="1:72" x14ac:dyDescent="0.3">
      <c r="A50" s="1">
        <v>33</v>
      </c>
      <c r="B50" s="1" t="s">
        <v>3272</v>
      </c>
      <c r="C50" s="1" t="s">
        <v>31</v>
      </c>
      <c r="D50" s="68" t="s">
        <v>146</v>
      </c>
      <c r="E50" s="1" t="s">
        <v>151</v>
      </c>
      <c r="F50" s="67" t="s">
        <v>156</v>
      </c>
      <c r="G50" s="1" t="s">
        <v>141</v>
      </c>
      <c r="H50" s="1">
        <v>0.25</v>
      </c>
      <c r="I50" s="1">
        <v>0.25</v>
      </c>
      <c r="J50" s="1">
        <v>1</v>
      </c>
      <c r="K50" s="65">
        <v>44629</v>
      </c>
      <c r="L50" s="65">
        <v>44648</v>
      </c>
      <c r="M50" s="1">
        <v>14.81</v>
      </c>
      <c r="N50" s="1">
        <v>14.7</v>
      </c>
      <c r="O50" s="1">
        <v>82</v>
      </c>
      <c r="P50" s="1">
        <f t="shared" si="1"/>
        <v>1214.42</v>
      </c>
      <c r="Q50" s="1" t="s">
        <v>147</v>
      </c>
      <c r="R50" s="19">
        <v>100</v>
      </c>
      <c r="S50" s="19">
        <f t="shared" si="2"/>
        <v>1481</v>
      </c>
      <c r="T50" s="1" t="s">
        <v>147</v>
      </c>
      <c r="U50" s="1">
        <v>8000</v>
      </c>
      <c r="V50" s="1"/>
      <c r="W50" s="1">
        <v>0</v>
      </c>
      <c r="X50" s="1">
        <v>800</v>
      </c>
      <c r="Y50" s="1">
        <v>8800</v>
      </c>
      <c r="Z50" s="3">
        <v>129360</v>
      </c>
      <c r="AA50" s="28" t="s">
        <v>26</v>
      </c>
      <c r="AB50" s="1" t="s">
        <v>25</v>
      </c>
    </row>
    <row r="51" spans="1:72" x14ac:dyDescent="0.3">
      <c r="A51" s="1">
        <v>34</v>
      </c>
      <c r="B51" s="1" t="s">
        <v>3272</v>
      </c>
      <c r="C51" s="1" t="s">
        <v>31</v>
      </c>
      <c r="D51" s="68" t="s">
        <v>146</v>
      </c>
      <c r="E51" s="1" t="s">
        <v>151</v>
      </c>
      <c r="F51" s="28" t="s">
        <v>36</v>
      </c>
      <c r="G51" s="1" t="s">
        <v>142</v>
      </c>
      <c r="H51" s="1">
        <v>0.25</v>
      </c>
      <c r="I51" s="1">
        <v>0.25</v>
      </c>
      <c r="J51" s="1">
        <v>1</v>
      </c>
      <c r="K51" s="65">
        <v>44651</v>
      </c>
      <c r="L51" s="65">
        <v>44658</v>
      </c>
      <c r="M51" s="1">
        <v>17.23</v>
      </c>
      <c r="N51" s="1">
        <v>17.100000000000001</v>
      </c>
      <c r="O51" s="1">
        <v>89</v>
      </c>
      <c r="P51" s="1">
        <f t="shared" si="1"/>
        <v>1533.47</v>
      </c>
      <c r="Q51" s="1" t="s">
        <v>147</v>
      </c>
      <c r="R51" s="19">
        <v>99.572649572649567</v>
      </c>
      <c r="S51" s="19">
        <f t="shared" si="2"/>
        <v>1715.6367521367522</v>
      </c>
      <c r="T51" s="1" t="s">
        <v>147</v>
      </c>
      <c r="U51" s="1">
        <v>8000</v>
      </c>
      <c r="V51" s="1"/>
      <c r="W51" s="1">
        <v>0</v>
      </c>
      <c r="X51" s="1">
        <v>480</v>
      </c>
      <c r="Y51" s="1">
        <v>8480</v>
      </c>
      <c r="Z51" s="3">
        <v>145008</v>
      </c>
      <c r="AA51" s="28" t="s">
        <v>26</v>
      </c>
      <c r="AB51" s="1" t="s">
        <v>25</v>
      </c>
    </row>
    <row r="52" spans="1:72" x14ac:dyDescent="0.3">
      <c r="A52" s="1">
        <v>35</v>
      </c>
      <c r="B52" s="1" t="s">
        <v>3272</v>
      </c>
      <c r="C52" s="1" t="s">
        <v>31</v>
      </c>
      <c r="D52" s="68" t="s">
        <v>146</v>
      </c>
      <c r="E52" s="1" t="s">
        <v>151</v>
      </c>
      <c r="F52" s="28" t="s">
        <v>67</v>
      </c>
      <c r="G52" s="1" t="s">
        <v>74</v>
      </c>
      <c r="H52" s="1">
        <v>0.25</v>
      </c>
      <c r="I52" s="1">
        <v>0.25</v>
      </c>
      <c r="J52" s="1">
        <v>1</v>
      </c>
      <c r="K52" s="65">
        <v>44686</v>
      </c>
      <c r="L52" s="65">
        <v>44699</v>
      </c>
      <c r="M52" s="1">
        <v>18.89</v>
      </c>
      <c r="N52" s="1">
        <v>18.3</v>
      </c>
      <c r="O52" s="1">
        <v>94</v>
      </c>
      <c r="P52" s="1">
        <f t="shared" si="1"/>
        <v>1775.66</v>
      </c>
      <c r="Q52" s="1" t="s">
        <v>147</v>
      </c>
      <c r="R52" s="19">
        <v>100</v>
      </c>
      <c r="S52" s="19">
        <f t="shared" si="2"/>
        <v>1889</v>
      </c>
      <c r="T52" s="1" t="s">
        <v>147</v>
      </c>
      <c r="U52" s="1">
        <v>8000</v>
      </c>
      <c r="V52" s="1"/>
      <c r="W52" s="1">
        <v>640</v>
      </c>
      <c r="X52" s="1">
        <v>480</v>
      </c>
      <c r="Y52" s="1">
        <v>9120</v>
      </c>
      <c r="Z52" s="3">
        <v>166896</v>
      </c>
      <c r="AA52" s="1" t="s">
        <v>344</v>
      </c>
      <c r="AB52" s="1" t="s">
        <v>70</v>
      </c>
    </row>
    <row r="53" spans="1:72" x14ac:dyDescent="0.3">
      <c r="A53" s="1">
        <v>36</v>
      </c>
      <c r="B53" s="1" t="s">
        <v>3272</v>
      </c>
      <c r="C53" s="1" t="s">
        <v>31</v>
      </c>
      <c r="D53" s="68" t="s">
        <v>146</v>
      </c>
      <c r="E53" s="1" t="s">
        <v>151</v>
      </c>
      <c r="F53" s="28" t="s">
        <v>68</v>
      </c>
      <c r="G53" s="1" t="s">
        <v>143</v>
      </c>
      <c r="H53" s="1">
        <v>0.25</v>
      </c>
      <c r="I53" s="1">
        <v>0.25</v>
      </c>
      <c r="J53" s="1">
        <v>1</v>
      </c>
      <c r="K53" s="65">
        <v>44686</v>
      </c>
      <c r="L53" s="65">
        <v>44699</v>
      </c>
      <c r="M53" s="1">
        <v>17.62</v>
      </c>
      <c r="N53" s="1">
        <v>17.2</v>
      </c>
      <c r="O53" s="1">
        <v>91</v>
      </c>
      <c r="P53" s="1">
        <f t="shared" si="1"/>
        <v>1603.42</v>
      </c>
      <c r="Q53" s="1" t="s">
        <v>147</v>
      </c>
      <c r="R53" s="19">
        <v>99.52153110047847</v>
      </c>
      <c r="S53" s="19">
        <f t="shared" si="2"/>
        <v>1753.5693779904307</v>
      </c>
      <c r="T53" s="1" t="s">
        <v>147</v>
      </c>
      <c r="U53" s="1">
        <v>8000</v>
      </c>
      <c r="V53" s="1"/>
      <c r="W53" s="1">
        <v>0</v>
      </c>
      <c r="X53" s="1">
        <v>480</v>
      </c>
      <c r="Y53" s="1">
        <v>8480</v>
      </c>
      <c r="Z53" s="3">
        <v>145856</v>
      </c>
      <c r="AA53" s="1" t="s">
        <v>344</v>
      </c>
      <c r="AB53" s="1" t="s">
        <v>70</v>
      </c>
    </row>
    <row r="54" spans="1:72" x14ac:dyDescent="0.3">
      <c r="A54" s="1">
        <v>37</v>
      </c>
      <c r="B54" s="1" t="s">
        <v>3272</v>
      </c>
      <c r="C54" s="1" t="s">
        <v>31</v>
      </c>
      <c r="D54" s="68" t="s">
        <v>146</v>
      </c>
      <c r="E54" s="1" t="s">
        <v>151</v>
      </c>
      <c r="F54" s="28" t="s">
        <v>69</v>
      </c>
      <c r="G54" s="1" t="s">
        <v>144</v>
      </c>
      <c r="H54" s="1">
        <v>0.25</v>
      </c>
      <c r="I54" s="1">
        <v>0.25</v>
      </c>
      <c r="J54" s="1">
        <v>1</v>
      </c>
      <c r="K54" s="65">
        <v>44686</v>
      </c>
      <c r="L54" s="65">
        <v>44699</v>
      </c>
      <c r="M54" s="1">
        <v>16.399999999999999</v>
      </c>
      <c r="N54" s="1">
        <v>15.7</v>
      </c>
      <c r="O54" s="1">
        <v>97</v>
      </c>
      <c r="P54" s="1">
        <f t="shared" si="1"/>
        <v>1590.8</v>
      </c>
      <c r="Q54" s="1" t="s">
        <v>147</v>
      </c>
      <c r="R54" s="19">
        <v>99.545454545454547</v>
      </c>
      <c r="S54" s="19">
        <f t="shared" si="2"/>
        <v>1632.5454545454545</v>
      </c>
      <c r="T54" s="1" t="s">
        <v>147</v>
      </c>
      <c r="U54" s="1">
        <v>8000</v>
      </c>
      <c r="V54" s="1"/>
      <c r="W54" s="1">
        <v>800</v>
      </c>
      <c r="X54" s="1">
        <v>480</v>
      </c>
      <c r="Y54" s="1">
        <v>9280</v>
      </c>
      <c r="Z54" s="3">
        <v>145696</v>
      </c>
      <c r="AA54" s="1" t="s">
        <v>344</v>
      </c>
      <c r="AB54" s="1" t="s">
        <v>70</v>
      </c>
    </row>
    <row r="55" spans="1:72" s="23" customFormat="1" x14ac:dyDescent="0.3">
      <c r="A55" s="38">
        <v>1513</v>
      </c>
      <c r="B55" s="38" t="s">
        <v>3397</v>
      </c>
      <c r="C55" s="71" t="s">
        <v>31</v>
      </c>
      <c r="D55" s="72" t="s">
        <v>6252</v>
      </c>
      <c r="E55" s="1" t="s">
        <v>151</v>
      </c>
      <c r="F55" s="2" t="s">
        <v>5853</v>
      </c>
      <c r="G55" s="38" t="s">
        <v>6253</v>
      </c>
      <c r="H55" s="73">
        <v>0.28000000000000003</v>
      </c>
      <c r="I55" s="73">
        <v>0.28000000000000003</v>
      </c>
      <c r="J55" s="1">
        <v>1</v>
      </c>
      <c r="K55" s="151">
        <v>44454</v>
      </c>
      <c r="L55" s="41">
        <v>44659</v>
      </c>
      <c r="M55" s="38">
        <v>16.63</v>
      </c>
      <c r="N55" s="38">
        <v>16.5</v>
      </c>
      <c r="O55" s="38">
        <v>86</v>
      </c>
      <c r="P55" s="42">
        <f t="shared" ref="P55:P57" si="3">M55*O55</f>
        <v>1430.1799999999998</v>
      </c>
      <c r="Q55" s="1" t="s">
        <v>3403</v>
      </c>
      <c r="R55" s="9">
        <v>100</v>
      </c>
      <c r="S55" s="1">
        <f t="shared" ref="S55:S57" si="4">M55*R55</f>
        <v>1663</v>
      </c>
      <c r="T55" s="1" t="s">
        <v>3403</v>
      </c>
      <c r="U55" s="75">
        <v>7500</v>
      </c>
      <c r="V55" s="75">
        <v>0</v>
      </c>
      <c r="W55" s="71">
        <v>225</v>
      </c>
      <c r="X55" s="71">
        <v>1500</v>
      </c>
      <c r="Y55" s="71">
        <f>SUM(U55:X55)</f>
        <v>9225</v>
      </c>
      <c r="Z55" s="71">
        <v>152212.5</v>
      </c>
      <c r="AA55" s="71" t="s">
        <v>6254</v>
      </c>
      <c r="AB55" s="71" t="s">
        <v>5733</v>
      </c>
      <c r="AC55" s="71"/>
      <c r="AZ55" s="24"/>
      <c r="BF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</row>
    <row r="56" spans="1:72" s="23" customFormat="1" x14ac:dyDescent="0.3">
      <c r="A56" s="38">
        <v>1514</v>
      </c>
      <c r="B56" s="38" t="s">
        <v>3397</v>
      </c>
      <c r="C56" s="71" t="s">
        <v>31</v>
      </c>
      <c r="D56" s="72" t="s">
        <v>6252</v>
      </c>
      <c r="E56" s="1" t="s">
        <v>151</v>
      </c>
      <c r="F56" s="2" t="s">
        <v>5738</v>
      </c>
      <c r="G56" s="38" t="s">
        <v>6255</v>
      </c>
      <c r="H56" s="73">
        <v>0.14000000000000001</v>
      </c>
      <c r="I56" s="73">
        <v>0.14000000000000001</v>
      </c>
      <c r="J56" s="1">
        <v>1</v>
      </c>
      <c r="K56" s="151">
        <v>44454</v>
      </c>
      <c r="L56" s="41">
        <v>44659</v>
      </c>
      <c r="M56" s="38">
        <v>6.78</v>
      </c>
      <c r="N56" s="38">
        <v>6.7</v>
      </c>
      <c r="O56" s="38">
        <v>94</v>
      </c>
      <c r="P56" s="42">
        <f t="shared" si="3"/>
        <v>637.32000000000005</v>
      </c>
      <c r="Q56" s="1" t="s">
        <v>3403</v>
      </c>
      <c r="R56" s="9">
        <v>100</v>
      </c>
      <c r="S56" s="1">
        <f t="shared" si="4"/>
        <v>678</v>
      </c>
      <c r="T56" s="1" t="s">
        <v>3403</v>
      </c>
      <c r="U56" s="75">
        <v>7500</v>
      </c>
      <c r="V56" s="75">
        <v>0</v>
      </c>
      <c r="W56" s="71">
        <v>600</v>
      </c>
      <c r="X56" s="71">
        <v>1500</v>
      </c>
      <c r="Y56" s="71">
        <f>SUM(U56:X56)</f>
        <v>9600</v>
      </c>
      <c r="Z56" s="71">
        <v>64320</v>
      </c>
      <c r="AA56" s="71" t="s">
        <v>6254</v>
      </c>
      <c r="AB56" s="71" t="s">
        <v>5733</v>
      </c>
      <c r="AC56" s="71"/>
      <c r="AZ56" s="24"/>
      <c r="BF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</row>
    <row r="57" spans="1:72" s="23" customFormat="1" x14ac:dyDescent="0.3">
      <c r="A57" s="38">
        <v>1515</v>
      </c>
      <c r="B57" s="38" t="s">
        <v>3397</v>
      </c>
      <c r="C57" s="71" t="s">
        <v>31</v>
      </c>
      <c r="D57" s="72" t="s">
        <v>6252</v>
      </c>
      <c r="E57" s="1" t="s">
        <v>151</v>
      </c>
      <c r="F57" s="2" t="s">
        <v>5853</v>
      </c>
      <c r="G57" s="38" t="s">
        <v>6256</v>
      </c>
      <c r="H57" s="73">
        <v>0.18</v>
      </c>
      <c r="I57" s="73">
        <v>0.18</v>
      </c>
      <c r="J57" s="1">
        <v>1</v>
      </c>
      <c r="K57" s="151">
        <v>44454</v>
      </c>
      <c r="L57" s="41">
        <v>44659</v>
      </c>
      <c r="M57" s="38">
        <v>6.69</v>
      </c>
      <c r="N57" s="38">
        <v>6.5</v>
      </c>
      <c r="O57" s="38">
        <v>86</v>
      </c>
      <c r="P57" s="42">
        <f t="shared" si="3"/>
        <v>575.34</v>
      </c>
      <c r="Q57" s="1" t="s">
        <v>3403</v>
      </c>
      <c r="R57" s="9">
        <v>100</v>
      </c>
      <c r="S57" s="1">
        <f t="shared" si="4"/>
        <v>669</v>
      </c>
      <c r="T57" s="1" t="s">
        <v>3403</v>
      </c>
      <c r="U57" s="75">
        <v>7500</v>
      </c>
      <c r="V57" s="75">
        <v>0</v>
      </c>
      <c r="W57" s="71">
        <v>225</v>
      </c>
      <c r="X57" s="71">
        <v>1500</v>
      </c>
      <c r="Y57" s="71">
        <f>SUM(U57:X57)</f>
        <v>9225</v>
      </c>
      <c r="Z57" s="71">
        <v>59962.5</v>
      </c>
      <c r="AA57" s="71" t="s">
        <v>6254</v>
      </c>
      <c r="AB57" s="71" t="s">
        <v>5733</v>
      </c>
      <c r="AC57" s="71"/>
      <c r="AZ57" s="24"/>
      <c r="BF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</row>
    <row r="58" spans="1:72" x14ac:dyDescent="0.3">
      <c r="A58" s="1">
        <v>1</v>
      </c>
      <c r="B58" s="1" t="s">
        <v>3272</v>
      </c>
      <c r="C58" s="1" t="s">
        <v>31</v>
      </c>
      <c r="D58" s="1" t="s">
        <v>161</v>
      </c>
      <c r="E58" s="1" t="s">
        <v>152</v>
      </c>
      <c r="F58" s="28" t="s">
        <v>54</v>
      </c>
      <c r="G58" s="1" t="s">
        <v>100</v>
      </c>
      <c r="H58" s="1">
        <v>0.25</v>
      </c>
      <c r="I58" s="1">
        <v>0.25</v>
      </c>
      <c r="J58" s="1">
        <v>1</v>
      </c>
      <c r="K58" s="65">
        <v>44686</v>
      </c>
      <c r="L58" s="65">
        <v>44699</v>
      </c>
      <c r="M58" s="1">
        <v>12.62</v>
      </c>
      <c r="N58" s="1">
        <v>12.35</v>
      </c>
      <c r="O58" s="1">
        <v>95</v>
      </c>
      <c r="P58" s="1">
        <f t="shared" si="1"/>
        <v>1198.8999999999999</v>
      </c>
      <c r="Q58" s="1" t="s">
        <v>147</v>
      </c>
      <c r="R58" s="19">
        <v>99.547511312217196</v>
      </c>
      <c r="S58" s="19">
        <f t="shared" si="2"/>
        <v>1256.289592760181</v>
      </c>
      <c r="T58" s="1" t="s">
        <v>147</v>
      </c>
      <c r="U58" s="1">
        <v>11000</v>
      </c>
      <c r="V58" s="1"/>
      <c r="W58" s="1">
        <v>880</v>
      </c>
      <c r="X58" s="1">
        <v>0</v>
      </c>
      <c r="Y58" s="1">
        <v>11880</v>
      </c>
      <c r="Z58" s="3">
        <v>146718</v>
      </c>
      <c r="AA58" s="1" t="s">
        <v>24</v>
      </c>
      <c r="AB58" s="1" t="s">
        <v>34</v>
      </c>
    </row>
    <row r="59" spans="1:72" x14ac:dyDescent="0.3">
      <c r="A59" s="1">
        <v>2</v>
      </c>
      <c r="B59" s="1" t="s">
        <v>3272</v>
      </c>
      <c r="C59" s="1" t="s">
        <v>31</v>
      </c>
      <c r="D59" s="1" t="s">
        <v>161</v>
      </c>
      <c r="E59" s="1" t="s">
        <v>152</v>
      </c>
      <c r="F59" s="28" t="s">
        <v>29</v>
      </c>
      <c r="G59" s="1" t="s">
        <v>101</v>
      </c>
      <c r="H59" s="1">
        <v>0.25</v>
      </c>
      <c r="I59" s="1">
        <v>0.25</v>
      </c>
      <c r="J59" s="1">
        <v>1</v>
      </c>
      <c r="K59" s="65">
        <v>44651</v>
      </c>
      <c r="L59" s="65">
        <v>44658</v>
      </c>
      <c r="M59" s="1">
        <v>13.11</v>
      </c>
      <c r="N59" s="1">
        <v>12.7</v>
      </c>
      <c r="O59" s="1">
        <v>88</v>
      </c>
      <c r="P59" s="1">
        <f t="shared" si="1"/>
        <v>1153.6799999999998</v>
      </c>
      <c r="Q59" s="1" t="s">
        <v>147</v>
      </c>
      <c r="R59" s="76">
        <v>100</v>
      </c>
      <c r="S59" s="19">
        <f t="shared" si="2"/>
        <v>1311</v>
      </c>
      <c r="T59" s="1" t="s">
        <v>147</v>
      </c>
      <c r="U59" s="1">
        <v>11000</v>
      </c>
      <c r="V59" s="1"/>
      <c r="W59" s="1">
        <v>0</v>
      </c>
      <c r="X59" s="1">
        <v>660</v>
      </c>
      <c r="Y59" s="1">
        <v>11660</v>
      </c>
      <c r="Z59" s="3">
        <v>148082</v>
      </c>
      <c r="AA59" s="1" t="s">
        <v>24</v>
      </c>
      <c r="AB59" s="1" t="s">
        <v>37</v>
      </c>
    </row>
    <row r="60" spans="1:72" x14ac:dyDescent="0.3">
      <c r="A60" s="1">
        <v>3</v>
      </c>
      <c r="B60" s="1" t="s">
        <v>3272</v>
      </c>
      <c r="C60" s="1" t="s">
        <v>31</v>
      </c>
      <c r="D60" s="1" t="s">
        <v>161</v>
      </c>
      <c r="E60" s="1" t="s">
        <v>152</v>
      </c>
      <c r="F60" s="1" t="s">
        <v>52</v>
      </c>
      <c r="G60" s="1" t="s">
        <v>102</v>
      </c>
      <c r="H60" s="1">
        <v>0.25</v>
      </c>
      <c r="I60" s="1">
        <v>0.25</v>
      </c>
      <c r="J60" s="1">
        <v>1</v>
      </c>
      <c r="K60" s="65">
        <v>44651</v>
      </c>
      <c r="L60" s="65">
        <v>44658</v>
      </c>
      <c r="M60" s="1">
        <v>12.34</v>
      </c>
      <c r="N60" s="1">
        <v>12.25</v>
      </c>
      <c r="O60" s="1">
        <v>90</v>
      </c>
      <c r="P60" s="1">
        <f t="shared" si="1"/>
        <v>1110.5999999999999</v>
      </c>
      <c r="Q60" s="1" t="s">
        <v>147</v>
      </c>
      <c r="R60" s="76">
        <v>100</v>
      </c>
      <c r="S60" s="19">
        <f t="shared" si="2"/>
        <v>1234</v>
      </c>
      <c r="T60" s="1" t="s">
        <v>147</v>
      </c>
      <c r="U60" s="1">
        <v>11000</v>
      </c>
      <c r="V60" s="1"/>
      <c r="W60" s="1">
        <v>0</v>
      </c>
      <c r="X60" s="1">
        <v>660</v>
      </c>
      <c r="Y60" s="1">
        <v>11660</v>
      </c>
      <c r="Z60" s="3">
        <v>142835</v>
      </c>
      <c r="AA60" s="1" t="s">
        <v>24</v>
      </c>
      <c r="AB60" s="1" t="s">
        <v>37</v>
      </c>
    </row>
    <row r="61" spans="1:72" x14ac:dyDescent="0.3">
      <c r="A61" s="1">
        <v>4</v>
      </c>
      <c r="B61" s="1" t="s">
        <v>3272</v>
      </c>
      <c r="C61" s="1" t="s">
        <v>31</v>
      </c>
      <c r="D61" s="1" t="s">
        <v>161</v>
      </c>
      <c r="E61" s="1" t="s">
        <v>152</v>
      </c>
      <c r="F61" s="67" t="s">
        <v>154</v>
      </c>
      <c r="G61" s="1" t="s">
        <v>103</v>
      </c>
      <c r="H61" s="1">
        <v>0.25</v>
      </c>
      <c r="I61" s="1">
        <v>0.25</v>
      </c>
      <c r="J61" s="1">
        <v>1</v>
      </c>
      <c r="K61" s="65">
        <v>44651</v>
      </c>
      <c r="L61" s="65">
        <v>44658</v>
      </c>
      <c r="M61" s="1">
        <v>12.98</v>
      </c>
      <c r="N61" s="1">
        <v>12.9</v>
      </c>
      <c r="O61" s="1">
        <v>98</v>
      </c>
      <c r="P61" s="1">
        <f t="shared" si="1"/>
        <v>1272.04</v>
      </c>
      <c r="Q61" s="1" t="s">
        <v>147</v>
      </c>
      <c r="R61" s="76">
        <v>100</v>
      </c>
      <c r="S61" s="19">
        <f t="shared" si="2"/>
        <v>1298</v>
      </c>
      <c r="T61" s="1" t="s">
        <v>147</v>
      </c>
      <c r="U61" s="1">
        <v>11000</v>
      </c>
      <c r="V61" s="1"/>
      <c r="W61" s="1">
        <v>880</v>
      </c>
      <c r="X61" s="1">
        <v>660</v>
      </c>
      <c r="Y61" s="1">
        <v>12540</v>
      </c>
      <c r="Z61" s="3">
        <v>161766</v>
      </c>
      <c r="AA61" s="1" t="s">
        <v>24</v>
      </c>
      <c r="AB61" s="1" t="s">
        <v>37</v>
      </c>
    </row>
    <row r="62" spans="1:72" x14ac:dyDescent="0.3">
      <c r="A62" s="1">
        <v>5</v>
      </c>
      <c r="B62" s="1" t="s">
        <v>3272</v>
      </c>
      <c r="C62" s="1" t="s">
        <v>31</v>
      </c>
      <c r="D62" s="1" t="s">
        <v>161</v>
      </c>
      <c r="E62" s="1" t="s">
        <v>152</v>
      </c>
      <c r="F62" s="1" t="s">
        <v>60</v>
      </c>
      <c r="G62" s="1" t="s">
        <v>104</v>
      </c>
      <c r="H62" s="1">
        <v>0.25</v>
      </c>
      <c r="I62" s="1">
        <v>0.25</v>
      </c>
      <c r="J62" s="1">
        <v>1</v>
      </c>
      <c r="K62" s="65">
        <v>44651</v>
      </c>
      <c r="L62" s="65">
        <v>44658</v>
      </c>
      <c r="M62" s="1">
        <v>14.74</v>
      </c>
      <c r="N62" s="1">
        <v>14.6</v>
      </c>
      <c r="O62" s="1">
        <v>87</v>
      </c>
      <c r="P62" s="1">
        <f t="shared" si="1"/>
        <v>1282.3800000000001</v>
      </c>
      <c r="Q62" s="1" t="s">
        <v>147</v>
      </c>
      <c r="R62" s="1">
        <v>99.481865284974091</v>
      </c>
      <c r="S62" s="19">
        <f t="shared" si="2"/>
        <v>1466.3626943005181</v>
      </c>
      <c r="T62" s="1" t="s">
        <v>147</v>
      </c>
      <c r="U62" s="1">
        <v>11000</v>
      </c>
      <c r="V62" s="1"/>
      <c r="W62" s="1">
        <v>0</v>
      </c>
      <c r="X62" s="1">
        <v>0</v>
      </c>
      <c r="Y62" s="1">
        <v>11000</v>
      </c>
      <c r="Z62" s="3">
        <v>160600</v>
      </c>
      <c r="AA62" s="1" t="s">
        <v>24</v>
      </c>
      <c r="AB62" s="1" t="s">
        <v>37</v>
      </c>
    </row>
    <row r="63" spans="1:72" x14ac:dyDescent="0.3">
      <c r="A63" s="1">
        <v>6</v>
      </c>
      <c r="B63" s="1" t="s">
        <v>3272</v>
      </c>
      <c r="C63" s="1" t="s">
        <v>31</v>
      </c>
      <c r="D63" s="1" t="s">
        <v>161</v>
      </c>
      <c r="E63" s="1" t="s">
        <v>152</v>
      </c>
      <c r="F63" s="28" t="s">
        <v>42</v>
      </c>
      <c r="G63" s="1" t="s">
        <v>105</v>
      </c>
      <c r="H63" s="1">
        <v>0.25</v>
      </c>
      <c r="I63" s="1">
        <v>0.25</v>
      </c>
      <c r="J63" s="1">
        <v>1</v>
      </c>
      <c r="K63" s="65">
        <v>44651</v>
      </c>
      <c r="L63" s="65">
        <v>44658</v>
      </c>
      <c r="M63" s="1">
        <v>14.08</v>
      </c>
      <c r="N63" s="1">
        <v>14</v>
      </c>
      <c r="O63" s="1">
        <v>95</v>
      </c>
      <c r="P63" s="1">
        <f t="shared" si="1"/>
        <v>1337.6</v>
      </c>
      <c r="Q63" s="1" t="s">
        <v>147</v>
      </c>
      <c r="R63" s="1">
        <v>98.86363636363636</v>
      </c>
      <c r="S63" s="19">
        <f t="shared" si="2"/>
        <v>1392</v>
      </c>
      <c r="T63" s="1" t="s">
        <v>147</v>
      </c>
      <c r="U63" s="1">
        <v>11000</v>
      </c>
      <c r="V63" s="1"/>
      <c r="W63" s="1">
        <v>880</v>
      </c>
      <c r="X63" s="1">
        <v>0</v>
      </c>
      <c r="Y63" s="1">
        <v>11880</v>
      </c>
      <c r="Z63" s="3">
        <v>166320</v>
      </c>
      <c r="AA63" s="1" t="s">
        <v>24</v>
      </c>
      <c r="AB63" s="1" t="s">
        <v>37</v>
      </c>
    </row>
    <row r="64" spans="1:72" x14ac:dyDescent="0.3">
      <c r="A64" s="1">
        <v>7</v>
      </c>
      <c r="B64" s="1" t="s">
        <v>3272</v>
      </c>
      <c r="C64" s="1" t="s">
        <v>31</v>
      </c>
      <c r="D64" s="1" t="s">
        <v>161</v>
      </c>
      <c r="E64" s="1" t="s">
        <v>152</v>
      </c>
      <c r="F64" s="28" t="s">
        <v>39</v>
      </c>
      <c r="G64" s="1" t="s">
        <v>106</v>
      </c>
      <c r="H64" s="1">
        <v>0.25</v>
      </c>
      <c r="I64" s="1">
        <v>0.25</v>
      </c>
      <c r="J64" s="1">
        <v>1</v>
      </c>
      <c r="K64" s="65">
        <v>44651</v>
      </c>
      <c r="L64" s="65">
        <v>44658</v>
      </c>
      <c r="M64" s="1">
        <v>13.77</v>
      </c>
      <c r="N64" s="1">
        <v>13.7</v>
      </c>
      <c r="O64" s="1">
        <v>87</v>
      </c>
      <c r="P64" s="1">
        <f t="shared" si="1"/>
        <v>1197.99</v>
      </c>
      <c r="Q64" s="1" t="s">
        <v>147</v>
      </c>
      <c r="R64" s="76">
        <v>100</v>
      </c>
      <c r="S64" s="19">
        <f t="shared" si="2"/>
        <v>1377</v>
      </c>
      <c r="T64" s="1" t="s">
        <v>147</v>
      </c>
      <c r="U64" s="1">
        <v>11000</v>
      </c>
      <c r="V64" s="1"/>
      <c r="W64" s="1">
        <v>0</v>
      </c>
      <c r="X64" s="1">
        <v>660</v>
      </c>
      <c r="Y64" s="1">
        <v>11660</v>
      </c>
      <c r="Z64" s="3">
        <v>159742</v>
      </c>
      <c r="AA64" s="1" t="s">
        <v>24</v>
      </c>
      <c r="AB64" s="1" t="s">
        <v>37</v>
      </c>
    </row>
    <row r="65" spans="1:72" x14ac:dyDescent="0.3">
      <c r="A65" s="1">
        <v>8</v>
      </c>
      <c r="B65" s="1" t="s">
        <v>3272</v>
      </c>
      <c r="C65" s="1" t="s">
        <v>31</v>
      </c>
      <c r="D65" s="1" t="s">
        <v>161</v>
      </c>
      <c r="E65" s="1" t="s">
        <v>152</v>
      </c>
      <c r="F65" s="1" t="s">
        <v>153</v>
      </c>
      <c r="G65" s="1" t="s">
        <v>107</v>
      </c>
      <c r="H65" s="1">
        <v>0.25</v>
      </c>
      <c r="I65" s="1">
        <v>0.25</v>
      </c>
      <c r="J65" s="1">
        <v>1</v>
      </c>
      <c r="K65" s="65">
        <v>44651</v>
      </c>
      <c r="L65" s="65">
        <v>44658</v>
      </c>
      <c r="M65" s="1">
        <v>14.4</v>
      </c>
      <c r="N65" s="1">
        <v>14.3</v>
      </c>
      <c r="O65" s="1">
        <v>97</v>
      </c>
      <c r="P65" s="1">
        <f t="shared" si="1"/>
        <v>1396.8</v>
      </c>
      <c r="Q65" s="1" t="s">
        <v>147</v>
      </c>
      <c r="R65" s="1">
        <v>99.236641221374043</v>
      </c>
      <c r="S65" s="19">
        <f t="shared" si="2"/>
        <v>1429.0076335877864</v>
      </c>
      <c r="T65" s="1" t="s">
        <v>147</v>
      </c>
      <c r="U65" s="1">
        <v>11000</v>
      </c>
      <c r="V65" s="1"/>
      <c r="W65" s="1">
        <v>880</v>
      </c>
      <c r="X65" s="1">
        <v>0</v>
      </c>
      <c r="Y65" s="1">
        <v>11880</v>
      </c>
      <c r="Z65" s="3">
        <v>169884</v>
      </c>
      <c r="AA65" s="1" t="s">
        <v>24</v>
      </c>
      <c r="AB65" s="1" t="s">
        <v>25</v>
      </c>
    </row>
    <row r="66" spans="1:72" x14ac:dyDescent="0.3">
      <c r="A66" s="1">
        <v>9</v>
      </c>
      <c r="B66" s="1" t="s">
        <v>3272</v>
      </c>
      <c r="C66" s="1" t="s">
        <v>31</v>
      </c>
      <c r="D66" s="1" t="s">
        <v>161</v>
      </c>
      <c r="E66" s="1" t="s">
        <v>152</v>
      </c>
      <c r="F66" s="1" t="s">
        <v>53</v>
      </c>
      <c r="G66" s="1" t="s">
        <v>108</v>
      </c>
      <c r="H66" s="1">
        <v>0.25</v>
      </c>
      <c r="I66" s="1">
        <v>0.25</v>
      </c>
      <c r="J66" s="1">
        <v>1</v>
      </c>
      <c r="K66" s="65">
        <v>44651</v>
      </c>
      <c r="L66" s="65">
        <v>44658</v>
      </c>
      <c r="M66" s="1">
        <v>14.04</v>
      </c>
      <c r="N66" s="1">
        <v>13.9</v>
      </c>
      <c r="O66" s="1">
        <v>91</v>
      </c>
      <c r="P66" s="1">
        <f t="shared" si="1"/>
        <v>1277.6399999999999</v>
      </c>
      <c r="Q66" s="1" t="s">
        <v>147</v>
      </c>
      <c r="R66" s="1">
        <v>99.350649350649348</v>
      </c>
      <c r="S66" s="19">
        <f t="shared" si="2"/>
        <v>1394.8831168831168</v>
      </c>
      <c r="T66" s="1" t="s">
        <v>147</v>
      </c>
      <c r="U66" s="1">
        <v>11000</v>
      </c>
      <c r="V66" s="1"/>
      <c r="W66" s="1">
        <v>0</v>
      </c>
      <c r="X66" s="1">
        <v>0</v>
      </c>
      <c r="Y66" s="1">
        <v>11000</v>
      </c>
      <c r="Z66" s="3">
        <v>152900</v>
      </c>
      <c r="AA66" s="1" t="s">
        <v>24</v>
      </c>
      <c r="AB66" s="1" t="s">
        <v>25</v>
      </c>
    </row>
    <row r="67" spans="1:72" x14ac:dyDescent="0.3">
      <c r="A67" s="1">
        <v>10</v>
      </c>
      <c r="B67" s="1" t="s">
        <v>3272</v>
      </c>
      <c r="C67" s="1" t="s">
        <v>31</v>
      </c>
      <c r="D67" s="1" t="s">
        <v>161</v>
      </c>
      <c r="E67" s="1" t="s">
        <v>152</v>
      </c>
      <c r="F67" s="2" t="s">
        <v>45</v>
      </c>
      <c r="G67" s="1" t="s">
        <v>109</v>
      </c>
      <c r="H67" s="1">
        <v>0.25</v>
      </c>
      <c r="I67" s="1">
        <v>0.25</v>
      </c>
      <c r="J67" s="1">
        <v>1</v>
      </c>
      <c r="K67" s="65">
        <v>44651</v>
      </c>
      <c r="L67" s="65">
        <v>44652</v>
      </c>
      <c r="M67" s="1">
        <v>10.3</v>
      </c>
      <c r="N67" s="1">
        <v>10.199999999999999</v>
      </c>
      <c r="O67" s="1">
        <v>91</v>
      </c>
      <c r="P67" s="1">
        <f t="shared" si="1"/>
        <v>937.30000000000007</v>
      </c>
      <c r="Q67" s="1" t="s">
        <v>147</v>
      </c>
      <c r="R67" s="76">
        <v>100</v>
      </c>
      <c r="S67" s="19">
        <f t="shared" si="2"/>
        <v>1030</v>
      </c>
      <c r="T67" s="1" t="s">
        <v>147</v>
      </c>
      <c r="U67" s="1">
        <v>11000</v>
      </c>
      <c r="V67" s="1"/>
      <c r="W67" s="1">
        <v>0</v>
      </c>
      <c r="X67" s="1">
        <v>660</v>
      </c>
      <c r="Y67" s="1">
        <v>11660</v>
      </c>
      <c r="Z67" s="3">
        <v>118931.99999999999</v>
      </c>
      <c r="AA67" s="1" t="s">
        <v>24</v>
      </c>
      <c r="AB67" s="1" t="s">
        <v>25</v>
      </c>
    </row>
    <row r="68" spans="1:72" s="23" customFormat="1" x14ac:dyDescent="0.3">
      <c r="A68" s="38">
        <v>1516</v>
      </c>
      <c r="B68" s="38" t="s">
        <v>3397</v>
      </c>
      <c r="C68" s="1" t="s">
        <v>31</v>
      </c>
      <c r="D68" s="44" t="s">
        <v>6257</v>
      </c>
      <c r="E68" s="1" t="s">
        <v>152</v>
      </c>
      <c r="F68" s="27" t="s">
        <v>4773</v>
      </c>
      <c r="G68" s="1" t="s">
        <v>6258</v>
      </c>
      <c r="H68" s="73">
        <v>0.18</v>
      </c>
      <c r="I68" s="73">
        <v>0.18</v>
      </c>
      <c r="J68" s="1">
        <v>1</v>
      </c>
      <c r="K68" s="151">
        <v>44480</v>
      </c>
      <c r="L68" s="41">
        <v>44677</v>
      </c>
      <c r="M68" s="1">
        <v>5.23</v>
      </c>
      <c r="N68" s="1">
        <v>5.2</v>
      </c>
      <c r="O68" s="1">
        <v>88</v>
      </c>
      <c r="P68" s="42">
        <f t="shared" ref="P68:P74" si="5">M68*O68</f>
        <v>460.24</v>
      </c>
      <c r="Q68" s="26" t="s">
        <v>3403</v>
      </c>
      <c r="R68" s="9">
        <v>100</v>
      </c>
      <c r="S68" s="1">
        <f t="shared" ref="S68:S74" si="6">M68*R68</f>
        <v>523</v>
      </c>
      <c r="T68" s="26" t="s">
        <v>3403</v>
      </c>
      <c r="U68" s="1">
        <v>7000</v>
      </c>
      <c r="V68" s="26">
        <v>0</v>
      </c>
      <c r="W68" s="1">
        <v>210</v>
      </c>
      <c r="X68" s="1">
        <v>1050</v>
      </c>
      <c r="Y68" s="1">
        <v>8260</v>
      </c>
      <c r="Z68" s="1">
        <v>42952</v>
      </c>
      <c r="AA68" s="71" t="s">
        <v>5893</v>
      </c>
      <c r="AB68" s="43" t="s">
        <v>6267</v>
      </c>
      <c r="AC68" s="71"/>
      <c r="AZ68" s="24"/>
      <c r="BF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</row>
    <row r="69" spans="1:72" s="23" customFormat="1" x14ac:dyDescent="0.3">
      <c r="A69" s="38">
        <v>1517</v>
      </c>
      <c r="B69" s="38" t="s">
        <v>3397</v>
      </c>
      <c r="C69" s="1" t="s">
        <v>31</v>
      </c>
      <c r="D69" s="44" t="s">
        <v>6257</v>
      </c>
      <c r="E69" s="1" t="s">
        <v>152</v>
      </c>
      <c r="F69" s="27" t="s">
        <v>4767</v>
      </c>
      <c r="G69" s="1" t="s">
        <v>6259</v>
      </c>
      <c r="H69" s="73">
        <v>0.28999999999999998</v>
      </c>
      <c r="I69" s="73">
        <v>0.28999999999999998</v>
      </c>
      <c r="J69" s="1">
        <v>1</v>
      </c>
      <c r="K69" s="151">
        <v>44480</v>
      </c>
      <c r="L69" s="41">
        <v>44677</v>
      </c>
      <c r="M69" s="1">
        <v>5.72</v>
      </c>
      <c r="N69" s="1">
        <v>5.6</v>
      </c>
      <c r="O69" s="1">
        <v>92</v>
      </c>
      <c r="P69" s="42">
        <f t="shared" si="5"/>
        <v>526.24</v>
      </c>
      <c r="Q69" s="26" t="s">
        <v>3403</v>
      </c>
      <c r="R69" s="9">
        <v>100</v>
      </c>
      <c r="S69" s="1">
        <f t="shared" si="6"/>
        <v>572</v>
      </c>
      <c r="T69" s="26" t="s">
        <v>3403</v>
      </c>
      <c r="U69" s="1">
        <v>7000</v>
      </c>
      <c r="V69" s="26">
        <v>0</v>
      </c>
      <c r="W69" s="1">
        <v>560</v>
      </c>
      <c r="X69" s="1">
        <v>1050</v>
      </c>
      <c r="Y69" s="1">
        <v>8610</v>
      </c>
      <c r="Z69" s="1">
        <v>48216</v>
      </c>
      <c r="AA69" s="71" t="s">
        <v>5893</v>
      </c>
      <c r="AB69" s="43" t="s">
        <v>6267</v>
      </c>
      <c r="AC69" s="71"/>
      <c r="AZ69" s="24"/>
      <c r="BF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</row>
    <row r="70" spans="1:72" s="23" customFormat="1" x14ac:dyDescent="0.3">
      <c r="A70" s="38">
        <v>1518</v>
      </c>
      <c r="B70" s="38" t="s">
        <v>3397</v>
      </c>
      <c r="C70" s="1" t="s">
        <v>31</v>
      </c>
      <c r="D70" s="44" t="s">
        <v>6257</v>
      </c>
      <c r="E70" s="1" t="s">
        <v>152</v>
      </c>
      <c r="F70" s="46" t="s">
        <v>6193</v>
      </c>
      <c r="G70" s="1" t="s">
        <v>6260</v>
      </c>
      <c r="H70" s="73">
        <v>0.18</v>
      </c>
      <c r="I70" s="73">
        <v>0.18</v>
      </c>
      <c r="J70" s="1">
        <v>1</v>
      </c>
      <c r="K70" s="151">
        <v>44480</v>
      </c>
      <c r="L70" s="41">
        <v>44677</v>
      </c>
      <c r="M70" s="1">
        <v>12.6</v>
      </c>
      <c r="N70" s="1">
        <v>12.4</v>
      </c>
      <c r="O70" s="1">
        <v>97</v>
      </c>
      <c r="P70" s="42">
        <f t="shared" si="5"/>
        <v>1222.2</v>
      </c>
      <c r="Q70" s="26" t="s">
        <v>3403</v>
      </c>
      <c r="R70" s="9">
        <v>100</v>
      </c>
      <c r="S70" s="1">
        <f t="shared" si="6"/>
        <v>1260</v>
      </c>
      <c r="T70" s="26" t="s">
        <v>3403</v>
      </c>
      <c r="U70" s="1">
        <v>7000</v>
      </c>
      <c r="V70" s="26">
        <v>0</v>
      </c>
      <c r="W70" s="1">
        <v>840</v>
      </c>
      <c r="X70" s="1">
        <v>1050</v>
      </c>
      <c r="Y70" s="1">
        <v>8890</v>
      </c>
      <c r="Z70" s="1">
        <v>110236</v>
      </c>
      <c r="AA70" s="71" t="s">
        <v>5893</v>
      </c>
      <c r="AB70" s="43" t="s">
        <v>6267</v>
      </c>
      <c r="AC70" s="71"/>
      <c r="AZ70" s="24"/>
      <c r="BF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</row>
    <row r="71" spans="1:72" s="23" customFormat="1" x14ac:dyDescent="0.3">
      <c r="A71" s="38">
        <v>1519</v>
      </c>
      <c r="B71" s="38" t="s">
        <v>3397</v>
      </c>
      <c r="C71" s="1" t="s">
        <v>31</v>
      </c>
      <c r="D71" s="44" t="s">
        <v>6257</v>
      </c>
      <c r="E71" s="1" t="s">
        <v>152</v>
      </c>
      <c r="F71" s="27" t="s">
        <v>5382</v>
      </c>
      <c r="G71" s="1" t="s">
        <v>6261</v>
      </c>
      <c r="H71" s="73">
        <v>0.13</v>
      </c>
      <c r="I71" s="73">
        <v>0.13</v>
      </c>
      <c r="J71" s="1">
        <v>1</v>
      </c>
      <c r="K71" s="151">
        <v>44480</v>
      </c>
      <c r="L71" s="41">
        <v>44677</v>
      </c>
      <c r="M71" s="1">
        <v>6.91</v>
      </c>
      <c r="N71" s="1">
        <v>6.85</v>
      </c>
      <c r="O71" s="1">
        <v>98</v>
      </c>
      <c r="P71" s="42">
        <f t="shared" si="5"/>
        <v>677.18000000000006</v>
      </c>
      <c r="Q71" s="26" t="s">
        <v>3403</v>
      </c>
      <c r="R71" s="9">
        <v>100</v>
      </c>
      <c r="S71" s="1">
        <f t="shared" si="6"/>
        <v>691</v>
      </c>
      <c r="T71" s="26" t="s">
        <v>3403</v>
      </c>
      <c r="U71" s="1">
        <v>7000</v>
      </c>
      <c r="V71" s="26">
        <v>0</v>
      </c>
      <c r="W71" s="1">
        <v>840</v>
      </c>
      <c r="X71" s="1">
        <v>1050</v>
      </c>
      <c r="Y71" s="1">
        <v>8890</v>
      </c>
      <c r="Z71" s="1">
        <v>60896.5</v>
      </c>
      <c r="AA71" s="71" t="s">
        <v>5893</v>
      </c>
      <c r="AB71" s="43" t="s">
        <v>6267</v>
      </c>
      <c r="AC71" s="71"/>
      <c r="AZ71" s="24"/>
      <c r="BF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</row>
    <row r="72" spans="1:72" s="23" customFormat="1" x14ac:dyDescent="0.3">
      <c r="A72" s="38">
        <v>1520</v>
      </c>
      <c r="B72" s="38" t="s">
        <v>3397</v>
      </c>
      <c r="C72" s="1" t="s">
        <v>31</v>
      </c>
      <c r="D72" s="44" t="s">
        <v>6257</v>
      </c>
      <c r="E72" s="1" t="s">
        <v>152</v>
      </c>
      <c r="F72" s="27" t="s">
        <v>5695</v>
      </c>
      <c r="G72" s="1" t="s">
        <v>6262</v>
      </c>
      <c r="H72" s="73">
        <v>0.15</v>
      </c>
      <c r="I72" s="73">
        <v>0.15</v>
      </c>
      <c r="J72" s="1">
        <v>1</v>
      </c>
      <c r="K72" s="151">
        <v>44480</v>
      </c>
      <c r="L72" s="41">
        <v>44677</v>
      </c>
      <c r="M72" s="1">
        <v>6.32</v>
      </c>
      <c r="N72" s="1">
        <v>6.25</v>
      </c>
      <c r="O72" s="1">
        <v>86</v>
      </c>
      <c r="P72" s="42">
        <f t="shared" si="5"/>
        <v>543.52</v>
      </c>
      <c r="Q72" s="26" t="s">
        <v>3403</v>
      </c>
      <c r="R72" s="9">
        <v>99.59</v>
      </c>
      <c r="S72" s="1">
        <f t="shared" si="6"/>
        <v>629.40880000000004</v>
      </c>
      <c r="T72" s="26" t="s">
        <v>3403</v>
      </c>
      <c r="U72" s="1">
        <v>7000</v>
      </c>
      <c r="V72" s="26">
        <v>0</v>
      </c>
      <c r="W72" s="1">
        <v>210</v>
      </c>
      <c r="X72" s="1">
        <v>420</v>
      </c>
      <c r="Y72" s="1">
        <v>7630</v>
      </c>
      <c r="Z72" s="1">
        <v>47687.5</v>
      </c>
      <c r="AA72" s="71" t="s">
        <v>5893</v>
      </c>
      <c r="AB72" s="26" t="s">
        <v>3414</v>
      </c>
      <c r="AC72" s="71"/>
      <c r="AZ72" s="24"/>
      <c r="BF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</row>
    <row r="73" spans="1:72" s="23" customFormat="1" x14ac:dyDescent="0.3">
      <c r="A73" s="38">
        <v>1521</v>
      </c>
      <c r="B73" s="38" t="s">
        <v>3397</v>
      </c>
      <c r="C73" s="1" t="s">
        <v>31</v>
      </c>
      <c r="D73" s="44" t="s">
        <v>6257</v>
      </c>
      <c r="E73" s="1" t="s">
        <v>152</v>
      </c>
      <c r="F73" s="27" t="s">
        <v>5130</v>
      </c>
      <c r="G73" s="1" t="s">
        <v>6263</v>
      </c>
      <c r="H73" s="73">
        <v>0.16</v>
      </c>
      <c r="I73" s="73">
        <v>0.16</v>
      </c>
      <c r="J73" s="1">
        <v>1</v>
      </c>
      <c r="K73" s="151">
        <v>44480</v>
      </c>
      <c r="L73" s="41">
        <v>44677</v>
      </c>
      <c r="M73" s="1">
        <v>9.68</v>
      </c>
      <c r="N73" s="1">
        <v>9.3000000000000007</v>
      </c>
      <c r="O73" s="1">
        <v>98</v>
      </c>
      <c r="P73" s="42">
        <f t="shared" si="5"/>
        <v>948.64</v>
      </c>
      <c r="Q73" s="26" t="s">
        <v>3403</v>
      </c>
      <c r="R73" s="9">
        <v>100</v>
      </c>
      <c r="S73" s="1">
        <f t="shared" si="6"/>
        <v>968</v>
      </c>
      <c r="T73" s="26" t="s">
        <v>3403</v>
      </c>
      <c r="U73" s="1">
        <v>7000</v>
      </c>
      <c r="V73" s="26">
        <v>0</v>
      </c>
      <c r="W73" s="1">
        <v>840</v>
      </c>
      <c r="X73" s="1">
        <v>1050</v>
      </c>
      <c r="Y73" s="1">
        <v>8890</v>
      </c>
      <c r="Z73" s="1">
        <v>82677</v>
      </c>
      <c r="AA73" s="71" t="s">
        <v>5893</v>
      </c>
      <c r="AB73" s="26" t="s">
        <v>3414</v>
      </c>
      <c r="AC73" s="71"/>
      <c r="AZ73" s="24"/>
      <c r="BF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</row>
    <row r="74" spans="1:72" s="23" customFormat="1" x14ac:dyDescent="0.3">
      <c r="A74" s="38">
        <v>1522</v>
      </c>
      <c r="B74" s="38" t="s">
        <v>3397</v>
      </c>
      <c r="C74" s="1" t="s">
        <v>31</v>
      </c>
      <c r="D74" s="44" t="s">
        <v>6257</v>
      </c>
      <c r="E74" s="1" t="s">
        <v>152</v>
      </c>
      <c r="F74" s="27" t="s">
        <v>5947</v>
      </c>
      <c r="G74" s="1" t="s">
        <v>6264</v>
      </c>
      <c r="H74" s="73">
        <v>0.21</v>
      </c>
      <c r="I74" s="73">
        <v>0.21</v>
      </c>
      <c r="J74" s="1">
        <v>1</v>
      </c>
      <c r="K74" s="151">
        <v>44480</v>
      </c>
      <c r="L74" s="41">
        <v>44677</v>
      </c>
      <c r="M74" s="1">
        <v>3.89</v>
      </c>
      <c r="N74" s="1">
        <v>3.8</v>
      </c>
      <c r="O74" s="1">
        <v>98</v>
      </c>
      <c r="P74" s="42">
        <f t="shared" si="5"/>
        <v>381.22</v>
      </c>
      <c r="Q74" s="26" t="s">
        <v>3403</v>
      </c>
      <c r="R74" s="9">
        <v>99.6</v>
      </c>
      <c r="S74" s="1">
        <f t="shared" si="6"/>
        <v>387.44400000000002</v>
      </c>
      <c r="T74" s="26" t="s">
        <v>3403</v>
      </c>
      <c r="U74" s="1">
        <v>7000</v>
      </c>
      <c r="V74" s="26">
        <v>0</v>
      </c>
      <c r="W74" s="1">
        <v>840</v>
      </c>
      <c r="X74" s="1">
        <v>420</v>
      </c>
      <c r="Y74" s="1">
        <v>8260</v>
      </c>
      <c r="Z74" s="1">
        <v>31388</v>
      </c>
      <c r="AA74" s="71" t="s">
        <v>5893</v>
      </c>
      <c r="AB74" s="43" t="s">
        <v>6267</v>
      </c>
      <c r="AC74" s="71"/>
      <c r="AZ74" s="24"/>
      <c r="BF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</row>
    <row r="75" spans="1:72" x14ac:dyDescent="0.3">
      <c r="A75" s="1">
        <v>1</v>
      </c>
      <c r="B75" s="1" t="s">
        <v>3272</v>
      </c>
      <c r="C75" s="1" t="s">
        <v>31</v>
      </c>
      <c r="D75" s="1" t="s">
        <v>162</v>
      </c>
      <c r="E75" s="77" t="s">
        <v>6573</v>
      </c>
      <c r="F75" s="28" t="s">
        <v>54</v>
      </c>
      <c r="G75" s="1" t="s">
        <v>88</v>
      </c>
      <c r="H75" s="1">
        <v>0.25</v>
      </c>
      <c r="I75" s="1">
        <v>0.25</v>
      </c>
      <c r="J75" s="1">
        <v>1</v>
      </c>
      <c r="K75" s="65">
        <v>44686</v>
      </c>
      <c r="L75" s="65">
        <v>44699</v>
      </c>
      <c r="M75" s="1">
        <v>5.31</v>
      </c>
      <c r="N75" s="1">
        <v>5.2</v>
      </c>
      <c r="O75" s="1">
        <v>89</v>
      </c>
      <c r="P75" s="1">
        <f t="shared" si="1"/>
        <v>472.59</v>
      </c>
      <c r="Q75" s="1" t="s">
        <v>147</v>
      </c>
      <c r="R75" s="19">
        <v>99.526066350710906</v>
      </c>
      <c r="S75" s="19">
        <f t="shared" si="2"/>
        <v>528.48341232227483</v>
      </c>
      <c r="T75" s="1" t="s">
        <v>147</v>
      </c>
      <c r="U75" s="1">
        <v>16000</v>
      </c>
      <c r="V75" s="1"/>
      <c r="W75" s="1">
        <v>0</v>
      </c>
      <c r="X75" s="1">
        <v>960</v>
      </c>
      <c r="Y75" s="1">
        <v>16960</v>
      </c>
      <c r="Z75" s="3">
        <v>88192</v>
      </c>
      <c r="AA75" s="1" t="s">
        <v>24</v>
      </c>
      <c r="AB75" s="1" t="s">
        <v>34</v>
      </c>
    </row>
    <row r="76" spans="1:72" x14ac:dyDescent="0.3">
      <c r="A76" s="1">
        <v>2</v>
      </c>
      <c r="B76" s="1" t="s">
        <v>3272</v>
      </c>
      <c r="C76" s="1" t="s">
        <v>31</v>
      </c>
      <c r="D76" s="1" t="s">
        <v>162</v>
      </c>
      <c r="E76" s="77" t="s">
        <v>6573</v>
      </c>
      <c r="F76" s="66" t="s">
        <v>61</v>
      </c>
      <c r="G76" s="1" t="s">
        <v>89</v>
      </c>
      <c r="H76" s="1">
        <v>0.25</v>
      </c>
      <c r="I76" s="1">
        <v>0.25</v>
      </c>
      <c r="J76" s="1">
        <v>1</v>
      </c>
      <c r="K76" s="65">
        <v>44686</v>
      </c>
      <c r="L76" s="65">
        <v>44699</v>
      </c>
      <c r="M76" s="1">
        <v>2.96</v>
      </c>
      <c r="N76" s="1">
        <v>2.9</v>
      </c>
      <c r="O76" s="1">
        <v>80</v>
      </c>
      <c r="P76" s="1">
        <f t="shared" si="1"/>
        <v>236.8</v>
      </c>
      <c r="Q76" s="1" t="s">
        <v>147</v>
      </c>
      <c r="R76" s="19">
        <v>99.519230769230774</v>
      </c>
      <c r="S76" s="19">
        <f t="shared" si="2"/>
        <v>294.57692307692309</v>
      </c>
      <c r="T76" s="1" t="s">
        <v>147</v>
      </c>
      <c r="U76" s="1">
        <v>16000</v>
      </c>
      <c r="V76" s="1"/>
      <c r="W76" s="1">
        <v>0</v>
      </c>
      <c r="X76" s="1">
        <v>960</v>
      </c>
      <c r="Y76" s="1">
        <v>16960</v>
      </c>
      <c r="Z76" s="3">
        <v>49184</v>
      </c>
      <c r="AA76" s="1" t="s">
        <v>24</v>
      </c>
      <c r="AB76" s="1" t="s">
        <v>34</v>
      </c>
    </row>
    <row r="77" spans="1:72" x14ac:dyDescent="0.3">
      <c r="A77" s="1">
        <v>3</v>
      </c>
      <c r="B77" s="1" t="s">
        <v>3272</v>
      </c>
      <c r="C77" s="1" t="s">
        <v>31</v>
      </c>
      <c r="D77" s="1" t="s">
        <v>162</v>
      </c>
      <c r="E77" s="77" t="s">
        <v>6573</v>
      </c>
      <c r="F77" s="1" t="s">
        <v>30</v>
      </c>
      <c r="G77" s="1" t="s">
        <v>90</v>
      </c>
      <c r="H77" s="1">
        <v>0.25</v>
      </c>
      <c r="I77" s="1">
        <v>0.25</v>
      </c>
      <c r="J77" s="1">
        <v>1</v>
      </c>
      <c r="K77" s="65">
        <v>44686</v>
      </c>
      <c r="L77" s="65">
        <v>44699</v>
      </c>
      <c r="M77" s="1">
        <v>5.52</v>
      </c>
      <c r="N77" s="1">
        <v>5.45</v>
      </c>
      <c r="O77" s="1">
        <v>80</v>
      </c>
      <c r="P77" s="1">
        <f t="shared" si="1"/>
        <v>441.59999999999997</v>
      </c>
      <c r="Q77" s="1" t="s">
        <v>147</v>
      </c>
      <c r="R77" s="19">
        <v>100</v>
      </c>
      <c r="S77" s="19">
        <f t="shared" si="2"/>
        <v>552</v>
      </c>
      <c r="T77" s="1" t="s">
        <v>147</v>
      </c>
      <c r="U77" s="1">
        <v>16000</v>
      </c>
      <c r="V77" s="1"/>
      <c r="W77" s="1">
        <v>0</v>
      </c>
      <c r="X77" s="1">
        <v>1600</v>
      </c>
      <c r="Y77" s="1">
        <v>17600</v>
      </c>
      <c r="Z77" s="3">
        <v>95920</v>
      </c>
      <c r="AA77" s="1" t="s">
        <v>24</v>
      </c>
      <c r="AB77" s="1" t="s">
        <v>34</v>
      </c>
    </row>
    <row r="78" spans="1:72" x14ac:dyDescent="0.3">
      <c r="A78" s="1">
        <v>4</v>
      </c>
      <c r="B78" s="1" t="s">
        <v>3272</v>
      </c>
      <c r="C78" s="1" t="s">
        <v>31</v>
      </c>
      <c r="D78" s="1" t="s">
        <v>162</v>
      </c>
      <c r="E78" s="77" t="s">
        <v>6573</v>
      </c>
      <c r="F78" s="28" t="s">
        <v>28</v>
      </c>
      <c r="G78" s="1" t="s">
        <v>91</v>
      </c>
      <c r="H78" s="1">
        <v>0.25</v>
      </c>
      <c r="I78" s="1">
        <v>0.25</v>
      </c>
      <c r="J78" s="1">
        <v>1</v>
      </c>
      <c r="K78" s="65">
        <v>44686</v>
      </c>
      <c r="L78" s="65">
        <v>44699</v>
      </c>
      <c r="M78" s="1">
        <v>2.5</v>
      </c>
      <c r="N78" s="1">
        <v>2.4700000000000002</v>
      </c>
      <c r="O78" s="1">
        <v>91</v>
      </c>
      <c r="P78" s="1">
        <f t="shared" si="1"/>
        <v>227.5</v>
      </c>
      <c r="Q78" s="1" t="s">
        <v>147</v>
      </c>
      <c r="R78" s="19">
        <v>99.061032863849761</v>
      </c>
      <c r="S78" s="19">
        <f t="shared" si="2"/>
        <v>247.65258215962439</v>
      </c>
      <c r="T78" s="1" t="s">
        <v>147</v>
      </c>
      <c r="U78" s="1">
        <v>16000</v>
      </c>
      <c r="V78" s="1"/>
      <c r="W78" s="1">
        <v>480</v>
      </c>
      <c r="X78" s="1">
        <v>960</v>
      </c>
      <c r="Y78" s="1">
        <v>17440</v>
      </c>
      <c r="Z78" s="3">
        <v>43076.800000000003</v>
      </c>
      <c r="AA78" s="1" t="s">
        <v>24</v>
      </c>
      <c r="AB78" s="1" t="s">
        <v>34</v>
      </c>
    </row>
    <row r="79" spans="1:72" x14ac:dyDescent="0.3">
      <c r="A79" s="1">
        <v>5</v>
      </c>
      <c r="B79" s="1" t="s">
        <v>3272</v>
      </c>
      <c r="C79" s="1" t="s">
        <v>31</v>
      </c>
      <c r="D79" s="1" t="s">
        <v>162</v>
      </c>
      <c r="E79" s="77" t="s">
        <v>6573</v>
      </c>
      <c r="F79" s="28" t="s">
        <v>62</v>
      </c>
      <c r="G79" s="1" t="s">
        <v>92</v>
      </c>
      <c r="H79" s="1">
        <v>0.25</v>
      </c>
      <c r="I79" s="1">
        <v>0.25</v>
      </c>
      <c r="J79" s="1">
        <v>1</v>
      </c>
      <c r="K79" s="65">
        <v>44686</v>
      </c>
      <c r="L79" s="65">
        <v>44699</v>
      </c>
      <c r="M79" s="1">
        <v>7.01</v>
      </c>
      <c r="N79" s="1">
        <v>6.9</v>
      </c>
      <c r="O79" s="1">
        <v>97</v>
      </c>
      <c r="P79" s="1">
        <f t="shared" ref="P79:P212" si="7">+O79*M79</f>
        <v>679.97</v>
      </c>
      <c r="Q79" s="1" t="s">
        <v>147</v>
      </c>
      <c r="R79" s="19">
        <v>99.539170506912441</v>
      </c>
      <c r="S79" s="19">
        <f t="shared" si="2"/>
        <v>697.76958525345617</v>
      </c>
      <c r="T79" s="1" t="s">
        <v>147</v>
      </c>
      <c r="U79" s="1">
        <v>16000</v>
      </c>
      <c r="V79" s="1"/>
      <c r="W79" s="1">
        <v>1280</v>
      </c>
      <c r="X79" s="1">
        <v>960</v>
      </c>
      <c r="Y79" s="1">
        <v>18240</v>
      </c>
      <c r="Z79" s="3">
        <v>125856</v>
      </c>
      <c r="AA79" s="1" t="s">
        <v>24</v>
      </c>
      <c r="AB79" s="1" t="s">
        <v>34</v>
      </c>
    </row>
    <row r="80" spans="1:72" x14ac:dyDescent="0.3">
      <c r="A80" s="1">
        <v>6</v>
      </c>
      <c r="B80" s="1" t="s">
        <v>3272</v>
      </c>
      <c r="C80" s="1" t="s">
        <v>31</v>
      </c>
      <c r="D80" s="1" t="s">
        <v>162</v>
      </c>
      <c r="E80" s="77" t="s">
        <v>6573</v>
      </c>
      <c r="F80" s="28" t="s">
        <v>39</v>
      </c>
      <c r="G80" s="1" t="s">
        <v>93</v>
      </c>
      <c r="H80" s="1">
        <v>0.25</v>
      </c>
      <c r="I80" s="1">
        <v>0.25</v>
      </c>
      <c r="J80" s="1">
        <v>1</v>
      </c>
      <c r="K80" s="65">
        <v>44686</v>
      </c>
      <c r="L80" s="65">
        <v>44699</v>
      </c>
      <c r="M80" s="1">
        <v>4.8600000000000003</v>
      </c>
      <c r="N80" s="1">
        <v>4.8</v>
      </c>
      <c r="O80" s="1">
        <v>98</v>
      </c>
      <c r="P80" s="1">
        <f t="shared" si="7"/>
        <v>476.28000000000003</v>
      </c>
      <c r="Q80" s="1" t="s">
        <v>147</v>
      </c>
      <c r="R80" s="19">
        <v>99.47643979057591</v>
      </c>
      <c r="S80" s="19">
        <f t="shared" si="2"/>
        <v>483.45549738219893</v>
      </c>
      <c r="T80" s="1" t="s">
        <v>147</v>
      </c>
      <c r="U80" s="1">
        <v>16000</v>
      </c>
      <c r="V80" s="1"/>
      <c r="W80" s="1">
        <v>1280</v>
      </c>
      <c r="X80" s="1">
        <v>960</v>
      </c>
      <c r="Y80" s="1">
        <v>18240</v>
      </c>
      <c r="Z80" s="3">
        <v>87552</v>
      </c>
      <c r="AA80" s="1" t="s">
        <v>24</v>
      </c>
      <c r="AB80" s="1" t="s">
        <v>37</v>
      </c>
    </row>
    <row r="81" spans="1:72" x14ac:dyDescent="0.3">
      <c r="A81" s="1">
        <v>7</v>
      </c>
      <c r="B81" s="1" t="s">
        <v>3272</v>
      </c>
      <c r="C81" s="1" t="s">
        <v>31</v>
      </c>
      <c r="D81" s="1" t="s">
        <v>162</v>
      </c>
      <c r="E81" s="77" t="s">
        <v>6573</v>
      </c>
      <c r="F81" s="1" t="s">
        <v>64</v>
      </c>
      <c r="G81" s="1" t="s">
        <v>94</v>
      </c>
      <c r="H81" s="1">
        <v>0.25</v>
      </c>
      <c r="I81" s="1">
        <v>0.25</v>
      </c>
      <c r="J81" s="1">
        <v>1</v>
      </c>
      <c r="K81" s="65">
        <v>44686</v>
      </c>
      <c r="L81" s="65">
        <v>44699</v>
      </c>
      <c r="M81" s="1">
        <v>1.86</v>
      </c>
      <c r="N81" s="1">
        <v>1.85</v>
      </c>
      <c r="O81" s="1">
        <v>87</v>
      </c>
      <c r="P81" s="1">
        <f t="shared" si="7"/>
        <v>161.82000000000002</v>
      </c>
      <c r="Q81" s="1" t="s">
        <v>147</v>
      </c>
      <c r="R81" s="19">
        <v>100</v>
      </c>
      <c r="S81" s="19">
        <f t="shared" si="2"/>
        <v>186</v>
      </c>
      <c r="T81" s="1" t="s">
        <v>147</v>
      </c>
      <c r="U81" s="1">
        <v>16000</v>
      </c>
      <c r="V81" s="1"/>
      <c r="W81" s="1">
        <v>0</v>
      </c>
      <c r="X81" s="1">
        <v>1600</v>
      </c>
      <c r="Y81" s="1">
        <v>17600</v>
      </c>
      <c r="Z81" s="3">
        <v>32560</v>
      </c>
      <c r="AA81" s="1" t="s">
        <v>24</v>
      </c>
      <c r="AB81" s="1" t="s">
        <v>37</v>
      </c>
    </row>
    <row r="82" spans="1:72" x14ac:dyDescent="0.3">
      <c r="A82" s="1">
        <v>8</v>
      </c>
      <c r="B82" s="1" t="s">
        <v>3272</v>
      </c>
      <c r="C82" s="1" t="s">
        <v>31</v>
      </c>
      <c r="D82" s="1" t="s">
        <v>162</v>
      </c>
      <c r="E82" s="77" t="s">
        <v>6573</v>
      </c>
      <c r="F82" s="1" t="s">
        <v>63</v>
      </c>
      <c r="G82" s="1" t="s">
        <v>95</v>
      </c>
      <c r="H82" s="1">
        <v>0.25</v>
      </c>
      <c r="I82" s="1">
        <v>0.25</v>
      </c>
      <c r="J82" s="1">
        <v>1</v>
      </c>
      <c r="K82" s="65">
        <v>44686</v>
      </c>
      <c r="L82" s="65">
        <v>44699</v>
      </c>
      <c r="M82" s="1">
        <v>3.02</v>
      </c>
      <c r="N82" s="1">
        <v>2.9</v>
      </c>
      <c r="O82" s="1">
        <v>98</v>
      </c>
      <c r="P82" s="1">
        <f t="shared" si="7"/>
        <v>295.95999999999998</v>
      </c>
      <c r="Q82" s="1" t="s">
        <v>147</v>
      </c>
      <c r="R82" s="19">
        <v>99.579831932773104</v>
      </c>
      <c r="S82" s="19">
        <f t="shared" si="2"/>
        <v>300.73109243697479</v>
      </c>
      <c r="T82" s="1" t="s">
        <v>147</v>
      </c>
      <c r="U82" s="1">
        <v>16000</v>
      </c>
      <c r="V82" s="1"/>
      <c r="W82" s="1">
        <v>1280</v>
      </c>
      <c r="X82" s="1">
        <v>960</v>
      </c>
      <c r="Y82" s="1">
        <v>18240</v>
      </c>
      <c r="Z82" s="3">
        <v>52896</v>
      </c>
      <c r="AA82" s="1" t="s">
        <v>24</v>
      </c>
      <c r="AB82" s="1" t="s">
        <v>37</v>
      </c>
    </row>
    <row r="83" spans="1:72" x14ac:dyDescent="0.3">
      <c r="A83" s="1">
        <v>9</v>
      </c>
      <c r="B83" s="1" t="s">
        <v>3272</v>
      </c>
      <c r="C83" s="1" t="s">
        <v>31</v>
      </c>
      <c r="D83" s="1" t="s">
        <v>162</v>
      </c>
      <c r="E83" s="77" t="s">
        <v>6573</v>
      </c>
      <c r="F83" s="1" t="s">
        <v>71</v>
      </c>
      <c r="G83" s="1" t="s">
        <v>96</v>
      </c>
      <c r="H83" s="1">
        <v>0.25</v>
      </c>
      <c r="I83" s="1">
        <v>0.25</v>
      </c>
      <c r="J83" s="1">
        <v>1</v>
      </c>
      <c r="K83" s="65">
        <v>44686</v>
      </c>
      <c r="L83" s="65">
        <v>44699</v>
      </c>
      <c r="M83" s="1">
        <v>5.54</v>
      </c>
      <c r="N83" s="1">
        <v>5.45</v>
      </c>
      <c r="O83" s="1">
        <v>99</v>
      </c>
      <c r="P83" s="1">
        <f t="shared" si="7"/>
        <v>548.46</v>
      </c>
      <c r="Q83" s="1" t="s">
        <v>147</v>
      </c>
      <c r="R83" s="19">
        <v>100</v>
      </c>
      <c r="S83" s="19">
        <f t="shared" si="2"/>
        <v>554</v>
      </c>
      <c r="T83" s="1" t="s">
        <v>147</v>
      </c>
      <c r="U83" s="1">
        <v>16000</v>
      </c>
      <c r="V83" s="1"/>
      <c r="W83" s="1">
        <v>1280</v>
      </c>
      <c r="X83" s="1">
        <v>1600</v>
      </c>
      <c r="Y83" s="1">
        <v>18880</v>
      </c>
      <c r="Z83" s="3">
        <v>102896</v>
      </c>
      <c r="AA83" s="1" t="s">
        <v>24</v>
      </c>
      <c r="AB83" s="1" t="s">
        <v>37</v>
      </c>
    </row>
    <row r="84" spans="1:72" x14ac:dyDescent="0.3">
      <c r="A84" s="1">
        <v>10</v>
      </c>
      <c r="B84" s="1" t="s">
        <v>3272</v>
      </c>
      <c r="C84" s="1" t="s">
        <v>31</v>
      </c>
      <c r="D84" s="1" t="s">
        <v>162</v>
      </c>
      <c r="E84" s="77" t="s">
        <v>6573</v>
      </c>
      <c r="F84" s="1" t="s">
        <v>153</v>
      </c>
      <c r="G84" s="1" t="s">
        <v>97</v>
      </c>
      <c r="H84" s="1">
        <v>0.25</v>
      </c>
      <c r="I84" s="1">
        <v>0.25</v>
      </c>
      <c r="J84" s="1">
        <v>1</v>
      </c>
      <c r="K84" s="65">
        <v>44686</v>
      </c>
      <c r="L84" s="65">
        <v>44699</v>
      </c>
      <c r="M84" s="1">
        <v>6</v>
      </c>
      <c r="N84" s="1"/>
      <c r="O84" s="1">
        <v>94</v>
      </c>
      <c r="P84" s="1">
        <f t="shared" si="7"/>
        <v>564</v>
      </c>
      <c r="Q84" s="1" t="s">
        <v>147</v>
      </c>
      <c r="R84" s="19">
        <v>84</v>
      </c>
      <c r="S84" s="19">
        <f t="shared" si="2"/>
        <v>504</v>
      </c>
      <c r="T84" s="1" t="s">
        <v>148</v>
      </c>
      <c r="U84" s="1">
        <v>16000</v>
      </c>
      <c r="V84" s="1"/>
      <c r="W84" s="1">
        <v>0</v>
      </c>
      <c r="X84" s="1">
        <v>0</v>
      </c>
      <c r="Y84" s="1">
        <v>0</v>
      </c>
      <c r="Z84" s="3">
        <v>0</v>
      </c>
      <c r="AA84" s="1" t="s">
        <v>24</v>
      </c>
      <c r="AB84" s="1" t="s">
        <v>25</v>
      </c>
    </row>
    <row r="85" spans="1:72" x14ac:dyDescent="0.3">
      <c r="A85" s="1">
        <v>11</v>
      </c>
      <c r="B85" s="1" t="s">
        <v>3272</v>
      </c>
      <c r="C85" s="1" t="s">
        <v>31</v>
      </c>
      <c r="D85" s="1" t="s">
        <v>162</v>
      </c>
      <c r="E85" s="77" t="s">
        <v>6573</v>
      </c>
      <c r="F85" s="1" t="s">
        <v>65</v>
      </c>
      <c r="G85" s="1" t="s">
        <v>98</v>
      </c>
      <c r="H85" s="1">
        <v>0.25</v>
      </c>
      <c r="I85" s="1">
        <v>0.25</v>
      </c>
      <c r="J85" s="1">
        <v>1</v>
      </c>
      <c r="K85" s="65">
        <v>44686</v>
      </c>
      <c r="L85" s="65">
        <v>44699</v>
      </c>
      <c r="M85" s="1">
        <v>5.31</v>
      </c>
      <c r="N85" s="1">
        <v>5.25</v>
      </c>
      <c r="O85" s="1">
        <v>97</v>
      </c>
      <c r="P85" s="1">
        <f t="shared" si="7"/>
        <v>515.06999999999994</v>
      </c>
      <c r="Q85" s="1" t="s">
        <v>147</v>
      </c>
      <c r="R85" s="19">
        <v>100</v>
      </c>
      <c r="S85" s="19">
        <f t="shared" si="2"/>
        <v>531</v>
      </c>
      <c r="T85" s="1" t="s">
        <v>147</v>
      </c>
      <c r="U85" s="1">
        <v>16000</v>
      </c>
      <c r="V85" s="1"/>
      <c r="W85" s="1">
        <v>1280</v>
      </c>
      <c r="X85" s="1">
        <v>1600</v>
      </c>
      <c r="Y85" s="1">
        <v>18880</v>
      </c>
      <c r="Z85" s="3">
        <v>99120</v>
      </c>
      <c r="AA85" s="1" t="s">
        <v>24</v>
      </c>
      <c r="AB85" s="1" t="s">
        <v>25</v>
      </c>
    </row>
    <row r="86" spans="1:72" x14ac:dyDescent="0.3">
      <c r="A86" s="1">
        <v>12</v>
      </c>
      <c r="B86" s="1" t="s">
        <v>3272</v>
      </c>
      <c r="C86" s="1" t="s">
        <v>31</v>
      </c>
      <c r="D86" s="1" t="s">
        <v>162</v>
      </c>
      <c r="E86" s="77" t="s">
        <v>6573</v>
      </c>
      <c r="F86" s="1" t="s">
        <v>58</v>
      </c>
      <c r="G86" s="1" t="s">
        <v>99</v>
      </c>
      <c r="H86" s="1">
        <v>0.25</v>
      </c>
      <c r="I86" s="1">
        <v>0.25</v>
      </c>
      <c r="J86" s="1">
        <v>1</v>
      </c>
      <c r="K86" s="65">
        <v>44686</v>
      </c>
      <c r="L86" s="65">
        <v>44699</v>
      </c>
      <c r="M86" s="1">
        <v>4.68</v>
      </c>
      <c r="N86" s="1">
        <v>4.5999999999999996</v>
      </c>
      <c r="O86" s="1">
        <v>96</v>
      </c>
      <c r="P86" s="1">
        <f t="shared" si="7"/>
        <v>449.28</v>
      </c>
      <c r="Q86" s="1" t="s">
        <v>147</v>
      </c>
      <c r="R86" s="19">
        <v>100</v>
      </c>
      <c r="S86" s="19">
        <f t="shared" si="2"/>
        <v>468</v>
      </c>
      <c r="T86" s="1" t="s">
        <v>147</v>
      </c>
      <c r="U86" s="1">
        <v>16000</v>
      </c>
      <c r="V86" s="1"/>
      <c r="W86" s="1">
        <v>1280</v>
      </c>
      <c r="X86" s="1">
        <v>1600</v>
      </c>
      <c r="Y86" s="1">
        <v>18880</v>
      </c>
      <c r="Z86" s="3">
        <v>86848</v>
      </c>
      <c r="AA86" s="28" t="s">
        <v>26</v>
      </c>
      <c r="AB86" s="1" t="s">
        <v>66</v>
      </c>
    </row>
    <row r="87" spans="1:72" s="23" customFormat="1" x14ac:dyDescent="0.3">
      <c r="A87" s="38">
        <v>1523</v>
      </c>
      <c r="B87" s="38" t="s">
        <v>3397</v>
      </c>
      <c r="C87" s="77" t="s">
        <v>31</v>
      </c>
      <c r="D87" s="77" t="s">
        <v>6265</v>
      </c>
      <c r="E87" s="77" t="s">
        <v>6573</v>
      </c>
      <c r="F87" s="78" t="s">
        <v>5370</v>
      </c>
      <c r="G87" s="77" t="s">
        <v>6266</v>
      </c>
      <c r="H87" s="79">
        <v>0.1</v>
      </c>
      <c r="I87" s="79">
        <v>0.1</v>
      </c>
      <c r="J87" s="77">
        <v>1</v>
      </c>
      <c r="K87" s="152">
        <v>44509</v>
      </c>
      <c r="L87" s="80">
        <v>44715</v>
      </c>
      <c r="M87" s="77">
        <v>2.5299999999999998</v>
      </c>
      <c r="N87" s="77">
        <v>2.5</v>
      </c>
      <c r="O87" s="77">
        <v>88</v>
      </c>
      <c r="P87" s="42">
        <f t="shared" ref="P87:P123" si="8">M87*O87</f>
        <v>222.64</v>
      </c>
      <c r="Q87" s="77" t="s">
        <v>3403</v>
      </c>
      <c r="R87" s="81">
        <v>100</v>
      </c>
      <c r="S87" s="1">
        <f t="shared" ref="S87:S123" si="9">M87*R87</f>
        <v>252.99999999999997</v>
      </c>
      <c r="T87" s="77" t="s">
        <v>3403</v>
      </c>
      <c r="U87" s="77">
        <v>16000</v>
      </c>
      <c r="V87" s="77">
        <v>0</v>
      </c>
      <c r="W87" s="77">
        <v>480</v>
      </c>
      <c r="X87" s="77">
        <v>2400</v>
      </c>
      <c r="Y87" s="77">
        <v>18880</v>
      </c>
      <c r="Z87" s="77">
        <v>47200</v>
      </c>
      <c r="AA87" s="43" t="s">
        <v>5893</v>
      </c>
      <c r="AB87" s="43" t="s">
        <v>6267</v>
      </c>
      <c r="AC87" s="43"/>
      <c r="AZ87" s="24"/>
      <c r="BF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</row>
    <row r="88" spans="1:72" s="23" customFormat="1" x14ac:dyDescent="0.3">
      <c r="A88" s="38">
        <v>1524</v>
      </c>
      <c r="B88" s="38" t="s">
        <v>3397</v>
      </c>
      <c r="C88" s="44" t="s">
        <v>31</v>
      </c>
      <c r="D88" s="44" t="s">
        <v>6265</v>
      </c>
      <c r="E88" s="77" t="s">
        <v>6573</v>
      </c>
      <c r="F88" s="27" t="s">
        <v>5372</v>
      </c>
      <c r="G88" s="44" t="s">
        <v>6268</v>
      </c>
      <c r="H88" s="73">
        <v>0.18</v>
      </c>
      <c r="I88" s="73">
        <v>0.18</v>
      </c>
      <c r="J88" s="44">
        <v>1</v>
      </c>
      <c r="K88" s="151">
        <v>44509</v>
      </c>
      <c r="L88" s="40">
        <v>44715</v>
      </c>
      <c r="M88" s="44">
        <v>3.43</v>
      </c>
      <c r="N88" s="44">
        <v>3.4</v>
      </c>
      <c r="O88" s="44">
        <v>87</v>
      </c>
      <c r="P88" s="42">
        <f t="shared" si="8"/>
        <v>298.41000000000003</v>
      </c>
      <c r="Q88" s="44" t="s">
        <v>3403</v>
      </c>
      <c r="R88" s="82">
        <v>100</v>
      </c>
      <c r="S88" s="1">
        <f t="shared" si="9"/>
        <v>343</v>
      </c>
      <c r="T88" s="44" t="s">
        <v>3403</v>
      </c>
      <c r="U88" s="44">
        <v>16000</v>
      </c>
      <c r="V88" s="77">
        <v>0</v>
      </c>
      <c r="W88" s="44">
        <v>480</v>
      </c>
      <c r="X88" s="44">
        <v>2400</v>
      </c>
      <c r="Y88" s="44">
        <v>18880</v>
      </c>
      <c r="Z88" s="44">
        <v>64192</v>
      </c>
      <c r="AA88" s="72" t="s">
        <v>5893</v>
      </c>
      <c r="AB88" s="72" t="s">
        <v>6267</v>
      </c>
      <c r="AC88" s="72"/>
      <c r="AZ88" s="24"/>
      <c r="BF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</row>
    <row r="89" spans="1:72" s="23" customFormat="1" x14ac:dyDescent="0.3">
      <c r="A89" s="38">
        <v>1525</v>
      </c>
      <c r="B89" s="38" t="s">
        <v>3397</v>
      </c>
      <c r="C89" s="44" t="s">
        <v>31</v>
      </c>
      <c r="D89" s="44" t="s">
        <v>6265</v>
      </c>
      <c r="E89" s="77" t="s">
        <v>6573</v>
      </c>
      <c r="F89" s="60" t="s">
        <v>5366</v>
      </c>
      <c r="G89" s="44" t="s">
        <v>6269</v>
      </c>
      <c r="H89" s="73">
        <v>0.25</v>
      </c>
      <c r="I89" s="73">
        <v>0.25</v>
      </c>
      <c r="J89" s="44">
        <v>1</v>
      </c>
      <c r="K89" s="151">
        <v>44509</v>
      </c>
      <c r="L89" s="40">
        <v>44715</v>
      </c>
      <c r="M89" s="44">
        <v>3.79</v>
      </c>
      <c r="N89" s="44">
        <v>3.7</v>
      </c>
      <c r="O89" s="44">
        <v>81</v>
      </c>
      <c r="P89" s="42">
        <f t="shared" si="8"/>
        <v>306.99</v>
      </c>
      <c r="Q89" s="44" t="s">
        <v>3403</v>
      </c>
      <c r="R89" s="82">
        <v>97.92</v>
      </c>
      <c r="S89" s="1">
        <f t="shared" si="9"/>
        <v>371.11680000000001</v>
      </c>
      <c r="T89" s="44" t="s">
        <v>3403</v>
      </c>
      <c r="U89" s="44">
        <v>16000</v>
      </c>
      <c r="V89" s="77">
        <v>0</v>
      </c>
      <c r="W89" s="44">
        <v>0</v>
      </c>
      <c r="X89" s="44">
        <v>-2400</v>
      </c>
      <c r="Y89" s="44">
        <v>13600</v>
      </c>
      <c r="Z89" s="44">
        <v>50320</v>
      </c>
      <c r="AA89" s="72" t="s">
        <v>5893</v>
      </c>
      <c r="AB89" s="72" t="s">
        <v>6267</v>
      </c>
      <c r="AC89" s="72"/>
      <c r="AZ89" s="24"/>
      <c r="BF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</row>
    <row r="90" spans="1:72" s="23" customFormat="1" x14ac:dyDescent="0.3">
      <c r="A90" s="38">
        <v>1526</v>
      </c>
      <c r="B90" s="38" t="s">
        <v>3397</v>
      </c>
      <c r="C90" s="44" t="s">
        <v>31</v>
      </c>
      <c r="D90" s="44" t="s">
        <v>6265</v>
      </c>
      <c r="E90" s="77" t="s">
        <v>6573</v>
      </c>
      <c r="F90" s="60" t="s">
        <v>5362</v>
      </c>
      <c r="G90" s="44" t="s">
        <v>6270</v>
      </c>
      <c r="H90" s="73">
        <v>0.13</v>
      </c>
      <c r="I90" s="73">
        <v>0.13</v>
      </c>
      <c r="J90" s="44">
        <v>1</v>
      </c>
      <c r="K90" s="151">
        <v>44509</v>
      </c>
      <c r="L90" s="40">
        <v>44715</v>
      </c>
      <c r="M90" s="44">
        <v>2.37</v>
      </c>
      <c r="N90" s="44">
        <v>0</v>
      </c>
      <c r="O90" s="44">
        <v>91</v>
      </c>
      <c r="P90" s="42">
        <f t="shared" si="8"/>
        <v>215.67000000000002</v>
      </c>
      <c r="Q90" s="44" t="s">
        <v>3403</v>
      </c>
      <c r="R90" s="82">
        <v>92.2</v>
      </c>
      <c r="S90" s="1">
        <f t="shared" si="9"/>
        <v>218.51400000000001</v>
      </c>
      <c r="T90" s="44" t="s">
        <v>5937</v>
      </c>
      <c r="U90" s="44">
        <v>0</v>
      </c>
      <c r="V90" s="77">
        <v>0</v>
      </c>
      <c r="W90" s="44">
        <v>0</v>
      </c>
      <c r="X90" s="44">
        <v>0</v>
      </c>
      <c r="Y90" s="44">
        <v>0</v>
      </c>
      <c r="Z90" s="44">
        <v>0</v>
      </c>
      <c r="AA90" s="72" t="s">
        <v>5893</v>
      </c>
      <c r="AB90" s="72" t="s">
        <v>6267</v>
      </c>
      <c r="AC90" s="72"/>
      <c r="AZ90" s="24"/>
      <c r="BF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</row>
    <row r="91" spans="1:72" s="23" customFormat="1" x14ac:dyDescent="0.3">
      <c r="A91" s="38">
        <v>1527</v>
      </c>
      <c r="B91" s="38" t="s">
        <v>3397</v>
      </c>
      <c r="C91" s="44" t="s">
        <v>31</v>
      </c>
      <c r="D91" s="44" t="s">
        <v>6265</v>
      </c>
      <c r="E91" s="77" t="s">
        <v>6573</v>
      </c>
      <c r="F91" s="60" t="s">
        <v>5336</v>
      </c>
      <c r="G91" s="44" t="s">
        <v>6271</v>
      </c>
      <c r="H91" s="73">
        <v>0.24</v>
      </c>
      <c r="I91" s="73">
        <v>0.24</v>
      </c>
      <c r="J91" s="44">
        <v>1</v>
      </c>
      <c r="K91" s="151">
        <v>44509</v>
      </c>
      <c r="L91" s="40">
        <v>44715</v>
      </c>
      <c r="M91" s="44">
        <v>2.37</v>
      </c>
      <c r="N91" s="44">
        <v>2.2999999999999998</v>
      </c>
      <c r="O91" s="44">
        <v>89</v>
      </c>
      <c r="P91" s="42">
        <f t="shared" si="8"/>
        <v>210.93</v>
      </c>
      <c r="Q91" s="44" t="s">
        <v>3403</v>
      </c>
      <c r="R91" s="82">
        <v>99.08</v>
      </c>
      <c r="S91" s="1">
        <f t="shared" si="9"/>
        <v>234.81960000000001</v>
      </c>
      <c r="T91" s="44" t="s">
        <v>147</v>
      </c>
      <c r="U91" s="44">
        <v>0</v>
      </c>
      <c r="V91" s="77">
        <v>0</v>
      </c>
      <c r="W91" s="44">
        <v>0</v>
      </c>
      <c r="X91" s="44">
        <v>0</v>
      </c>
      <c r="Y91" s="44">
        <v>0</v>
      </c>
      <c r="Z91" s="44">
        <v>0</v>
      </c>
      <c r="AA91" s="72" t="s">
        <v>5893</v>
      </c>
      <c r="AB91" s="72" t="s">
        <v>6267</v>
      </c>
      <c r="AC91" s="72"/>
      <c r="AZ91" s="24"/>
      <c r="BF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</row>
    <row r="92" spans="1:72" s="23" customFormat="1" x14ac:dyDescent="0.3">
      <c r="A92" s="38">
        <v>1528</v>
      </c>
      <c r="B92" s="38" t="s">
        <v>3397</v>
      </c>
      <c r="C92" s="44" t="s">
        <v>31</v>
      </c>
      <c r="D92" s="44" t="s">
        <v>6265</v>
      </c>
      <c r="E92" s="77" t="s">
        <v>6573</v>
      </c>
      <c r="F92" s="60" t="s">
        <v>5376</v>
      </c>
      <c r="G92" s="44" t="s">
        <v>6272</v>
      </c>
      <c r="H92" s="73">
        <v>0.1</v>
      </c>
      <c r="I92" s="73">
        <v>0.1</v>
      </c>
      <c r="J92" s="44">
        <v>1</v>
      </c>
      <c r="K92" s="151">
        <v>44509</v>
      </c>
      <c r="L92" s="40">
        <v>44715</v>
      </c>
      <c r="M92" s="44">
        <v>2.99</v>
      </c>
      <c r="N92" s="44">
        <v>2.9</v>
      </c>
      <c r="O92" s="44">
        <v>91</v>
      </c>
      <c r="P92" s="42">
        <f t="shared" si="8"/>
        <v>272.09000000000003</v>
      </c>
      <c r="Q92" s="44" t="s">
        <v>3403</v>
      </c>
      <c r="R92" s="82">
        <v>100</v>
      </c>
      <c r="S92" s="1">
        <f t="shared" si="9"/>
        <v>299</v>
      </c>
      <c r="T92" s="44" t="s">
        <v>3403</v>
      </c>
      <c r="U92" s="44">
        <v>16000</v>
      </c>
      <c r="V92" s="77">
        <v>0</v>
      </c>
      <c r="W92" s="44">
        <v>1280</v>
      </c>
      <c r="X92" s="44">
        <v>2400</v>
      </c>
      <c r="Y92" s="44">
        <v>19680</v>
      </c>
      <c r="Z92" s="44">
        <v>57072</v>
      </c>
      <c r="AA92" s="72" t="s">
        <v>5893</v>
      </c>
      <c r="AB92" s="72" t="s">
        <v>6267</v>
      </c>
      <c r="AC92" s="72"/>
      <c r="AZ92" s="24"/>
      <c r="BF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</row>
    <row r="93" spans="1:72" s="23" customFormat="1" x14ac:dyDescent="0.3">
      <c r="A93" s="38">
        <v>1529</v>
      </c>
      <c r="B93" s="38" t="s">
        <v>3397</v>
      </c>
      <c r="C93" s="44" t="s">
        <v>31</v>
      </c>
      <c r="D93" s="44" t="s">
        <v>6265</v>
      </c>
      <c r="E93" s="77" t="s">
        <v>6573</v>
      </c>
      <c r="F93" s="60" t="s">
        <v>5364</v>
      </c>
      <c r="G93" s="44" t="s">
        <v>6273</v>
      </c>
      <c r="H93" s="73">
        <v>0.15</v>
      </c>
      <c r="I93" s="73">
        <v>0.15</v>
      </c>
      <c r="J93" s="44">
        <v>1</v>
      </c>
      <c r="K93" s="151">
        <v>44509</v>
      </c>
      <c r="L93" s="40">
        <v>44715</v>
      </c>
      <c r="M93" s="44">
        <v>0.75</v>
      </c>
      <c r="N93" s="44">
        <v>0.73</v>
      </c>
      <c r="O93" s="44">
        <v>80</v>
      </c>
      <c r="P93" s="42">
        <f t="shared" si="8"/>
        <v>60</v>
      </c>
      <c r="Q93" s="44" t="s">
        <v>3403</v>
      </c>
      <c r="R93" s="82">
        <v>100</v>
      </c>
      <c r="S93" s="1">
        <f t="shared" si="9"/>
        <v>75</v>
      </c>
      <c r="T93" s="44" t="s">
        <v>3403</v>
      </c>
      <c r="U93" s="44">
        <v>16000</v>
      </c>
      <c r="V93" s="77">
        <v>0</v>
      </c>
      <c r="W93" s="44">
        <v>0</v>
      </c>
      <c r="X93" s="44">
        <v>2400</v>
      </c>
      <c r="Y93" s="44">
        <v>18400</v>
      </c>
      <c r="Z93" s="44">
        <v>13432</v>
      </c>
      <c r="AA93" s="72" t="s">
        <v>5893</v>
      </c>
      <c r="AB93" s="72" t="s">
        <v>6267</v>
      </c>
      <c r="AC93" s="72"/>
      <c r="AZ93" s="24"/>
      <c r="BF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</row>
    <row r="94" spans="1:72" s="23" customFormat="1" x14ac:dyDescent="0.3">
      <c r="A94" s="38">
        <v>1530</v>
      </c>
      <c r="B94" s="38" t="s">
        <v>3397</v>
      </c>
      <c r="C94" s="44" t="s">
        <v>31</v>
      </c>
      <c r="D94" s="44" t="s">
        <v>6265</v>
      </c>
      <c r="E94" s="77" t="s">
        <v>6573</v>
      </c>
      <c r="F94" s="83" t="s">
        <v>5312</v>
      </c>
      <c r="G94" s="44" t="s">
        <v>6274</v>
      </c>
      <c r="H94" s="73">
        <v>0.18</v>
      </c>
      <c r="I94" s="73">
        <v>0.18</v>
      </c>
      <c r="J94" s="44">
        <v>1</v>
      </c>
      <c r="K94" s="151">
        <v>44509</v>
      </c>
      <c r="L94" s="40">
        <v>44715</v>
      </c>
      <c r="M94" s="44">
        <v>5.69</v>
      </c>
      <c r="N94" s="44">
        <v>5.6</v>
      </c>
      <c r="O94" s="44">
        <v>87</v>
      </c>
      <c r="P94" s="42">
        <f t="shared" si="8"/>
        <v>495.03000000000003</v>
      </c>
      <c r="Q94" s="44" t="s">
        <v>3403</v>
      </c>
      <c r="R94" s="82">
        <v>100</v>
      </c>
      <c r="S94" s="1">
        <f t="shared" si="9"/>
        <v>569</v>
      </c>
      <c r="T94" s="44" t="s">
        <v>3403</v>
      </c>
      <c r="U94" s="44">
        <v>16000</v>
      </c>
      <c r="V94" s="77">
        <v>0</v>
      </c>
      <c r="W94" s="44">
        <v>480</v>
      </c>
      <c r="X94" s="44">
        <v>2400</v>
      </c>
      <c r="Y94" s="44">
        <v>18880</v>
      </c>
      <c r="Z94" s="44">
        <v>105728</v>
      </c>
      <c r="AA94" s="72" t="s">
        <v>5893</v>
      </c>
      <c r="AB94" s="72" t="s">
        <v>6267</v>
      </c>
      <c r="AC94" s="72"/>
      <c r="AZ94" s="24"/>
      <c r="BF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</row>
    <row r="95" spans="1:72" s="23" customFormat="1" x14ac:dyDescent="0.3">
      <c r="A95" s="38">
        <v>1531</v>
      </c>
      <c r="B95" s="38" t="s">
        <v>3397</v>
      </c>
      <c r="C95" s="44" t="s">
        <v>31</v>
      </c>
      <c r="D95" s="44" t="s">
        <v>6265</v>
      </c>
      <c r="E95" s="77" t="s">
        <v>6573</v>
      </c>
      <c r="F95" s="27" t="s">
        <v>6275</v>
      </c>
      <c r="G95" s="44" t="s">
        <v>6276</v>
      </c>
      <c r="H95" s="73">
        <v>0.14000000000000001</v>
      </c>
      <c r="I95" s="73">
        <v>0.14000000000000001</v>
      </c>
      <c r="J95" s="44">
        <v>1</v>
      </c>
      <c r="K95" s="151">
        <v>44509</v>
      </c>
      <c r="L95" s="40">
        <v>44715</v>
      </c>
      <c r="M95" s="44">
        <v>2.35</v>
      </c>
      <c r="N95" s="44">
        <v>2.2999999999999998</v>
      </c>
      <c r="O95" s="44">
        <v>93</v>
      </c>
      <c r="P95" s="42">
        <f t="shared" si="8"/>
        <v>218.55</v>
      </c>
      <c r="Q95" s="44" t="s">
        <v>3403</v>
      </c>
      <c r="R95" s="82">
        <v>95.83</v>
      </c>
      <c r="S95" s="1">
        <f t="shared" si="9"/>
        <v>225.20050000000001</v>
      </c>
      <c r="T95" s="44" t="s">
        <v>3403</v>
      </c>
      <c r="U95" s="44">
        <v>16000</v>
      </c>
      <c r="V95" s="77">
        <v>0</v>
      </c>
      <c r="W95" s="44">
        <v>0</v>
      </c>
      <c r="X95" s="44">
        <v>-2400</v>
      </c>
      <c r="Y95" s="44">
        <v>13600</v>
      </c>
      <c r="Z95" s="44">
        <v>31279.999999999996</v>
      </c>
      <c r="AA95" s="72" t="s">
        <v>5893</v>
      </c>
      <c r="AB95" s="72" t="s">
        <v>6267</v>
      </c>
      <c r="AC95" s="72"/>
      <c r="AZ95" s="24"/>
      <c r="BF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</row>
    <row r="96" spans="1:72" s="23" customFormat="1" x14ac:dyDescent="0.3">
      <c r="A96" s="38">
        <v>1532</v>
      </c>
      <c r="B96" s="38" t="s">
        <v>3397</v>
      </c>
      <c r="C96" s="44" t="s">
        <v>31</v>
      </c>
      <c r="D96" s="44" t="s">
        <v>6265</v>
      </c>
      <c r="E96" s="77" t="s">
        <v>6573</v>
      </c>
      <c r="F96" s="27" t="s">
        <v>5382</v>
      </c>
      <c r="G96" s="44" t="s">
        <v>6277</v>
      </c>
      <c r="H96" s="73">
        <v>0.08</v>
      </c>
      <c r="I96" s="73">
        <v>0.08</v>
      </c>
      <c r="J96" s="44">
        <v>1</v>
      </c>
      <c r="K96" s="151">
        <v>44509</v>
      </c>
      <c r="L96" s="40">
        <v>44715</v>
      </c>
      <c r="M96" s="44">
        <v>2.37</v>
      </c>
      <c r="N96" s="44">
        <v>2.2999999999999998</v>
      </c>
      <c r="O96" s="44">
        <v>89</v>
      </c>
      <c r="P96" s="42">
        <f t="shared" si="8"/>
        <v>210.93</v>
      </c>
      <c r="Q96" s="44" t="s">
        <v>3403</v>
      </c>
      <c r="R96" s="82">
        <v>100</v>
      </c>
      <c r="S96" s="1">
        <f t="shared" si="9"/>
        <v>237</v>
      </c>
      <c r="T96" s="44" t="s">
        <v>3403</v>
      </c>
      <c r="U96" s="44">
        <v>16000</v>
      </c>
      <c r="V96" s="77">
        <v>0</v>
      </c>
      <c r="W96" s="44">
        <v>480</v>
      </c>
      <c r="X96" s="44">
        <v>2400</v>
      </c>
      <c r="Y96" s="44">
        <v>18880</v>
      </c>
      <c r="Z96" s="44">
        <v>43424</v>
      </c>
      <c r="AA96" s="72" t="s">
        <v>5893</v>
      </c>
      <c r="AB96" s="72" t="s">
        <v>6267</v>
      </c>
      <c r="AC96" s="72"/>
      <c r="AZ96" s="24"/>
      <c r="BF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</row>
    <row r="97" spans="1:72" s="23" customFormat="1" x14ac:dyDescent="0.3">
      <c r="A97" s="38">
        <v>1533</v>
      </c>
      <c r="B97" s="38" t="s">
        <v>3397</v>
      </c>
      <c r="C97" s="44" t="s">
        <v>31</v>
      </c>
      <c r="D97" s="44" t="s">
        <v>6265</v>
      </c>
      <c r="E97" s="77" t="s">
        <v>6573</v>
      </c>
      <c r="F97" s="60" t="s">
        <v>5227</v>
      </c>
      <c r="G97" s="44" t="s">
        <v>6278</v>
      </c>
      <c r="H97" s="73">
        <v>0.19</v>
      </c>
      <c r="I97" s="73">
        <v>0.19</v>
      </c>
      <c r="J97" s="44">
        <v>1</v>
      </c>
      <c r="K97" s="151">
        <v>44509</v>
      </c>
      <c r="L97" s="40">
        <v>44715</v>
      </c>
      <c r="M97" s="44">
        <v>2.65</v>
      </c>
      <c r="N97" s="44">
        <v>2.6</v>
      </c>
      <c r="O97" s="44">
        <v>82</v>
      </c>
      <c r="P97" s="42">
        <f t="shared" si="8"/>
        <v>217.29999999999998</v>
      </c>
      <c r="Q97" s="44" t="s">
        <v>3403</v>
      </c>
      <c r="R97" s="82">
        <v>100</v>
      </c>
      <c r="S97" s="1">
        <f t="shared" si="9"/>
        <v>265</v>
      </c>
      <c r="T97" s="44" t="s">
        <v>3403</v>
      </c>
      <c r="U97" s="44">
        <v>16000</v>
      </c>
      <c r="V97" s="77">
        <v>0</v>
      </c>
      <c r="W97" s="44">
        <v>0</v>
      </c>
      <c r="X97" s="44">
        <v>2400</v>
      </c>
      <c r="Y97" s="44">
        <v>18400</v>
      </c>
      <c r="Z97" s="44">
        <v>47840</v>
      </c>
      <c r="AA97" s="72" t="s">
        <v>5893</v>
      </c>
      <c r="AB97" s="72" t="s">
        <v>6267</v>
      </c>
      <c r="AC97" s="72"/>
      <c r="AZ97" s="24"/>
      <c r="BF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</row>
    <row r="98" spans="1:72" s="23" customFormat="1" x14ac:dyDescent="0.3">
      <c r="A98" s="38">
        <v>1534</v>
      </c>
      <c r="B98" s="38" t="s">
        <v>3397</v>
      </c>
      <c r="C98" s="44" t="s">
        <v>31</v>
      </c>
      <c r="D98" s="44" t="s">
        <v>6265</v>
      </c>
      <c r="E98" s="77" t="s">
        <v>6573</v>
      </c>
      <c r="F98" s="60" t="s">
        <v>5933</v>
      </c>
      <c r="G98" s="44" t="s">
        <v>6279</v>
      </c>
      <c r="H98" s="73">
        <v>0.22</v>
      </c>
      <c r="I98" s="73">
        <v>0.22</v>
      </c>
      <c r="J98" s="44">
        <v>1</v>
      </c>
      <c r="K98" s="151">
        <v>44509</v>
      </c>
      <c r="L98" s="40">
        <v>44715</v>
      </c>
      <c r="M98" s="44">
        <v>5.29</v>
      </c>
      <c r="N98" s="44">
        <v>5.2</v>
      </c>
      <c r="O98" s="44">
        <v>94</v>
      </c>
      <c r="P98" s="42">
        <f t="shared" si="8"/>
        <v>497.26</v>
      </c>
      <c r="Q98" s="44" t="s">
        <v>3403</v>
      </c>
      <c r="R98" s="82">
        <v>100</v>
      </c>
      <c r="S98" s="1">
        <f t="shared" si="9"/>
        <v>529</v>
      </c>
      <c r="T98" s="44" t="s">
        <v>3403</v>
      </c>
      <c r="U98" s="44">
        <v>16000</v>
      </c>
      <c r="V98" s="77">
        <v>0</v>
      </c>
      <c r="W98" s="44">
        <v>1280</v>
      </c>
      <c r="X98" s="44">
        <v>2400</v>
      </c>
      <c r="Y98" s="44">
        <v>19680</v>
      </c>
      <c r="Z98" s="44">
        <v>102336</v>
      </c>
      <c r="AA98" s="72" t="s">
        <v>5893</v>
      </c>
      <c r="AB98" s="26" t="s">
        <v>3414</v>
      </c>
      <c r="AC98" s="72"/>
      <c r="AZ98" s="24"/>
      <c r="BF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</row>
    <row r="99" spans="1:72" s="23" customFormat="1" x14ac:dyDescent="0.3">
      <c r="A99" s="38">
        <v>1535</v>
      </c>
      <c r="B99" s="38" t="s">
        <v>3397</v>
      </c>
      <c r="C99" s="44" t="s">
        <v>31</v>
      </c>
      <c r="D99" s="44" t="s">
        <v>6265</v>
      </c>
      <c r="E99" s="77" t="s">
        <v>6573</v>
      </c>
      <c r="F99" s="60" t="s">
        <v>5670</v>
      </c>
      <c r="G99" s="44" t="s">
        <v>6280</v>
      </c>
      <c r="H99" s="73">
        <v>0.17</v>
      </c>
      <c r="I99" s="73">
        <v>0.17</v>
      </c>
      <c r="J99" s="44">
        <v>1</v>
      </c>
      <c r="K99" s="151">
        <v>44509</v>
      </c>
      <c r="L99" s="40">
        <v>44715</v>
      </c>
      <c r="M99" s="44">
        <v>2.81</v>
      </c>
      <c r="N99" s="44">
        <v>2.78</v>
      </c>
      <c r="O99" s="44">
        <v>94</v>
      </c>
      <c r="P99" s="42">
        <f t="shared" si="8"/>
        <v>264.14</v>
      </c>
      <c r="Q99" s="44" t="s">
        <v>3403</v>
      </c>
      <c r="R99" s="82">
        <v>100</v>
      </c>
      <c r="S99" s="1">
        <f t="shared" si="9"/>
        <v>281</v>
      </c>
      <c r="T99" s="44" t="s">
        <v>3403</v>
      </c>
      <c r="U99" s="44">
        <v>16000</v>
      </c>
      <c r="V99" s="77">
        <v>0</v>
      </c>
      <c r="W99" s="44">
        <v>1280</v>
      </c>
      <c r="X99" s="44">
        <v>2400</v>
      </c>
      <c r="Y99" s="44">
        <v>19680</v>
      </c>
      <c r="Z99" s="44">
        <v>54710.399999999994</v>
      </c>
      <c r="AA99" s="72" t="s">
        <v>5893</v>
      </c>
      <c r="AB99" s="26" t="s">
        <v>3414</v>
      </c>
      <c r="AC99" s="72"/>
      <c r="AZ99" s="24"/>
      <c r="BF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</row>
    <row r="100" spans="1:72" s="23" customFormat="1" x14ac:dyDescent="0.3">
      <c r="A100" s="38">
        <v>1536</v>
      </c>
      <c r="B100" s="38" t="s">
        <v>3397</v>
      </c>
      <c r="C100" s="44" t="s">
        <v>31</v>
      </c>
      <c r="D100" s="44" t="s">
        <v>6265</v>
      </c>
      <c r="E100" s="77" t="s">
        <v>6573</v>
      </c>
      <c r="F100" s="60" t="s">
        <v>6281</v>
      </c>
      <c r="G100" s="44" t="s">
        <v>6282</v>
      </c>
      <c r="H100" s="73">
        <v>7.0000000000000007E-2</v>
      </c>
      <c r="I100" s="73">
        <v>7.0000000000000007E-2</v>
      </c>
      <c r="J100" s="44">
        <v>1</v>
      </c>
      <c r="K100" s="151">
        <v>44509</v>
      </c>
      <c r="L100" s="40">
        <v>44715</v>
      </c>
      <c r="M100" s="44">
        <v>3.03</v>
      </c>
      <c r="N100" s="44">
        <v>3</v>
      </c>
      <c r="O100" s="44">
        <v>96</v>
      </c>
      <c r="P100" s="42">
        <f t="shared" si="8"/>
        <v>290.88</v>
      </c>
      <c r="Q100" s="44" t="s">
        <v>3403</v>
      </c>
      <c r="R100" s="82">
        <v>100</v>
      </c>
      <c r="S100" s="1">
        <f t="shared" si="9"/>
        <v>303</v>
      </c>
      <c r="T100" s="44" t="s">
        <v>3403</v>
      </c>
      <c r="U100" s="44">
        <v>16000</v>
      </c>
      <c r="V100" s="77">
        <v>0</v>
      </c>
      <c r="W100" s="44">
        <v>1920</v>
      </c>
      <c r="X100" s="44">
        <v>2400</v>
      </c>
      <c r="Y100" s="44">
        <v>20320</v>
      </c>
      <c r="Z100" s="44">
        <v>60960</v>
      </c>
      <c r="AA100" s="72" t="s">
        <v>5893</v>
      </c>
      <c r="AB100" s="26" t="s">
        <v>3414</v>
      </c>
      <c r="AC100" s="72"/>
      <c r="AZ100" s="24"/>
      <c r="BF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</row>
    <row r="101" spans="1:72" s="23" customFormat="1" x14ac:dyDescent="0.3">
      <c r="A101" s="38">
        <v>1537</v>
      </c>
      <c r="B101" s="38" t="s">
        <v>3397</v>
      </c>
      <c r="C101" s="44" t="s">
        <v>31</v>
      </c>
      <c r="D101" s="44" t="s">
        <v>6265</v>
      </c>
      <c r="E101" s="77" t="s">
        <v>6573</v>
      </c>
      <c r="F101" s="60" t="s">
        <v>5080</v>
      </c>
      <c r="G101" s="44" t="s">
        <v>6283</v>
      </c>
      <c r="H101" s="73">
        <v>0.24</v>
      </c>
      <c r="I101" s="73">
        <v>0.24</v>
      </c>
      <c r="J101" s="44">
        <v>1</v>
      </c>
      <c r="K101" s="151">
        <v>44509</v>
      </c>
      <c r="L101" s="40">
        <v>44715</v>
      </c>
      <c r="M101" s="44">
        <v>6.43</v>
      </c>
      <c r="N101" s="44">
        <v>6.3</v>
      </c>
      <c r="O101" s="44">
        <v>97</v>
      </c>
      <c r="P101" s="42">
        <f t="shared" si="8"/>
        <v>623.70999999999992</v>
      </c>
      <c r="Q101" s="44" t="s">
        <v>3403</v>
      </c>
      <c r="R101" s="82">
        <v>100</v>
      </c>
      <c r="S101" s="1">
        <f t="shared" si="9"/>
        <v>643</v>
      </c>
      <c r="T101" s="44" t="s">
        <v>3403</v>
      </c>
      <c r="U101" s="44">
        <v>16000</v>
      </c>
      <c r="V101" s="77">
        <v>0</v>
      </c>
      <c r="W101" s="44">
        <v>1920</v>
      </c>
      <c r="X101" s="44">
        <v>2400</v>
      </c>
      <c r="Y101" s="44">
        <v>20320</v>
      </c>
      <c r="Z101" s="44">
        <v>128016</v>
      </c>
      <c r="AA101" s="72" t="s">
        <v>5893</v>
      </c>
      <c r="AB101" s="26" t="s">
        <v>3414</v>
      </c>
      <c r="AC101" s="72"/>
      <c r="AZ101" s="24"/>
      <c r="BF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</row>
    <row r="102" spans="1:72" s="23" customFormat="1" x14ac:dyDescent="0.3">
      <c r="A102" s="38">
        <v>1538</v>
      </c>
      <c r="B102" s="38" t="s">
        <v>3397</v>
      </c>
      <c r="C102" s="44" t="s">
        <v>31</v>
      </c>
      <c r="D102" s="44" t="s">
        <v>6265</v>
      </c>
      <c r="E102" s="77" t="s">
        <v>6573</v>
      </c>
      <c r="F102" s="60" t="s">
        <v>5219</v>
      </c>
      <c r="G102" s="44" t="s">
        <v>6284</v>
      </c>
      <c r="H102" s="73">
        <v>0.24</v>
      </c>
      <c r="I102" s="73">
        <v>0.24</v>
      </c>
      <c r="J102" s="44">
        <v>1</v>
      </c>
      <c r="K102" s="151">
        <v>44509</v>
      </c>
      <c r="L102" s="40">
        <v>44715</v>
      </c>
      <c r="M102" s="44">
        <v>4.33</v>
      </c>
      <c r="N102" s="44">
        <v>4.2</v>
      </c>
      <c r="O102" s="44">
        <v>85</v>
      </c>
      <c r="P102" s="42">
        <f t="shared" si="8"/>
        <v>368.05</v>
      </c>
      <c r="Q102" s="44" t="s">
        <v>3403</v>
      </c>
      <c r="R102" s="82">
        <v>100</v>
      </c>
      <c r="S102" s="1">
        <f t="shared" si="9"/>
        <v>433</v>
      </c>
      <c r="T102" s="44" t="s">
        <v>3403</v>
      </c>
      <c r="U102" s="44">
        <v>0</v>
      </c>
      <c r="V102" s="77">
        <v>0</v>
      </c>
      <c r="W102" s="44">
        <v>0</v>
      </c>
      <c r="X102" s="44">
        <v>0</v>
      </c>
      <c r="Y102" s="44">
        <v>0</v>
      </c>
      <c r="Z102" s="44">
        <v>0</v>
      </c>
      <c r="AA102" s="72" t="s">
        <v>5893</v>
      </c>
      <c r="AB102" s="72" t="s">
        <v>6267</v>
      </c>
      <c r="AC102" s="72"/>
      <c r="AZ102" s="24"/>
      <c r="BF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</row>
    <row r="103" spans="1:72" s="23" customFormat="1" x14ac:dyDescent="0.3">
      <c r="A103" s="38">
        <v>1539</v>
      </c>
      <c r="B103" s="38" t="s">
        <v>3397</v>
      </c>
      <c r="C103" s="44" t="s">
        <v>31</v>
      </c>
      <c r="D103" s="44" t="s">
        <v>6265</v>
      </c>
      <c r="E103" s="77" t="s">
        <v>6573</v>
      </c>
      <c r="F103" s="83" t="s">
        <v>4296</v>
      </c>
      <c r="G103" s="44" t="s">
        <v>6285</v>
      </c>
      <c r="H103" s="73">
        <v>0.5</v>
      </c>
      <c r="I103" s="73">
        <v>0.5</v>
      </c>
      <c r="J103" s="44">
        <v>1</v>
      </c>
      <c r="K103" s="151">
        <v>44509</v>
      </c>
      <c r="L103" s="40">
        <v>44715</v>
      </c>
      <c r="M103" s="44">
        <v>1.89</v>
      </c>
      <c r="N103" s="44">
        <v>1.8</v>
      </c>
      <c r="O103" s="44">
        <v>92</v>
      </c>
      <c r="P103" s="42">
        <f t="shared" si="8"/>
        <v>173.88</v>
      </c>
      <c r="Q103" s="44" t="s">
        <v>3403</v>
      </c>
      <c r="R103" s="82">
        <v>100</v>
      </c>
      <c r="S103" s="1">
        <f t="shared" si="9"/>
        <v>189</v>
      </c>
      <c r="T103" s="44" t="s">
        <v>3403</v>
      </c>
      <c r="U103" s="44">
        <v>16000</v>
      </c>
      <c r="V103" s="77">
        <v>0</v>
      </c>
      <c r="W103" s="44">
        <v>1280</v>
      </c>
      <c r="X103" s="44">
        <v>2400</v>
      </c>
      <c r="Y103" s="44">
        <v>19680</v>
      </c>
      <c r="Z103" s="44">
        <v>35424</v>
      </c>
      <c r="AA103" s="72" t="s">
        <v>5893</v>
      </c>
      <c r="AB103" s="72" t="s">
        <v>4296</v>
      </c>
      <c r="AC103" s="72"/>
      <c r="AZ103" s="24"/>
      <c r="BF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</row>
    <row r="104" spans="1:72" s="23" customFormat="1" x14ac:dyDescent="0.3">
      <c r="A104" s="38">
        <v>1540</v>
      </c>
      <c r="B104" s="38" t="s">
        <v>3397</v>
      </c>
      <c r="C104" s="44" t="s">
        <v>31</v>
      </c>
      <c r="D104" s="44" t="s">
        <v>6265</v>
      </c>
      <c r="E104" s="77" t="s">
        <v>6573</v>
      </c>
      <c r="F104" s="60" t="s">
        <v>6286</v>
      </c>
      <c r="G104" s="44" t="s">
        <v>6287</v>
      </c>
      <c r="H104" s="73">
        <v>0.35</v>
      </c>
      <c r="I104" s="73">
        <v>0.35</v>
      </c>
      <c r="J104" s="44">
        <v>1</v>
      </c>
      <c r="K104" s="151">
        <v>44509</v>
      </c>
      <c r="L104" s="40">
        <v>44715</v>
      </c>
      <c r="M104" s="44">
        <v>2.4500000000000002</v>
      </c>
      <c r="N104" s="44">
        <v>0</v>
      </c>
      <c r="O104" s="44">
        <v>80</v>
      </c>
      <c r="P104" s="42">
        <f t="shared" si="8"/>
        <v>196</v>
      </c>
      <c r="Q104" s="44" t="s">
        <v>3403</v>
      </c>
      <c r="R104" s="82">
        <v>94.27</v>
      </c>
      <c r="S104" s="1">
        <f t="shared" si="9"/>
        <v>230.9615</v>
      </c>
      <c r="T104" s="44" t="s">
        <v>5937</v>
      </c>
      <c r="U104" s="44">
        <v>0</v>
      </c>
      <c r="V104" s="77">
        <v>0</v>
      </c>
      <c r="W104" s="44">
        <v>0</v>
      </c>
      <c r="X104" s="44">
        <v>0</v>
      </c>
      <c r="Y104" s="44">
        <v>0</v>
      </c>
      <c r="Z104" s="44">
        <v>0</v>
      </c>
      <c r="AA104" s="72" t="s">
        <v>5893</v>
      </c>
      <c r="AB104" s="72" t="s">
        <v>6267</v>
      </c>
      <c r="AC104" s="72"/>
      <c r="AZ104" s="24"/>
      <c r="BF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</row>
    <row r="105" spans="1:72" s="23" customFormat="1" x14ac:dyDescent="0.3">
      <c r="A105" s="38">
        <v>1541</v>
      </c>
      <c r="B105" s="38" t="s">
        <v>3397</v>
      </c>
      <c r="C105" s="44" t="s">
        <v>31</v>
      </c>
      <c r="D105" s="44" t="s">
        <v>6265</v>
      </c>
      <c r="E105" s="77" t="s">
        <v>6573</v>
      </c>
      <c r="F105" s="60" t="s">
        <v>6288</v>
      </c>
      <c r="G105" s="44" t="s">
        <v>6289</v>
      </c>
      <c r="H105" s="73">
        <v>0.31</v>
      </c>
      <c r="I105" s="73">
        <v>0.31</v>
      </c>
      <c r="J105" s="44">
        <v>1</v>
      </c>
      <c r="K105" s="151">
        <v>44509</v>
      </c>
      <c r="L105" s="40">
        <v>44715</v>
      </c>
      <c r="M105" s="44">
        <v>2.5099999999999998</v>
      </c>
      <c r="N105" s="44">
        <v>2.5</v>
      </c>
      <c r="O105" s="44">
        <v>86</v>
      </c>
      <c r="P105" s="42">
        <f t="shared" si="8"/>
        <v>215.85999999999999</v>
      </c>
      <c r="Q105" s="44" t="s">
        <v>3403</v>
      </c>
      <c r="R105" s="82">
        <v>100</v>
      </c>
      <c r="S105" s="1">
        <f t="shared" si="9"/>
        <v>250.99999999999997</v>
      </c>
      <c r="T105" s="44" t="s">
        <v>3403</v>
      </c>
      <c r="U105" s="44">
        <v>16000</v>
      </c>
      <c r="V105" s="77">
        <v>0</v>
      </c>
      <c r="W105" s="44">
        <v>480</v>
      </c>
      <c r="X105" s="44">
        <v>2400</v>
      </c>
      <c r="Y105" s="44">
        <v>18880</v>
      </c>
      <c r="Z105" s="44">
        <v>47200</v>
      </c>
      <c r="AA105" s="72" t="s">
        <v>5893</v>
      </c>
      <c r="AB105" s="72" t="s">
        <v>6267</v>
      </c>
      <c r="AC105" s="72"/>
      <c r="AZ105" s="24"/>
      <c r="BF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</row>
    <row r="106" spans="1:72" s="23" customFormat="1" x14ac:dyDescent="0.3">
      <c r="A106" s="38">
        <v>1542</v>
      </c>
      <c r="B106" s="38" t="s">
        <v>3397</v>
      </c>
      <c r="C106" s="44" t="s">
        <v>31</v>
      </c>
      <c r="D106" s="44" t="s">
        <v>6265</v>
      </c>
      <c r="E106" s="77" t="s">
        <v>6573</v>
      </c>
      <c r="F106" s="60" t="s">
        <v>6290</v>
      </c>
      <c r="G106" s="44" t="s">
        <v>6291</v>
      </c>
      <c r="H106" s="73">
        <v>0.18</v>
      </c>
      <c r="I106" s="73">
        <v>0.18</v>
      </c>
      <c r="J106" s="44">
        <v>1</v>
      </c>
      <c r="K106" s="151">
        <v>44509</v>
      </c>
      <c r="L106" s="40">
        <v>44715</v>
      </c>
      <c r="M106" s="44">
        <v>1.61</v>
      </c>
      <c r="N106" s="44">
        <v>0</v>
      </c>
      <c r="O106" s="44">
        <v>52</v>
      </c>
      <c r="P106" s="42">
        <f t="shared" si="8"/>
        <v>83.72</v>
      </c>
      <c r="Q106" s="44" t="s">
        <v>5937</v>
      </c>
      <c r="R106" s="82">
        <v>77.05</v>
      </c>
      <c r="S106" s="1">
        <f t="shared" si="9"/>
        <v>124.0505</v>
      </c>
      <c r="T106" s="44" t="s">
        <v>5937</v>
      </c>
      <c r="U106" s="44">
        <v>0</v>
      </c>
      <c r="V106" s="77">
        <v>0</v>
      </c>
      <c r="W106" s="44">
        <v>0</v>
      </c>
      <c r="X106" s="44">
        <v>0</v>
      </c>
      <c r="Y106" s="44">
        <v>0</v>
      </c>
      <c r="Z106" s="44">
        <v>0</v>
      </c>
      <c r="AA106" s="72" t="s">
        <v>5893</v>
      </c>
      <c r="AB106" s="72" t="s">
        <v>6267</v>
      </c>
      <c r="AC106" s="72"/>
      <c r="AZ106" s="24"/>
      <c r="BF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</row>
    <row r="107" spans="1:72" s="23" customFormat="1" x14ac:dyDescent="0.3">
      <c r="A107" s="38">
        <v>1543</v>
      </c>
      <c r="B107" s="38" t="s">
        <v>3397</v>
      </c>
      <c r="C107" s="44" t="s">
        <v>31</v>
      </c>
      <c r="D107" s="44" t="s">
        <v>6265</v>
      </c>
      <c r="E107" s="77" t="s">
        <v>6573</v>
      </c>
      <c r="F107" s="60" t="s">
        <v>5924</v>
      </c>
      <c r="G107" s="44" t="s">
        <v>6292</v>
      </c>
      <c r="H107" s="73">
        <v>0.22</v>
      </c>
      <c r="I107" s="73">
        <v>0.22</v>
      </c>
      <c r="J107" s="44">
        <v>1</v>
      </c>
      <c r="K107" s="151">
        <v>44509</v>
      </c>
      <c r="L107" s="40">
        <v>44715</v>
      </c>
      <c r="M107" s="44">
        <v>0.77</v>
      </c>
      <c r="N107" s="44">
        <v>0.75</v>
      </c>
      <c r="O107" s="44">
        <v>85</v>
      </c>
      <c r="P107" s="42">
        <f t="shared" si="8"/>
        <v>65.45</v>
      </c>
      <c r="Q107" s="44" t="s">
        <v>3403</v>
      </c>
      <c r="R107" s="82">
        <v>100</v>
      </c>
      <c r="S107" s="1">
        <f t="shared" si="9"/>
        <v>77</v>
      </c>
      <c r="T107" s="44" t="s">
        <v>3403</v>
      </c>
      <c r="U107" s="44">
        <v>16000</v>
      </c>
      <c r="V107" s="77">
        <v>0</v>
      </c>
      <c r="W107" s="44">
        <v>480</v>
      </c>
      <c r="X107" s="44">
        <v>2400</v>
      </c>
      <c r="Y107" s="44">
        <v>18880</v>
      </c>
      <c r="Z107" s="44">
        <v>14160</v>
      </c>
      <c r="AA107" s="72" t="s">
        <v>5893</v>
      </c>
      <c r="AB107" s="26" t="s">
        <v>3414</v>
      </c>
      <c r="AC107" s="72"/>
      <c r="AZ107" s="24"/>
      <c r="BF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</row>
    <row r="108" spans="1:72" s="23" customFormat="1" x14ac:dyDescent="0.3">
      <c r="A108" s="38">
        <v>1544</v>
      </c>
      <c r="B108" s="38" t="s">
        <v>3397</v>
      </c>
      <c r="C108" s="44" t="s">
        <v>31</v>
      </c>
      <c r="D108" s="44" t="s">
        <v>6265</v>
      </c>
      <c r="E108" s="77" t="s">
        <v>6573</v>
      </c>
      <c r="F108" s="60" t="s">
        <v>5746</v>
      </c>
      <c r="G108" s="44" t="s">
        <v>6293</v>
      </c>
      <c r="H108" s="73">
        <v>0.25</v>
      </c>
      <c r="I108" s="73">
        <v>0.25</v>
      </c>
      <c r="J108" s="44">
        <v>1</v>
      </c>
      <c r="K108" s="151">
        <v>44509</v>
      </c>
      <c r="L108" s="40">
        <v>44715</v>
      </c>
      <c r="M108" s="44">
        <v>2.21</v>
      </c>
      <c r="N108" s="44">
        <v>2.2000000000000002</v>
      </c>
      <c r="O108" s="44">
        <v>87</v>
      </c>
      <c r="P108" s="42">
        <f t="shared" si="8"/>
        <v>192.27</v>
      </c>
      <c r="Q108" s="44" t="s">
        <v>3403</v>
      </c>
      <c r="R108" s="82">
        <v>100</v>
      </c>
      <c r="S108" s="1">
        <f t="shared" si="9"/>
        <v>221</v>
      </c>
      <c r="T108" s="44" t="s">
        <v>3403</v>
      </c>
      <c r="U108" s="44">
        <v>16000</v>
      </c>
      <c r="V108" s="77">
        <v>0</v>
      </c>
      <c r="W108" s="44">
        <v>480</v>
      </c>
      <c r="X108" s="44">
        <v>2400</v>
      </c>
      <c r="Y108" s="44">
        <v>18880</v>
      </c>
      <c r="Z108" s="44">
        <v>41536</v>
      </c>
      <c r="AA108" s="72" t="s">
        <v>5893</v>
      </c>
      <c r="AB108" s="72" t="s">
        <v>5733</v>
      </c>
      <c r="AC108" s="72"/>
      <c r="AZ108" s="24"/>
      <c r="BF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</row>
    <row r="109" spans="1:72" s="23" customFormat="1" x14ac:dyDescent="0.3">
      <c r="A109" s="38">
        <v>1545</v>
      </c>
      <c r="B109" s="38" t="s">
        <v>3397</v>
      </c>
      <c r="C109" s="44" t="s">
        <v>31</v>
      </c>
      <c r="D109" s="44" t="s">
        <v>6265</v>
      </c>
      <c r="E109" s="77" t="s">
        <v>6573</v>
      </c>
      <c r="F109" s="27" t="s">
        <v>6294</v>
      </c>
      <c r="G109" s="44" t="s">
        <v>6295</v>
      </c>
      <c r="H109" s="73">
        <v>0.2</v>
      </c>
      <c r="I109" s="73">
        <v>0.2</v>
      </c>
      <c r="J109" s="44">
        <v>1</v>
      </c>
      <c r="K109" s="151">
        <v>44517</v>
      </c>
      <c r="L109" s="40">
        <v>44715</v>
      </c>
      <c r="M109" s="44">
        <v>5.45</v>
      </c>
      <c r="N109" s="44">
        <v>5.4</v>
      </c>
      <c r="O109" s="44">
        <v>92</v>
      </c>
      <c r="P109" s="42">
        <f t="shared" si="8"/>
        <v>501.40000000000003</v>
      </c>
      <c r="Q109" s="44" t="s">
        <v>3403</v>
      </c>
      <c r="R109" s="82">
        <v>100</v>
      </c>
      <c r="S109" s="1">
        <f t="shared" si="9"/>
        <v>545</v>
      </c>
      <c r="T109" s="44" t="s">
        <v>3403</v>
      </c>
      <c r="U109" s="44">
        <v>16000</v>
      </c>
      <c r="V109" s="77">
        <v>0</v>
      </c>
      <c r="W109" s="44">
        <v>1280</v>
      </c>
      <c r="X109" s="44">
        <v>2400</v>
      </c>
      <c r="Y109" s="44">
        <v>19680</v>
      </c>
      <c r="Z109" s="44">
        <v>106272</v>
      </c>
      <c r="AA109" s="72" t="s">
        <v>5893</v>
      </c>
      <c r="AB109" s="72" t="s">
        <v>4016</v>
      </c>
      <c r="AC109" s="72"/>
      <c r="AZ109" s="24"/>
      <c r="BF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</row>
    <row r="110" spans="1:72" s="23" customFormat="1" x14ac:dyDescent="0.3">
      <c r="A110" s="38">
        <v>1546</v>
      </c>
      <c r="B110" s="38" t="s">
        <v>3397</v>
      </c>
      <c r="C110" s="44" t="s">
        <v>31</v>
      </c>
      <c r="D110" s="44" t="s">
        <v>6265</v>
      </c>
      <c r="E110" s="77" t="s">
        <v>6573</v>
      </c>
      <c r="F110" s="27" t="s">
        <v>6296</v>
      </c>
      <c r="G110" s="44" t="s">
        <v>6297</v>
      </c>
      <c r="H110" s="73">
        <v>0.22</v>
      </c>
      <c r="I110" s="73">
        <v>0.22</v>
      </c>
      <c r="J110" s="44">
        <v>1</v>
      </c>
      <c r="K110" s="151">
        <v>44517</v>
      </c>
      <c r="L110" s="40">
        <v>44715</v>
      </c>
      <c r="M110" s="44">
        <v>4.6900000000000004</v>
      </c>
      <c r="N110" s="44">
        <v>4.5999999999999996</v>
      </c>
      <c r="O110" s="44">
        <v>92</v>
      </c>
      <c r="P110" s="42">
        <f t="shared" si="8"/>
        <v>431.48</v>
      </c>
      <c r="Q110" s="44" t="s">
        <v>3403</v>
      </c>
      <c r="R110" s="82">
        <v>95.83</v>
      </c>
      <c r="S110" s="1">
        <f t="shared" si="9"/>
        <v>449.4427</v>
      </c>
      <c r="T110" s="44" t="s">
        <v>3403</v>
      </c>
      <c r="U110" s="44">
        <v>16000</v>
      </c>
      <c r="V110" s="77">
        <v>0</v>
      </c>
      <c r="W110" s="44">
        <v>0</v>
      </c>
      <c r="X110" s="44">
        <v>-2400</v>
      </c>
      <c r="Y110" s="44">
        <v>13600</v>
      </c>
      <c r="Z110" s="44">
        <v>62559.999999999993</v>
      </c>
      <c r="AA110" s="72" t="s">
        <v>5893</v>
      </c>
      <c r="AB110" s="72" t="s">
        <v>4016</v>
      </c>
      <c r="AC110" s="72"/>
      <c r="AZ110" s="24"/>
      <c r="BF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</row>
    <row r="111" spans="1:72" s="23" customFormat="1" x14ac:dyDescent="0.3">
      <c r="A111" s="38">
        <v>1547</v>
      </c>
      <c r="B111" s="38" t="s">
        <v>3397</v>
      </c>
      <c r="C111" s="44" t="s">
        <v>31</v>
      </c>
      <c r="D111" s="44" t="s">
        <v>6265</v>
      </c>
      <c r="E111" s="77" t="s">
        <v>6573</v>
      </c>
      <c r="F111" s="27" t="s">
        <v>6298</v>
      </c>
      <c r="G111" s="44" t="s">
        <v>6299</v>
      </c>
      <c r="H111" s="73">
        <v>0.22</v>
      </c>
      <c r="I111" s="73">
        <v>0.22</v>
      </c>
      <c r="J111" s="44">
        <v>1</v>
      </c>
      <c r="K111" s="151">
        <v>44517</v>
      </c>
      <c r="L111" s="40">
        <v>44715</v>
      </c>
      <c r="M111" s="44">
        <v>3.67</v>
      </c>
      <c r="N111" s="44">
        <v>3.6</v>
      </c>
      <c r="O111" s="44">
        <v>87</v>
      </c>
      <c r="P111" s="42">
        <f t="shared" si="8"/>
        <v>319.29000000000002</v>
      </c>
      <c r="Q111" s="44" t="s">
        <v>3403</v>
      </c>
      <c r="R111" s="82">
        <v>95.83</v>
      </c>
      <c r="S111" s="1">
        <f t="shared" si="9"/>
        <v>351.6961</v>
      </c>
      <c r="T111" s="44" t="s">
        <v>3403</v>
      </c>
      <c r="U111" s="44">
        <v>16000</v>
      </c>
      <c r="V111" s="77">
        <v>0</v>
      </c>
      <c r="W111" s="44">
        <v>0</v>
      </c>
      <c r="X111" s="44">
        <v>-2400</v>
      </c>
      <c r="Y111" s="44">
        <v>13600</v>
      </c>
      <c r="Z111" s="44">
        <v>48960</v>
      </c>
      <c r="AA111" s="72" t="s">
        <v>5893</v>
      </c>
      <c r="AB111" s="72" t="s">
        <v>4016</v>
      </c>
      <c r="AC111" s="72"/>
      <c r="AZ111" s="24"/>
      <c r="BF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</row>
    <row r="112" spans="1:72" s="23" customFormat="1" x14ac:dyDescent="0.3">
      <c r="A112" s="38">
        <v>1548</v>
      </c>
      <c r="B112" s="38" t="s">
        <v>3397</v>
      </c>
      <c r="C112" s="44" t="s">
        <v>31</v>
      </c>
      <c r="D112" s="44" t="s">
        <v>6265</v>
      </c>
      <c r="E112" s="77" t="s">
        <v>6573</v>
      </c>
      <c r="F112" s="27" t="s">
        <v>6300</v>
      </c>
      <c r="G112" s="44" t="s">
        <v>6301</v>
      </c>
      <c r="H112" s="73">
        <v>0.23</v>
      </c>
      <c r="I112" s="73">
        <v>0.23</v>
      </c>
      <c r="J112" s="44">
        <v>1</v>
      </c>
      <c r="K112" s="151">
        <v>44517</v>
      </c>
      <c r="L112" s="40">
        <v>44715</v>
      </c>
      <c r="M112" s="44">
        <v>1.33</v>
      </c>
      <c r="N112" s="44">
        <v>1.3</v>
      </c>
      <c r="O112" s="44">
        <v>90</v>
      </c>
      <c r="P112" s="42">
        <f t="shared" si="8"/>
        <v>119.7</v>
      </c>
      <c r="Q112" s="44" t="s">
        <v>3403</v>
      </c>
      <c r="R112" s="82">
        <v>99.4</v>
      </c>
      <c r="S112" s="1">
        <f t="shared" si="9"/>
        <v>132.20200000000003</v>
      </c>
      <c r="T112" s="44" t="s">
        <v>3403</v>
      </c>
      <c r="U112" s="44">
        <v>0</v>
      </c>
      <c r="V112" s="77">
        <v>0</v>
      </c>
      <c r="W112" s="44">
        <v>0</v>
      </c>
      <c r="X112" s="44">
        <v>0</v>
      </c>
      <c r="Y112" s="44">
        <v>0</v>
      </c>
      <c r="Z112" s="44">
        <v>0</v>
      </c>
      <c r="AA112" s="72" t="s">
        <v>5893</v>
      </c>
      <c r="AB112" s="72" t="s">
        <v>4016</v>
      </c>
      <c r="AC112" s="72"/>
      <c r="AZ112" s="24"/>
      <c r="BF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</row>
    <row r="113" spans="1:72" s="23" customFormat="1" x14ac:dyDescent="0.3">
      <c r="A113" s="38">
        <v>1549</v>
      </c>
      <c r="B113" s="38" t="s">
        <v>3397</v>
      </c>
      <c r="C113" s="44" t="s">
        <v>31</v>
      </c>
      <c r="D113" s="44" t="s">
        <v>6265</v>
      </c>
      <c r="E113" s="77" t="s">
        <v>6573</v>
      </c>
      <c r="F113" s="27" t="s">
        <v>6302</v>
      </c>
      <c r="G113" s="44" t="s">
        <v>6303</v>
      </c>
      <c r="H113" s="73">
        <v>0.17</v>
      </c>
      <c r="I113" s="73">
        <v>0.17</v>
      </c>
      <c r="J113" s="44">
        <v>1</v>
      </c>
      <c r="K113" s="151">
        <v>44517</v>
      </c>
      <c r="L113" s="40">
        <v>44715</v>
      </c>
      <c r="M113" s="44">
        <v>0.71</v>
      </c>
      <c r="N113" s="44">
        <v>0.69</v>
      </c>
      <c r="O113" s="44">
        <v>80</v>
      </c>
      <c r="P113" s="42">
        <f t="shared" si="8"/>
        <v>56.8</v>
      </c>
      <c r="Q113" s="44" t="s">
        <v>3403</v>
      </c>
      <c r="R113" s="82">
        <v>100</v>
      </c>
      <c r="S113" s="1">
        <f t="shared" si="9"/>
        <v>71</v>
      </c>
      <c r="T113" s="44" t="s">
        <v>3403</v>
      </c>
      <c r="U113" s="44">
        <v>16000</v>
      </c>
      <c r="V113" s="77">
        <v>0</v>
      </c>
      <c r="W113" s="44">
        <v>0</v>
      </c>
      <c r="X113" s="44">
        <v>2400</v>
      </c>
      <c r="Y113" s="44">
        <v>18400</v>
      </c>
      <c r="Z113" s="44">
        <v>12695.999999999998</v>
      </c>
      <c r="AA113" s="72" t="s">
        <v>5893</v>
      </c>
      <c r="AB113" s="72" t="s">
        <v>4016</v>
      </c>
      <c r="AC113" s="72"/>
      <c r="AZ113" s="24"/>
      <c r="BF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</row>
    <row r="114" spans="1:72" s="23" customFormat="1" x14ac:dyDescent="0.3">
      <c r="A114" s="38">
        <v>1550</v>
      </c>
      <c r="B114" s="38" t="s">
        <v>3397</v>
      </c>
      <c r="C114" s="44" t="s">
        <v>31</v>
      </c>
      <c r="D114" s="44" t="s">
        <v>6265</v>
      </c>
      <c r="E114" s="77" t="s">
        <v>6573</v>
      </c>
      <c r="F114" s="60" t="s">
        <v>4799</v>
      </c>
      <c r="G114" s="44" t="s">
        <v>6304</v>
      </c>
      <c r="H114" s="73">
        <v>0.14000000000000001</v>
      </c>
      <c r="I114" s="73">
        <v>0.14000000000000001</v>
      </c>
      <c r="J114" s="44">
        <v>1</v>
      </c>
      <c r="K114" s="151">
        <v>44517</v>
      </c>
      <c r="L114" s="40">
        <v>44715</v>
      </c>
      <c r="M114" s="44">
        <v>1.07</v>
      </c>
      <c r="N114" s="44">
        <v>1.05</v>
      </c>
      <c r="O114" s="44">
        <v>82</v>
      </c>
      <c r="P114" s="42">
        <f t="shared" si="8"/>
        <v>87.740000000000009</v>
      </c>
      <c r="Q114" s="44" t="s">
        <v>3403</v>
      </c>
      <c r="R114" s="82">
        <v>100</v>
      </c>
      <c r="S114" s="1">
        <f t="shared" si="9"/>
        <v>107</v>
      </c>
      <c r="T114" s="44" t="s">
        <v>3403</v>
      </c>
      <c r="U114" s="44">
        <v>16000</v>
      </c>
      <c r="V114" s="77">
        <v>0</v>
      </c>
      <c r="W114" s="44">
        <v>0</v>
      </c>
      <c r="X114" s="44">
        <v>2400</v>
      </c>
      <c r="Y114" s="44">
        <v>18400</v>
      </c>
      <c r="Z114" s="44">
        <v>19320</v>
      </c>
      <c r="AA114" s="72" t="s">
        <v>5893</v>
      </c>
      <c r="AB114" s="72" t="s">
        <v>4545</v>
      </c>
      <c r="AC114" s="72"/>
      <c r="AZ114" s="24"/>
      <c r="BF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</row>
    <row r="115" spans="1:72" s="23" customFormat="1" x14ac:dyDescent="0.3">
      <c r="A115" s="38">
        <v>1551</v>
      </c>
      <c r="B115" s="38" t="s">
        <v>3397</v>
      </c>
      <c r="C115" s="44" t="s">
        <v>31</v>
      </c>
      <c r="D115" s="44" t="s">
        <v>6265</v>
      </c>
      <c r="E115" s="77" t="s">
        <v>6573</v>
      </c>
      <c r="F115" s="60" t="s">
        <v>4803</v>
      </c>
      <c r="G115" s="44" t="s">
        <v>6305</v>
      </c>
      <c r="H115" s="73">
        <v>0.14000000000000001</v>
      </c>
      <c r="I115" s="73">
        <v>0.14000000000000001</v>
      </c>
      <c r="J115" s="44">
        <v>1</v>
      </c>
      <c r="K115" s="151">
        <v>44517</v>
      </c>
      <c r="L115" s="40">
        <v>44715</v>
      </c>
      <c r="M115" s="44">
        <v>2.95</v>
      </c>
      <c r="N115" s="44">
        <v>2.9</v>
      </c>
      <c r="O115" s="44">
        <v>80</v>
      </c>
      <c r="P115" s="42">
        <f t="shared" si="8"/>
        <v>236</v>
      </c>
      <c r="Q115" s="44" t="s">
        <v>3403</v>
      </c>
      <c r="R115" s="82">
        <v>98.83</v>
      </c>
      <c r="S115" s="1">
        <f t="shared" si="9"/>
        <v>291.54849999999999</v>
      </c>
      <c r="T115" s="44" t="s">
        <v>3403</v>
      </c>
      <c r="U115" s="44">
        <v>0</v>
      </c>
      <c r="V115" s="77">
        <v>0</v>
      </c>
      <c r="W115" s="44">
        <v>0</v>
      </c>
      <c r="X115" s="44">
        <v>0</v>
      </c>
      <c r="Y115" s="44">
        <v>0</v>
      </c>
      <c r="Z115" s="44">
        <v>0</v>
      </c>
      <c r="AA115" s="72" t="s">
        <v>5893</v>
      </c>
      <c r="AB115" s="72" t="s">
        <v>4545</v>
      </c>
      <c r="AC115" s="72"/>
      <c r="AZ115" s="24"/>
      <c r="BF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</row>
    <row r="116" spans="1:72" s="23" customFormat="1" x14ac:dyDescent="0.3">
      <c r="A116" s="38">
        <v>1552</v>
      </c>
      <c r="B116" s="38" t="s">
        <v>3397</v>
      </c>
      <c r="C116" s="44" t="s">
        <v>31</v>
      </c>
      <c r="D116" s="44" t="s">
        <v>6265</v>
      </c>
      <c r="E116" s="77" t="s">
        <v>6573</v>
      </c>
      <c r="F116" s="83" t="s">
        <v>6306</v>
      </c>
      <c r="G116" s="44" t="s">
        <v>6307</v>
      </c>
      <c r="H116" s="73">
        <v>0.24</v>
      </c>
      <c r="I116" s="73">
        <v>0.24</v>
      </c>
      <c r="J116" s="44">
        <v>1</v>
      </c>
      <c r="K116" s="151">
        <v>44517</v>
      </c>
      <c r="L116" s="40">
        <v>44715</v>
      </c>
      <c r="M116" s="44">
        <v>0.45</v>
      </c>
      <c r="N116" s="44">
        <v>0.44</v>
      </c>
      <c r="O116" s="44">
        <v>80</v>
      </c>
      <c r="P116" s="42">
        <f t="shared" si="8"/>
        <v>36</v>
      </c>
      <c r="Q116" s="44" t="s">
        <v>3403</v>
      </c>
      <c r="R116" s="82">
        <v>100</v>
      </c>
      <c r="S116" s="1">
        <f t="shared" si="9"/>
        <v>45</v>
      </c>
      <c r="T116" s="44" t="s">
        <v>3403</v>
      </c>
      <c r="U116" s="44">
        <v>16000</v>
      </c>
      <c r="V116" s="77">
        <v>0</v>
      </c>
      <c r="W116" s="44">
        <v>0</v>
      </c>
      <c r="X116" s="44">
        <v>2400</v>
      </c>
      <c r="Y116" s="44">
        <v>18400</v>
      </c>
      <c r="Z116" s="44">
        <v>8096</v>
      </c>
      <c r="AA116" s="72" t="s">
        <v>5893</v>
      </c>
      <c r="AB116" s="72" t="s">
        <v>6267</v>
      </c>
      <c r="AC116" s="72"/>
      <c r="AZ116" s="24"/>
      <c r="BF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</row>
    <row r="117" spans="1:72" s="23" customFormat="1" x14ac:dyDescent="0.3">
      <c r="A117" s="38">
        <v>1553</v>
      </c>
      <c r="B117" s="38" t="s">
        <v>3397</v>
      </c>
      <c r="C117" s="44" t="s">
        <v>31</v>
      </c>
      <c r="D117" s="44" t="s">
        <v>6265</v>
      </c>
      <c r="E117" s="77" t="s">
        <v>6573</v>
      </c>
      <c r="F117" s="60" t="s">
        <v>5249</v>
      </c>
      <c r="G117" s="60" t="s">
        <v>3917</v>
      </c>
      <c r="H117" s="73">
        <v>0.12</v>
      </c>
      <c r="I117" s="73">
        <v>0</v>
      </c>
      <c r="J117" s="60" t="s">
        <v>3917</v>
      </c>
      <c r="K117" s="151">
        <v>44509</v>
      </c>
      <c r="L117" s="60" t="s">
        <v>3917</v>
      </c>
      <c r="M117" s="60">
        <v>0</v>
      </c>
      <c r="N117" s="60">
        <v>0</v>
      </c>
      <c r="O117" s="60">
        <v>0</v>
      </c>
      <c r="P117" s="42">
        <f t="shared" si="8"/>
        <v>0</v>
      </c>
      <c r="Q117" s="60" t="s">
        <v>3917</v>
      </c>
      <c r="R117" s="84">
        <v>0</v>
      </c>
      <c r="S117" s="1">
        <f t="shared" si="9"/>
        <v>0</v>
      </c>
      <c r="T117" s="60" t="s">
        <v>3917</v>
      </c>
      <c r="U117" s="44">
        <v>0</v>
      </c>
      <c r="V117" s="77">
        <v>0</v>
      </c>
      <c r="W117" s="44">
        <v>0</v>
      </c>
      <c r="X117" s="44">
        <v>0</v>
      </c>
      <c r="Y117" s="44">
        <v>0</v>
      </c>
      <c r="Z117" s="44">
        <v>0</v>
      </c>
      <c r="AA117" s="72" t="s">
        <v>5893</v>
      </c>
      <c r="AB117" s="72" t="s">
        <v>6267</v>
      </c>
      <c r="AC117" s="72"/>
      <c r="AZ117" s="24"/>
      <c r="BF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</row>
    <row r="118" spans="1:72" s="23" customFormat="1" x14ac:dyDescent="0.3">
      <c r="A118" s="38">
        <v>1554</v>
      </c>
      <c r="B118" s="38" t="s">
        <v>3397</v>
      </c>
      <c r="C118" s="44" t="s">
        <v>31</v>
      </c>
      <c r="D118" s="44" t="s">
        <v>6265</v>
      </c>
      <c r="E118" s="77" t="s">
        <v>6573</v>
      </c>
      <c r="F118" s="60" t="s">
        <v>5922</v>
      </c>
      <c r="G118" s="60" t="s">
        <v>3917</v>
      </c>
      <c r="H118" s="73">
        <v>0.2</v>
      </c>
      <c r="I118" s="73">
        <v>0</v>
      </c>
      <c r="J118" s="44" t="s">
        <v>3917</v>
      </c>
      <c r="K118" s="151">
        <v>44509</v>
      </c>
      <c r="L118" s="44" t="s">
        <v>3917</v>
      </c>
      <c r="M118" s="44">
        <v>0</v>
      </c>
      <c r="N118" s="44">
        <v>0</v>
      </c>
      <c r="O118" s="44">
        <v>0</v>
      </c>
      <c r="P118" s="42">
        <f t="shared" si="8"/>
        <v>0</v>
      </c>
      <c r="Q118" s="44" t="s">
        <v>3917</v>
      </c>
      <c r="R118" s="82">
        <v>0</v>
      </c>
      <c r="S118" s="1">
        <f t="shared" si="9"/>
        <v>0</v>
      </c>
      <c r="T118" s="44" t="s">
        <v>3917</v>
      </c>
      <c r="U118" s="44">
        <v>0</v>
      </c>
      <c r="V118" s="77">
        <v>0</v>
      </c>
      <c r="W118" s="44">
        <v>0</v>
      </c>
      <c r="X118" s="44">
        <v>0</v>
      </c>
      <c r="Y118" s="44">
        <v>0</v>
      </c>
      <c r="Z118" s="44">
        <v>0</v>
      </c>
      <c r="AA118" s="72" t="s">
        <v>5893</v>
      </c>
      <c r="AB118" s="26" t="s">
        <v>3414</v>
      </c>
      <c r="AC118" s="72"/>
      <c r="AZ118" s="24"/>
      <c r="BF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</row>
    <row r="119" spans="1:72" s="23" customFormat="1" x14ac:dyDescent="0.3">
      <c r="A119" s="38">
        <v>1555</v>
      </c>
      <c r="B119" s="38" t="s">
        <v>3397</v>
      </c>
      <c r="C119" s="44" t="s">
        <v>31</v>
      </c>
      <c r="D119" s="44" t="s">
        <v>6265</v>
      </c>
      <c r="E119" s="77" t="s">
        <v>6573</v>
      </c>
      <c r="F119" s="60" t="s">
        <v>5853</v>
      </c>
      <c r="G119" s="60" t="s">
        <v>3917</v>
      </c>
      <c r="H119" s="73">
        <v>0.2</v>
      </c>
      <c r="I119" s="73">
        <v>0</v>
      </c>
      <c r="J119" s="60" t="s">
        <v>3917</v>
      </c>
      <c r="K119" s="151">
        <v>44509</v>
      </c>
      <c r="L119" s="60" t="s">
        <v>3917</v>
      </c>
      <c r="M119" s="60">
        <v>0</v>
      </c>
      <c r="N119" s="60">
        <v>0</v>
      </c>
      <c r="O119" s="60">
        <v>0</v>
      </c>
      <c r="P119" s="42">
        <f t="shared" si="8"/>
        <v>0</v>
      </c>
      <c r="Q119" s="60" t="s">
        <v>3917</v>
      </c>
      <c r="R119" s="84">
        <v>0</v>
      </c>
      <c r="S119" s="1">
        <f t="shared" si="9"/>
        <v>0</v>
      </c>
      <c r="T119" s="60" t="s">
        <v>3917</v>
      </c>
      <c r="U119" s="44">
        <v>0</v>
      </c>
      <c r="V119" s="77">
        <v>0</v>
      </c>
      <c r="W119" s="44">
        <v>0</v>
      </c>
      <c r="X119" s="44">
        <v>0</v>
      </c>
      <c r="Y119" s="44">
        <v>0</v>
      </c>
      <c r="Z119" s="44">
        <v>0</v>
      </c>
      <c r="AA119" s="72" t="s">
        <v>5893</v>
      </c>
      <c r="AB119" s="72" t="s">
        <v>5733</v>
      </c>
      <c r="AC119" s="72"/>
      <c r="AZ119" s="24"/>
      <c r="BF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</row>
    <row r="120" spans="1:72" s="23" customFormat="1" x14ac:dyDescent="0.3">
      <c r="A120" s="38">
        <v>1556</v>
      </c>
      <c r="B120" s="38" t="s">
        <v>3397</v>
      </c>
      <c r="C120" s="44" t="s">
        <v>31</v>
      </c>
      <c r="D120" s="44" t="s">
        <v>6265</v>
      </c>
      <c r="E120" s="77" t="s">
        <v>6573</v>
      </c>
      <c r="F120" s="27" t="s">
        <v>6308</v>
      </c>
      <c r="G120" s="27" t="s">
        <v>3917</v>
      </c>
      <c r="H120" s="73">
        <v>0.18</v>
      </c>
      <c r="I120" s="73">
        <v>0</v>
      </c>
      <c r="J120" s="60" t="s">
        <v>3917</v>
      </c>
      <c r="K120" s="151">
        <v>44509</v>
      </c>
      <c r="L120" s="60" t="s">
        <v>3917</v>
      </c>
      <c r="M120" s="60">
        <v>0</v>
      </c>
      <c r="N120" s="60">
        <v>0</v>
      </c>
      <c r="O120" s="60">
        <v>0</v>
      </c>
      <c r="P120" s="42">
        <f t="shared" si="8"/>
        <v>0</v>
      </c>
      <c r="Q120" s="60" t="s">
        <v>3917</v>
      </c>
      <c r="R120" s="84">
        <v>0</v>
      </c>
      <c r="S120" s="1">
        <f t="shared" si="9"/>
        <v>0</v>
      </c>
      <c r="T120" s="60" t="s">
        <v>3917</v>
      </c>
      <c r="U120" s="44">
        <v>0</v>
      </c>
      <c r="V120" s="77">
        <v>0</v>
      </c>
      <c r="W120" s="44">
        <v>0</v>
      </c>
      <c r="X120" s="44">
        <v>0</v>
      </c>
      <c r="Y120" s="44">
        <v>0</v>
      </c>
      <c r="Z120" s="44">
        <v>0</v>
      </c>
      <c r="AA120" s="72" t="s">
        <v>5893</v>
      </c>
      <c r="AB120" s="72" t="s">
        <v>5733</v>
      </c>
      <c r="AC120" s="72"/>
      <c r="AZ120" s="24"/>
      <c r="BF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</row>
    <row r="121" spans="1:72" s="23" customFormat="1" x14ac:dyDescent="0.3">
      <c r="A121" s="38">
        <v>1557</v>
      </c>
      <c r="B121" s="38" t="s">
        <v>3397</v>
      </c>
      <c r="C121" s="44" t="s">
        <v>31</v>
      </c>
      <c r="D121" s="44" t="s">
        <v>6265</v>
      </c>
      <c r="E121" s="77" t="s">
        <v>6573</v>
      </c>
      <c r="F121" s="27" t="s">
        <v>1823</v>
      </c>
      <c r="G121" s="27" t="s">
        <v>3917</v>
      </c>
      <c r="H121" s="73">
        <v>0.18</v>
      </c>
      <c r="I121" s="73">
        <v>0</v>
      </c>
      <c r="J121" s="27" t="s">
        <v>3917</v>
      </c>
      <c r="K121" s="151">
        <v>44517</v>
      </c>
      <c r="L121" s="27" t="s">
        <v>3917</v>
      </c>
      <c r="M121" s="27">
        <v>0</v>
      </c>
      <c r="N121" s="27">
        <v>0</v>
      </c>
      <c r="O121" s="27">
        <v>0</v>
      </c>
      <c r="P121" s="42">
        <f t="shared" si="8"/>
        <v>0</v>
      </c>
      <c r="Q121" s="27" t="s">
        <v>3917</v>
      </c>
      <c r="R121" s="85">
        <v>0</v>
      </c>
      <c r="S121" s="1">
        <f t="shared" si="9"/>
        <v>0</v>
      </c>
      <c r="T121" s="27" t="s">
        <v>3917</v>
      </c>
      <c r="U121" s="44">
        <v>0</v>
      </c>
      <c r="V121" s="77">
        <v>0</v>
      </c>
      <c r="W121" s="44">
        <v>0</v>
      </c>
      <c r="X121" s="44">
        <v>0</v>
      </c>
      <c r="Y121" s="44">
        <v>0</v>
      </c>
      <c r="Z121" s="44">
        <v>0</v>
      </c>
      <c r="AA121" s="72" t="s">
        <v>5893</v>
      </c>
      <c r="AB121" s="72" t="s">
        <v>4545</v>
      </c>
      <c r="AC121" s="72"/>
      <c r="AZ121" s="24"/>
      <c r="BF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</row>
    <row r="122" spans="1:72" s="23" customFormat="1" x14ac:dyDescent="0.3">
      <c r="A122" s="38">
        <v>1558</v>
      </c>
      <c r="B122" s="38" t="s">
        <v>3397</v>
      </c>
      <c r="C122" s="44" t="s">
        <v>31</v>
      </c>
      <c r="D122" s="44" t="s">
        <v>6265</v>
      </c>
      <c r="E122" s="77" t="s">
        <v>6573</v>
      </c>
      <c r="F122" s="60" t="s">
        <v>4601</v>
      </c>
      <c r="G122" s="60" t="s">
        <v>3917</v>
      </c>
      <c r="H122" s="73">
        <v>0.21</v>
      </c>
      <c r="I122" s="73">
        <v>0</v>
      </c>
      <c r="J122" s="60" t="s">
        <v>3917</v>
      </c>
      <c r="K122" s="151">
        <v>44517</v>
      </c>
      <c r="L122" s="60" t="s">
        <v>3917</v>
      </c>
      <c r="M122" s="60">
        <v>0</v>
      </c>
      <c r="N122" s="60">
        <v>0</v>
      </c>
      <c r="O122" s="60">
        <v>0</v>
      </c>
      <c r="P122" s="42">
        <f t="shared" si="8"/>
        <v>0</v>
      </c>
      <c r="Q122" s="60" t="s">
        <v>3917</v>
      </c>
      <c r="R122" s="84">
        <v>0</v>
      </c>
      <c r="S122" s="1">
        <f t="shared" si="9"/>
        <v>0</v>
      </c>
      <c r="T122" s="60" t="s">
        <v>3917</v>
      </c>
      <c r="U122" s="44">
        <v>0</v>
      </c>
      <c r="V122" s="77">
        <v>0</v>
      </c>
      <c r="W122" s="44">
        <v>0</v>
      </c>
      <c r="X122" s="44">
        <v>0</v>
      </c>
      <c r="Y122" s="44">
        <v>0</v>
      </c>
      <c r="Z122" s="44">
        <v>0</v>
      </c>
      <c r="AA122" s="72" t="s">
        <v>5893</v>
      </c>
      <c r="AB122" s="72" t="s">
        <v>6267</v>
      </c>
      <c r="AC122" s="72"/>
      <c r="AZ122" s="24"/>
      <c r="BF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</row>
    <row r="123" spans="1:72" s="23" customFormat="1" x14ac:dyDescent="0.3">
      <c r="A123" s="38">
        <v>1559</v>
      </c>
      <c r="B123" s="38" t="s">
        <v>3397</v>
      </c>
      <c r="C123" s="44" t="s">
        <v>31</v>
      </c>
      <c r="D123" s="44" t="s">
        <v>6265</v>
      </c>
      <c r="E123" s="77" t="s">
        <v>6573</v>
      </c>
      <c r="F123" s="60" t="s">
        <v>4607</v>
      </c>
      <c r="G123" s="60" t="s">
        <v>3917</v>
      </c>
      <c r="H123" s="73">
        <v>0.16</v>
      </c>
      <c r="I123" s="73">
        <v>0</v>
      </c>
      <c r="J123" s="60" t="s">
        <v>3917</v>
      </c>
      <c r="K123" s="151">
        <v>44517</v>
      </c>
      <c r="L123" s="60" t="s">
        <v>3917</v>
      </c>
      <c r="M123" s="60">
        <v>0</v>
      </c>
      <c r="N123" s="60">
        <v>0</v>
      </c>
      <c r="O123" s="60">
        <v>0</v>
      </c>
      <c r="P123" s="42">
        <f t="shared" si="8"/>
        <v>0</v>
      </c>
      <c r="Q123" s="60" t="s">
        <v>3917</v>
      </c>
      <c r="R123" s="84">
        <v>0</v>
      </c>
      <c r="S123" s="1">
        <f t="shared" si="9"/>
        <v>0</v>
      </c>
      <c r="T123" s="60" t="s">
        <v>3917</v>
      </c>
      <c r="U123" s="44">
        <v>0</v>
      </c>
      <c r="V123" s="77">
        <v>0</v>
      </c>
      <c r="W123" s="44">
        <v>0</v>
      </c>
      <c r="X123" s="44">
        <v>0</v>
      </c>
      <c r="Y123" s="44">
        <v>0</v>
      </c>
      <c r="Z123" s="44">
        <v>0</v>
      </c>
      <c r="AA123" s="72" t="s">
        <v>5893</v>
      </c>
      <c r="AB123" s="72" t="s">
        <v>6267</v>
      </c>
      <c r="AC123" s="72"/>
      <c r="AZ123" s="24"/>
      <c r="BF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</row>
    <row r="124" spans="1:72" x14ac:dyDescent="0.3">
      <c r="A124" s="1">
        <v>1</v>
      </c>
      <c r="B124" s="1" t="s">
        <v>3272</v>
      </c>
      <c r="C124" s="1" t="s">
        <v>5890</v>
      </c>
      <c r="D124" s="1" t="s">
        <v>163</v>
      </c>
      <c r="E124" s="1" t="s">
        <v>6635</v>
      </c>
      <c r="F124" s="28" t="s">
        <v>164</v>
      </c>
      <c r="G124" s="1" t="s">
        <v>165</v>
      </c>
      <c r="H124" s="1">
        <v>0.25</v>
      </c>
      <c r="I124" s="1">
        <v>0.25</v>
      </c>
      <c r="J124" s="1">
        <v>1</v>
      </c>
      <c r="K124" s="65">
        <v>44541</v>
      </c>
      <c r="L124" s="65">
        <v>44554</v>
      </c>
      <c r="M124" s="1">
        <v>20.399999999999999</v>
      </c>
      <c r="N124" s="1">
        <v>20.100000000000001</v>
      </c>
      <c r="O124" s="1">
        <v>95</v>
      </c>
      <c r="P124" s="1">
        <f t="shared" si="7"/>
        <v>1937.9999999999998</v>
      </c>
      <c r="Q124" s="1" t="s">
        <v>147</v>
      </c>
      <c r="R124" s="42">
        <v>100</v>
      </c>
      <c r="S124" s="19">
        <f t="shared" si="2"/>
        <v>2039.9999999999998</v>
      </c>
      <c r="T124" s="1" t="s">
        <v>147</v>
      </c>
      <c r="U124" s="1">
        <v>6200</v>
      </c>
      <c r="V124" s="1"/>
      <c r="W124" s="1">
        <v>744</v>
      </c>
      <c r="X124" s="1">
        <v>930</v>
      </c>
      <c r="Y124" s="1">
        <v>7874</v>
      </c>
      <c r="Z124" s="3">
        <v>158267.40000000002</v>
      </c>
      <c r="AA124" s="1" t="s">
        <v>24</v>
      </c>
      <c r="AB124" s="1" t="s">
        <v>166</v>
      </c>
    </row>
    <row r="125" spans="1:72" x14ac:dyDescent="0.3">
      <c r="A125" s="1">
        <v>2</v>
      </c>
      <c r="B125" s="1" t="s">
        <v>3272</v>
      </c>
      <c r="C125" s="1" t="s">
        <v>5890</v>
      </c>
      <c r="D125" s="1" t="s">
        <v>163</v>
      </c>
      <c r="E125" s="1" t="s">
        <v>6635</v>
      </c>
      <c r="F125" s="28" t="s">
        <v>21</v>
      </c>
      <c r="G125" s="1" t="s">
        <v>167</v>
      </c>
      <c r="H125" s="1">
        <v>0.25</v>
      </c>
      <c r="I125" s="1">
        <v>0.25</v>
      </c>
      <c r="J125" s="1">
        <v>1</v>
      </c>
      <c r="K125" s="65">
        <v>44541</v>
      </c>
      <c r="L125" s="65">
        <v>44554</v>
      </c>
      <c r="M125" s="1">
        <v>17.09</v>
      </c>
      <c r="N125" s="1">
        <v>16.7</v>
      </c>
      <c r="O125" s="1">
        <v>86</v>
      </c>
      <c r="P125" s="1">
        <f t="shared" si="7"/>
        <v>1469.74</v>
      </c>
      <c r="Q125" s="1" t="s">
        <v>147</v>
      </c>
      <c r="R125" s="42">
        <v>98.780487804878049</v>
      </c>
      <c r="S125" s="19">
        <f t="shared" si="2"/>
        <v>1688.1585365853659</v>
      </c>
      <c r="T125" s="1" t="s">
        <v>147</v>
      </c>
      <c r="U125" s="1">
        <v>6200</v>
      </c>
      <c r="V125" s="1"/>
      <c r="W125" s="1">
        <v>186</v>
      </c>
      <c r="X125" s="1">
        <v>0</v>
      </c>
      <c r="Y125" s="1">
        <v>6386</v>
      </c>
      <c r="Z125" s="3">
        <v>106646.2</v>
      </c>
      <c r="AA125" s="1" t="s">
        <v>24</v>
      </c>
      <c r="AB125" s="1" t="s">
        <v>166</v>
      </c>
    </row>
    <row r="126" spans="1:72" x14ac:dyDescent="0.3">
      <c r="A126" s="1">
        <v>3</v>
      </c>
      <c r="B126" s="1" t="s">
        <v>3272</v>
      </c>
      <c r="C126" s="1" t="s">
        <v>5890</v>
      </c>
      <c r="D126" s="1" t="s">
        <v>163</v>
      </c>
      <c r="E126" s="1" t="s">
        <v>6635</v>
      </c>
      <c r="F126" s="1" t="s">
        <v>22</v>
      </c>
      <c r="G126" s="1" t="s">
        <v>168</v>
      </c>
      <c r="H126" s="1">
        <v>0.25</v>
      </c>
      <c r="I126" s="1">
        <v>0.25</v>
      </c>
      <c r="J126" s="1">
        <v>1</v>
      </c>
      <c r="K126" s="65">
        <v>44541</v>
      </c>
      <c r="L126" s="65">
        <v>44554</v>
      </c>
      <c r="M126" s="1">
        <v>34.520000000000003</v>
      </c>
      <c r="N126" s="1">
        <v>34.299999999999997</v>
      </c>
      <c r="O126" s="1">
        <v>98</v>
      </c>
      <c r="P126" s="1">
        <f t="shared" si="7"/>
        <v>3382.9600000000005</v>
      </c>
      <c r="Q126" s="1" t="s">
        <v>147</v>
      </c>
      <c r="R126" s="42">
        <v>98.958333333333329</v>
      </c>
      <c r="S126" s="19">
        <f t="shared" si="2"/>
        <v>3416.041666666667</v>
      </c>
      <c r="T126" s="1" t="s">
        <v>147</v>
      </c>
      <c r="U126" s="1">
        <v>6200</v>
      </c>
      <c r="V126" s="1"/>
      <c r="W126" s="1">
        <v>744</v>
      </c>
      <c r="X126" s="1">
        <v>0</v>
      </c>
      <c r="Y126" s="1">
        <v>6944</v>
      </c>
      <c r="Z126" s="3">
        <v>238179.19999999998</v>
      </c>
      <c r="AA126" s="1" t="s">
        <v>26</v>
      </c>
      <c r="AB126" s="1" t="s">
        <v>174</v>
      </c>
    </row>
    <row r="127" spans="1:72" x14ac:dyDescent="0.3">
      <c r="A127" s="1">
        <v>1</v>
      </c>
      <c r="B127" s="1" t="s">
        <v>3272</v>
      </c>
      <c r="C127" s="1" t="s">
        <v>5890</v>
      </c>
      <c r="D127" s="1" t="s">
        <v>163</v>
      </c>
      <c r="E127" s="1" t="s">
        <v>6635</v>
      </c>
      <c r="F127" s="66" t="s">
        <v>169</v>
      </c>
      <c r="G127" s="1" t="s">
        <v>170</v>
      </c>
      <c r="H127" s="1">
        <v>0.25</v>
      </c>
      <c r="I127" s="1">
        <v>0.25</v>
      </c>
      <c r="J127" s="1">
        <v>1</v>
      </c>
      <c r="K127" s="65">
        <v>44554</v>
      </c>
      <c r="L127" s="65">
        <v>44566</v>
      </c>
      <c r="M127" s="1">
        <v>10.35</v>
      </c>
      <c r="N127" s="1">
        <v>9.8000000000000007</v>
      </c>
      <c r="O127" s="1">
        <v>89</v>
      </c>
      <c r="P127" s="1">
        <f t="shared" si="7"/>
        <v>921.15</v>
      </c>
      <c r="Q127" s="1" t="s">
        <v>147</v>
      </c>
      <c r="R127" s="42">
        <v>96.296296296296291</v>
      </c>
      <c r="S127" s="19">
        <f t="shared" si="2"/>
        <v>996.66666666666663</v>
      </c>
      <c r="T127" s="1" t="s">
        <v>171</v>
      </c>
      <c r="U127" s="1">
        <v>6200</v>
      </c>
      <c r="V127" s="1"/>
      <c r="W127" s="1">
        <v>186</v>
      </c>
      <c r="X127" s="1">
        <v>-930</v>
      </c>
      <c r="Y127" s="1">
        <v>5456</v>
      </c>
      <c r="Z127" s="3">
        <v>53468.800000000003</v>
      </c>
      <c r="AA127" s="1" t="s">
        <v>24</v>
      </c>
      <c r="AB127" s="1" t="s">
        <v>172</v>
      </c>
    </row>
    <row r="128" spans="1:72" x14ac:dyDescent="0.3">
      <c r="A128" s="1">
        <v>5</v>
      </c>
      <c r="B128" s="1" t="s">
        <v>3272</v>
      </c>
      <c r="C128" s="1" t="s">
        <v>5890</v>
      </c>
      <c r="D128" s="1" t="s">
        <v>163</v>
      </c>
      <c r="E128" s="1" t="s">
        <v>6635</v>
      </c>
      <c r="F128" s="28" t="s">
        <v>23</v>
      </c>
      <c r="G128" s="1" t="s">
        <v>173</v>
      </c>
      <c r="H128" s="1">
        <v>0.25</v>
      </c>
      <c r="I128" s="1">
        <v>0.25</v>
      </c>
      <c r="J128" s="1">
        <v>1</v>
      </c>
      <c r="K128" s="65">
        <v>44541</v>
      </c>
      <c r="L128" s="65">
        <v>44554</v>
      </c>
      <c r="M128" s="1">
        <v>9.0399999999999991</v>
      </c>
      <c r="N128" s="1">
        <v>8.8000000000000007</v>
      </c>
      <c r="O128" s="1">
        <v>96</v>
      </c>
      <c r="P128" s="1">
        <f t="shared" si="7"/>
        <v>867.83999999999992</v>
      </c>
      <c r="Q128" s="1" t="s">
        <v>147</v>
      </c>
      <c r="R128" s="42">
        <v>98</v>
      </c>
      <c r="S128" s="19">
        <f t="shared" si="2"/>
        <v>885.92</v>
      </c>
      <c r="T128" s="1" t="s">
        <v>147</v>
      </c>
      <c r="U128" s="1">
        <v>6200</v>
      </c>
      <c r="V128" s="1"/>
      <c r="W128" s="1">
        <v>744</v>
      </c>
      <c r="X128" s="1">
        <v>0</v>
      </c>
      <c r="Y128" s="1">
        <v>6944</v>
      </c>
      <c r="Z128" s="3">
        <v>61107.200000000004</v>
      </c>
      <c r="AA128" s="1" t="s">
        <v>26</v>
      </c>
      <c r="AB128" s="1" t="s">
        <v>174</v>
      </c>
    </row>
    <row r="129" spans="1:28" x14ac:dyDescent="0.3">
      <c r="A129" s="1">
        <v>6</v>
      </c>
      <c r="B129" s="1" t="s">
        <v>3272</v>
      </c>
      <c r="C129" s="1" t="s">
        <v>5890</v>
      </c>
      <c r="D129" s="1" t="s">
        <v>163</v>
      </c>
      <c r="E129" s="1" t="s">
        <v>6635</v>
      </c>
      <c r="F129" s="28" t="s">
        <v>175</v>
      </c>
      <c r="G129" s="1" t="s">
        <v>176</v>
      </c>
      <c r="H129" s="1">
        <v>0.25</v>
      </c>
      <c r="I129" s="1">
        <v>0.25</v>
      </c>
      <c r="J129" s="1">
        <v>1</v>
      </c>
      <c r="K129" s="65">
        <v>44541</v>
      </c>
      <c r="L129" s="65">
        <v>44554</v>
      </c>
      <c r="M129" s="1">
        <v>7.81</v>
      </c>
      <c r="N129" s="1">
        <v>7.7</v>
      </c>
      <c r="O129" s="1">
        <v>88</v>
      </c>
      <c r="P129" s="1">
        <f t="shared" si="7"/>
        <v>687.28</v>
      </c>
      <c r="Q129" s="1" t="s">
        <v>147</v>
      </c>
      <c r="R129" s="42">
        <v>100</v>
      </c>
      <c r="S129" s="19">
        <f t="shared" si="2"/>
        <v>781</v>
      </c>
      <c r="T129" s="1" t="s">
        <v>147</v>
      </c>
      <c r="U129" s="1">
        <v>6200</v>
      </c>
      <c r="V129" s="1"/>
      <c r="W129" s="1">
        <v>186</v>
      </c>
      <c r="X129" s="1">
        <v>930</v>
      </c>
      <c r="Y129" s="1">
        <v>7316</v>
      </c>
      <c r="Z129" s="3">
        <v>56333.200000000004</v>
      </c>
      <c r="AA129" s="1" t="s">
        <v>24</v>
      </c>
      <c r="AB129" s="1" t="s">
        <v>174</v>
      </c>
    </row>
    <row r="130" spans="1:28" x14ac:dyDescent="0.3">
      <c r="A130" s="1">
        <v>7</v>
      </c>
      <c r="B130" s="1" t="s">
        <v>3272</v>
      </c>
      <c r="C130" s="1" t="s">
        <v>5890</v>
      </c>
      <c r="D130" s="1" t="s">
        <v>163</v>
      </c>
      <c r="E130" s="1" t="s">
        <v>6635</v>
      </c>
      <c r="F130" s="28" t="s">
        <v>177</v>
      </c>
      <c r="G130" s="1" t="s">
        <v>178</v>
      </c>
      <c r="H130" s="1">
        <v>0.25</v>
      </c>
      <c r="I130" s="1">
        <v>0.25</v>
      </c>
      <c r="J130" s="1">
        <v>1</v>
      </c>
      <c r="K130" s="65">
        <v>44541</v>
      </c>
      <c r="L130" s="65">
        <v>44554</v>
      </c>
      <c r="M130" s="1">
        <v>13.15</v>
      </c>
      <c r="N130" s="1">
        <v>12.8</v>
      </c>
      <c r="O130" s="1">
        <v>88</v>
      </c>
      <c r="P130" s="1">
        <f t="shared" si="7"/>
        <v>1157.2</v>
      </c>
      <c r="Q130" s="1" t="s">
        <v>147</v>
      </c>
      <c r="R130" s="1">
        <v>98.96</v>
      </c>
      <c r="S130" s="19">
        <f t="shared" si="2"/>
        <v>1301.3239999999998</v>
      </c>
      <c r="T130" s="1" t="s">
        <v>147</v>
      </c>
      <c r="U130" s="1">
        <v>6200</v>
      </c>
      <c r="V130" s="1"/>
      <c r="W130" s="1">
        <v>186</v>
      </c>
      <c r="X130" s="1">
        <v>0</v>
      </c>
      <c r="Y130" s="1">
        <v>6386</v>
      </c>
      <c r="Z130" s="3">
        <v>81740.800000000003</v>
      </c>
      <c r="AA130" s="1" t="s">
        <v>26</v>
      </c>
      <c r="AB130" s="1" t="s">
        <v>174</v>
      </c>
    </row>
    <row r="131" spans="1:28" x14ac:dyDescent="0.3">
      <c r="A131" s="1">
        <v>8</v>
      </c>
      <c r="B131" s="1" t="s">
        <v>3272</v>
      </c>
      <c r="C131" s="1" t="s">
        <v>5890</v>
      </c>
      <c r="D131" s="1" t="s">
        <v>163</v>
      </c>
      <c r="E131" s="1" t="s">
        <v>6635</v>
      </c>
      <c r="F131" s="28" t="s">
        <v>179</v>
      </c>
      <c r="G131" s="1" t="s">
        <v>180</v>
      </c>
      <c r="H131" s="1">
        <v>0.25</v>
      </c>
      <c r="I131" s="1">
        <v>0.25</v>
      </c>
      <c r="J131" s="1">
        <v>1</v>
      </c>
      <c r="K131" s="65">
        <v>44541</v>
      </c>
      <c r="L131" s="65">
        <v>44554</v>
      </c>
      <c r="M131" s="1">
        <v>13.47</v>
      </c>
      <c r="N131" s="1">
        <v>13.1</v>
      </c>
      <c r="O131" s="1">
        <v>92</v>
      </c>
      <c r="P131" s="1">
        <f t="shared" si="7"/>
        <v>1239.24</v>
      </c>
      <c r="Q131" s="1" t="s">
        <v>147</v>
      </c>
      <c r="R131" s="42">
        <v>98</v>
      </c>
      <c r="S131" s="19">
        <f t="shared" si="2"/>
        <v>1320.0600000000002</v>
      </c>
      <c r="T131" s="1" t="s">
        <v>147</v>
      </c>
      <c r="U131" s="1">
        <v>6200</v>
      </c>
      <c r="V131" s="1"/>
      <c r="W131" s="1">
        <v>496</v>
      </c>
      <c r="X131" s="1">
        <v>0</v>
      </c>
      <c r="Y131" s="1">
        <v>6696</v>
      </c>
      <c r="Z131" s="3">
        <v>87717.599999999991</v>
      </c>
      <c r="AA131" s="1" t="s">
        <v>26</v>
      </c>
      <c r="AB131" s="1" t="s">
        <v>174</v>
      </c>
    </row>
    <row r="132" spans="1:28" x14ac:dyDescent="0.3">
      <c r="A132" s="1">
        <v>9</v>
      </c>
      <c r="B132" s="1" t="s">
        <v>3272</v>
      </c>
      <c r="C132" s="1" t="s">
        <v>5890</v>
      </c>
      <c r="D132" s="1" t="s">
        <v>163</v>
      </c>
      <c r="E132" s="1" t="s">
        <v>6635</v>
      </c>
      <c r="F132" s="28" t="s">
        <v>59</v>
      </c>
      <c r="G132" s="1" t="s">
        <v>181</v>
      </c>
      <c r="H132" s="1">
        <v>0.25</v>
      </c>
      <c r="I132" s="1">
        <v>0.25</v>
      </c>
      <c r="J132" s="1">
        <v>1</v>
      </c>
      <c r="K132" s="65">
        <v>44541</v>
      </c>
      <c r="L132" s="65">
        <v>44554</v>
      </c>
      <c r="M132" s="1">
        <v>18.12</v>
      </c>
      <c r="N132" s="1">
        <v>17.7</v>
      </c>
      <c r="O132" s="1">
        <v>81</v>
      </c>
      <c r="P132" s="1">
        <f t="shared" si="7"/>
        <v>1467.72</v>
      </c>
      <c r="Q132" s="1" t="s">
        <v>147</v>
      </c>
      <c r="R132" s="42">
        <v>98</v>
      </c>
      <c r="S132" s="19">
        <f t="shared" si="2"/>
        <v>1775.76</v>
      </c>
      <c r="T132" s="1" t="s">
        <v>147</v>
      </c>
      <c r="U132" s="1">
        <v>6200</v>
      </c>
      <c r="V132" s="1"/>
      <c r="W132" s="1">
        <v>0</v>
      </c>
      <c r="X132" s="1">
        <v>0</v>
      </c>
      <c r="Y132" s="1">
        <v>6200</v>
      </c>
      <c r="Z132" s="3">
        <v>109740</v>
      </c>
      <c r="AA132" s="1" t="s">
        <v>26</v>
      </c>
      <c r="AB132" s="1" t="s">
        <v>174</v>
      </c>
    </row>
    <row r="133" spans="1:28" x14ac:dyDescent="0.3">
      <c r="A133" s="1">
        <v>10</v>
      </c>
      <c r="B133" s="1" t="s">
        <v>3272</v>
      </c>
      <c r="C133" s="1" t="s">
        <v>5890</v>
      </c>
      <c r="D133" s="1" t="s">
        <v>163</v>
      </c>
      <c r="E133" s="1" t="s">
        <v>6635</v>
      </c>
      <c r="F133" s="28" t="s">
        <v>182</v>
      </c>
      <c r="G133" s="1" t="s">
        <v>183</v>
      </c>
      <c r="H133" s="1">
        <v>0.25</v>
      </c>
      <c r="I133" s="1">
        <v>0.25</v>
      </c>
      <c r="J133" s="1">
        <v>1</v>
      </c>
      <c r="K133" s="65">
        <v>44541</v>
      </c>
      <c r="L133" s="65">
        <v>44554</v>
      </c>
      <c r="M133" s="1">
        <v>3.02</v>
      </c>
      <c r="N133" s="1">
        <v>2.9</v>
      </c>
      <c r="O133" s="1">
        <v>85</v>
      </c>
      <c r="P133" s="1">
        <f t="shared" si="7"/>
        <v>256.7</v>
      </c>
      <c r="Q133" s="1" t="s">
        <v>147</v>
      </c>
      <c r="R133" s="42">
        <v>100</v>
      </c>
      <c r="S133" s="19">
        <f t="shared" si="2"/>
        <v>302</v>
      </c>
      <c r="T133" s="1" t="s">
        <v>147</v>
      </c>
      <c r="U133" s="1">
        <v>6200</v>
      </c>
      <c r="V133" s="1"/>
      <c r="W133" s="1">
        <v>186</v>
      </c>
      <c r="X133" s="1">
        <v>930</v>
      </c>
      <c r="Y133" s="1">
        <v>7316</v>
      </c>
      <c r="Z133" s="3">
        <v>21216.399999999998</v>
      </c>
      <c r="AA133" s="1" t="s">
        <v>24</v>
      </c>
      <c r="AB133" s="1" t="s">
        <v>174</v>
      </c>
    </row>
    <row r="134" spans="1:28" x14ac:dyDescent="0.3">
      <c r="A134" s="1">
        <v>2</v>
      </c>
      <c r="B134" s="1" t="s">
        <v>3272</v>
      </c>
      <c r="C134" s="1" t="s">
        <v>5890</v>
      </c>
      <c r="D134" s="1" t="s">
        <v>163</v>
      </c>
      <c r="E134" s="1" t="s">
        <v>6635</v>
      </c>
      <c r="F134" s="1" t="s">
        <v>184</v>
      </c>
      <c r="G134" s="1" t="s">
        <v>185</v>
      </c>
      <c r="H134" s="1">
        <v>0.25</v>
      </c>
      <c r="I134" s="1">
        <v>0.25</v>
      </c>
      <c r="J134" s="1">
        <v>1</v>
      </c>
      <c r="K134" s="65">
        <v>44554</v>
      </c>
      <c r="L134" s="65">
        <v>44566</v>
      </c>
      <c r="M134" s="1">
        <v>11.7</v>
      </c>
      <c r="N134" s="1">
        <v>11.5</v>
      </c>
      <c r="O134" s="1">
        <v>91</v>
      </c>
      <c r="P134" s="1">
        <f t="shared" si="7"/>
        <v>1064.7</v>
      </c>
      <c r="Q134" s="1" t="s">
        <v>147</v>
      </c>
      <c r="R134" s="42">
        <v>98.156682027649765</v>
      </c>
      <c r="S134" s="19">
        <f t="shared" si="2"/>
        <v>1148.4331797235022</v>
      </c>
      <c r="T134" s="1" t="s">
        <v>147</v>
      </c>
      <c r="U134" s="1">
        <v>6200</v>
      </c>
      <c r="V134" s="1"/>
      <c r="W134" s="1">
        <v>496</v>
      </c>
      <c r="X134" s="1">
        <v>0</v>
      </c>
      <c r="Y134" s="1">
        <v>6696</v>
      </c>
      <c r="Z134" s="3">
        <v>77004</v>
      </c>
      <c r="AA134" s="1" t="s">
        <v>26</v>
      </c>
      <c r="AB134" s="1" t="s">
        <v>174</v>
      </c>
    </row>
    <row r="135" spans="1:28" x14ac:dyDescent="0.3">
      <c r="A135" s="1">
        <v>12</v>
      </c>
      <c r="B135" s="1" t="s">
        <v>3272</v>
      </c>
      <c r="C135" s="1" t="s">
        <v>5890</v>
      </c>
      <c r="D135" s="1" t="s">
        <v>163</v>
      </c>
      <c r="E135" s="1" t="s">
        <v>6635</v>
      </c>
      <c r="F135" s="28" t="s">
        <v>186</v>
      </c>
      <c r="G135" s="1" t="s">
        <v>187</v>
      </c>
      <c r="H135" s="1">
        <v>0.25</v>
      </c>
      <c r="I135" s="1">
        <v>0.25</v>
      </c>
      <c r="J135" s="1">
        <v>1</v>
      </c>
      <c r="K135" s="65">
        <v>44541</v>
      </c>
      <c r="L135" s="65">
        <v>44554</v>
      </c>
      <c r="M135" s="1">
        <v>18.72</v>
      </c>
      <c r="N135" s="1">
        <v>18.3</v>
      </c>
      <c r="O135" s="1">
        <v>85</v>
      </c>
      <c r="P135" s="1">
        <f t="shared" si="7"/>
        <v>1591.1999999999998</v>
      </c>
      <c r="Q135" s="1" t="s">
        <v>147</v>
      </c>
      <c r="R135" s="42">
        <v>100</v>
      </c>
      <c r="S135" s="19">
        <f t="shared" si="2"/>
        <v>1872</v>
      </c>
      <c r="T135" s="1" t="s">
        <v>147</v>
      </c>
      <c r="U135" s="1">
        <v>6200</v>
      </c>
      <c r="V135" s="1"/>
      <c r="W135" s="1">
        <v>186</v>
      </c>
      <c r="X135" s="1">
        <v>930</v>
      </c>
      <c r="Y135" s="1">
        <v>7316</v>
      </c>
      <c r="Z135" s="3">
        <v>133882.80000000002</v>
      </c>
      <c r="AA135" s="1" t="s">
        <v>344</v>
      </c>
      <c r="AB135" s="1" t="s">
        <v>70</v>
      </c>
    </row>
    <row r="136" spans="1:28" x14ac:dyDescent="0.3">
      <c r="A136" s="1">
        <v>13</v>
      </c>
      <c r="B136" s="1" t="s">
        <v>3272</v>
      </c>
      <c r="C136" s="1" t="s">
        <v>5890</v>
      </c>
      <c r="D136" s="1" t="s">
        <v>163</v>
      </c>
      <c r="E136" s="1" t="s">
        <v>6635</v>
      </c>
      <c r="F136" s="28" t="s">
        <v>188</v>
      </c>
      <c r="G136" s="1" t="s">
        <v>189</v>
      </c>
      <c r="H136" s="1">
        <v>0.25</v>
      </c>
      <c r="I136" s="1">
        <v>0.25</v>
      </c>
      <c r="J136" s="1">
        <v>1</v>
      </c>
      <c r="K136" s="65">
        <v>44541</v>
      </c>
      <c r="L136" s="65">
        <v>44554</v>
      </c>
      <c r="M136" s="1">
        <v>27.01</v>
      </c>
      <c r="N136" s="1">
        <v>26.8</v>
      </c>
      <c r="O136" s="1">
        <v>84</v>
      </c>
      <c r="P136" s="1">
        <f t="shared" si="7"/>
        <v>2268.84</v>
      </c>
      <c r="Q136" s="1" t="s">
        <v>147</v>
      </c>
      <c r="R136" s="42">
        <v>99.534883720930239</v>
      </c>
      <c r="S136" s="19">
        <f t="shared" si="2"/>
        <v>2688.4372093023258</v>
      </c>
      <c r="T136" s="1" t="s">
        <v>147</v>
      </c>
      <c r="U136" s="1">
        <v>6200</v>
      </c>
      <c r="V136" s="1"/>
      <c r="W136" s="1">
        <v>0</v>
      </c>
      <c r="X136" s="1">
        <v>372</v>
      </c>
      <c r="Y136" s="1">
        <v>6572</v>
      </c>
      <c r="Z136" s="3">
        <v>176129.6</v>
      </c>
      <c r="AA136" s="1" t="s">
        <v>344</v>
      </c>
      <c r="AB136" s="1" t="s">
        <v>70</v>
      </c>
    </row>
    <row r="137" spans="1:28" x14ac:dyDescent="0.3">
      <c r="A137" s="1">
        <v>14</v>
      </c>
      <c r="B137" s="1" t="s">
        <v>3272</v>
      </c>
      <c r="C137" s="1" t="s">
        <v>5890</v>
      </c>
      <c r="D137" s="1" t="s">
        <v>163</v>
      </c>
      <c r="E137" s="1" t="s">
        <v>6635</v>
      </c>
      <c r="F137" s="28" t="s">
        <v>190</v>
      </c>
      <c r="G137" s="1" t="s">
        <v>191</v>
      </c>
      <c r="H137" s="1">
        <v>0.25</v>
      </c>
      <c r="I137" s="1">
        <v>0.25</v>
      </c>
      <c r="J137" s="1">
        <v>2</v>
      </c>
      <c r="K137" s="65">
        <v>44541</v>
      </c>
      <c r="L137" s="65">
        <v>44554</v>
      </c>
      <c r="M137" s="1">
        <v>38.85</v>
      </c>
      <c r="N137" s="1">
        <v>37.6</v>
      </c>
      <c r="O137" s="1">
        <v>93</v>
      </c>
      <c r="P137" s="1">
        <f t="shared" si="7"/>
        <v>3613.05</v>
      </c>
      <c r="Q137" s="1" t="s">
        <v>147</v>
      </c>
      <c r="R137" s="42">
        <v>98</v>
      </c>
      <c r="S137" s="19">
        <f t="shared" si="2"/>
        <v>3807.3</v>
      </c>
      <c r="T137" s="1" t="s">
        <v>147</v>
      </c>
      <c r="U137" s="1">
        <v>6200</v>
      </c>
      <c r="V137" s="1"/>
      <c r="W137" s="1">
        <v>496</v>
      </c>
      <c r="X137" s="1">
        <v>0</v>
      </c>
      <c r="Y137" s="1">
        <v>6696</v>
      </c>
      <c r="Z137" s="3">
        <v>251769.60000000001</v>
      </c>
      <c r="AA137" s="1" t="s">
        <v>344</v>
      </c>
      <c r="AB137" s="1" t="s">
        <v>70</v>
      </c>
    </row>
    <row r="138" spans="1:28" x14ac:dyDescent="0.3">
      <c r="A138" s="1">
        <v>15</v>
      </c>
      <c r="B138" s="1" t="s">
        <v>3272</v>
      </c>
      <c r="C138" s="1" t="s">
        <v>5890</v>
      </c>
      <c r="D138" s="1" t="s">
        <v>163</v>
      </c>
      <c r="E138" s="1" t="s">
        <v>6635</v>
      </c>
      <c r="F138" s="1" t="s">
        <v>192</v>
      </c>
      <c r="G138" s="1" t="s">
        <v>193</v>
      </c>
      <c r="H138" s="1">
        <v>0.25</v>
      </c>
      <c r="I138" s="1">
        <v>0.25</v>
      </c>
      <c r="J138" s="1">
        <v>1</v>
      </c>
      <c r="K138" s="65">
        <v>44541</v>
      </c>
      <c r="L138" s="65">
        <v>44554</v>
      </c>
      <c r="M138" s="1">
        <v>4.32</v>
      </c>
      <c r="N138" s="1">
        <v>4.2</v>
      </c>
      <c r="O138" s="1">
        <v>86</v>
      </c>
      <c r="P138" s="1">
        <f t="shared" si="7"/>
        <v>371.52000000000004</v>
      </c>
      <c r="Q138" s="1" t="s">
        <v>147</v>
      </c>
      <c r="R138" s="42">
        <v>98.857142857142861</v>
      </c>
      <c r="S138" s="19">
        <f t="shared" ref="S138:S140" si="10">+R138*M138</f>
        <v>427.06285714285718</v>
      </c>
      <c r="T138" s="1" t="s">
        <v>147</v>
      </c>
      <c r="U138" s="1">
        <v>6200</v>
      </c>
      <c r="V138" s="1"/>
      <c r="W138" s="1">
        <v>186</v>
      </c>
      <c r="X138" s="1">
        <v>0</v>
      </c>
      <c r="Y138" s="1">
        <v>6386</v>
      </c>
      <c r="Z138" s="3">
        <v>26821.200000000001</v>
      </c>
      <c r="AA138" s="1" t="s">
        <v>344</v>
      </c>
      <c r="AB138" s="1" t="s">
        <v>70</v>
      </c>
    </row>
    <row r="139" spans="1:28" x14ac:dyDescent="0.3">
      <c r="A139" s="1">
        <v>16</v>
      </c>
      <c r="B139" s="1" t="s">
        <v>3272</v>
      </c>
      <c r="C139" s="1" t="s">
        <v>5890</v>
      </c>
      <c r="D139" s="1" t="s">
        <v>163</v>
      </c>
      <c r="E139" s="1" t="s">
        <v>6635</v>
      </c>
      <c r="F139" s="86" t="s">
        <v>194</v>
      </c>
      <c r="G139" s="1" t="s">
        <v>195</v>
      </c>
      <c r="H139" s="1">
        <v>0.25</v>
      </c>
      <c r="I139" s="1">
        <v>0.25</v>
      </c>
      <c r="J139" s="1">
        <v>1</v>
      </c>
      <c r="K139" s="65">
        <v>44541</v>
      </c>
      <c r="L139" s="65">
        <v>44554</v>
      </c>
      <c r="M139" s="1">
        <v>18.39</v>
      </c>
      <c r="N139" s="1">
        <v>18.2</v>
      </c>
      <c r="O139" s="1">
        <v>96</v>
      </c>
      <c r="P139" s="1">
        <f t="shared" si="7"/>
        <v>1765.44</v>
      </c>
      <c r="Q139" s="1" t="s">
        <v>147</v>
      </c>
      <c r="R139" s="42">
        <v>100</v>
      </c>
      <c r="S139" s="19">
        <f t="shared" si="10"/>
        <v>1839</v>
      </c>
      <c r="T139" s="1" t="s">
        <v>147</v>
      </c>
      <c r="U139" s="1">
        <v>6200</v>
      </c>
      <c r="V139" s="1"/>
      <c r="W139" s="1">
        <v>744</v>
      </c>
      <c r="X139" s="1">
        <v>930</v>
      </c>
      <c r="Y139" s="1">
        <v>7874</v>
      </c>
      <c r="Z139" s="3">
        <v>143306.79999999999</v>
      </c>
      <c r="AA139" s="1" t="s">
        <v>344</v>
      </c>
      <c r="AB139" s="1" t="s">
        <v>70</v>
      </c>
    </row>
    <row r="140" spans="1:28" x14ac:dyDescent="0.3">
      <c r="A140" s="1">
        <v>1</v>
      </c>
      <c r="B140" s="1" t="s">
        <v>3272</v>
      </c>
      <c r="C140" s="1" t="s">
        <v>5890</v>
      </c>
      <c r="D140" s="68" t="s">
        <v>196</v>
      </c>
      <c r="E140" s="1" t="s">
        <v>6634</v>
      </c>
      <c r="F140" s="1" t="s">
        <v>29</v>
      </c>
      <c r="G140" s="1" t="s">
        <v>197</v>
      </c>
      <c r="H140" s="1">
        <v>0.25</v>
      </c>
      <c r="I140" s="1">
        <v>0.25</v>
      </c>
      <c r="J140" s="1">
        <v>1</v>
      </c>
      <c r="K140" s="65">
        <v>44554</v>
      </c>
      <c r="L140" s="65">
        <v>44566</v>
      </c>
      <c r="M140" s="1">
        <v>7.7</v>
      </c>
      <c r="N140" s="1">
        <v>7.1</v>
      </c>
      <c r="O140" s="1">
        <v>84</v>
      </c>
      <c r="P140" s="1">
        <f t="shared" si="7"/>
        <v>646.80000000000007</v>
      </c>
      <c r="Q140" s="1" t="s">
        <v>147</v>
      </c>
      <c r="R140" s="42">
        <v>100</v>
      </c>
      <c r="S140" s="19">
        <f t="shared" si="10"/>
        <v>770</v>
      </c>
      <c r="T140" s="1" t="s">
        <v>147</v>
      </c>
      <c r="U140" s="1">
        <v>6200</v>
      </c>
      <c r="V140" s="1"/>
      <c r="W140" s="1">
        <v>0</v>
      </c>
      <c r="X140" s="1">
        <v>930</v>
      </c>
      <c r="Y140" s="1">
        <v>7130</v>
      </c>
      <c r="Z140" s="3">
        <v>50623</v>
      </c>
      <c r="AA140" s="1" t="s">
        <v>24</v>
      </c>
      <c r="AB140" s="1" t="s">
        <v>166</v>
      </c>
    </row>
    <row r="141" spans="1:28" x14ac:dyDescent="0.3">
      <c r="A141" s="1">
        <v>2</v>
      </c>
      <c r="B141" s="1" t="s">
        <v>3272</v>
      </c>
      <c r="C141" s="1" t="s">
        <v>5890</v>
      </c>
      <c r="D141" s="68" t="s">
        <v>196</v>
      </c>
      <c r="E141" s="1" t="s">
        <v>6634</v>
      </c>
      <c r="F141" s="1" t="s">
        <v>198</v>
      </c>
      <c r="G141" s="1" t="s">
        <v>199</v>
      </c>
      <c r="H141" s="1">
        <v>0.25</v>
      </c>
      <c r="I141" s="1"/>
      <c r="J141" s="1"/>
      <c r="K141" s="65"/>
      <c r="L141" s="65"/>
      <c r="M141" s="1"/>
      <c r="N141" s="1"/>
      <c r="O141" s="1">
        <v>0</v>
      </c>
      <c r="P141" s="1">
        <f t="shared" si="7"/>
        <v>0</v>
      </c>
      <c r="Q141" s="14">
        <v>0</v>
      </c>
      <c r="R141" s="14">
        <v>0</v>
      </c>
      <c r="S141" s="14">
        <v>0</v>
      </c>
      <c r="T141" s="14">
        <v>0</v>
      </c>
      <c r="U141" s="1">
        <v>0</v>
      </c>
      <c r="V141" s="14">
        <v>0</v>
      </c>
      <c r="W141" s="14">
        <v>0</v>
      </c>
      <c r="X141" s="14">
        <v>0</v>
      </c>
      <c r="Y141" s="14">
        <v>0</v>
      </c>
      <c r="Z141" s="3">
        <v>0</v>
      </c>
      <c r="AA141" s="1" t="s">
        <v>24</v>
      </c>
      <c r="AB141" s="1" t="s">
        <v>25</v>
      </c>
    </row>
    <row r="142" spans="1:28" x14ac:dyDescent="0.3">
      <c r="A142" s="1">
        <v>2</v>
      </c>
      <c r="B142" s="1" t="s">
        <v>3272</v>
      </c>
      <c r="C142" s="1" t="s">
        <v>5890</v>
      </c>
      <c r="D142" s="68" t="s">
        <v>196</v>
      </c>
      <c r="E142" s="1" t="s">
        <v>6634</v>
      </c>
      <c r="F142" s="1" t="s">
        <v>57</v>
      </c>
      <c r="G142" s="1" t="s">
        <v>200</v>
      </c>
      <c r="H142" s="1">
        <v>0.25</v>
      </c>
      <c r="I142" s="1">
        <v>0.25</v>
      </c>
      <c r="J142" s="1">
        <v>1</v>
      </c>
      <c r="K142" s="65">
        <v>44554</v>
      </c>
      <c r="L142" s="65">
        <v>44566</v>
      </c>
      <c r="M142" s="1">
        <v>12.85</v>
      </c>
      <c r="N142" s="1">
        <v>12.1</v>
      </c>
      <c r="O142" s="1">
        <v>88</v>
      </c>
      <c r="P142" s="1">
        <f t="shared" si="7"/>
        <v>1130.8</v>
      </c>
      <c r="Q142" s="1" t="s">
        <v>147</v>
      </c>
      <c r="R142" s="42">
        <v>99.069767441860463</v>
      </c>
      <c r="S142" s="19">
        <f t="shared" ref="S142:S231" si="11">+R142*M142</f>
        <v>1273.046511627907</v>
      </c>
      <c r="T142" s="1" t="s">
        <v>147</v>
      </c>
      <c r="U142" s="1">
        <v>6200</v>
      </c>
      <c r="V142" s="1"/>
      <c r="W142" s="1">
        <v>186</v>
      </c>
      <c r="X142" s="1">
        <v>372</v>
      </c>
      <c r="Y142" s="1">
        <v>6758</v>
      </c>
      <c r="Z142" s="3">
        <v>81771.8</v>
      </c>
      <c r="AA142" s="28" t="s">
        <v>26</v>
      </c>
      <c r="AB142" s="1" t="s">
        <v>174</v>
      </c>
    </row>
    <row r="143" spans="1:28" x14ac:dyDescent="0.3">
      <c r="A143" s="1">
        <v>4</v>
      </c>
      <c r="B143" s="1" t="s">
        <v>3272</v>
      </c>
      <c r="C143" s="1" t="s">
        <v>5890</v>
      </c>
      <c r="D143" s="68" t="s">
        <v>196</v>
      </c>
      <c r="E143" s="1" t="s">
        <v>6634</v>
      </c>
      <c r="F143" s="1" t="s">
        <v>201</v>
      </c>
      <c r="G143" s="1" t="s">
        <v>202</v>
      </c>
      <c r="H143" s="1">
        <v>0.25</v>
      </c>
      <c r="I143" s="1">
        <v>0.25</v>
      </c>
      <c r="J143" s="1">
        <v>1</v>
      </c>
      <c r="K143" s="65">
        <v>44541</v>
      </c>
      <c r="L143" s="65">
        <v>44554</v>
      </c>
      <c r="M143" s="1">
        <v>5.43</v>
      </c>
      <c r="N143" s="1">
        <v>5.0999999999999996</v>
      </c>
      <c r="O143" s="1">
        <v>81</v>
      </c>
      <c r="P143" s="1">
        <f t="shared" si="7"/>
        <v>439.83</v>
      </c>
      <c r="Q143" s="1" t="s">
        <v>147</v>
      </c>
      <c r="R143" s="42">
        <v>98</v>
      </c>
      <c r="S143" s="19">
        <f t="shared" si="11"/>
        <v>532.14</v>
      </c>
      <c r="T143" s="1" t="s">
        <v>147</v>
      </c>
      <c r="U143" s="1">
        <v>6200</v>
      </c>
      <c r="V143" s="1"/>
      <c r="W143" s="1">
        <v>0</v>
      </c>
      <c r="X143" s="1">
        <v>0</v>
      </c>
      <c r="Y143" s="1">
        <v>6200</v>
      </c>
      <c r="Z143" s="3">
        <v>31619.999999999996</v>
      </c>
      <c r="AA143" s="1" t="s">
        <v>24</v>
      </c>
      <c r="AB143" s="1" t="s">
        <v>25</v>
      </c>
    </row>
    <row r="144" spans="1:28" x14ac:dyDescent="0.3">
      <c r="A144" s="1">
        <v>5</v>
      </c>
      <c r="B144" s="1" t="s">
        <v>3272</v>
      </c>
      <c r="C144" s="1" t="s">
        <v>5890</v>
      </c>
      <c r="D144" s="68" t="s">
        <v>196</v>
      </c>
      <c r="E144" s="1" t="s">
        <v>6634</v>
      </c>
      <c r="F144" s="28" t="s">
        <v>203</v>
      </c>
      <c r="G144" s="1" t="s">
        <v>204</v>
      </c>
      <c r="H144" s="1">
        <v>0.25</v>
      </c>
      <c r="I144" s="1">
        <v>0.25</v>
      </c>
      <c r="J144" s="1">
        <v>1</v>
      </c>
      <c r="K144" s="65">
        <v>44541</v>
      </c>
      <c r="L144" s="65">
        <v>44554</v>
      </c>
      <c r="M144" s="1">
        <v>7.14</v>
      </c>
      <c r="N144" s="1">
        <v>7.05</v>
      </c>
      <c r="O144" s="1">
        <v>90</v>
      </c>
      <c r="P144" s="1">
        <f t="shared" si="7"/>
        <v>642.6</v>
      </c>
      <c r="Q144" s="1" t="s">
        <v>147</v>
      </c>
      <c r="R144" s="42">
        <v>98.611111111111114</v>
      </c>
      <c r="S144" s="19">
        <f t="shared" si="11"/>
        <v>704.08333333333337</v>
      </c>
      <c r="T144" s="1" t="s">
        <v>147</v>
      </c>
      <c r="U144" s="1">
        <v>6200</v>
      </c>
      <c r="V144" s="1"/>
      <c r="W144" s="1">
        <v>496</v>
      </c>
      <c r="X144" s="1">
        <v>0</v>
      </c>
      <c r="Y144" s="1">
        <v>6696</v>
      </c>
      <c r="Z144" s="3">
        <v>47206.799999999996</v>
      </c>
      <c r="AA144" s="1" t="s">
        <v>24</v>
      </c>
      <c r="AB144" s="1" t="s">
        <v>174</v>
      </c>
    </row>
    <row r="145" spans="1:28" x14ac:dyDescent="0.3">
      <c r="A145" s="1">
        <v>6</v>
      </c>
      <c r="B145" s="1" t="s">
        <v>3272</v>
      </c>
      <c r="C145" s="1" t="s">
        <v>5890</v>
      </c>
      <c r="D145" s="68" t="s">
        <v>196</v>
      </c>
      <c r="E145" s="1" t="s">
        <v>6634</v>
      </c>
      <c r="F145" s="28" t="s">
        <v>27</v>
      </c>
      <c r="G145" s="1" t="s">
        <v>205</v>
      </c>
      <c r="H145" s="1">
        <v>0.25</v>
      </c>
      <c r="I145" s="1">
        <v>0.25</v>
      </c>
      <c r="J145" s="1">
        <v>1</v>
      </c>
      <c r="K145" s="65">
        <v>44541</v>
      </c>
      <c r="L145" s="65">
        <v>44554</v>
      </c>
      <c r="M145" s="1">
        <v>34.79</v>
      </c>
      <c r="N145" s="1">
        <v>33.85</v>
      </c>
      <c r="O145" s="1">
        <v>91</v>
      </c>
      <c r="P145" s="1">
        <f t="shared" si="7"/>
        <v>3165.89</v>
      </c>
      <c r="Q145" s="1" t="s">
        <v>147</v>
      </c>
      <c r="R145" s="42">
        <v>100</v>
      </c>
      <c r="S145" s="19">
        <f t="shared" si="11"/>
        <v>3479</v>
      </c>
      <c r="T145" s="1" t="s">
        <v>147</v>
      </c>
      <c r="U145" s="1">
        <v>6200</v>
      </c>
      <c r="V145" s="1"/>
      <c r="W145" s="1">
        <v>496</v>
      </c>
      <c r="X145" s="1">
        <v>930</v>
      </c>
      <c r="Y145" s="1">
        <v>7626</v>
      </c>
      <c r="Z145" s="3">
        <v>258140.1</v>
      </c>
      <c r="AA145" s="1" t="s">
        <v>24</v>
      </c>
      <c r="AB145" s="1" t="s">
        <v>172</v>
      </c>
    </row>
    <row r="146" spans="1:28" x14ac:dyDescent="0.3">
      <c r="A146" s="1">
        <v>7</v>
      </c>
      <c r="B146" s="1" t="s">
        <v>3272</v>
      </c>
      <c r="C146" s="1" t="s">
        <v>5890</v>
      </c>
      <c r="D146" s="68" t="s">
        <v>196</v>
      </c>
      <c r="E146" s="1" t="s">
        <v>6634</v>
      </c>
      <c r="F146" s="28" t="s">
        <v>27</v>
      </c>
      <c r="G146" s="1" t="s">
        <v>206</v>
      </c>
      <c r="H146" s="1">
        <v>0.25</v>
      </c>
      <c r="I146" s="1">
        <v>0.25</v>
      </c>
      <c r="J146" s="1">
        <v>1</v>
      </c>
      <c r="K146" s="65">
        <v>44541</v>
      </c>
      <c r="L146" s="65">
        <v>44554</v>
      </c>
      <c r="M146" s="1">
        <v>35.700000000000003</v>
      </c>
      <c r="N146" s="1">
        <v>34.5</v>
      </c>
      <c r="O146" s="1">
        <v>88</v>
      </c>
      <c r="P146" s="1">
        <f t="shared" si="7"/>
        <v>3141.6000000000004</v>
      </c>
      <c r="Q146" s="1" t="s">
        <v>147</v>
      </c>
      <c r="R146" s="42">
        <v>98.591549295774655</v>
      </c>
      <c r="S146" s="19">
        <f t="shared" si="11"/>
        <v>3519.7183098591554</v>
      </c>
      <c r="T146" s="1" t="s">
        <v>147</v>
      </c>
      <c r="U146" s="1">
        <v>6200</v>
      </c>
      <c r="V146" s="1"/>
      <c r="W146" s="1">
        <v>186</v>
      </c>
      <c r="X146" s="1">
        <v>0</v>
      </c>
      <c r="Y146" s="1">
        <v>6386</v>
      </c>
      <c r="Z146" s="3">
        <v>220317</v>
      </c>
      <c r="AA146" s="1" t="s">
        <v>24</v>
      </c>
      <c r="AB146" s="1" t="s">
        <v>172</v>
      </c>
    </row>
    <row r="147" spans="1:28" x14ac:dyDescent="0.3">
      <c r="A147" s="1">
        <v>3</v>
      </c>
      <c r="B147" s="1" t="s">
        <v>3272</v>
      </c>
      <c r="C147" s="1" t="s">
        <v>5890</v>
      </c>
      <c r="D147" s="68" t="s">
        <v>196</v>
      </c>
      <c r="E147" s="1" t="s">
        <v>6634</v>
      </c>
      <c r="F147" s="1" t="s">
        <v>30</v>
      </c>
      <c r="G147" s="1" t="s">
        <v>207</v>
      </c>
      <c r="H147" s="1">
        <v>0.25</v>
      </c>
      <c r="I147" s="1">
        <v>0.25</v>
      </c>
      <c r="J147" s="1">
        <v>1</v>
      </c>
      <c r="K147" s="65">
        <v>44554</v>
      </c>
      <c r="L147" s="65">
        <v>44566</v>
      </c>
      <c r="M147" s="1">
        <v>32.31</v>
      </c>
      <c r="N147" s="1">
        <v>31</v>
      </c>
      <c r="O147" s="1">
        <v>92</v>
      </c>
      <c r="P147" s="1">
        <f t="shared" si="7"/>
        <v>2972.5200000000004</v>
      </c>
      <c r="Q147" s="1" t="s">
        <v>147</v>
      </c>
      <c r="R147" s="42">
        <v>100</v>
      </c>
      <c r="S147" s="19">
        <f t="shared" si="11"/>
        <v>3231</v>
      </c>
      <c r="T147" s="1" t="s">
        <v>147</v>
      </c>
      <c r="U147" s="1">
        <v>6200</v>
      </c>
      <c r="V147" s="1"/>
      <c r="W147" s="1">
        <v>496</v>
      </c>
      <c r="X147" s="1">
        <v>930</v>
      </c>
      <c r="Y147" s="1">
        <v>7626</v>
      </c>
      <c r="Z147" s="3">
        <v>236406</v>
      </c>
      <c r="AA147" s="1" t="s">
        <v>24</v>
      </c>
      <c r="AB147" s="1" t="s">
        <v>172</v>
      </c>
    </row>
    <row r="148" spans="1:28" x14ac:dyDescent="0.3">
      <c r="A148" s="1">
        <v>4</v>
      </c>
      <c r="B148" s="1" t="s">
        <v>3272</v>
      </c>
      <c r="C148" s="1" t="s">
        <v>5890</v>
      </c>
      <c r="D148" s="68" t="s">
        <v>196</v>
      </c>
      <c r="E148" s="1" t="s">
        <v>6634</v>
      </c>
      <c r="F148" s="86" t="s">
        <v>208</v>
      </c>
      <c r="G148" s="1" t="s">
        <v>209</v>
      </c>
      <c r="H148" s="1">
        <v>0.25</v>
      </c>
      <c r="I148" s="1">
        <v>0.25</v>
      </c>
      <c r="J148" s="1">
        <v>1</v>
      </c>
      <c r="K148" s="65">
        <v>44554</v>
      </c>
      <c r="L148" s="65">
        <v>44566</v>
      </c>
      <c r="M148" s="1">
        <v>26.74</v>
      </c>
      <c r="N148" s="1">
        <v>25.9</v>
      </c>
      <c r="O148" s="1">
        <v>93</v>
      </c>
      <c r="P148" s="1">
        <f t="shared" si="7"/>
        <v>2486.8199999999997</v>
      </c>
      <c r="Q148" s="1" t="s">
        <v>147</v>
      </c>
      <c r="R148" s="42">
        <v>100</v>
      </c>
      <c r="S148" s="19">
        <f t="shared" si="11"/>
        <v>2674</v>
      </c>
      <c r="T148" s="1" t="s">
        <v>147</v>
      </c>
      <c r="U148" s="1">
        <v>6200</v>
      </c>
      <c r="V148" s="1"/>
      <c r="W148" s="1">
        <v>496</v>
      </c>
      <c r="X148" s="1">
        <v>930</v>
      </c>
      <c r="Y148" s="1">
        <v>7626</v>
      </c>
      <c r="Z148" s="3">
        <v>197513.4</v>
      </c>
      <c r="AA148" s="1" t="s">
        <v>24</v>
      </c>
      <c r="AB148" s="1" t="s">
        <v>172</v>
      </c>
    </row>
    <row r="149" spans="1:28" x14ac:dyDescent="0.3">
      <c r="A149" s="1">
        <v>10</v>
      </c>
      <c r="B149" s="1" t="s">
        <v>3272</v>
      </c>
      <c r="C149" s="1" t="s">
        <v>5890</v>
      </c>
      <c r="D149" s="68" t="s">
        <v>196</v>
      </c>
      <c r="E149" s="1" t="s">
        <v>6634</v>
      </c>
      <c r="F149" s="1" t="s">
        <v>28</v>
      </c>
      <c r="G149" s="1" t="s">
        <v>210</v>
      </c>
      <c r="H149" s="1">
        <v>0.25</v>
      </c>
      <c r="I149" s="1">
        <v>0.25</v>
      </c>
      <c r="J149" s="1">
        <v>1</v>
      </c>
      <c r="K149" s="65">
        <v>44541</v>
      </c>
      <c r="L149" s="65">
        <v>44554</v>
      </c>
      <c r="M149" s="1">
        <v>14.72</v>
      </c>
      <c r="N149" s="1">
        <v>14.2</v>
      </c>
      <c r="O149" s="1">
        <v>80</v>
      </c>
      <c r="P149" s="1">
        <f t="shared" si="7"/>
        <v>1177.6000000000001</v>
      </c>
      <c r="Q149" s="1" t="s">
        <v>147</v>
      </c>
      <c r="R149" s="42">
        <v>98.958333333333329</v>
      </c>
      <c r="S149" s="19">
        <f t="shared" si="11"/>
        <v>1456.6666666666667</v>
      </c>
      <c r="T149" s="1" t="s">
        <v>147</v>
      </c>
      <c r="U149" s="1">
        <v>6200</v>
      </c>
      <c r="V149" s="1"/>
      <c r="W149" s="1">
        <v>0</v>
      </c>
      <c r="X149" s="1">
        <v>0</v>
      </c>
      <c r="Y149" s="1">
        <v>6200</v>
      </c>
      <c r="Z149" s="3">
        <v>88040</v>
      </c>
      <c r="AA149" s="1" t="s">
        <v>24</v>
      </c>
      <c r="AB149" s="1" t="s">
        <v>172</v>
      </c>
    </row>
    <row r="150" spans="1:28" x14ac:dyDescent="0.3">
      <c r="A150" s="1">
        <v>11</v>
      </c>
      <c r="B150" s="1" t="s">
        <v>3272</v>
      </c>
      <c r="C150" s="1" t="s">
        <v>5890</v>
      </c>
      <c r="D150" s="68" t="s">
        <v>196</v>
      </c>
      <c r="E150" s="1" t="s">
        <v>6634</v>
      </c>
      <c r="F150" s="28" t="s">
        <v>211</v>
      </c>
      <c r="G150" s="1" t="s">
        <v>212</v>
      </c>
      <c r="H150" s="1">
        <v>0.25</v>
      </c>
      <c r="I150" s="1">
        <v>0.25</v>
      </c>
      <c r="J150" s="1">
        <v>1</v>
      </c>
      <c r="K150" s="65">
        <v>44541</v>
      </c>
      <c r="L150" s="65">
        <v>44554</v>
      </c>
      <c r="M150" s="1">
        <v>25.22</v>
      </c>
      <c r="N150" s="1">
        <v>24.3</v>
      </c>
      <c r="O150" s="1">
        <v>82</v>
      </c>
      <c r="P150" s="1">
        <f t="shared" si="7"/>
        <v>2068.04</v>
      </c>
      <c r="Q150" s="1" t="s">
        <v>147</v>
      </c>
      <c r="R150" s="42">
        <v>100</v>
      </c>
      <c r="S150" s="19">
        <f t="shared" si="11"/>
        <v>2522</v>
      </c>
      <c r="T150" s="1" t="s">
        <v>147</v>
      </c>
      <c r="U150" s="1">
        <v>6200</v>
      </c>
      <c r="V150" s="1"/>
      <c r="W150" s="1">
        <v>0</v>
      </c>
      <c r="X150" s="1">
        <v>930</v>
      </c>
      <c r="Y150" s="1">
        <v>7130</v>
      </c>
      <c r="Z150" s="3">
        <v>173259</v>
      </c>
      <c r="AA150" s="1" t="s">
        <v>24</v>
      </c>
      <c r="AB150" s="1" t="s">
        <v>25</v>
      </c>
    </row>
    <row r="151" spans="1:28" x14ac:dyDescent="0.3">
      <c r="A151" s="1">
        <v>12</v>
      </c>
      <c r="B151" s="1" t="s">
        <v>3272</v>
      </c>
      <c r="C151" s="1" t="s">
        <v>5890</v>
      </c>
      <c r="D151" s="68" t="s">
        <v>196</v>
      </c>
      <c r="E151" s="1" t="s">
        <v>6634</v>
      </c>
      <c r="F151" s="28" t="s">
        <v>213</v>
      </c>
      <c r="G151" s="1" t="s">
        <v>214</v>
      </c>
      <c r="H151" s="1">
        <v>0.25</v>
      </c>
      <c r="I151" s="1">
        <v>0.25</v>
      </c>
      <c r="J151" s="1">
        <v>1</v>
      </c>
      <c r="K151" s="65">
        <v>44541</v>
      </c>
      <c r="L151" s="65">
        <v>44554</v>
      </c>
      <c r="M151" s="1">
        <v>18.09</v>
      </c>
      <c r="N151" s="1">
        <v>17.8</v>
      </c>
      <c r="O151" s="1">
        <v>92</v>
      </c>
      <c r="P151" s="1">
        <f t="shared" si="7"/>
        <v>1664.28</v>
      </c>
      <c r="Q151" s="1" t="s">
        <v>147</v>
      </c>
      <c r="R151" s="42">
        <v>99.586776859504127</v>
      </c>
      <c r="S151" s="19">
        <f t="shared" si="11"/>
        <v>1801.5247933884295</v>
      </c>
      <c r="T151" s="1" t="s">
        <v>147</v>
      </c>
      <c r="U151" s="1">
        <v>6200</v>
      </c>
      <c r="V151" s="1"/>
      <c r="W151" s="1">
        <v>496</v>
      </c>
      <c r="X151" s="1">
        <v>372</v>
      </c>
      <c r="Y151" s="1">
        <v>7068</v>
      </c>
      <c r="Z151" s="3">
        <v>125810.40000000001</v>
      </c>
      <c r="AA151" s="1" t="s">
        <v>24</v>
      </c>
      <c r="AB151" s="1" t="s">
        <v>25</v>
      </c>
    </row>
    <row r="152" spans="1:28" x14ac:dyDescent="0.3">
      <c r="A152" s="1">
        <v>13</v>
      </c>
      <c r="B152" s="1" t="s">
        <v>3272</v>
      </c>
      <c r="C152" s="1" t="s">
        <v>5890</v>
      </c>
      <c r="D152" s="68" t="s">
        <v>196</v>
      </c>
      <c r="E152" s="1" t="s">
        <v>6634</v>
      </c>
      <c r="F152" s="28" t="s">
        <v>215</v>
      </c>
      <c r="G152" s="1" t="s">
        <v>216</v>
      </c>
      <c r="H152" s="1">
        <v>0.25</v>
      </c>
      <c r="I152" s="1">
        <v>0.25</v>
      </c>
      <c r="J152" s="1">
        <v>1</v>
      </c>
      <c r="K152" s="65">
        <v>44541</v>
      </c>
      <c r="L152" s="65">
        <v>44554</v>
      </c>
      <c r="M152" s="1">
        <v>5.49</v>
      </c>
      <c r="N152" s="1">
        <v>5.3</v>
      </c>
      <c r="O152" s="1">
        <v>82</v>
      </c>
      <c r="P152" s="1">
        <f t="shared" si="7"/>
        <v>450.18</v>
      </c>
      <c r="Q152" s="1" t="s">
        <v>147</v>
      </c>
      <c r="R152" s="42">
        <v>100</v>
      </c>
      <c r="S152" s="19">
        <f t="shared" si="11"/>
        <v>549</v>
      </c>
      <c r="T152" s="1" t="s">
        <v>147</v>
      </c>
      <c r="U152" s="1">
        <v>6200</v>
      </c>
      <c r="V152" s="1"/>
      <c r="W152" s="1">
        <v>0</v>
      </c>
      <c r="X152" s="1">
        <v>930</v>
      </c>
      <c r="Y152" s="1">
        <v>7130</v>
      </c>
      <c r="Z152" s="3">
        <v>37789</v>
      </c>
      <c r="AA152" s="1" t="s">
        <v>24</v>
      </c>
      <c r="AB152" s="1" t="s">
        <v>25</v>
      </c>
    </row>
    <row r="153" spans="1:28" x14ac:dyDescent="0.3">
      <c r="A153" s="1">
        <v>14</v>
      </c>
      <c r="B153" s="1" t="s">
        <v>3272</v>
      </c>
      <c r="C153" s="1" t="s">
        <v>5890</v>
      </c>
      <c r="D153" s="68" t="s">
        <v>196</v>
      </c>
      <c r="E153" s="1" t="s">
        <v>6634</v>
      </c>
      <c r="F153" s="28" t="s">
        <v>217</v>
      </c>
      <c r="G153" s="1" t="s">
        <v>218</v>
      </c>
      <c r="H153" s="1">
        <v>0.25</v>
      </c>
      <c r="I153" s="1">
        <v>0.25</v>
      </c>
      <c r="J153" s="1">
        <v>1</v>
      </c>
      <c r="K153" s="65">
        <v>44541</v>
      </c>
      <c r="L153" s="65">
        <v>44554</v>
      </c>
      <c r="M153" s="1">
        <v>12.88</v>
      </c>
      <c r="N153" s="1">
        <v>12.55</v>
      </c>
      <c r="O153" s="1">
        <v>88</v>
      </c>
      <c r="P153" s="1">
        <f t="shared" si="7"/>
        <v>1133.44</v>
      </c>
      <c r="Q153" s="1" t="s">
        <v>147</v>
      </c>
      <c r="R153" s="42">
        <v>99.479166666666671</v>
      </c>
      <c r="S153" s="19">
        <f t="shared" si="11"/>
        <v>1281.2916666666667</v>
      </c>
      <c r="T153" s="1" t="s">
        <v>147</v>
      </c>
      <c r="U153" s="1">
        <v>6200</v>
      </c>
      <c r="V153" s="1"/>
      <c r="W153" s="1">
        <v>186</v>
      </c>
      <c r="X153" s="1">
        <v>372</v>
      </c>
      <c r="Y153" s="1">
        <v>6758</v>
      </c>
      <c r="Z153" s="3">
        <v>84812.900000000009</v>
      </c>
      <c r="AA153" s="1" t="s">
        <v>24</v>
      </c>
      <c r="AB153" s="1" t="s">
        <v>25</v>
      </c>
    </row>
    <row r="154" spans="1:28" x14ac:dyDescent="0.3">
      <c r="A154" s="1">
        <v>15</v>
      </c>
      <c r="B154" s="1" t="s">
        <v>3272</v>
      </c>
      <c r="C154" s="1" t="s">
        <v>5890</v>
      </c>
      <c r="D154" s="68" t="s">
        <v>196</v>
      </c>
      <c r="E154" s="1" t="s">
        <v>6634</v>
      </c>
      <c r="F154" s="28" t="s">
        <v>219</v>
      </c>
      <c r="G154" s="1" t="s">
        <v>220</v>
      </c>
      <c r="H154" s="1">
        <v>0.25</v>
      </c>
      <c r="I154" s="1">
        <v>0.25</v>
      </c>
      <c r="J154" s="1">
        <v>1</v>
      </c>
      <c r="K154" s="65">
        <v>44541</v>
      </c>
      <c r="L154" s="65">
        <v>44554</v>
      </c>
      <c r="M154" s="1">
        <v>16.84</v>
      </c>
      <c r="N154" s="1">
        <v>16.3</v>
      </c>
      <c r="O154" s="1">
        <v>86</v>
      </c>
      <c r="P154" s="1">
        <f t="shared" si="7"/>
        <v>1448.24</v>
      </c>
      <c r="Q154" s="1" t="s">
        <v>147</v>
      </c>
      <c r="R154" s="42">
        <v>100</v>
      </c>
      <c r="S154" s="19">
        <f t="shared" si="11"/>
        <v>1684</v>
      </c>
      <c r="T154" s="1" t="s">
        <v>147</v>
      </c>
      <c r="U154" s="1">
        <v>6200</v>
      </c>
      <c r="V154" s="1"/>
      <c r="W154" s="1">
        <v>186</v>
      </c>
      <c r="X154" s="1">
        <v>930</v>
      </c>
      <c r="Y154" s="1">
        <v>7316</v>
      </c>
      <c r="Z154" s="3">
        <v>119250.8</v>
      </c>
      <c r="AA154" s="1" t="s">
        <v>24</v>
      </c>
      <c r="AB154" s="1" t="s">
        <v>25</v>
      </c>
    </row>
    <row r="155" spans="1:28" x14ac:dyDescent="0.3">
      <c r="A155" s="1">
        <v>16</v>
      </c>
      <c r="B155" s="1" t="s">
        <v>3272</v>
      </c>
      <c r="C155" s="1" t="s">
        <v>5890</v>
      </c>
      <c r="D155" s="68" t="s">
        <v>196</v>
      </c>
      <c r="E155" s="1" t="s">
        <v>6634</v>
      </c>
      <c r="F155" s="28" t="s">
        <v>53</v>
      </c>
      <c r="G155" s="1" t="s">
        <v>221</v>
      </c>
      <c r="H155" s="1">
        <v>0.25</v>
      </c>
      <c r="I155" s="1">
        <v>0.25</v>
      </c>
      <c r="J155" s="1">
        <v>1</v>
      </c>
      <c r="K155" s="65">
        <v>44541</v>
      </c>
      <c r="L155" s="65">
        <v>44554</v>
      </c>
      <c r="M155" s="1">
        <v>16.23</v>
      </c>
      <c r="N155" s="1">
        <v>16</v>
      </c>
      <c r="O155" s="1">
        <v>88</v>
      </c>
      <c r="P155" s="1">
        <f t="shared" si="7"/>
        <v>1428.24</v>
      </c>
      <c r="Q155" s="1" t="s">
        <v>147</v>
      </c>
      <c r="R155" s="42">
        <v>100</v>
      </c>
      <c r="S155" s="19">
        <f t="shared" si="11"/>
        <v>1623</v>
      </c>
      <c r="T155" s="1" t="s">
        <v>147</v>
      </c>
      <c r="U155" s="1">
        <v>6200</v>
      </c>
      <c r="V155" s="1"/>
      <c r="W155" s="1">
        <v>186</v>
      </c>
      <c r="X155" s="1">
        <v>930</v>
      </c>
      <c r="Y155" s="1">
        <v>7316</v>
      </c>
      <c r="Z155" s="3">
        <v>117056</v>
      </c>
      <c r="AA155" s="1" t="s">
        <v>24</v>
      </c>
      <c r="AB155" s="1" t="s">
        <v>25</v>
      </c>
    </row>
    <row r="156" spans="1:28" x14ac:dyDescent="0.3">
      <c r="A156" s="1">
        <v>17</v>
      </c>
      <c r="B156" s="1" t="s">
        <v>3272</v>
      </c>
      <c r="C156" s="1" t="s">
        <v>5890</v>
      </c>
      <c r="D156" s="68" t="s">
        <v>196</v>
      </c>
      <c r="E156" s="1" t="s">
        <v>6634</v>
      </c>
      <c r="F156" s="28" t="s">
        <v>222</v>
      </c>
      <c r="G156" s="1" t="s">
        <v>223</v>
      </c>
      <c r="H156" s="1">
        <v>0.25</v>
      </c>
      <c r="I156" s="1">
        <v>0.25</v>
      </c>
      <c r="J156" s="1">
        <v>1</v>
      </c>
      <c r="K156" s="65">
        <v>44541</v>
      </c>
      <c r="L156" s="65">
        <v>44554</v>
      </c>
      <c r="M156" s="1">
        <v>19.579999999999998</v>
      </c>
      <c r="N156" s="1">
        <v>19.399999999999999</v>
      </c>
      <c r="O156" s="1">
        <v>80</v>
      </c>
      <c r="P156" s="1">
        <f t="shared" si="7"/>
        <v>1566.3999999999999</v>
      </c>
      <c r="Q156" s="1" t="s">
        <v>147</v>
      </c>
      <c r="R156" s="42">
        <v>99.553571428571431</v>
      </c>
      <c r="S156" s="19">
        <f t="shared" si="11"/>
        <v>1949.2589285714284</v>
      </c>
      <c r="T156" s="1" t="s">
        <v>147</v>
      </c>
      <c r="U156" s="1">
        <v>6200</v>
      </c>
      <c r="V156" s="1"/>
      <c r="W156" s="1">
        <v>0</v>
      </c>
      <c r="X156" s="1">
        <v>372</v>
      </c>
      <c r="Y156" s="1">
        <v>6572</v>
      </c>
      <c r="Z156" s="3">
        <v>127496.79999999999</v>
      </c>
      <c r="AA156" s="1" t="s">
        <v>24</v>
      </c>
      <c r="AB156" s="1" t="s">
        <v>25</v>
      </c>
    </row>
    <row r="157" spans="1:28" x14ac:dyDescent="0.3">
      <c r="A157" s="1">
        <v>18</v>
      </c>
      <c r="B157" s="1" t="s">
        <v>3272</v>
      </c>
      <c r="C157" s="1" t="s">
        <v>5890</v>
      </c>
      <c r="D157" s="68" t="s">
        <v>196</v>
      </c>
      <c r="E157" s="1" t="s">
        <v>6634</v>
      </c>
      <c r="F157" s="28" t="s">
        <v>224</v>
      </c>
      <c r="G157" s="1" t="s">
        <v>225</v>
      </c>
      <c r="H157" s="1">
        <v>0.25</v>
      </c>
      <c r="I157" s="1">
        <v>0.25</v>
      </c>
      <c r="J157" s="1">
        <v>1</v>
      </c>
      <c r="K157" s="65">
        <v>44541</v>
      </c>
      <c r="L157" s="65">
        <v>44554</v>
      </c>
      <c r="M157" s="1">
        <v>32.869999999999997</v>
      </c>
      <c r="N157" s="1">
        <v>32.700000000000003</v>
      </c>
      <c r="O157" s="1">
        <v>91</v>
      </c>
      <c r="P157" s="1">
        <f t="shared" si="7"/>
        <v>2991.1699999999996</v>
      </c>
      <c r="Q157" s="1" t="s">
        <v>147</v>
      </c>
      <c r="R157" s="42">
        <v>100</v>
      </c>
      <c r="S157" s="19">
        <f t="shared" si="11"/>
        <v>3286.9999999999995</v>
      </c>
      <c r="T157" s="1" t="s">
        <v>147</v>
      </c>
      <c r="U157" s="1">
        <v>6200</v>
      </c>
      <c r="V157" s="1"/>
      <c r="W157" s="1">
        <v>496</v>
      </c>
      <c r="X157" s="1">
        <v>930</v>
      </c>
      <c r="Y157" s="1">
        <v>7626</v>
      </c>
      <c r="Z157" s="3">
        <v>249370.2</v>
      </c>
      <c r="AA157" s="1" t="s">
        <v>24</v>
      </c>
      <c r="AB157" s="1" t="s">
        <v>25</v>
      </c>
    </row>
    <row r="158" spans="1:28" x14ac:dyDescent="0.3">
      <c r="A158" s="1">
        <v>19</v>
      </c>
      <c r="B158" s="1" t="s">
        <v>3272</v>
      </c>
      <c r="C158" s="1" t="s">
        <v>5890</v>
      </c>
      <c r="D158" s="68" t="s">
        <v>196</v>
      </c>
      <c r="E158" s="1" t="s">
        <v>6634</v>
      </c>
      <c r="F158" s="28" t="s">
        <v>226</v>
      </c>
      <c r="G158" s="1" t="s">
        <v>227</v>
      </c>
      <c r="H158" s="1">
        <v>0.25</v>
      </c>
      <c r="I158" s="1">
        <v>0.25</v>
      </c>
      <c r="J158" s="1">
        <v>1</v>
      </c>
      <c r="K158" s="65">
        <v>44541</v>
      </c>
      <c r="L158" s="65">
        <v>44554</v>
      </c>
      <c r="M158" s="1">
        <v>41.2</v>
      </c>
      <c r="N158" s="1">
        <v>40.94</v>
      </c>
      <c r="O158" s="1">
        <v>86</v>
      </c>
      <c r="P158" s="1">
        <f t="shared" si="7"/>
        <v>3543.2000000000003</v>
      </c>
      <c r="Q158" s="1" t="s">
        <v>147</v>
      </c>
      <c r="R158" s="42">
        <v>100</v>
      </c>
      <c r="S158" s="19">
        <f t="shared" si="11"/>
        <v>4120</v>
      </c>
      <c r="T158" s="1" t="s">
        <v>147</v>
      </c>
      <c r="U158" s="1">
        <v>6200</v>
      </c>
      <c r="V158" s="1"/>
      <c r="W158" s="1">
        <v>186</v>
      </c>
      <c r="X158" s="1">
        <v>930</v>
      </c>
      <c r="Y158" s="1">
        <v>7316</v>
      </c>
      <c r="Z158" s="3">
        <v>299517.03999999998</v>
      </c>
      <c r="AA158" s="1" t="s">
        <v>24</v>
      </c>
      <c r="AB158" s="1" t="s">
        <v>25</v>
      </c>
    </row>
    <row r="159" spans="1:28" x14ac:dyDescent="0.3">
      <c r="A159" s="1">
        <v>20</v>
      </c>
      <c r="B159" s="1" t="s">
        <v>3272</v>
      </c>
      <c r="C159" s="1" t="s">
        <v>5890</v>
      </c>
      <c r="D159" s="68" t="s">
        <v>196</v>
      </c>
      <c r="E159" s="1" t="s">
        <v>6634</v>
      </c>
      <c r="F159" s="28" t="s">
        <v>228</v>
      </c>
      <c r="G159" s="1" t="s">
        <v>229</v>
      </c>
      <c r="H159" s="1">
        <v>0.25</v>
      </c>
      <c r="I159" s="1">
        <v>0.25</v>
      </c>
      <c r="J159" s="1">
        <v>1</v>
      </c>
      <c r="K159" s="65">
        <v>44541</v>
      </c>
      <c r="L159" s="65">
        <v>44554</v>
      </c>
      <c r="M159" s="1">
        <v>3.58</v>
      </c>
      <c r="N159" s="1">
        <v>3.5</v>
      </c>
      <c r="O159" s="1">
        <v>86</v>
      </c>
      <c r="P159" s="1">
        <f t="shared" si="7"/>
        <v>307.88</v>
      </c>
      <c r="Q159" s="1" t="s">
        <v>147</v>
      </c>
      <c r="R159" s="42">
        <v>100</v>
      </c>
      <c r="S159" s="19">
        <f t="shared" si="11"/>
        <v>358</v>
      </c>
      <c r="T159" s="1" t="s">
        <v>147</v>
      </c>
      <c r="U159" s="1">
        <v>6200</v>
      </c>
      <c r="V159" s="1"/>
      <c r="W159" s="1">
        <v>186</v>
      </c>
      <c r="X159" s="1">
        <v>930</v>
      </c>
      <c r="Y159" s="1">
        <v>7316</v>
      </c>
      <c r="Z159" s="3">
        <v>25606</v>
      </c>
      <c r="AA159" s="1" t="s">
        <v>24</v>
      </c>
      <c r="AB159" s="1" t="s">
        <v>25</v>
      </c>
    </row>
    <row r="160" spans="1:28" x14ac:dyDescent="0.3">
      <c r="A160" s="1">
        <v>21</v>
      </c>
      <c r="B160" s="1" t="s">
        <v>3272</v>
      </c>
      <c r="C160" s="1" t="s">
        <v>5890</v>
      </c>
      <c r="D160" s="68" t="s">
        <v>196</v>
      </c>
      <c r="E160" s="1" t="s">
        <v>6634</v>
      </c>
      <c r="F160" s="1" t="s">
        <v>230</v>
      </c>
      <c r="G160" s="1" t="s">
        <v>231</v>
      </c>
      <c r="H160" s="1">
        <v>0.25</v>
      </c>
      <c r="I160" s="1">
        <v>0.25</v>
      </c>
      <c r="J160" s="1">
        <v>1</v>
      </c>
      <c r="K160" s="65">
        <v>44541</v>
      </c>
      <c r="L160" s="65">
        <v>44554</v>
      </c>
      <c r="M160" s="1">
        <v>2.72</v>
      </c>
      <c r="N160" s="1">
        <v>2.7</v>
      </c>
      <c r="O160" s="1">
        <v>85</v>
      </c>
      <c r="P160" s="1">
        <f t="shared" si="7"/>
        <v>231.20000000000002</v>
      </c>
      <c r="Q160" s="1" t="s">
        <v>147</v>
      </c>
      <c r="R160" s="42">
        <v>95.833333333333329</v>
      </c>
      <c r="S160" s="19">
        <f t="shared" si="11"/>
        <v>260.66666666666669</v>
      </c>
      <c r="T160" s="1" t="s">
        <v>171</v>
      </c>
      <c r="U160" s="1">
        <v>6200</v>
      </c>
      <c r="V160" s="1"/>
      <c r="W160" s="1">
        <v>186</v>
      </c>
      <c r="X160" s="1">
        <v>-930</v>
      </c>
      <c r="Y160" s="1">
        <v>5456</v>
      </c>
      <c r="Z160" s="3">
        <v>14731.2</v>
      </c>
      <c r="AA160" s="1" t="s">
        <v>24</v>
      </c>
      <c r="AB160" s="1" t="s">
        <v>25</v>
      </c>
    </row>
    <row r="161" spans="1:72" x14ac:dyDescent="0.3">
      <c r="A161" s="1">
        <v>22</v>
      </c>
      <c r="B161" s="1" t="s">
        <v>3272</v>
      </c>
      <c r="C161" s="1" t="s">
        <v>5890</v>
      </c>
      <c r="D161" s="68" t="s">
        <v>196</v>
      </c>
      <c r="E161" s="1" t="s">
        <v>6634</v>
      </c>
      <c r="F161" s="1" t="s">
        <v>232</v>
      </c>
      <c r="G161" s="1" t="s">
        <v>233</v>
      </c>
      <c r="H161" s="1">
        <v>0.25</v>
      </c>
      <c r="I161" s="1">
        <v>0.25</v>
      </c>
      <c r="J161" s="1">
        <v>1</v>
      </c>
      <c r="K161" s="65">
        <v>44541</v>
      </c>
      <c r="L161" s="65">
        <v>44554</v>
      </c>
      <c r="M161" s="1">
        <v>10.35</v>
      </c>
      <c r="N161" s="1">
        <v>10.199999999999999</v>
      </c>
      <c r="O161" s="1">
        <v>80</v>
      </c>
      <c r="P161" s="1">
        <f t="shared" si="7"/>
        <v>828</v>
      </c>
      <c r="Q161" s="1" t="s">
        <v>147</v>
      </c>
      <c r="R161" s="42">
        <v>100</v>
      </c>
      <c r="S161" s="19">
        <f t="shared" si="11"/>
        <v>1035</v>
      </c>
      <c r="T161" s="1" t="s">
        <v>147</v>
      </c>
      <c r="U161" s="1">
        <v>6200</v>
      </c>
      <c r="V161" s="1"/>
      <c r="W161" s="1">
        <v>0</v>
      </c>
      <c r="X161" s="1">
        <v>930</v>
      </c>
      <c r="Y161" s="1">
        <v>7130</v>
      </c>
      <c r="Z161" s="3">
        <v>72726</v>
      </c>
      <c r="AA161" s="28" t="s">
        <v>26</v>
      </c>
      <c r="AB161" s="1" t="s">
        <v>174</v>
      </c>
    </row>
    <row r="162" spans="1:72" x14ac:dyDescent="0.3">
      <c r="A162" s="1">
        <v>5</v>
      </c>
      <c r="B162" s="1" t="s">
        <v>3272</v>
      </c>
      <c r="C162" s="1" t="s">
        <v>5890</v>
      </c>
      <c r="D162" s="68" t="s">
        <v>196</v>
      </c>
      <c r="E162" s="1" t="s">
        <v>6634</v>
      </c>
      <c r="F162" s="28" t="s">
        <v>234</v>
      </c>
      <c r="G162" s="1" t="s">
        <v>235</v>
      </c>
      <c r="H162" s="1">
        <v>0.25</v>
      </c>
      <c r="I162" s="1">
        <v>0.25</v>
      </c>
      <c r="J162" s="1">
        <v>1</v>
      </c>
      <c r="K162" s="65">
        <v>44554</v>
      </c>
      <c r="L162" s="65">
        <v>44566</v>
      </c>
      <c r="M162" s="1">
        <v>30.63</v>
      </c>
      <c r="N162" s="1">
        <v>29.8</v>
      </c>
      <c r="O162" s="1">
        <v>85</v>
      </c>
      <c r="P162" s="1">
        <f t="shared" si="7"/>
        <v>2603.5499999999997</v>
      </c>
      <c r="Q162" s="1" t="s">
        <v>147</v>
      </c>
      <c r="R162" s="42">
        <v>99.082568807339456</v>
      </c>
      <c r="S162" s="19">
        <f t="shared" si="11"/>
        <v>3034.8990825688074</v>
      </c>
      <c r="T162" s="1" t="s">
        <v>147</v>
      </c>
      <c r="U162" s="1">
        <v>6200</v>
      </c>
      <c r="V162" s="1"/>
      <c r="W162" s="1">
        <v>186</v>
      </c>
      <c r="X162" s="1">
        <v>372</v>
      </c>
      <c r="Y162" s="1">
        <v>6758</v>
      </c>
      <c r="Z162" s="3">
        <v>201388.4</v>
      </c>
      <c r="AA162" s="1" t="s">
        <v>344</v>
      </c>
      <c r="AB162" s="1" t="s">
        <v>70</v>
      </c>
    </row>
    <row r="163" spans="1:72" x14ac:dyDescent="0.3">
      <c r="A163" s="1">
        <v>24</v>
      </c>
      <c r="B163" s="1" t="s">
        <v>3272</v>
      </c>
      <c r="C163" s="1" t="s">
        <v>5890</v>
      </c>
      <c r="D163" s="68" t="s">
        <v>196</v>
      </c>
      <c r="E163" s="1" t="s">
        <v>6634</v>
      </c>
      <c r="F163" s="1" t="s">
        <v>153</v>
      </c>
      <c r="G163" s="1" t="s">
        <v>236</v>
      </c>
      <c r="H163" s="1">
        <v>0.25</v>
      </c>
      <c r="I163" s="1">
        <v>0.25</v>
      </c>
      <c r="J163" s="1">
        <v>1</v>
      </c>
      <c r="K163" s="65">
        <v>44541</v>
      </c>
      <c r="L163" s="65">
        <v>44554</v>
      </c>
      <c r="M163" s="1">
        <v>9.9499999999999993</v>
      </c>
      <c r="N163" s="1">
        <v>9.5</v>
      </c>
      <c r="O163" s="1">
        <v>92</v>
      </c>
      <c r="P163" s="1">
        <f t="shared" si="7"/>
        <v>915.4</v>
      </c>
      <c r="Q163" s="1" t="s">
        <v>147</v>
      </c>
      <c r="R163" s="42">
        <v>100</v>
      </c>
      <c r="S163" s="19">
        <f t="shared" si="11"/>
        <v>994.99999999999989</v>
      </c>
      <c r="T163" s="1" t="s">
        <v>147</v>
      </c>
      <c r="U163" s="1">
        <v>6200</v>
      </c>
      <c r="V163" s="1"/>
      <c r="W163" s="1">
        <v>496</v>
      </c>
      <c r="X163" s="1">
        <v>930</v>
      </c>
      <c r="Y163" s="1">
        <v>7626</v>
      </c>
      <c r="Z163" s="3">
        <v>72447</v>
      </c>
      <c r="AA163" s="1" t="s">
        <v>24</v>
      </c>
      <c r="AB163" s="1" t="s">
        <v>25</v>
      </c>
    </row>
    <row r="164" spans="1:72" x14ac:dyDescent="0.3">
      <c r="A164" s="1">
        <v>25</v>
      </c>
      <c r="B164" s="1" t="s">
        <v>3272</v>
      </c>
      <c r="C164" s="1" t="s">
        <v>5890</v>
      </c>
      <c r="D164" s="68" t="s">
        <v>196</v>
      </c>
      <c r="E164" s="1" t="s">
        <v>6634</v>
      </c>
      <c r="F164" s="28" t="s">
        <v>237</v>
      </c>
      <c r="G164" s="1" t="s">
        <v>238</v>
      </c>
      <c r="H164" s="1">
        <v>0.25</v>
      </c>
      <c r="I164" s="1">
        <v>0.25</v>
      </c>
      <c r="J164" s="1">
        <v>1</v>
      </c>
      <c r="K164" s="65">
        <v>44541</v>
      </c>
      <c r="L164" s="65">
        <v>44554</v>
      </c>
      <c r="M164" s="1">
        <v>6.27</v>
      </c>
      <c r="N164" s="1">
        <v>6.1</v>
      </c>
      <c r="O164" s="1">
        <v>81</v>
      </c>
      <c r="P164" s="1">
        <f t="shared" si="7"/>
        <v>507.86999999999995</v>
      </c>
      <c r="Q164" s="1" t="s">
        <v>147</v>
      </c>
      <c r="R164" s="42">
        <v>100</v>
      </c>
      <c r="S164" s="19">
        <f t="shared" si="11"/>
        <v>627</v>
      </c>
      <c r="T164" s="1" t="s">
        <v>147</v>
      </c>
      <c r="U164" s="1">
        <v>6200</v>
      </c>
      <c r="V164" s="1"/>
      <c r="W164" s="1">
        <v>0</v>
      </c>
      <c r="X164" s="1">
        <v>930</v>
      </c>
      <c r="Y164" s="1">
        <v>7130</v>
      </c>
      <c r="Z164" s="3">
        <v>43493</v>
      </c>
      <c r="AA164" s="1" t="s">
        <v>24</v>
      </c>
      <c r="AB164" s="1" t="s">
        <v>25</v>
      </c>
    </row>
    <row r="165" spans="1:72" x14ac:dyDescent="0.3">
      <c r="A165" s="1">
        <v>26</v>
      </c>
      <c r="B165" s="1" t="s">
        <v>3272</v>
      </c>
      <c r="C165" s="1" t="s">
        <v>5890</v>
      </c>
      <c r="D165" s="68" t="s">
        <v>196</v>
      </c>
      <c r="E165" s="1" t="s">
        <v>6634</v>
      </c>
      <c r="F165" s="1" t="s">
        <v>62</v>
      </c>
      <c r="G165" s="1" t="s">
        <v>239</v>
      </c>
      <c r="H165" s="1">
        <v>0.25</v>
      </c>
      <c r="I165" s="1">
        <v>0.25</v>
      </c>
      <c r="J165" s="1">
        <v>1</v>
      </c>
      <c r="K165" s="65">
        <v>44541</v>
      </c>
      <c r="L165" s="65">
        <v>44554</v>
      </c>
      <c r="M165" s="1">
        <v>17.350000000000001</v>
      </c>
      <c r="N165" s="1">
        <v>17.2</v>
      </c>
      <c r="O165" s="1">
        <v>94</v>
      </c>
      <c r="P165" s="1">
        <f t="shared" si="7"/>
        <v>1630.9</v>
      </c>
      <c r="Q165" s="1" t="s">
        <v>147</v>
      </c>
      <c r="R165" s="42">
        <v>100</v>
      </c>
      <c r="S165" s="19">
        <f t="shared" si="11"/>
        <v>1735.0000000000002</v>
      </c>
      <c r="T165" s="1" t="s">
        <v>147</v>
      </c>
      <c r="U165" s="1">
        <v>6200</v>
      </c>
      <c r="V165" s="1"/>
      <c r="W165" s="1">
        <v>496</v>
      </c>
      <c r="X165" s="1">
        <v>930</v>
      </c>
      <c r="Y165" s="1">
        <v>7626</v>
      </c>
      <c r="Z165" s="3">
        <v>131167.19999999998</v>
      </c>
      <c r="AA165" s="28" t="s">
        <v>26</v>
      </c>
      <c r="AB165" s="1" t="s">
        <v>174</v>
      </c>
    </row>
    <row r="166" spans="1:72" s="23" customFormat="1" x14ac:dyDescent="0.3">
      <c r="A166" s="38">
        <v>1252</v>
      </c>
      <c r="B166" s="38" t="s">
        <v>3397</v>
      </c>
      <c r="C166" s="1" t="s">
        <v>5890</v>
      </c>
      <c r="D166" s="44" t="s">
        <v>5891</v>
      </c>
      <c r="E166" s="1" t="s">
        <v>6634</v>
      </c>
      <c r="F166" s="44" t="s">
        <v>4387</v>
      </c>
      <c r="G166" s="1" t="s">
        <v>5892</v>
      </c>
      <c r="H166" s="27">
        <v>0.2</v>
      </c>
      <c r="I166" s="27">
        <v>0.2</v>
      </c>
      <c r="J166" s="50">
        <v>1</v>
      </c>
      <c r="K166" s="153">
        <v>44355</v>
      </c>
      <c r="L166" s="51">
        <v>44598</v>
      </c>
      <c r="M166" s="50">
        <v>20.78</v>
      </c>
      <c r="N166" s="52">
        <v>19.533200000000001</v>
      </c>
      <c r="O166" s="50">
        <v>98</v>
      </c>
      <c r="P166" s="42">
        <f t="shared" ref="P166:P198" si="12">M166*O166</f>
        <v>2036.44</v>
      </c>
      <c r="Q166" s="50" t="s">
        <v>3403</v>
      </c>
      <c r="R166" s="52">
        <v>98.591549295774655</v>
      </c>
      <c r="S166" s="1">
        <f t="shared" ref="S166:S198" si="13">M166*R166</f>
        <v>2048.7323943661972</v>
      </c>
      <c r="T166" s="50" t="s">
        <v>147</v>
      </c>
      <c r="U166" s="50">
        <v>6500</v>
      </c>
      <c r="V166" s="50">
        <v>0</v>
      </c>
      <c r="W166" s="50">
        <v>780</v>
      </c>
      <c r="X166" s="50">
        <v>0</v>
      </c>
      <c r="Y166" s="50">
        <v>7280</v>
      </c>
      <c r="Z166" s="52">
        <v>142201.696</v>
      </c>
      <c r="AA166" s="1" t="s">
        <v>5893</v>
      </c>
      <c r="AB166" s="43" t="s">
        <v>6267</v>
      </c>
      <c r="AC166" s="53"/>
      <c r="AZ166" s="24"/>
      <c r="BF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</row>
    <row r="167" spans="1:72" s="23" customFormat="1" x14ac:dyDescent="0.3">
      <c r="A167" s="38">
        <v>1253</v>
      </c>
      <c r="B167" s="38" t="s">
        <v>3397</v>
      </c>
      <c r="C167" s="1" t="s">
        <v>5890</v>
      </c>
      <c r="D167" s="44" t="s">
        <v>5891</v>
      </c>
      <c r="E167" s="1" t="s">
        <v>6634</v>
      </c>
      <c r="F167" s="44" t="s">
        <v>4356</v>
      </c>
      <c r="G167" s="1" t="s">
        <v>5894</v>
      </c>
      <c r="H167" s="27">
        <v>0.2</v>
      </c>
      <c r="I167" s="27">
        <v>0.2</v>
      </c>
      <c r="J167" s="50">
        <v>1</v>
      </c>
      <c r="K167" s="153">
        <v>44355</v>
      </c>
      <c r="L167" s="51">
        <v>44598</v>
      </c>
      <c r="M167" s="50">
        <v>21.92</v>
      </c>
      <c r="N167" s="52">
        <v>21.128705134624159</v>
      </c>
      <c r="O167" s="50">
        <v>96</v>
      </c>
      <c r="P167" s="42">
        <f t="shared" si="12"/>
        <v>2104.3200000000002</v>
      </c>
      <c r="Q167" s="50" t="s">
        <v>3403</v>
      </c>
      <c r="R167" s="54">
        <v>100</v>
      </c>
      <c r="S167" s="1">
        <f t="shared" si="13"/>
        <v>2192</v>
      </c>
      <c r="T167" s="50" t="s">
        <v>147</v>
      </c>
      <c r="U167" s="50">
        <v>6500</v>
      </c>
      <c r="V167" s="50">
        <v>0</v>
      </c>
      <c r="W167" s="50">
        <v>780</v>
      </c>
      <c r="X167" s="50">
        <v>975</v>
      </c>
      <c r="Y167" s="50">
        <v>8255</v>
      </c>
      <c r="Z167" s="52">
        <v>174417.46088632243</v>
      </c>
      <c r="AA167" s="1" t="s">
        <v>5893</v>
      </c>
      <c r="AB167" s="43" t="s">
        <v>6267</v>
      </c>
      <c r="AC167" s="1"/>
      <c r="AZ167" s="24"/>
      <c r="BF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</row>
    <row r="168" spans="1:72" s="23" customFormat="1" x14ac:dyDescent="0.3">
      <c r="A168" s="38">
        <v>1254</v>
      </c>
      <c r="B168" s="38" t="s">
        <v>3397</v>
      </c>
      <c r="C168" s="1" t="s">
        <v>5890</v>
      </c>
      <c r="D168" s="44" t="s">
        <v>5891</v>
      </c>
      <c r="E168" s="1" t="s">
        <v>6634</v>
      </c>
      <c r="F168" s="44" t="s">
        <v>4326</v>
      </c>
      <c r="G168" s="1" t="s">
        <v>5895</v>
      </c>
      <c r="H168" s="27">
        <v>0.2</v>
      </c>
      <c r="I168" s="27">
        <v>0.2</v>
      </c>
      <c r="J168" s="50">
        <v>1</v>
      </c>
      <c r="K168" s="153">
        <v>44355</v>
      </c>
      <c r="L168" s="51">
        <v>44598</v>
      </c>
      <c r="M168" s="50">
        <v>31.64</v>
      </c>
      <c r="N168" s="52">
        <v>30.209741184957942</v>
      </c>
      <c r="O168" s="50">
        <v>98</v>
      </c>
      <c r="P168" s="42">
        <f t="shared" si="12"/>
        <v>3100.7200000000003</v>
      </c>
      <c r="Q168" s="50" t="s">
        <v>3403</v>
      </c>
      <c r="R168" s="52">
        <v>99.134199134199136</v>
      </c>
      <c r="S168" s="1">
        <f t="shared" si="13"/>
        <v>3136.6060606060605</v>
      </c>
      <c r="T168" s="50" t="s">
        <v>147</v>
      </c>
      <c r="U168" s="50">
        <v>6500</v>
      </c>
      <c r="V168" s="50">
        <v>0</v>
      </c>
      <c r="W168" s="50">
        <v>780</v>
      </c>
      <c r="X168" s="50">
        <v>390</v>
      </c>
      <c r="Y168" s="50">
        <v>7670</v>
      </c>
      <c r="Z168" s="52">
        <v>231708.71488862741</v>
      </c>
      <c r="AA168" s="1" t="s">
        <v>5893</v>
      </c>
      <c r="AB168" s="43" t="s">
        <v>6267</v>
      </c>
      <c r="AC168" s="1"/>
      <c r="AZ168" s="24"/>
      <c r="BF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</row>
    <row r="169" spans="1:72" s="23" customFormat="1" x14ac:dyDescent="0.3">
      <c r="A169" s="38">
        <v>1255</v>
      </c>
      <c r="B169" s="38" t="s">
        <v>3397</v>
      </c>
      <c r="C169" s="1" t="s">
        <v>5890</v>
      </c>
      <c r="D169" s="44" t="s">
        <v>5891</v>
      </c>
      <c r="E169" s="1" t="s">
        <v>6634</v>
      </c>
      <c r="F169" s="27" t="s">
        <v>5896</v>
      </c>
      <c r="G169" s="1" t="s">
        <v>5897</v>
      </c>
      <c r="H169" s="27">
        <v>0.2</v>
      </c>
      <c r="I169" s="27">
        <v>0.2</v>
      </c>
      <c r="J169" s="50">
        <v>1</v>
      </c>
      <c r="K169" s="153">
        <v>44355</v>
      </c>
      <c r="L169" s="51">
        <v>44598</v>
      </c>
      <c r="M169" s="50">
        <v>20.16</v>
      </c>
      <c r="N169" s="52">
        <v>19.3</v>
      </c>
      <c r="O169" s="50">
        <v>99</v>
      </c>
      <c r="P169" s="42">
        <f t="shared" si="12"/>
        <v>1995.84</v>
      </c>
      <c r="Q169" s="50" t="s">
        <v>3403</v>
      </c>
      <c r="R169" s="52">
        <v>98.170731707317074</v>
      </c>
      <c r="S169" s="1">
        <f t="shared" si="13"/>
        <v>1979.1219512195123</v>
      </c>
      <c r="T169" s="50" t="s">
        <v>147</v>
      </c>
      <c r="U169" s="50">
        <v>6500</v>
      </c>
      <c r="V169" s="50">
        <v>0</v>
      </c>
      <c r="W169" s="50">
        <v>780</v>
      </c>
      <c r="X169" s="50">
        <v>0</v>
      </c>
      <c r="Y169" s="50">
        <v>7280</v>
      </c>
      <c r="Z169" s="52">
        <v>140504</v>
      </c>
      <c r="AA169" s="1" t="s">
        <v>5893</v>
      </c>
      <c r="AB169" s="43" t="s">
        <v>6267</v>
      </c>
      <c r="AC169" s="1"/>
      <c r="AZ169" s="24"/>
      <c r="BF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</row>
    <row r="170" spans="1:72" s="23" customFormat="1" x14ac:dyDescent="0.3">
      <c r="A170" s="38">
        <v>1256</v>
      </c>
      <c r="B170" s="38" t="s">
        <v>3397</v>
      </c>
      <c r="C170" s="1" t="s">
        <v>5890</v>
      </c>
      <c r="D170" s="44" t="s">
        <v>5891</v>
      </c>
      <c r="E170" s="1" t="s">
        <v>6634</v>
      </c>
      <c r="F170" s="44" t="s">
        <v>5162</v>
      </c>
      <c r="G170" s="1" t="s">
        <v>5898</v>
      </c>
      <c r="H170" s="27">
        <v>0.2</v>
      </c>
      <c r="I170" s="27">
        <v>0.2</v>
      </c>
      <c r="J170" s="50">
        <v>1</v>
      </c>
      <c r="K170" s="153">
        <v>44355</v>
      </c>
      <c r="L170" s="51">
        <v>44598</v>
      </c>
      <c r="M170" s="50">
        <v>15.73</v>
      </c>
      <c r="N170" s="52">
        <v>14.595085731142108</v>
      </c>
      <c r="O170" s="50">
        <v>96</v>
      </c>
      <c r="P170" s="42">
        <f t="shared" si="12"/>
        <v>1510.08</v>
      </c>
      <c r="Q170" s="50" t="s">
        <v>3403</v>
      </c>
      <c r="R170" s="52">
        <v>98.82352941176471</v>
      </c>
      <c r="S170" s="1">
        <f t="shared" si="13"/>
        <v>1554.4941176470588</v>
      </c>
      <c r="T170" s="50" t="s">
        <v>147</v>
      </c>
      <c r="U170" s="50">
        <v>6500</v>
      </c>
      <c r="V170" s="50">
        <v>0</v>
      </c>
      <c r="W170" s="50">
        <v>780</v>
      </c>
      <c r="X170" s="50">
        <v>0</v>
      </c>
      <c r="Y170" s="50">
        <v>7280</v>
      </c>
      <c r="Z170" s="52">
        <v>106252.22412271454</v>
      </c>
      <c r="AA170" s="1" t="s">
        <v>5893</v>
      </c>
      <c r="AB170" s="43" t="s">
        <v>6267</v>
      </c>
      <c r="AC170" s="1"/>
      <c r="AZ170" s="24"/>
      <c r="BF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</row>
    <row r="171" spans="1:72" s="23" customFormat="1" x14ac:dyDescent="0.3">
      <c r="A171" s="38">
        <v>1257</v>
      </c>
      <c r="B171" s="38" t="s">
        <v>3397</v>
      </c>
      <c r="C171" s="1" t="s">
        <v>5890</v>
      </c>
      <c r="D171" s="44" t="s">
        <v>5891</v>
      </c>
      <c r="E171" s="1" t="s">
        <v>6634</v>
      </c>
      <c r="F171" s="27" t="s">
        <v>4027</v>
      </c>
      <c r="G171" s="1" t="s">
        <v>5899</v>
      </c>
      <c r="H171" s="27">
        <v>0.2</v>
      </c>
      <c r="I171" s="27">
        <v>0.2</v>
      </c>
      <c r="J171" s="50">
        <v>1</v>
      </c>
      <c r="K171" s="153">
        <v>44355</v>
      </c>
      <c r="L171" s="51">
        <v>44598</v>
      </c>
      <c r="M171" s="50">
        <v>13.88</v>
      </c>
      <c r="N171" s="52">
        <v>12.908400000000002</v>
      </c>
      <c r="O171" s="50">
        <v>94</v>
      </c>
      <c r="P171" s="42">
        <f t="shared" si="12"/>
        <v>1304.72</v>
      </c>
      <c r="Q171" s="50" t="s">
        <v>3403</v>
      </c>
      <c r="R171" s="52">
        <v>94.690265486725664</v>
      </c>
      <c r="S171" s="1">
        <f t="shared" si="13"/>
        <v>1314.3008849557523</v>
      </c>
      <c r="T171" s="50" t="s">
        <v>4429</v>
      </c>
      <c r="U171" s="50">
        <v>6500</v>
      </c>
      <c r="V171" s="50">
        <v>0</v>
      </c>
      <c r="W171" s="50">
        <v>0</v>
      </c>
      <c r="X171" s="50">
        <v>-975</v>
      </c>
      <c r="Y171" s="50">
        <v>5525</v>
      </c>
      <c r="Z171" s="52">
        <v>71318.910000000018</v>
      </c>
      <c r="AA171" s="1" t="s">
        <v>5893</v>
      </c>
      <c r="AB171" s="1" t="s">
        <v>5900</v>
      </c>
      <c r="AC171" s="1"/>
      <c r="AZ171" s="24"/>
      <c r="BF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</row>
    <row r="172" spans="1:72" s="23" customFormat="1" x14ac:dyDescent="0.3">
      <c r="A172" s="38">
        <v>1258</v>
      </c>
      <c r="B172" s="38" t="s">
        <v>3397</v>
      </c>
      <c r="C172" s="1" t="s">
        <v>5890</v>
      </c>
      <c r="D172" s="44" t="s">
        <v>5891</v>
      </c>
      <c r="E172" s="1" t="s">
        <v>6634</v>
      </c>
      <c r="F172" s="27" t="s">
        <v>5901</v>
      </c>
      <c r="G172" s="1" t="s">
        <v>5902</v>
      </c>
      <c r="H172" s="27">
        <v>0.2</v>
      </c>
      <c r="I172" s="27">
        <v>0.2</v>
      </c>
      <c r="J172" s="50">
        <v>1</v>
      </c>
      <c r="K172" s="153">
        <v>44355</v>
      </c>
      <c r="L172" s="51">
        <v>44598</v>
      </c>
      <c r="M172" s="50">
        <v>18.61</v>
      </c>
      <c r="N172" s="52">
        <v>17.304914268857889</v>
      </c>
      <c r="O172" s="50">
        <v>91</v>
      </c>
      <c r="P172" s="42">
        <f t="shared" si="12"/>
        <v>1693.51</v>
      </c>
      <c r="Q172" s="50" t="s">
        <v>3403</v>
      </c>
      <c r="R172" s="52">
        <v>98.086124401913878</v>
      </c>
      <c r="S172" s="1">
        <f t="shared" si="13"/>
        <v>1825.3827751196172</v>
      </c>
      <c r="T172" s="50" t="s">
        <v>147</v>
      </c>
      <c r="U172" s="50">
        <v>6500</v>
      </c>
      <c r="V172" s="50">
        <v>0</v>
      </c>
      <c r="W172" s="50">
        <v>520</v>
      </c>
      <c r="X172" s="50">
        <v>0</v>
      </c>
      <c r="Y172" s="50">
        <v>7020</v>
      </c>
      <c r="Z172" s="52">
        <v>121480.49816738238</v>
      </c>
      <c r="AA172" s="1" t="s">
        <v>5893</v>
      </c>
      <c r="AB172" s="43" t="s">
        <v>6267</v>
      </c>
      <c r="AC172" s="1" t="s">
        <v>3917</v>
      </c>
      <c r="AZ172" s="24"/>
      <c r="BF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</row>
    <row r="173" spans="1:72" s="23" customFormat="1" x14ac:dyDescent="0.3">
      <c r="A173" s="38">
        <v>1259</v>
      </c>
      <c r="B173" s="38" t="s">
        <v>3397</v>
      </c>
      <c r="C173" s="1" t="s">
        <v>5890</v>
      </c>
      <c r="D173" s="44" t="s">
        <v>5891</v>
      </c>
      <c r="E173" s="1" t="s">
        <v>6634</v>
      </c>
      <c r="F173" s="27" t="s">
        <v>5903</v>
      </c>
      <c r="G173" s="1" t="s">
        <v>5904</v>
      </c>
      <c r="H173" s="27">
        <v>0.2</v>
      </c>
      <c r="I173" s="27">
        <v>0.2</v>
      </c>
      <c r="J173" s="50">
        <v>1</v>
      </c>
      <c r="K173" s="153">
        <v>44355</v>
      </c>
      <c r="L173" s="51">
        <v>44598</v>
      </c>
      <c r="M173" s="50">
        <v>25.93</v>
      </c>
      <c r="N173" s="52">
        <v>24.661671783976026</v>
      </c>
      <c r="O173" s="50">
        <v>88</v>
      </c>
      <c r="P173" s="42">
        <f t="shared" si="12"/>
        <v>2281.84</v>
      </c>
      <c r="Q173" s="50" t="s">
        <v>3403</v>
      </c>
      <c r="R173" s="52">
        <v>98.611111111111114</v>
      </c>
      <c r="S173" s="1">
        <f t="shared" si="13"/>
        <v>2556.9861111111113</v>
      </c>
      <c r="T173" s="50" t="s">
        <v>147</v>
      </c>
      <c r="U173" s="50">
        <v>6500</v>
      </c>
      <c r="V173" s="50">
        <v>0</v>
      </c>
      <c r="W173" s="50">
        <v>195</v>
      </c>
      <c r="X173" s="50">
        <v>0</v>
      </c>
      <c r="Y173" s="50">
        <v>6695</v>
      </c>
      <c r="Z173" s="52">
        <v>165109.8925937195</v>
      </c>
      <c r="AA173" s="1" t="s">
        <v>5893</v>
      </c>
      <c r="AB173" s="1" t="s">
        <v>4016</v>
      </c>
      <c r="AC173" s="1" t="s">
        <v>5905</v>
      </c>
      <c r="AZ173" s="24"/>
      <c r="BF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</row>
    <row r="174" spans="1:72" s="23" customFormat="1" x14ac:dyDescent="0.3">
      <c r="A174" s="38">
        <v>1260</v>
      </c>
      <c r="B174" s="38" t="s">
        <v>3397</v>
      </c>
      <c r="C174" s="1" t="s">
        <v>5890</v>
      </c>
      <c r="D174" s="44" t="s">
        <v>5891</v>
      </c>
      <c r="E174" s="1" t="s">
        <v>6634</v>
      </c>
      <c r="F174" s="27" t="s">
        <v>5906</v>
      </c>
      <c r="G174" s="1" t="s">
        <v>5907</v>
      </c>
      <c r="H174" s="27">
        <v>0.2</v>
      </c>
      <c r="I174" s="27">
        <v>0.2</v>
      </c>
      <c r="J174" s="50">
        <v>1</v>
      </c>
      <c r="K174" s="153">
        <v>44355</v>
      </c>
      <c r="L174" s="51">
        <v>44598</v>
      </c>
      <c r="M174" s="50">
        <v>9.26</v>
      </c>
      <c r="N174" s="52">
        <v>8.5276119770778056</v>
      </c>
      <c r="O174" s="50">
        <v>96</v>
      </c>
      <c r="P174" s="42">
        <f t="shared" si="12"/>
        <v>888.96</v>
      </c>
      <c r="Q174" s="50" t="s">
        <v>3403</v>
      </c>
      <c r="R174" s="52">
        <v>99.065420560747668</v>
      </c>
      <c r="S174" s="1">
        <f t="shared" si="13"/>
        <v>917.34579439252343</v>
      </c>
      <c r="T174" s="50" t="s">
        <v>147</v>
      </c>
      <c r="U174" s="50">
        <v>6500</v>
      </c>
      <c r="V174" s="50">
        <v>0</v>
      </c>
      <c r="W174" s="50">
        <v>780</v>
      </c>
      <c r="X174" s="50">
        <v>390</v>
      </c>
      <c r="Y174" s="50">
        <v>7670</v>
      </c>
      <c r="Z174" s="52">
        <v>65406.783864186771</v>
      </c>
      <c r="AA174" s="1" t="s">
        <v>5893</v>
      </c>
      <c r="AB174" s="43" t="s">
        <v>6267</v>
      </c>
      <c r="AC174" s="1"/>
      <c r="AZ174" s="24"/>
      <c r="BF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</row>
    <row r="175" spans="1:72" s="23" customFormat="1" x14ac:dyDescent="0.3">
      <c r="A175" s="38">
        <v>1261</v>
      </c>
      <c r="B175" s="38" t="s">
        <v>3397</v>
      </c>
      <c r="C175" s="1" t="s">
        <v>5890</v>
      </c>
      <c r="D175" s="44" t="s">
        <v>5891</v>
      </c>
      <c r="E175" s="1" t="s">
        <v>6634</v>
      </c>
      <c r="F175" s="44" t="s">
        <v>5908</v>
      </c>
      <c r="G175" s="1" t="s">
        <v>5909</v>
      </c>
      <c r="H175" s="27">
        <v>0.2</v>
      </c>
      <c r="I175" s="27">
        <v>0.2</v>
      </c>
      <c r="J175" s="50">
        <v>1</v>
      </c>
      <c r="K175" s="153">
        <v>44355</v>
      </c>
      <c r="L175" s="51">
        <v>44598</v>
      </c>
      <c r="M175" s="50">
        <v>7.35</v>
      </c>
      <c r="N175" s="52">
        <v>6.7382210572884995</v>
      </c>
      <c r="O175" s="50">
        <v>95</v>
      </c>
      <c r="P175" s="42">
        <f t="shared" si="12"/>
        <v>698.25</v>
      </c>
      <c r="Q175" s="50" t="s">
        <v>3403</v>
      </c>
      <c r="R175" s="52">
        <v>97.326203208556151</v>
      </c>
      <c r="S175" s="1">
        <f t="shared" si="13"/>
        <v>715.34759358288773</v>
      </c>
      <c r="T175" s="50" t="s">
        <v>4429</v>
      </c>
      <c r="U175" s="50">
        <v>6500</v>
      </c>
      <c r="V175" s="50">
        <v>0</v>
      </c>
      <c r="W175" s="50">
        <v>0</v>
      </c>
      <c r="X175" s="50">
        <v>-650</v>
      </c>
      <c r="Y175" s="50">
        <v>5850</v>
      </c>
      <c r="Z175" s="52">
        <v>39418.593185137725</v>
      </c>
      <c r="AA175" s="1" t="s">
        <v>5893</v>
      </c>
      <c r="AB175" s="43" t="s">
        <v>6267</v>
      </c>
      <c r="AC175" s="1"/>
      <c r="AZ175" s="24"/>
      <c r="BF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</row>
    <row r="176" spans="1:72" s="23" customFormat="1" x14ac:dyDescent="0.3">
      <c r="A176" s="38">
        <v>1262</v>
      </c>
      <c r="B176" s="38" t="s">
        <v>3397</v>
      </c>
      <c r="C176" s="1" t="s">
        <v>5890</v>
      </c>
      <c r="D176" s="44" t="s">
        <v>5891</v>
      </c>
      <c r="E176" s="1" t="s">
        <v>6634</v>
      </c>
      <c r="F176" s="44" t="s">
        <v>4601</v>
      </c>
      <c r="G176" s="1" t="s">
        <v>5910</v>
      </c>
      <c r="H176" s="27">
        <v>0.2</v>
      </c>
      <c r="I176" s="27">
        <v>0.2</v>
      </c>
      <c r="J176" s="50">
        <v>1</v>
      </c>
      <c r="K176" s="153">
        <v>44355</v>
      </c>
      <c r="L176" s="51">
        <v>44598</v>
      </c>
      <c r="M176" s="50">
        <v>8.75</v>
      </c>
      <c r="N176" s="52">
        <v>7.9625000000000004</v>
      </c>
      <c r="O176" s="50">
        <v>93</v>
      </c>
      <c r="P176" s="42">
        <f t="shared" si="12"/>
        <v>813.75</v>
      </c>
      <c r="Q176" s="50" t="s">
        <v>3403</v>
      </c>
      <c r="R176" s="52">
        <v>98.461538461538467</v>
      </c>
      <c r="S176" s="1">
        <f t="shared" si="13"/>
        <v>861.53846153846155</v>
      </c>
      <c r="T176" s="50" t="s">
        <v>147</v>
      </c>
      <c r="U176" s="50">
        <v>6500</v>
      </c>
      <c r="V176" s="50">
        <v>0</v>
      </c>
      <c r="W176" s="50">
        <v>520</v>
      </c>
      <c r="X176" s="50">
        <v>0</v>
      </c>
      <c r="Y176" s="50">
        <v>7020</v>
      </c>
      <c r="Z176" s="52">
        <v>55896.75</v>
      </c>
      <c r="AA176" s="1" t="s">
        <v>5893</v>
      </c>
      <c r="AB176" s="43" t="s">
        <v>6267</v>
      </c>
      <c r="AC176" s="1"/>
      <c r="AZ176" s="24"/>
      <c r="BF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</row>
    <row r="177" spans="1:72" s="23" customFormat="1" x14ac:dyDescent="0.3">
      <c r="A177" s="38">
        <v>1263</v>
      </c>
      <c r="B177" s="38" t="s">
        <v>3397</v>
      </c>
      <c r="C177" s="1" t="s">
        <v>5890</v>
      </c>
      <c r="D177" s="44" t="s">
        <v>5891</v>
      </c>
      <c r="E177" s="1" t="s">
        <v>6634</v>
      </c>
      <c r="F177" s="27" t="s">
        <v>5292</v>
      </c>
      <c r="G177" s="1" t="s">
        <v>5911</v>
      </c>
      <c r="H177" s="27">
        <v>0.2</v>
      </c>
      <c r="I177" s="27">
        <v>0.2</v>
      </c>
      <c r="J177" s="50">
        <v>1</v>
      </c>
      <c r="K177" s="153">
        <v>44355</v>
      </c>
      <c r="L177" s="51">
        <v>44598</v>
      </c>
      <c r="M177" s="50">
        <v>18.79</v>
      </c>
      <c r="N177" s="52">
        <v>18.038399999999999</v>
      </c>
      <c r="O177" s="50">
        <v>92</v>
      </c>
      <c r="P177" s="42">
        <f t="shared" si="12"/>
        <v>1728.6799999999998</v>
      </c>
      <c r="Q177" s="50" t="s">
        <v>3403</v>
      </c>
      <c r="R177" s="52">
        <v>96.744186046511629</v>
      </c>
      <c r="S177" s="1">
        <f t="shared" si="13"/>
        <v>1817.8232558139534</v>
      </c>
      <c r="T177" s="50" t="s">
        <v>4429</v>
      </c>
      <c r="U177" s="50">
        <v>6500</v>
      </c>
      <c r="V177" s="50">
        <v>0</v>
      </c>
      <c r="W177" s="50">
        <v>0</v>
      </c>
      <c r="X177" s="50">
        <v>-975</v>
      </c>
      <c r="Y177" s="50">
        <v>5525</v>
      </c>
      <c r="Z177" s="52">
        <v>99662.16</v>
      </c>
      <c r="AA177" s="1" t="s">
        <v>5893</v>
      </c>
      <c r="AB177" s="43" t="s">
        <v>6267</v>
      </c>
      <c r="AC177" s="1"/>
      <c r="AZ177" s="24"/>
      <c r="BF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</row>
    <row r="178" spans="1:72" s="23" customFormat="1" x14ac:dyDescent="0.3">
      <c r="A178" s="38">
        <v>1264</v>
      </c>
      <c r="B178" s="38" t="s">
        <v>3397</v>
      </c>
      <c r="C178" s="1" t="s">
        <v>5890</v>
      </c>
      <c r="D178" s="44" t="s">
        <v>5891</v>
      </c>
      <c r="E178" s="1" t="s">
        <v>6634</v>
      </c>
      <c r="F178" s="27" t="s">
        <v>5294</v>
      </c>
      <c r="G178" s="1" t="s">
        <v>5912</v>
      </c>
      <c r="H178" s="27">
        <v>0.2</v>
      </c>
      <c r="I178" s="27">
        <v>0.2</v>
      </c>
      <c r="J178" s="50">
        <v>1</v>
      </c>
      <c r="K178" s="153">
        <v>44355</v>
      </c>
      <c r="L178" s="51">
        <v>44598</v>
      </c>
      <c r="M178" s="50">
        <v>14.2</v>
      </c>
      <c r="N178" s="52">
        <v>13.063999999999998</v>
      </c>
      <c r="O178" s="50">
        <v>98</v>
      </c>
      <c r="P178" s="42">
        <f t="shared" si="12"/>
        <v>1391.6</v>
      </c>
      <c r="Q178" s="50" t="s">
        <v>3403</v>
      </c>
      <c r="R178" s="52">
        <v>97.536945812807886</v>
      </c>
      <c r="S178" s="1">
        <f t="shared" si="13"/>
        <v>1385.0246305418718</v>
      </c>
      <c r="T178" s="50" t="s">
        <v>147</v>
      </c>
      <c r="U178" s="50">
        <v>6500</v>
      </c>
      <c r="V178" s="50">
        <v>0</v>
      </c>
      <c r="W178" s="50">
        <v>0</v>
      </c>
      <c r="X178" s="50">
        <v>-650</v>
      </c>
      <c r="Y178" s="50">
        <v>5850</v>
      </c>
      <c r="Z178" s="52">
        <v>76424.399999999994</v>
      </c>
      <c r="AA178" s="1" t="s">
        <v>5893</v>
      </c>
      <c r="AB178" s="43" t="s">
        <v>6267</v>
      </c>
      <c r="AC178" s="1"/>
      <c r="AZ178" s="24"/>
      <c r="BF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</row>
    <row r="179" spans="1:72" s="23" customFormat="1" x14ac:dyDescent="0.3">
      <c r="A179" s="38">
        <v>1265</v>
      </c>
      <c r="B179" s="38" t="s">
        <v>3397</v>
      </c>
      <c r="C179" s="1" t="s">
        <v>5890</v>
      </c>
      <c r="D179" s="44" t="s">
        <v>5891</v>
      </c>
      <c r="E179" s="1" t="s">
        <v>6634</v>
      </c>
      <c r="F179" s="27" t="s">
        <v>5382</v>
      </c>
      <c r="G179" s="1" t="s">
        <v>5913</v>
      </c>
      <c r="H179" s="27">
        <v>0.2</v>
      </c>
      <c r="I179" s="27">
        <v>0.2</v>
      </c>
      <c r="J179" s="50">
        <v>1</v>
      </c>
      <c r="K179" s="153">
        <v>44355</v>
      </c>
      <c r="L179" s="51">
        <v>44598</v>
      </c>
      <c r="M179" s="50">
        <v>23.52</v>
      </c>
      <c r="N179" s="52">
        <v>21.806424478216378</v>
      </c>
      <c r="O179" s="50">
        <v>95</v>
      </c>
      <c r="P179" s="42">
        <f t="shared" si="12"/>
        <v>2234.4</v>
      </c>
      <c r="Q179" s="50" t="s">
        <v>3403</v>
      </c>
      <c r="R179" s="52">
        <v>99.565217391304344</v>
      </c>
      <c r="S179" s="1">
        <f t="shared" si="13"/>
        <v>2341.7739130434779</v>
      </c>
      <c r="T179" s="50" t="s">
        <v>147</v>
      </c>
      <c r="U179" s="50">
        <v>6500</v>
      </c>
      <c r="V179" s="50">
        <v>0</v>
      </c>
      <c r="W179" s="50">
        <v>780</v>
      </c>
      <c r="X179" s="50">
        <v>390</v>
      </c>
      <c r="Y179" s="50">
        <v>7670</v>
      </c>
      <c r="Z179" s="52">
        <v>167255.27574791963</v>
      </c>
      <c r="AA179" s="1" t="s">
        <v>5893</v>
      </c>
      <c r="AB179" s="43" t="s">
        <v>6267</v>
      </c>
      <c r="AC179" s="1"/>
      <c r="AZ179" s="24"/>
      <c r="BF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</row>
    <row r="180" spans="1:72" s="23" customFormat="1" x14ac:dyDescent="0.3">
      <c r="A180" s="38">
        <v>1266</v>
      </c>
      <c r="B180" s="38" t="s">
        <v>3397</v>
      </c>
      <c r="C180" s="1" t="s">
        <v>5890</v>
      </c>
      <c r="D180" s="44" t="s">
        <v>5891</v>
      </c>
      <c r="E180" s="1" t="s">
        <v>6634</v>
      </c>
      <c r="F180" s="27" t="s">
        <v>5914</v>
      </c>
      <c r="G180" s="1" t="s">
        <v>5915</v>
      </c>
      <c r="H180" s="27">
        <v>0.2</v>
      </c>
      <c r="I180" s="27">
        <v>0.2</v>
      </c>
      <c r="J180" s="50">
        <v>1</v>
      </c>
      <c r="K180" s="153">
        <v>44355</v>
      </c>
      <c r="L180" s="51">
        <v>44598</v>
      </c>
      <c r="M180" s="50">
        <v>29.15</v>
      </c>
      <c r="N180" s="52">
        <v>26.5</v>
      </c>
      <c r="O180" s="50">
        <v>90</v>
      </c>
      <c r="P180" s="42">
        <f t="shared" si="12"/>
        <v>2623.5</v>
      </c>
      <c r="Q180" s="50" t="s">
        <v>3403</v>
      </c>
      <c r="R180" s="52">
        <v>96.938775510204081</v>
      </c>
      <c r="S180" s="1">
        <f t="shared" si="13"/>
        <v>2825.7653061224487</v>
      </c>
      <c r="T180" s="50" t="s">
        <v>4429</v>
      </c>
      <c r="U180" s="50">
        <v>6500</v>
      </c>
      <c r="V180" s="50">
        <v>0</v>
      </c>
      <c r="W180" s="50">
        <v>0</v>
      </c>
      <c r="X180" s="50">
        <v>-975</v>
      </c>
      <c r="Y180" s="50">
        <v>5525</v>
      </c>
      <c r="Z180" s="52">
        <v>146412.5</v>
      </c>
      <c r="AA180" s="1" t="s">
        <v>5893</v>
      </c>
      <c r="AB180" s="43" t="s">
        <v>6267</v>
      </c>
      <c r="AC180" s="1"/>
      <c r="AZ180" s="24"/>
      <c r="BF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</row>
    <row r="181" spans="1:72" s="23" customFormat="1" x14ac:dyDescent="0.3">
      <c r="A181" s="38">
        <v>1267</v>
      </c>
      <c r="B181" s="38" t="s">
        <v>3397</v>
      </c>
      <c r="C181" s="1" t="s">
        <v>5890</v>
      </c>
      <c r="D181" s="44" t="s">
        <v>5891</v>
      </c>
      <c r="E181" s="1" t="s">
        <v>6634</v>
      </c>
      <c r="F181" s="27" t="s">
        <v>5916</v>
      </c>
      <c r="G181" s="1" t="s">
        <v>5917</v>
      </c>
      <c r="H181" s="27">
        <v>0.25</v>
      </c>
      <c r="I181" s="27">
        <v>0.25</v>
      </c>
      <c r="J181" s="50">
        <v>1</v>
      </c>
      <c r="K181" s="153">
        <v>44355</v>
      </c>
      <c r="L181" s="51">
        <v>44598</v>
      </c>
      <c r="M181" s="50">
        <v>17.55</v>
      </c>
      <c r="N181" s="52">
        <v>15.934166965633695</v>
      </c>
      <c r="O181" s="50">
        <v>93</v>
      </c>
      <c r="P181" s="42">
        <f t="shared" si="12"/>
        <v>1632.15</v>
      </c>
      <c r="Q181" s="50" t="s">
        <v>3403</v>
      </c>
      <c r="R181" s="52">
        <v>99.074074074074076</v>
      </c>
      <c r="S181" s="1">
        <f t="shared" si="13"/>
        <v>1738.75</v>
      </c>
      <c r="T181" s="50" t="s">
        <v>147</v>
      </c>
      <c r="U181" s="50">
        <v>6500</v>
      </c>
      <c r="V181" s="50">
        <v>0</v>
      </c>
      <c r="W181" s="50">
        <v>520</v>
      </c>
      <c r="X181" s="50">
        <v>390</v>
      </c>
      <c r="Y181" s="50">
        <v>7410</v>
      </c>
      <c r="Z181" s="52">
        <v>118072.17721534568</v>
      </c>
      <c r="AA181" s="1" t="s">
        <v>5893</v>
      </c>
      <c r="AB181" s="1" t="s">
        <v>4016</v>
      </c>
      <c r="AC181" s="1"/>
      <c r="AZ181" s="24"/>
      <c r="BF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</row>
    <row r="182" spans="1:72" s="23" customFormat="1" x14ac:dyDescent="0.3">
      <c r="A182" s="38">
        <v>1268</v>
      </c>
      <c r="B182" s="38" t="s">
        <v>3397</v>
      </c>
      <c r="C182" s="1" t="s">
        <v>5890</v>
      </c>
      <c r="D182" s="44" t="s">
        <v>5891</v>
      </c>
      <c r="E182" s="1" t="s">
        <v>6634</v>
      </c>
      <c r="F182" s="27" t="s">
        <v>5918</v>
      </c>
      <c r="G182" s="1" t="s">
        <v>5919</v>
      </c>
      <c r="H182" s="27">
        <v>0.2</v>
      </c>
      <c r="I182" s="27">
        <v>0.2</v>
      </c>
      <c r="J182" s="50">
        <v>1</v>
      </c>
      <c r="K182" s="153">
        <v>44355</v>
      </c>
      <c r="L182" s="51">
        <v>44598</v>
      </c>
      <c r="M182" s="50">
        <v>6.7</v>
      </c>
      <c r="N182" s="52">
        <v>6.0970000000000004</v>
      </c>
      <c r="O182" s="50">
        <v>90</v>
      </c>
      <c r="P182" s="42">
        <f t="shared" si="12"/>
        <v>603</v>
      </c>
      <c r="Q182" s="50" t="s">
        <v>3403</v>
      </c>
      <c r="R182" s="52">
        <v>98.230088495575217</v>
      </c>
      <c r="S182" s="1">
        <f t="shared" si="13"/>
        <v>658.14159292035401</v>
      </c>
      <c r="T182" s="50" t="s">
        <v>147</v>
      </c>
      <c r="U182" s="50">
        <v>6500</v>
      </c>
      <c r="V182" s="50">
        <v>0</v>
      </c>
      <c r="W182" s="50">
        <v>520</v>
      </c>
      <c r="X182" s="50">
        <v>0</v>
      </c>
      <c r="Y182" s="50">
        <v>7020</v>
      </c>
      <c r="Z182" s="52">
        <v>42800.94</v>
      </c>
      <c r="AA182" s="1" t="s">
        <v>5893</v>
      </c>
      <c r="AB182" s="1" t="s">
        <v>4016</v>
      </c>
      <c r="AC182" s="1"/>
      <c r="AZ182" s="24"/>
      <c r="BF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</row>
    <row r="183" spans="1:72" s="23" customFormat="1" x14ac:dyDescent="0.3">
      <c r="A183" s="38">
        <v>1269</v>
      </c>
      <c r="B183" s="38" t="s">
        <v>3397</v>
      </c>
      <c r="C183" s="1" t="s">
        <v>5890</v>
      </c>
      <c r="D183" s="44" t="s">
        <v>5891</v>
      </c>
      <c r="E183" s="1" t="s">
        <v>6634</v>
      </c>
      <c r="F183" s="27" t="s">
        <v>5920</v>
      </c>
      <c r="G183" s="1" t="s">
        <v>5921</v>
      </c>
      <c r="H183" s="27">
        <v>0.2</v>
      </c>
      <c r="I183" s="27">
        <v>0.2</v>
      </c>
      <c r="J183" s="50">
        <v>1</v>
      </c>
      <c r="K183" s="153">
        <v>44355</v>
      </c>
      <c r="L183" s="51">
        <v>44598</v>
      </c>
      <c r="M183" s="50">
        <v>2.35</v>
      </c>
      <c r="N183" s="52">
        <v>2.2000000000000002</v>
      </c>
      <c r="O183" s="50">
        <v>91</v>
      </c>
      <c r="P183" s="42">
        <f t="shared" si="12"/>
        <v>213.85</v>
      </c>
      <c r="Q183" s="50" t="s">
        <v>3403</v>
      </c>
      <c r="R183" s="52">
        <v>97.029702970297024</v>
      </c>
      <c r="S183" s="1">
        <f t="shared" si="13"/>
        <v>228.01980198019803</v>
      </c>
      <c r="T183" s="50" t="s">
        <v>4429</v>
      </c>
      <c r="U183" s="50">
        <v>6500</v>
      </c>
      <c r="V183" s="50">
        <v>0</v>
      </c>
      <c r="W183" s="50">
        <v>0</v>
      </c>
      <c r="X183" s="50">
        <v>-650</v>
      </c>
      <c r="Y183" s="50">
        <v>5850</v>
      </c>
      <c r="Z183" s="52">
        <v>12870.000000000002</v>
      </c>
      <c r="AA183" s="1" t="s">
        <v>5893</v>
      </c>
      <c r="AB183" s="43" t="s">
        <v>6267</v>
      </c>
      <c r="AC183" s="1"/>
      <c r="AZ183" s="24"/>
      <c r="BF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</row>
    <row r="184" spans="1:72" s="23" customFormat="1" x14ac:dyDescent="0.3">
      <c r="A184" s="38">
        <v>1270</v>
      </c>
      <c r="B184" s="38" t="s">
        <v>3397</v>
      </c>
      <c r="C184" s="1" t="s">
        <v>5890</v>
      </c>
      <c r="D184" s="44" t="s">
        <v>5891</v>
      </c>
      <c r="E184" s="1" t="s">
        <v>6634</v>
      </c>
      <c r="F184" s="27" t="s">
        <v>5922</v>
      </c>
      <c r="G184" s="1" t="s">
        <v>5923</v>
      </c>
      <c r="H184" s="27">
        <v>0.2</v>
      </c>
      <c r="I184" s="27">
        <v>0.2</v>
      </c>
      <c r="J184" s="50">
        <v>1</v>
      </c>
      <c r="K184" s="153">
        <v>44355</v>
      </c>
      <c r="L184" s="51">
        <v>44598</v>
      </c>
      <c r="M184" s="50">
        <v>14.83</v>
      </c>
      <c r="N184" s="52">
        <v>14.533399999999999</v>
      </c>
      <c r="O184" s="50">
        <v>96</v>
      </c>
      <c r="P184" s="42">
        <f t="shared" si="12"/>
        <v>1423.68</v>
      </c>
      <c r="Q184" s="50" t="s">
        <v>3403</v>
      </c>
      <c r="R184" s="52">
        <v>97.285067873303163</v>
      </c>
      <c r="S184" s="1">
        <f t="shared" si="13"/>
        <v>1442.737556561086</v>
      </c>
      <c r="T184" s="50" t="s">
        <v>4429</v>
      </c>
      <c r="U184" s="50">
        <v>6500</v>
      </c>
      <c r="V184" s="50">
        <v>0</v>
      </c>
      <c r="W184" s="50">
        <v>0</v>
      </c>
      <c r="X184" s="50">
        <v>-650</v>
      </c>
      <c r="Y184" s="50">
        <v>5850</v>
      </c>
      <c r="Z184" s="52">
        <v>85020.389999999985</v>
      </c>
      <c r="AA184" s="1" t="s">
        <v>5893</v>
      </c>
      <c r="AB184" s="1" t="s">
        <v>5900</v>
      </c>
      <c r="AC184" s="1"/>
      <c r="AZ184" s="24"/>
      <c r="BF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</row>
    <row r="185" spans="1:72" s="23" customFormat="1" x14ac:dyDescent="0.3">
      <c r="A185" s="38">
        <v>1271</v>
      </c>
      <c r="B185" s="38" t="s">
        <v>3397</v>
      </c>
      <c r="C185" s="1" t="s">
        <v>5890</v>
      </c>
      <c r="D185" s="44" t="s">
        <v>5891</v>
      </c>
      <c r="E185" s="1" t="s">
        <v>6634</v>
      </c>
      <c r="F185" s="27" t="s">
        <v>5924</v>
      </c>
      <c r="G185" s="1" t="s">
        <v>5925</v>
      </c>
      <c r="H185" s="27">
        <v>0.2</v>
      </c>
      <c r="I185" s="27">
        <v>0.2</v>
      </c>
      <c r="J185" s="50">
        <v>1</v>
      </c>
      <c r="K185" s="153">
        <v>44355</v>
      </c>
      <c r="L185" s="51">
        <v>44598</v>
      </c>
      <c r="M185" s="50">
        <v>29.46</v>
      </c>
      <c r="N185" s="52">
        <v>28.572383796955272</v>
      </c>
      <c r="O185" s="50">
        <v>95</v>
      </c>
      <c r="P185" s="42">
        <f t="shared" si="12"/>
        <v>2798.7000000000003</v>
      </c>
      <c r="Q185" s="50" t="s">
        <v>3403</v>
      </c>
      <c r="R185" s="52">
        <v>98.648648648648646</v>
      </c>
      <c r="S185" s="1">
        <f t="shared" si="13"/>
        <v>2906.1891891891892</v>
      </c>
      <c r="T185" s="50" t="s">
        <v>147</v>
      </c>
      <c r="U185" s="50">
        <v>6500</v>
      </c>
      <c r="V185" s="50">
        <v>0</v>
      </c>
      <c r="W185" s="50">
        <v>780</v>
      </c>
      <c r="X185" s="50">
        <v>0</v>
      </c>
      <c r="Y185" s="50">
        <v>7280</v>
      </c>
      <c r="Z185" s="52">
        <v>208006.95404183437</v>
      </c>
      <c r="AA185" s="1" t="s">
        <v>5893</v>
      </c>
      <c r="AB185" s="1" t="s">
        <v>5900</v>
      </c>
      <c r="AC185" s="1"/>
      <c r="AZ185" s="24"/>
      <c r="BF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</row>
    <row r="186" spans="1:72" s="23" customFormat="1" x14ac:dyDescent="0.3">
      <c r="A186" s="38">
        <v>1272</v>
      </c>
      <c r="B186" s="38" t="s">
        <v>3397</v>
      </c>
      <c r="C186" s="1" t="s">
        <v>5890</v>
      </c>
      <c r="D186" s="44" t="s">
        <v>5891</v>
      </c>
      <c r="E186" s="1" t="s">
        <v>6634</v>
      </c>
      <c r="F186" s="44" t="s">
        <v>5926</v>
      </c>
      <c r="G186" s="1" t="s">
        <v>5927</v>
      </c>
      <c r="H186" s="27">
        <v>0.2</v>
      </c>
      <c r="I186" s="27">
        <v>0.2</v>
      </c>
      <c r="J186" s="50">
        <v>1</v>
      </c>
      <c r="K186" s="153">
        <v>44355</v>
      </c>
      <c r="L186" s="51">
        <v>44598</v>
      </c>
      <c r="M186" s="50">
        <v>12.55</v>
      </c>
      <c r="N186" s="52">
        <v>11.922499999999999</v>
      </c>
      <c r="O186" s="50">
        <v>97</v>
      </c>
      <c r="P186" s="42">
        <f t="shared" si="12"/>
        <v>1217.3500000000001</v>
      </c>
      <c r="Q186" s="50" t="s">
        <v>3403</v>
      </c>
      <c r="R186" s="52">
        <v>98.4375</v>
      </c>
      <c r="S186" s="1">
        <f t="shared" si="13"/>
        <v>1235.390625</v>
      </c>
      <c r="T186" s="50" t="s">
        <v>147</v>
      </c>
      <c r="U186" s="50">
        <v>6500</v>
      </c>
      <c r="V186" s="50">
        <v>0</v>
      </c>
      <c r="W186" s="50">
        <v>780</v>
      </c>
      <c r="X186" s="50">
        <v>0</v>
      </c>
      <c r="Y186" s="50">
        <v>7280</v>
      </c>
      <c r="Z186" s="52">
        <v>86795.8</v>
      </c>
      <c r="AA186" s="1" t="s">
        <v>5893</v>
      </c>
      <c r="AB186" s="43" t="s">
        <v>6267</v>
      </c>
      <c r="AC186" s="1"/>
      <c r="AZ186" s="24"/>
      <c r="BF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</row>
    <row r="187" spans="1:72" s="23" customFormat="1" x14ac:dyDescent="0.3">
      <c r="A187" s="38">
        <v>1273</v>
      </c>
      <c r="B187" s="38" t="s">
        <v>3397</v>
      </c>
      <c r="C187" s="1" t="s">
        <v>5890</v>
      </c>
      <c r="D187" s="44" t="s">
        <v>5891</v>
      </c>
      <c r="E187" s="1" t="s">
        <v>6634</v>
      </c>
      <c r="F187" s="27" t="s">
        <v>5130</v>
      </c>
      <c r="G187" s="1" t="s">
        <v>5928</v>
      </c>
      <c r="H187" s="27">
        <v>0.2</v>
      </c>
      <c r="I187" s="27">
        <v>0.2</v>
      </c>
      <c r="J187" s="50">
        <v>1</v>
      </c>
      <c r="K187" s="153">
        <v>44355</v>
      </c>
      <c r="L187" s="51">
        <v>44598</v>
      </c>
      <c r="M187" s="50">
        <v>25.33</v>
      </c>
      <c r="N187" s="52">
        <v>23.979977027645045</v>
      </c>
      <c r="O187" s="50">
        <v>97</v>
      </c>
      <c r="P187" s="42">
        <f t="shared" si="12"/>
        <v>2457.0099999999998</v>
      </c>
      <c r="Q187" s="50" t="s">
        <v>3403</v>
      </c>
      <c r="R187" s="52">
        <v>99.489795918367349</v>
      </c>
      <c r="S187" s="1">
        <f t="shared" si="13"/>
        <v>2520.0765306122448</v>
      </c>
      <c r="T187" s="50" t="s">
        <v>147</v>
      </c>
      <c r="U187" s="50">
        <v>6500</v>
      </c>
      <c r="V187" s="50">
        <v>0</v>
      </c>
      <c r="W187" s="50">
        <v>780</v>
      </c>
      <c r="X187" s="50">
        <v>390</v>
      </c>
      <c r="Y187" s="50">
        <v>7670</v>
      </c>
      <c r="Z187" s="52">
        <v>183926.42380203749</v>
      </c>
      <c r="AA187" s="1" t="s">
        <v>5893</v>
      </c>
      <c r="AB187" s="1" t="s">
        <v>5900</v>
      </c>
      <c r="AC187" s="1"/>
      <c r="AZ187" s="24"/>
      <c r="BF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</row>
    <row r="188" spans="1:72" s="23" customFormat="1" x14ac:dyDescent="0.3">
      <c r="A188" s="38">
        <v>1274</v>
      </c>
      <c r="B188" s="38" t="s">
        <v>3397</v>
      </c>
      <c r="C188" s="1" t="s">
        <v>5890</v>
      </c>
      <c r="D188" s="44" t="s">
        <v>5891</v>
      </c>
      <c r="E188" s="1" t="s">
        <v>6634</v>
      </c>
      <c r="F188" s="27" t="s">
        <v>5929</v>
      </c>
      <c r="G188" s="1" t="s">
        <v>5930</v>
      </c>
      <c r="H188" s="27">
        <v>0.2</v>
      </c>
      <c r="I188" s="27">
        <v>0.2</v>
      </c>
      <c r="J188" s="50">
        <v>1</v>
      </c>
      <c r="K188" s="153">
        <v>44355</v>
      </c>
      <c r="L188" s="51">
        <v>44598</v>
      </c>
      <c r="M188" s="50">
        <v>27.24</v>
      </c>
      <c r="N188" s="52">
        <v>26.527616203044726</v>
      </c>
      <c r="O188" s="50">
        <v>97</v>
      </c>
      <c r="P188" s="42">
        <f t="shared" si="12"/>
        <v>2642.2799999999997</v>
      </c>
      <c r="Q188" s="50" t="s">
        <v>3403</v>
      </c>
      <c r="R188" s="54">
        <v>100</v>
      </c>
      <c r="S188" s="1">
        <f t="shared" si="13"/>
        <v>2724</v>
      </c>
      <c r="T188" s="50" t="s">
        <v>147</v>
      </c>
      <c r="U188" s="50">
        <v>6500</v>
      </c>
      <c r="V188" s="50">
        <v>0</v>
      </c>
      <c r="W188" s="50">
        <v>780</v>
      </c>
      <c r="X188" s="50">
        <v>975</v>
      </c>
      <c r="Y188" s="50">
        <v>8255</v>
      </c>
      <c r="Z188" s="52">
        <v>218985.47175613421</v>
      </c>
      <c r="AA188" s="1" t="s">
        <v>5893</v>
      </c>
      <c r="AB188" s="1" t="s">
        <v>5900</v>
      </c>
      <c r="AC188" s="1"/>
      <c r="AZ188" s="24"/>
      <c r="BF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</row>
    <row r="189" spans="1:72" s="23" customFormat="1" x14ac:dyDescent="0.3">
      <c r="A189" s="38">
        <v>1275</v>
      </c>
      <c r="B189" s="38" t="s">
        <v>3397</v>
      </c>
      <c r="C189" s="1" t="s">
        <v>5890</v>
      </c>
      <c r="D189" s="44" t="s">
        <v>5891</v>
      </c>
      <c r="E189" s="1" t="s">
        <v>6634</v>
      </c>
      <c r="F189" s="27" t="s">
        <v>5680</v>
      </c>
      <c r="G189" s="1" t="s">
        <v>5931</v>
      </c>
      <c r="H189" s="27">
        <v>0.2</v>
      </c>
      <c r="I189" s="27">
        <v>0.2</v>
      </c>
      <c r="J189" s="50">
        <v>1</v>
      </c>
      <c r="K189" s="153">
        <v>44355</v>
      </c>
      <c r="L189" s="51">
        <v>44598</v>
      </c>
      <c r="M189" s="50">
        <v>23.09</v>
      </c>
      <c r="N189" s="52">
        <v>21.563480390580448</v>
      </c>
      <c r="O189" s="50">
        <v>94</v>
      </c>
      <c r="P189" s="42">
        <f t="shared" si="12"/>
        <v>2170.46</v>
      </c>
      <c r="Q189" s="50" t="s">
        <v>3403</v>
      </c>
      <c r="R189" s="54">
        <v>100</v>
      </c>
      <c r="S189" s="1">
        <f t="shared" si="13"/>
        <v>2309</v>
      </c>
      <c r="T189" s="50" t="s">
        <v>147</v>
      </c>
      <c r="U189" s="50">
        <v>6500</v>
      </c>
      <c r="V189" s="50">
        <v>0</v>
      </c>
      <c r="W189" s="50">
        <v>520</v>
      </c>
      <c r="X189" s="50">
        <v>975</v>
      </c>
      <c r="Y189" s="50">
        <v>7995</v>
      </c>
      <c r="Z189" s="52">
        <v>172400.02572269068</v>
      </c>
      <c r="AA189" s="1" t="s">
        <v>5893</v>
      </c>
      <c r="AB189" s="1" t="s">
        <v>5900</v>
      </c>
      <c r="AC189" s="1"/>
      <c r="AZ189" s="24"/>
      <c r="BF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</row>
    <row r="190" spans="1:72" s="23" customFormat="1" x14ac:dyDescent="0.3">
      <c r="A190" s="38">
        <v>1276</v>
      </c>
      <c r="B190" s="38" t="s">
        <v>3397</v>
      </c>
      <c r="C190" s="1" t="s">
        <v>5890</v>
      </c>
      <c r="D190" s="44" t="s">
        <v>5891</v>
      </c>
      <c r="E190" s="1" t="s">
        <v>6634</v>
      </c>
      <c r="F190" s="27" t="s">
        <v>5695</v>
      </c>
      <c r="G190" s="1" t="s">
        <v>5932</v>
      </c>
      <c r="H190" s="27">
        <v>0.2</v>
      </c>
      <c r="I190" s="27">
        <v>0.2</v>
      </c>
      <c r="J190" s="50">
        <v>1</v>
      </c>
      <c r="K190" s="153">
        <v>44355</v>
      </c>
      <c r="L190" s="51">
        <v>44598</v>
      </c>
      <c r="M190" s="50">
        <v>20.27</v>
      </c>
      <c r="N190" s="52">
        <v>19.661899999999999</v>
      </c>
      <c r="O190" s="50">
        <v>98</v>
      </c>
      <c r="P190" s="42">
        <f t="shared" si="12"/>
        <v>1986.46</v>
      </c>
      <c r="Q190" s="50" t="s">
        <v>3403</v>
      </c>
      <c r="R190" s="52">
        <v>99.555555555555557</v>
      </c>
      <c r="S190" s="1">
        <f t="shared" si="13"/>
        <v>2017.9911111111112</v>
      </c>
      <c r="T190" s="50" t="s">
        <v>147</v>
      </c>
      <c r="U190" s="50">
        <v>6500</v>
      </c>
      <c r="V190" s="50">
        <v>0</v>
      </c>
      <c r="W190" s="50">
        <v>780</v>
      </c>
      <c r="X190" s="50">
        <v>390</v>
      </c>
      <c r="Y190" s="50">
        <v>7670</v>
      </c>
      <c r="Z190" s="52">
        <v>150806.77299999999</v>
      </c>
      <c r="AA190" s="1" t="s">
        <v>5893</v>
      </c>
      <c r="AB190" s="1" t="s">
        <v>5900</v>
      </c>
      <c r="AC190" s="1"/>
      <c r="AZ190" s="24"/>
      <c r="BF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</row>
    <row r="191" spans="1:72" s="23" customFormat="1" x14ac:dyDescent="0.3">
      <c r="A191" s="38">
        <v>1277</v>
      </c>
      <c r="B191" s="38" t="s">
        <v>3397</v>
      </c>
      <c r="C191" s="1" t="s">
        <v>5890</v>
      </c>
      <c r="D191" s="44" t="s">
        <v>5891</v>
      </c>
      <c r="E191" s="1" t="s">
        <v>6634</v>
      </c>
      <c r="F191" s="27" t="s">
        <v>5933</v>
      </c>
      <c r="G191" s="1" t="s">
        <v>5934</v>
      </c>
      <c r="H191" s="27">
        <v>0.2</v>
      </c>
      <c r="I191" s="27">
        <v>0.2</v>
      </c>
      <c r="J191" s="50">
        <v>1</v>
      </c>
      <c r="K191" s="153">
        <v>44355</v>
      </c>
      <c r="L191" s="51">
        <v>44598</v>
      </c>
      <c r="M191" s="50">
        <v>32.75</v>
      </c>
      <c r="N191" s="52">
        <v>31.800000000000004</v>
      </c>
      <c r="O191" s="50">
        <v>97</v>
      </c>
      <c r="P191" s="42">
        <f t="shared" si="12"/>
        <v>3176.75</v>
      </c>
      <c r="Q191" s="50" t="s">
        <v>3403</v>
      </c>
      <c r="R191" s="52">
        <v>99.086757990867582</v>
      </c>
      <c r="S191" s="1">
        <f t="shared" si="13"/>
        <v>3245.0913242009133</v>
      </c>
      <c r="T191" s="50" t="s">
        <v>147</v>
      </c>
      <c r="U191" s="50">
        <v>6500</v>
      </c>
      <c r="V191" s="50">
        <v>0</v>
      </c>
      <c r="W191" s="50">
        <v>780</v>
      </c>
      <c r="X191" s="50">
        <v>390</v>
      </c>
      <c r="Y191" s="50">
        <v>7670</v>
      </c>
      <c r="Z191" s="52">
        <v>243906.00000000003</v>
      </c>
      <c r="AA191" s="1" t="s">
        <v>5893</v>
      </c>
      <c r="AB191" s="1" t="s">
        <v>5900</v>
      </c>
      <c r="AC191" s="1"/>
      <c r="AZ191" s="24"/>
      <c r="BF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</row>
    <row r="192" spans="1:72" s="23" customFormat="1" x14ac:dyDescent="0.3">
      <c r="A192" s="38">
        <v>1278</v>
      </c>
      <c r="B192" s="38" t="s">
        <v>3397</v>
      </c>
      <c r="C192" s="1" t="s">
        <v>5890</v>
      </c>
      <c r="D192" s="44" t="s">
        <v>5891</v>
      </c>
      <c r="E192" s="1" t="s">
        <v>6634</v>
      </c>
      <c r="F192" s="27" t="s">
        <v>5924</v>
      </c>
      <c r="G192" s="26" t="s">
        <v>5935</v>
      </c>
      <c r="H192" s="27">
        <v>0</v>
      </c>
      <c r="I192" s="27">
        <v>0</v>
      </c>
      <c r="J192" s="50">
        <v>1</v>
      </c>
      <c r="K192" s="153">
        <v>44355</v>
      </c>
      <c r="L192" s="51">
        <v>44598</v>
      </c>
      <c r="M192" s="50">
        <v>8.4499999999999993</v>
      </c>
      <c r="N192" s="52">
        <v>7.7999999999999989</v>
      </c>
      <c r="O192" s="50">
        <v>90</v>
      </c>
      <c r="P192" s="42">
        <f t="shared" si="12"/>
        <v>760.49999999999989</v>
      </c>
      <c r="Q192" s="50" t="s">
        <v>3403</v>
      </c>
      <c r="R192" s="52">
        <v>96.621621621621628</v>
      </c>
      <c r="S192" s="1">
        <f t="shared" si="13"/>
        <v>816.45270270270271</v>
      </c>
      <c r="T192" s="50" t="s">
        <v>4429</v>
      </c>
      <c r="U192" s="50">
        <v>6500</v>
      </c>
      <c r="V192" s="50">
        <v>0</v>
      </c>
      <c r="W192" s="50">
        <v>0</v>
      </c>
      <c r="X192" s="50">
        <v>-975</v>
      </c>
      <c r="Y192" s="50">
        <v>5525</v>
      </c>
      <c r="Z192" s="52">
        <v>43094.999999999993</v>
      </c>
      <c r="AA192" s="1" t="s">
        <v>5893</v>
      </c>
      <c r="AB192" s="1" t="s">
        <v>5900</v>
      </c>
      <c r="AC192" s="1"/>
      <c r="AZ192" s="24"/>
      <c r="BF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</row>
    <row r="193" spans="1:72" s="23" customFormat="1" x14ac:dyDescent="0.3">
      <c r="A193" s="38">
        <v>1279</v>
      </c>
      <c r="B193" s="38" t="s">
        <v>3397</v>
      </c>
      <c r="C193" s="1" t="s">
        <v>5890</v>
      </c>
      <c r="D193" s="44" t="s">
        <v>5891</v>
      </c>
      <c r="E193" s="1" t="s">
        <v>6634</v>
      </c>
      <c r="F193" s="27" t="s">
        <v>5150</v>
      </c>
      <c r="G193" s="1" t="s">
        <v>5936</v>
      </c>
      <c r="H193" s="27">
        <v>0.2</v>
      </c>
      <c r="I193" s="27">
        <v>0.2</v>
      </c>
      <c r="J193" s="1">
        <v>0</v>
      </c>
      <c r="K193" s="153">
        <v>44355</v>
      </c>
      <c r="L193" s="1">
        <v>0</v>
      </c>
      <c r="M193" s="1">
        <v>5.01</v>
      </c>
      <c r="N193" s="1">
        <v>0</v>
      </c>
      <c r="O193" s="1">
        <v>90</v>
      </c>
      <c r="P193" s="42">
        <f t="shared" si="12"/>
        <v>450.9</v>
      </c>
      <c r="Q193" s="50" t="s">
        <v>3403</v>
      </c>
      <c r="R193" s="1">
        <v>94.22</v>
      </c>
      <c r="S193" s="1">
        <f t="shared" si="13"/>
        <v>472.04219999999998</v>
      </c>
      <c r="T193" s="1" t="s">
        <v>5937</v>
      </c>
      <c r="U193" s="1">
        <v>0</v>
      </c>
      <c r="V193" s="50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5893</v>
      </c>
      <c r="AB193" s="43" t="s">
        <v>6267</v>
      </c>
      <c r="AC193" s="1"/>
      <c r="AZ193" s="24"/>
      <c r="BF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</row>
    <row r="194" spans="1:72" s="23" customFormat="1" x14ac:dyDescent="0.3">
      <c r="A194" s="38">
        <v>1280</v>
      </c>
      <c r="B194" s="38" t="s">
        <v>3397</v>
      </c>
      <c r="C194" s="1" t="s">
        <v>5890</v>
      </c>
      <c r="D194" s="44" t="s">
        <v>5891</v>
      </c>
      <c r="E194" s="1" t="s">
        <v>6634</v>
      </c>
      <c r="F194" s="27" t="s">
        <v>5938</v>
      </c>
      <c r="G194" s="1" t="s">
        <v>5939</v>
      </c>
      <c r="H194" s="55">
        <v>0.2</v>
      </c>
      <c r="I194" s="55">
        <v>0.2</v>
      </c>
      <c r="J194" s="1">
        <v>0</v>
      </c>
      <c r="K194" s="153">
        <v>44355</v>
      </c>
      <c r="L194" s="1">
        <v>0</v>
      </c>
      <c r="M194" s="1">
        <v>1.7</v>
      </c>
      <c r="N194" s="1">
        <v>0</v>
      </c>
      <c r="O194" s="1">
        <v>90</v>
      </c>
      <c r="P194" s="42">
        <f t="shared" si="12"/>
        <v>153</v>
      </c>
      <c r="Q194" s="50" t="s">
        <v>3403</v>
      </c>
      <c r="R194" s="1">
        <v>69.930000000000007</v>
      </c>
      <c r="S194" s="1">
        <f t="shared" si="13"/>
        <v>118.88100000000001</v>
      </c>
      <c r="T194" s="1" t="s">
        <v>5937</v>
      </c>
      <c r="U194" s="1">
        <v>0</v>
      </c>
      <c r="V194" s="50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5893</v>
      </c>
      <c r="AB194" s="43" t="s">
        <v>6267</v>
      </c>
      <c r="AC194" s="1"/>
      <c r="AZ194" s="24"/>
      <c r="BF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</row>
    <row r="195" spans="1:72" s="23" customFormat="1" x14ac:dyDescent="0.3">
      <c r="A195" s="38">
        <v>1281</v>
      </c>
      <c r="B195" s="38" t="s">
        <v>3397</v>
      </c>
      <c r="C195" s="1" t="s">
        <v>5890</v>
      </c>
      <c r="D195" s="44" t="s">
        <v>5891</v>
      </c>
      <c r="E195" s="1" t="s">
        <v>6634</v>
      </c>
      <c r="F195" s="44" t="s">
        <v>4025</v>
      </c>
      <c r="G195" s="1" t="s">
        <v>5940</v>
      </c>
      <c r="H195" s="55">
        <v>0.2</v>
      </c>
      <c r="I195" s="55">
        <v>0.2</v>
      </c>
      <c r="J195" s="1">
        <v>0</v>
      </c>
      <c r="K195" s="153">
        <v>44355</v>
      </c>
      <c r="L195" s="1">
        <v>0</v>
      </c>
      <c r="M195" s="1">
        <v>17.7</v>
      </c>
      <c r="N195" s="1">
        <v>0</v>
      </c>
      <c r="O195" s="1">
        <v>97</v>
      </c>
      <c r="P195" s="42">
        <f t="shared" si="12"/>
        <v>1716.8999999999999</v>
      </c>
      <c r="Q195" s="50" t="s">
        <v>3403</v>
      </c>
      <c r="R195" s="1">
        <v>93.274000000000001</v>
      </c>
      <c r="S195" s="1">
        <f t="shared" si="13"/>
        <v>1650.9497999999999</v>
      </c>
      <c r="T195" s="1" t="s">
        <v>5937</v>
      </c>
      <c r="U195" s="1">
        <v>0</v>
      </c>
      <c r="V195" s="50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5893</v>
      </c>
      <c r="AB195" s="1" t="s">
        <v>5900</v>
      </c>
      <c r="AC195" s="1"/>
      <c r="AZ195" s="24"/>
      <c r="BF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</row>
    <row r="196" spans="1:72" s="23" customFormat="1" x14ac:dyDescent="0.3">
      <c r="A196" s="38">
        <v>1282</v>
      </c>
      <c r="B196" s="38" t="s">
        <v>3397</v>
      </c>
      <c r="C196" s="1" t="s">
        <v>5890</v>
      </c>
      <c r="D196" s="44" t="s">
        <v>5891</v>
      </c>
      <c r="E196" s="1" t="s">
        <v>6634</v>
      </c>
      <c r="F196" s="27" t="s">
        <v>5938</v>
      </c>
      <c r="G196" s="1" t="s">
        <v>5941</v>
      </c>
      <c r="H196" s="55">
        <v>0</v>
      </c>
      <c r="I196" s="55">
        <v>0</v>
      </c>
      <c r="J196" s="1">
        <v>0</v>
      </c>
      <c r="K196" s="153">
        <v>44355</v>
      </c>
      <c r="L196" s="1">
        <v>0</v>
      </c>
      <c r="M196" s="1">
        <v>7.69</v>
      </c>
      <c r="N196" s="1">
        <v>0</v>
      </c>
      <c r="O196" s="1">
        <v>87</v>
      </c>
      <c r="P196" s="42">
        <f t="shared" si="12"/>
        <v>669.03000000000009</v>
      </c>
      <c r="Q196" s="50" t="s">
        <v>3403</v>
      </c>
      <c r="R196" s="1">
        <v>71.894999999999996</v>
      </c>
      <c r="S196" s="1">
        <f t="shared" si="13"/>
        <v>552.87255000000005</v>
      </c>
      <c r="T196" s="1" t="s">
        <v>5937</v>
      </c>
      <c r="U196" s="1">
        <v>0</v>
      </c>
      <c r="V196" s="50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5893</v>
      </c>
      <c r="AB196" s="1" t="s">
        <v>5900</v>
      </c>
      <c r="AC196" s="1"/>
      <c r="AZ196" s="24"/>
      <c r="BF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</row>
    <row r="197" spans="1:72" s="23" customFormat="1" x14ac:dyDescent="0.3">
      <c r="A197" s="38">
        <v>1283</v>
      </c>
      <c r="B197" s="38" t="s">
        <v>3397</v>
      </c>
      <c r="C197" s="1" t="s">
        <v>5890</v>
      </c>
      <c r="D197" s="44" t="s">
        <v>5891</v>
      </c>
      <c r="E197" s="1" t="s">
        <v>6634</v>
      </c>
      <c r="F197" s="27" t="s">
        <v>5853</v>
      </c>
      <c r="G197" s="1" t="s">
        <v>3917</v>
      </c>
      <c r="H197" s="27">
        <v>0.2</v>
      </c>
      <c r="I197" s="27">
        <v>0</v>
      </c>
      <c r="J197" s="1">
        <v>0</v>
      </c>
      <c r="K197" s="153">
        <v>44355</v>
      </c>
      <c r="L197" s="1">
        <v>0</v>
      </c>
      <c r="M197" s="1">
        <v>0</v>
      </c>
      <c r="N197" s="1">
        <v>0</v>
      </c>
      <c r="O197" s="1">
        <v>0</v>
      </c>
      <c r="P197" s="42">
        <f t="shared" si="12"/>
        <v>0</v>
      </c>
      <c r="Q197" s="1">
        <v>0</v>
      </c>
      <c r="R197" s="1">
        <v>0</v>
      </c>
      <c r="S197" s="1">
        <f t="shared" si="13"/>
        <v>0</v>
      </c>
      <c r="T197" s="1" t="s">
        <v>3917</v>
      </c>
      <c r="U197" s="1">
        <v>0</v>
      </c>
      <c r="V197" s="50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5893</v>
      </c>
      <c r="AB197" s="1" t="s">
        <v>5733</v>
      </c>
      <c r="AC197" s="1"/>
      <c r="AZ197" s="24"/>
      <c r="BF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</row>
    <row r="198" spans="1:72" s="23" customFormat="1" x14ac:dyDescent="0.3">
      <c r="A198" s="38">
        <v>1284</v>
      </c>
      <c r="B198" s="38" t="s">
        <v>3397</v>
      </c>
      <c r="C198" s="1" t="s">
        <v>5890</v>
      </c>
      <c r="D198" s="44" t="s">
        <v>5891</v>
      </c>
      <c r="E198" s="1" t="s">
        <v>6634</v>
      </c>
      <c r="F198" s="27" t="s">
        <v>5942</v>
      </c>
      <c r="G198" s="1" t="s">
        <v>3917</v>
      </c>
      <c r="H198" s="27">
        <v>0.2</v>
      </c>
      <c r="I198" s="27">
        <v>0</v>
      </c>
      <c r="J198" s="1">
        <v>0</v>
      </c>
      <c r="K198" s="153">
        <v>44355</v>
      </c>
      <c r="L198" s="1">
        <v>0</v>
      </c>
      <c r="M198" s="1">
        <v>0</v>
      </c>
      <c r="N198" s="1">
        <v>0</v>
      </c>
      <c r="O198" s="1">
        <v>0</v>
      </c>
      <c r="P198" s="42">
        <f t="shared" si="12"/>
        <v>0</v>
      </c>
      <c r="Q198" s="1">
        <v>0</v>
      </c>
      <c r="R198" s="1">
        <v>0</v>
      </c>
      <c r="S198" s="1">
        <f t="shared" si="13"/>
        <v>0</v>
      </c>
      <c r="T198" s="1" t="s">
        <v>3917</v>
      </c>
      <c r="U198" s="1">
        <v>0</v>
      </c>
      <c r="V198" s="50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5893</v>
      </c>
      <c r="AB198" s="1" t="s">
        <v>5733</v>
      </c>
      <c r="AC198" s="1"/>
      <c r="AZ198" s="24"/>
      <c r="BF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</row>
    <row r="199" spans="1:72" x14ac:dyDescent="0.3">
      <c r="A199" s="1">
        <v>1</v>
      </c>
      <c r="B199" s="1" t="s">
        <v>3272</v>
      </c>
      <c r="C199" s="1" t="s">
        <v>241</v>
      </c>
      <c r="D199" s="87" t="s">
        <v>242</v>
      </c>
      <c r="E199" s="1" t="s">
        <v>304</v>
      </c>
      <c r="F199" s="88" t="s">
        <v>29</v>
      </c>
      <c r="G199" s="1" t="s">
        <v>244</v>
      </c>
      <c r="H199" s="1">
        <v>0.25</v>
      </c>
      <c r="I199" s="1">
        <v>0.25</v>
      </c>
      <c r="J199" s="1">
        <v>1</v>
      </c>
      <c r="K199" s="65">
        <v>44482</v>
      </c>
      <c r="L199" s="89">
        <v>44491</v>
      </c>
      <c r="M199" s="1">
        <v>33.049999999999997</v>
      </c>
      <c r="N199" s="1">
        <v>32.299999999999997</v>
      </c>
      <c r="O199" s="1">
        <v>97</v>
      </c>
      <c r="P199" s="1">
        <f t="shared" si="7"/>
        <v>3205.85</v>
      </c>
      <c r="Q199" s="1" t="s">
        <v>147</v>
      </c>
      <c r="R199" s="3">
        <v>98.013245033112582</v>
      </c>
      <c r="S199" s="19">
        <f t="shared" si="11"/>
        <v>3239.3377483443705</v>
      </c>
      <c r="T199" s="1" t="s">
        <v>147</v>
      </c>
      <c r="U199" s="1">
        <v>2400</v>
      </c>
      <c r="V199" s="1"/>
      <c r="W199" s="14">
        <v>120</v>
      </c>
      <c r="X199" s="14">
        <v>0</v>
      </c>
      <c r="Y199" s="1">
        <f>+U199+W199+X199</f>
        <v>2520</v>
      </c>
      <c r="Z199" s="1">
        <f t="shared" ref="Z199:Z239" si="14">+Y199*N199</f>
        <v>81396</v>
      </c>
      <c r="AA199" s="1" t="s">
        <v>24</v>
      </c>
      <c r="AB199" s="66" t="s">
        <v>166</v>
      </c>
    </row>
    <row r="200" spans="1:72" x14ac:dyDescent="0.3">
      <c r="A200" s="1">
        <v>2</v>
      </c>
      <c r="B200" s="1" t="s">
        <v>3272</v>
      </c>
      <c r="C200" s="1" t="s">
        <v>241</v>
      </c>
      <c r="D200" s="87" t="s">
        <v>242</v>
      </c>
      <c r="E200" s="1" t="s">
        <v>304</v>
      </c>
      <c r="F200" s="88" t="s">
        <v>29</v>
      </c>
      <c r="G200" s="1" t="s">
        <v>245</v>
      </c>
      <c r="H200" s="1">
        <v>0.25</v>
      </c>
      <c r="I200" s="1">
        <v>0.25</v>
      </c>
      <c r="J200" s="1">
        <v>1</v>
      </c>
      <c r="K200" s="65">
        <v>44482</v>
      </c>
      <c r="L200" s="89">
        <v>44491</v>
      </c>
      <c r="M200" s="1">
        <v>11.16</v>
      </c>
      <c r="N200" s="1">
        <v>10.8</v>
      </c>
      <c r="O200" s="1">
        <v>98</v>
      </c>
      <c r="P200" s="1">
        <f t="shared" si="7"/>
        <v>1093.68</v>
      </c>
      <c r="Q200" s="1" t="s">
        <v>147</v>
      </c>
      <c r="R200" s="3">
        <v>98.787878787878782</v>
      </c>
      <c r="S200" s="19">
        <f t="shared" si="11"/>
        <v>1102.4727272727273</v>
      </c>
      <c r="T200" s="1" t="s">
        <v>147</v>
      </c>
      <c r="U200" s="1">
        <v>2400</v>
      </c>
      <c r="V200" s="1"/>
      <c r="W200" s="14">
        <v>120</v>
      </c>
      <c r="X200" s="14">
        <v>0</v>
      </c>
      <c r="Y200" s="1">
        <f t="shared" ref="Y200:Y239" si="15">+U200+W200+X200</f>
        <v>2520</v>
      </c>
      <c r="Z200" s="1">
        <f t="shared" si="14"/>
        <v>27216</v>
      </c>
      <c r="AA200" s="1" t="s">
        <v>24</v>
      </c>
      <c r="AB200" s="66" t="s">
        <v>166</v>
      </c>
    </row>
    <row r="201" spans="1:72" x14ac:dyDescent="0.3">
      <c r="A201" s="1">
        <v>3</v>
      </c>
      <c r="B201" s="1" t="s">
        <v>3272</v>
      </c>
      <c r="C201" s="1" t="s">
        <v>241</v>
      </c>
      <c r="D201" s="87" t="s">
        <v>242</v>
      </c>
      <c r="E201" s="1" t="s">
        <v>304</v>
      </c>
      <c r="F201" s="28" t="s">
        <v>246</v>
      </c>
      <c r="G201" s="1" t="s">
        <v>247</v>
      </c>
      <c r="H201" s="1">
        <v>0.25</v>
      </c>
      <c r="I201" s="1">
        <v>0.25</v>
      </c>
      <c r="J201" s="1">
        <v>1</v>
      </c>
      <c r="K201" s="65">
        <v>44482</v>
      </c>
      <c r="L201" s="89">
        <v>44491</v>
      </c>
      <c r="M201" s="1">
        <v>21.84</v>
      </c>
      <c r="N201" s="1">
        <v>21.6</v>
      </c>
      <c r="O201" s="1">
        <v>98</v>
      </c>
      <c r="P201" s="1">
        <f t="shared" si="7"/>
        <v>2140.3200000000002</v>
      </c>
      <c r="Q201" s="1" t="s">
        <v>147</v>
      </c>
      <c r="R201" s="3">
        <v>99.462365591397855</v>
      </c>
      <c r="S201" s="19">
        <f t="shared" si="11"/>
        <v>2172.2580645161293</v>
      </c>
      <c r="T201" s="1" t="s">
        <v>147</v>
      </c>
      <c r="U201" s="1">
        <v>2400</v>
      </c>
      <c r="V201" s="1"/>
      <c r="W201" s="14">
        <v>120</v>
      </c>
      <c r="X201" s="14">
        <v>0</v>
      </c>
      <c r="Y201" s="1">
        <f t="shared" si="15"/>
        <v>2520</v>
      </c>
      <c r="Z201" s="1">
        <f t="shared" si="14"/>
        <v>54432</v>
      </c>
      <c r="AA201" s="1" t="s">
        <v>24</v>
      </c>
      <c r="AB201" s="66" t="s">
        <v>166</v>
      </c>
    </row>
    <row r="202" spans="1:72" x14ac:dyDescent="0.3">
      <c r="A202" s="1">
        <v>4</v>
      </c>
      <c r="B202" s="1" t="s">
        <v>3272</v>
      </c>
      <c r="C202" s="1" t="s">
        <v>241</v>
      </c>
      <c r="D202" s="87" t="s">
        <v>242</v>
      </c>
      <c r="E202" s="1" t="s">
        <v>304</v>
      </c>
      <c r="F202" s="28" t="s">
        <v>246</v>
      </c>
      <c r="G202" s="1" t="s">
        <v>248</v>
      </c>
      <c r="H202" s="1">
        <v>0.25</v>
      </c>
      <c r="I202" s="1">
        <v>0.25</v>
      </c>
      <c r="J202" s="1">
        <v>1</v>
      </c>
      <c r="K202" s="65">
        <v>44482</v>
      </c>
      <c r="L202" s="89">
        <v>44491</v>
      </c>
      <c r="M202" s="1">
        <v>17.11</v>
      </c>
      <c r="N202" s="1">
        <v>16.899999999999999</v>
      </c>
      <c r="O202" s="1">
        <v>97</v>
      </c>
      <c r="P202" s="1">
        <f t="shared" si="7"/>
        <v>1659.6699999999998</v>
      </c>
      <c r="Q202" s="1" t="s">
        <v>147</v>
      </c>
      <c r="R202" s="3">
        <v>100</v>
      </c>
      <c r="S202" s="19">
        <f t="shared" si="11"/>
        <v>1711</v>
      </c>
      <c r="T202" s="1" t="s">
        <v>147</v>
      </c>
      <c r="U202" s="1">
        <v>2400</v>
      </c>
      <c r="V202" s="1"/>
      <c r="W202" s="14">
        <v>120</v>
      </c>
      <c r="X202" s="14">
        <v>120</v>
      </c>
      <c r="Y202" s="1">
        <f t="shared" si="15"/>
        <v>2640</v>
      </c>
      <c r="Z202" s="1">
        <f t="shared" si="14"/>
        <v>44615.999999999993</v>
      </c>
      <c r="AA202" s="1" t="s">
        <v>24</v>
      </c>
      <c r="AB202" s="66" t="s">
        <v>166</v>
      </c>
    </row>
    <row r="203" spans="1:72" x14ac:dyDescent="0.3">
      <c r="A203" s="1">
        <v>5</v>
      </c>
      <c r="B203" s="1" t="s">
        <v>3272</v>
      </c>
      <c r="C203" s="1" t="s">
        <v>241</v>
      </c>
      <c r="D203" s="87" t="s">
        <v>242</v>
      </c>
      <c r="E203" s="1" t="s">
        <v>304</v>
      </c>
      <c r="F203" s="28" t="s">
        <v>249</v>
      </c>
      <c r="G203" s="1" t="s">
        <v>250</v>
      </c>
      <c r="H203" s="1">
        <v>0.25</v>
      </c>
      <c r="I203" s="1">
        <v>0.25</v>
      </c>
      <c r="J203" s="1">
        <v>1</v>
      </c>
      <c r="K203" s="65">
        <v>44482</v>
      </c>
      <c r="L203" s="89">
        <v>44491</v>
      </c>
      <c r="M203" s="1">
        <v>27.53</v>
      </c>
      <c r="N203" s="1">
        <v>26.5</v>
      </c>
      <c r="O203" s="1">
        <v>98</v>
      </c>
      <c r="P203" s="1">
        <f t="shared" si="7"/>
        <v>2697.94</v>
      </c>
      <c r="Q203" s="1" t="s">
        <v>147</v>
      </c>
      <c r="R203" s="3">
        <v>99.358974358974365</v>
      </c>
      <c r="S203" s="19">
        <f t="shared" si="11"/>
        <v>2735.3525641025644</v>
      </c>
      <c r="T203" s="1" t="s">
        <v>147</v>
      </c>
      <c r="U203" s="1">
        <v>2400</v>
      </c>
      <c r="V203" s="1"/>
      <c r="W203" s="14">
        <v>120</v>
      </c>
      <c r="X203" s="14">
        <v>0</v>
      </c>
      <c r="Y203" s="1">
        <f t="shared" si="15"/>
        <v>2520</v>
      </c>
      <c r="Z203" s="1">
        <f t="shared" si="14"/>
        <v>66780</v>
      </c>
      <c r="AA203" s="1" t="s">
        <v>24</v>
      </c>
      <c r="AB203" s="66" t="s">
        <v>166</v>
      </c>
    </row>
    <row r="204" spans="1:72" x14ac:dyDescent="0.3">
      <c r="A204" s="1">
        <v>6</v>
      </c>
      <c r="B204" s="1" t="s">
        <v>3272</v>
      </c>
      <c r="C204" s="1" t="s">
        <v>241</v>
      </c>
      <c r="D204" s="87" t="s">
        <v>242</v>
      </c>
      <c r="E204" s="1" t="s">
        <v>304</v>
      </c>
      <c r="F204" s="88" t="s">
        <v>22</v>
      </c>
      <c r="G204" s="1" t="s">
        <v>251</v>
      </c>
      <c r="H204" s="1">
        <v>0.25</v>
      </c>
      <c r="I204" s="1">
        <v>0.25</v>
      </c>
      <c r="J204" s="1">
        <v>1</v>
      </c>
      <c r="K204" s="65">
        <v>44482</v>
      </c>
      <c r="L204" s="89">
        <v>44491</v>
      </c>
      <c r="M204" s="1">
        <v>38.22</v>
      </c>
      <c r="N204" s="1">
        <v>36.799999999999997</v>
      </c>
      <c r="O204" s="1">
        <v>95</v>
      </c>
      <c r="P204" s="1">
        <f t="shared" si="7"/>
        <v>3630.9</v>
      </c>
      <c r="Q204" s="1" t="s">
        <v>147</v>
      </c>
      <c r="R204" s="3">
        <v>100</v>
      </c>
      <c r="S204" s="19">
        <f t="shared" si="11"/>
        <v>3822</v>
      </c>
      <c r="T204" s="1" t="s">
        <v>147</v>
      </c>
      <c r="U204" s="1">
        <v>2400</v>
      </c>
      <c r="V204" s="1"/>
      <c r="W204" s="14">
        <v>120</v>
      </c>
      <c r="X204" s="14">
        <v>120</v>
      </c>
      <c r="Y204" s="1">
        <f t="shared" si="15"/>
        <v>2640</v>
      </c>
      <c r="Z204" s="1">
        <f t="shared" si="14"/>
        <v>97151.999999999985</v>
      </c>
      <c r="AA204" s="66" t="s">
        <v>26</v>
      </c>
      <c r="AB204" s="66" t="s">
        <v>25</v>
      </c>
    </row>
    <row r="205" spans="1:72" x14ac:dyDescent="0.3">
      <c r="A205" s="1">
        <v>7</v>
      </c>
      <c r="B205" s="1" t="s">
        <v>3272</v>
      </c>
      <c r="C205" s="1" t="s">
        <v>241</v>
      </c>
      <c r="D205" s="87" t="s">
        <v>242</v>
      </c>
      <c r="E205" s="1" t="s">
        <v>304</v>
      </c>
      <c r="F205" s="1" t="s">
        <v>42</v>
      </c>
      <c r="G205" s="1" t="s">
        <v>252</v>
      </c>
      <c r="H205" s="1">
        <v>0.25</v>
      </c>
      <c r="I205" s="1">
        <v>0.25</v>
      </c>
      <c r="J205" s="1">
        <v>1</v>
      </c>
      <c r="K205" s="65">
        <v>44482</v>
      </c>
      <c r="L205" s="89">
        <v>44491</v>
      </c>
      <c r="M205" s="1">
        <v>29.39</v>
      </c>
      <c r="N205" s="1">
        <v>28.6</v>
      </c>
      <c r="O205" s="1">
        <v>96</v>
      </c>
      <c r="P205" s="1">
        <f t="shared" si="7"/>
        <v>2821.44</v>
      </c>
      <c r="Q205" s="1" t="s">
        <v>147</v>
      </c>
      <c r="R205" s="3">
        <v>100</v>
      </c>
      <c r="S205" s="19">
        <f t="shared" si="11"/>
        <v>2939</v>
      </c>
      <c r="T205" s="1" t="s">
        <v>147</v>
      </c>
      <c r="U205" s="1">
        <v>2400</v>
      </c>
      <c r="V205" s="1"/>
      <c r="W205" s="14">
        <v>120</v>
      </c>
      <c r="X205" s="14">
        <v>120</v>
      </c>
      <c r="Y205" s="1">
        <f t="shared" si="15"/>
        <v>2640</v>
      </c>
      <c r="Z205" s="1">
        <f t="shared" si="14"/>
        <v>75504</v>
      </c>
      <c r="AA205" s="1" t="s">
        <v>24</v>
      </c>
      <c r="AB205" s="66" t="s">
        <v>166</v>
      </c>
    </row>
    <row r="206" spans="1:72" x14ac:dyDescent="0.3">
      <c r="A206" s="1">
        <v>8</v>
      </c>
      <c r="B206" s="1" t="s">
        <v>3272</v>
      </c>
      <c r="C206" s="1" t="s">
        <v>241</v>
      </c>
      <c r="D206" s="87" t="s">
        <v>242</v>
      </c>
      <c r="E206" s="1" t="s">
        <v>304</v>
      </c>
      <c r="F206" s="1" t="s">
        <v>42</v>
      </c>
      <c r="G206" s="1" t="s">
        <v>253</v>
      </c>
      <c r="H206" s="1">
        <v>0.25</v>
      </c>
      <c r="I206" s="1">
        <v>0.25</v>
      </c>
      <c r="J206" s="1">
        <v>1</v>
      </c>
      <c r="K206" s="65">
        <v>44482</v>
      </c>
      <c r="L206" s="89">
        <v>44491</v>
      </c>
      <c r="M206" s="1">
        <v>45.01</v>
      </c>
      <c r="N206" s="1">
        <v>44.1</v>
      </c>
      <c r="O206" s="1">
        <v>93</v>
      </c>
      <c r="P206" s="1">
        <f t="shared" si="7"/>
        <v>4185.9299999999994</v>
      </c>
      <c r="Q206" s="1" t="s">
        <v>147</v>
      </c>
      <c r="R206" s="3">
        <v>97.47899159663865</v>
      </c>
      <c r="S206" s="19">
        <f t="shared" si="11"/>
        <v>4387.5294117647054</v>
      </c>
      <c r="T206" s="1" t="s">
        <v>147</v>
      </c>
      <c r="U206" s="1">
        <v>2400</v>
      </c>
      <c r="V206" s="1"/>
      <c r="W206" s="14">
        <v>0</v>
      </c>
      <c r="X206" s="14">
        <v>-120</v>
      </c>
      <c r="Y206" s="1">
        <f t="shared" si="15"/>
        <v>2280</v>
      </c>
      <c r="Z206" s="1">
        <f t="shared" si="14"/>
        <v>100548</v>
      </c>
      <c r="AA206" s="1" t="s">
        <v>24</v>
      </c>
      <c r="AB206" s="66" t="s">
        <v>166</v>
      </c>
    </row>
    <row r="207" spans="1:72" x14ac:dyDescent="0.3">
      <c r="A207" s="1">
        <v>9</v>
      </c>
      <c r="B207" s="1" t="s">
        <v>3272</v>
      </c>
      <c r="C207" s="1" t="s">
        <v>241</v>
      </c>
      <c r="D207" s="87" t="s">
        <v>242</v>
      </c>
      <c r="E207" s="1" t="s">
        <v>304</v>
      </c>
      <c r="F207" s="1" t="s">
        <v>57</v>
      </c>
      <c r="G207" s="1" t="s">
        <v>254</v>
      </c>
      <c r="H207" s="1">
        <v>0.25</v>
      </c>
      <c r="I207" s="1">
        <v>0.25</v>
      </c>
      <c r="J207" s="1">
        <v>1</v>
      </c>
      <c r="K207" s="65">
        <v>44482</v>
      </c>
      <c r="L207" s="89">
        <v>44491</v>
      </c>
      <c r="M207" s="1">
        <v>26.11</v>
      </c>
      <c r="N207" s="1">
        <v>25.1</v>
      </c>
      <c r="O207" s="1">
        <v>95</v>
      </c>
      <c r="P207" s="1">
        <f t="shared" si="7"/>
        <v>2480.4499999999998</v>
      </c>
      <c r="Q207" s="1" t="s">
        <v>147</v>
      </c>
      <c r="R207" s="3">
        <v>100</v>
      </c>
      <c r="S207" s="19">
        <f t="shared" si="11"/>
        <v>2611</v>
      </c>
      <c r="T207" s="1" t="s">
        <v>147</v>
      </c>
      <c r="U207" s="1">
        <v>2400</v>
      </c>
      <c r="V207" s="1"/>
      <c r="W207" s="14">
        <v>120</v>
      </c>
      <c r="X207" s="14">
        <v>120</v>
      </c>
      <c r="Y207" s="1">
        <f t="shared" si="15"/>
        <v>2640</v>
      </c>
      <c r="Z207" s="1">
        <f t="shared" si="14"/>
        <v>66264</v>
      </c>
      <c r="AA207" s="66" t="s">
        <v>26</v>
      </c>
      <c r="AB207" s="66" t="s">
        <v>255</v>
      </c>
    </row>
    <row r="208" spans="1:72" x14ac:dyDescent="0.3">
      <c r="A208" s="1">
        <v>10</v>
      </c>
      <c r="B208" s="1" t="s">
        <v>3272</v>
      </c>
      <c r="C208" s="1" t="s">
        <v>241</v>
      </c>
      <c r="D208" s="87" t="s">
        <v>242</v>
      </c>
      <c r="E208" s="1" t="s">
        <v>304</v>
      </c>
      <c r="F208" s="28" t="s">
        <v>256</v>
      </c>
      <c r="G208" s="1" t="s">
        <v>257</v>
      </c>
      <c r="H208" s="1">
        <v>0.25</v>
      </c>
      <c r="I208" s="1">
        <v>0.25</v>
      </c>
      <c r="J208" s="1">
        <v>1</v>
      </c>
      <c r="K208" s="65">
        <v>44482</v>
      </c>
      <c r="L208" s="89">
        <v>44491</v>
      </c>
      <c r="M208" s="1">
        <v>19.48</v>
      </c>
      <c r="N208" s="1">
        <v>18.7</v>
      </c>
      <c r="O208" s="1">
        <v>97</v>
      </c>
      <c r="P208" s="1">
        <f t="shared" si="7"/>
        <v>1889.56</v>
      </c>
      <c r="Q208" s="1" t="s">
        <v>147</v>
      </c>
      <c r="R208" s="3">
        <v>100</v>
      </c>
      <c r="S208" s="19">
        <f t="shared" si="11"/>
        <v>1948</v>
      </c>
      <c r="T208" s="1" t="s">
        <v>147</v>
      </c>
      <c r="U208" s="1">
        <v>2400</v>
      </c>
      <c r="V208" s="1"/>
      <c r="W208" s="14">
        <v>120</v>
      </c>
      <c r="X208" s="14">
        <v>120</v>
      </c>
      <c r="Y208" s="1">
        <f t="shared" si="15"/>
        <v>2640</v>
      </c>
      <c r="Z208" s="1">
        <f t="shared" si="14"/>
        <v>49368</v>
      </c>
      <c r="AA208" s="1" t="s">
        <v>24</v>
      </c>
      <c r="AB208" s="66" t="s">
        <v>172</v>
      </c>
    </row>
    <row r="209" spans="1:28" x14ac:dyDescent="0.3">
      <c r="A209" s="1">
        <v>11</v>
      </c>
      <c r="B209" s="1" t="s">
        <v>3272</v>
      </c>
      <c r="C209" s="1" t="s">
        <v>241</v>
      </c>
      <c r="D209" s="87" t="s">
        <v>242</v>
      </c>
      <c r="E209" s="1" t="s">
        <v>304</v>
      </c>
      <c r="F209" s="1" t="s">
        <v>258</v>
      </c>
      <c r="G209" s="1" t="s">
        <v>259</v>
      </c>
      <c r="H209" s="1">
        <v>0.25</v>
      </c>
      <c r="I209" s="1">
        <v>0.25</v>
      </c>
      <c r="J209" s="1">
        <v>1</v>
      </c>
      <c r="K209" s="65">
        <v>44482</v>
      </c>
      <c r="L209" s="89">
        <v>44491</v>
      </c>
      <c r="M209" s="1">
        <v>27.63</v>
      </c>
      <c r="N209" s="1">
        <v>27.1</v>
      </c>
      <c r="O209" s="1">
        <v>96</v>
      </c>
      <c r="P209" s="1">
        <f t="shared" si="7"/>
        <v>2652.48</v>
      </c>
      <c r="Q209" s="1" t="s">
        <v>147</v>
      </c>
      <c r="R209" s="3">
        <v>100</v>
      </c>
      <c r="S209" s="19">
        <f t="shared" si="11"/>
        <v>2763</v>
      </c>
      <c r="T209" s="1" t="s">
        <v>147</v>
      </c>
      <c r="U209" s="1">
        <v>2400</v>
      </c>
      <c r="V209" s="1"/>
      <c r="W209" s="14">
        <v>120</v>
      </c>
      <c r="X209" s="14">
        <v>120</v>
      </c>
      <c r="Y209" s="1">
        <f t="shared" si="15"/>
        <v>2640</v>
      </c>
      <c r="Z209" s="1">
        <f t="shared" si="14"/>
        <v>71544</v>
      </c>
      <c r="AA209" s="1" t="s">
        <v>24</v>
      </c>
      <c r="AB209" s="66" t="s">
        <v>172</v>
      </c>
    </row>
    <row r="210" spans="1:28" x14ac:dyDescent="0.3">
      <c r="A210" s="1">
        <v>12</v>
      </c>
      <c r="B210" s="1" t="s">
        <v>3272</v>
      </c>
      <c r="C210" s="1" t="s">
        <v>241</v>
      </c>
      <c r="D210" s="87" t="s">
        <v>242</v>
      </c>
      <c r="E210" s="1" t="s">
        <v>304</v>
      </c>
      <c r="F210" s="28" t="s">
        <v>23</v>
      </c>
      <c r="G210" s="1" t="s">
        <v>260</v>
      </c>
      <c r="H210" s="1">
        <v>0.25</v>
      </c>
      <c r="I210" s="1">
        <v>0.25</v>
      </c>
      <c r="J210" s="1">
        <v>1</v>
      </c>
      <c r="K210" s="65">
        <v>44482</v>
      </c>
      <c r="L210" s="89">
        <v>44491</v>
      </c>
      <c r="M210" s="1">
        <v>8.8800000000000008</v>
      </c>
      <c r="N210" s="1">
        <v>8.6</v>
      </c>
      <c r="O210" s="1">
        <v>98</v>
      </c>
      <c r="P210" s="1">
        <f t="shared" si="7"/>
        <v>870.24000000000012</v>
      </c>
      <c r="Q210" s="1" t="s">
        <v>147</v>
      </c>
      <c r="R210" s="3">
        <v>99.009900990099013</v>
      </c>
      <c r="S210" s="19">
        <f t="shared" si="11"/>
        <v>879.20792079207934</v>
      </c>
      <c r="T210" s="1" t="s">
        <v>147</v>
      </c>
      <c r="U210" s="1">
        <v>2400</v>
      </c>
      <c r="V210" s="1"/>
      <c r="W210" s="14">
        <v>120</v>
      </c>
      <c r="X210" s="14">
        <v>0</v>
      </c>
      <c r="Y210" s="1">
        <f t="shared" si="15"/>
        <v>2520</v>
      </c>
      <c r="Z210" s="1">
        <f t="shared" si="14"/>
        <v>21672</v>
      </c>
      <c r="AA210" s="66" t="s">
        <v>26</v>
      </c>
      <c r="AB210" s="66" t="s">
        <v>255</v>
      </c>
    </row>
    <row r="211" spans="1:28" x14ac:dyDescent="0.3">
      <c r="A211" s="1">
        <v>13</v>
      </c>
      <c r="B211" s="1" t="s">
        <v>3272</v>
      </c>
      <c r="C211" s="1" t="s">
        <v>241</v>
      </c>
      <c r="D211" s="87" t="s">
        <v>242</v>
      </c>
      <c r="E211" s="1" t="s">
        <v>304</v>
      </c>
      <c r="F211" s="28" t="s">
        <v>175</v>
      </c>
      <c r="G211" s="1" t="s">
        <v>261</v>
      </c>
      <c r="H211" s="1">
        <v>0.25</v>
      </c>
      <c r="I211" s="1">
        <v>0.25</v>
      </c>
      <c r="J211" s="1">
        <v>1</v>
      </c>
      <c r="K211" s="65">
        <v>44482</v>
      </c>
      <c r="L211" s="89">
        <v>44491</v>
      </c>
      <c r="M211" s="1">
        <v>17.5</v>
      </c>
      <c r="N211" s="1">
        <v>16.899999999999999</v>
      </c>
      <c r="O211" s="1">
        <v>97</v>
      </c>
      <c r="P211" s="1">
        <f t="shared" si="7"/>
        <v>1697.5</v>
      </c>
      <c r="Q211" s="1" t="s">
        <v>147</v>
      </c>
      <c r="R211" s="3">
        <v>98.895027624309392</v>
      </c>
      <c r="S211" s="19">
        <f t="shared" si="11"/>
        <v>1730.6629834254143</v>
      </c>
      <c r="T211" s="1" t="s">
        <v>147</v>
      </c>
      <c r="U211" s="1">
        <v>2400</v>
      </c>
      <c r="V211" s="1"/>
      <c r="W211" s="14">
        <v>120</v>
      </c>
      <c r="X211" s="14">
        <v>0</v>
      </c>
      <c r="Y211" s="1">
        <f t="shared" si="15"/>
        <v>2520</v>
      </c>
      <c r="Z211" s="1">
        <f t="shared" si="14"/>
        <v>42588</v>
      </c>
      <c r="AA211" s="66" t="s">
        <v>26</v>
      </c>
      <c r="AB211" s="66" t="s">
        <v>255</v>
      </c>
    </row>
    <row r="212" spans="1:28" x14ac:dyDescent="0.3">
      <c r="A212" s="1">
        <v>14</v>
      </c>
      <c r="B212" s="1" t="s">
        <v>3272</v>
      </c>
      <c r="C212" s="1" t="s">
        <v>241</v>
      </c>
      <c r="D212" s="87" t="s">
        <v>242</v>
      </c>
      <c r="E212" s="1" t="s">
        <v>304</v>
      </c>
      <c r="F212" s="28" t="s">
        <v>262</v>
      </c>
      <c r="G212" s="1" t="s">
        <v>263</v>
      </c>
      <c r="H212" s="1">
        <v>0.25</v>
      </c>
      <c r="I212" s="1">
        <v>0.25</v>
      </c>
      <c r="J212" s="1">
        <v>1</v>
      </c>
      <c r="K212" s="65">
        <v>44482</v>
      </c>
      <c r="L212" s="89">
        <v>44491</v>
      </c>
      <c r="M212" s="1">
        <v>12.49</v>
      </c>
      <c r="N212" s="1">
        <v>12.1</v>
      </c>
      <c r="O212" s="1">
        <v>97</v>
      </c>
      <c r="P212" s="1">
        <f t="shared" si="7"/>
        <v>1211.53</v>
      </c>
      <c r="Q212" s="1" t="s">
        <v>147</v>
      </c>
      <c r="R212" s="3">
        <v>98.757763975155285</v>
      </c>
      <c r="S212" s="19">
        <f t="shared" si="11"/>
        <v>1233.4844720496894</v>
      </c>
      <c r="T212" s="1" t="s">
        <v>147</v>
      </c>
      <c r="U212" s="1">
        <v>2400</v>
      </c>
      <c r="V212" s="1"/>
      <c r="W212" s="14">
        <v>120</v>
      </c>
      <c r="X212" s="14">
        <v>0</v>
      </c>
      <c r="Y212" s="1">
        <f t="shared" si="15"/>
        <v>2520</v>
      </c>
      <c r="Z212" s="1">
        <f t="shared" si="14"/>
        <v>30492</v>
      </c>
      <c r="AA212" s="66" t="s">
        <v>26</v>
      </c>
      <c r="AB212" s="66" t="s">
        <v>255</v>
      </c>
    </row>
    <row r="213" spans="1:28" x14ac:dyDescent="0.3">
      <c r="A213" s="1">
        <v>15</v>
      </c>
      <c r="B213" s="1" t="s">
        <v>3272</v>
      </c>
      <c r="C213" s="1" t="s">
        <v>241</v>
      </c>
      <c r="D213" s="87" t="s">
        <v>242</v>
      </c>
      <c r="E213" s="1" t="s">
        <v>304</v>
      </c>
      <c r="F213" s="1" t="s">
        <v>182</v>
      </c>
      <c r="G213" s="1" t="s">
        <v>264</v>
      </c>
      <c r="H213" s="1">
        <v>0.25</v>
      </c>
      <c r="I213" s="1">
        <v>0.25</v>
      </c>
      <c r="J213" s="1">
        <v>1</v>
      </c>
      <c r="K213" s="65">
        <v>44482</v>
      </c>
      <c r="L213" s="89">
        <v>44491</v>
      </c>
      <c r="M213" s="1">
        <v>18.940000000000001</v>
      </c>
      <c r="N213" s="1">
        <v>18.3</v>
      </c>
      <c r="O213" s="1">
        <v>98</v>
      </c>
      <c r="P213" s="1">
        <f t="shared" ref="P213:P276" si="16">+O213*M213</f>
        <v>1856.1200000000001</v>
      </c>
      <c r="Q213" s="1" t="s">
        <v>147</v>
      </c>
      <c r="R213" s="3">
        <v>100</v>
      </c>
      <c r="S213" s="19">
        <f t="shared" si="11"/>
        <v>1894.0000000000002</v>
      </c>
      <c r="T213" s="1" t="s">
        <v>147</v>
      </c>
      <c r="U213" s="1">
        <v>2400</v>
      </c>
      <c r="V213" s="1"/>
      <c r="W213" s="14">
        <v>120</v>
      </c>
      <c r="X213" s="14">
        <v>120</v>
      </c>
      <c r="Y213" s="1">
        <f t="shared" si="15"/>
        <v>2640</v>
      </c>
      <c r="Z213" s="1">
        <f t="shared" si="14"/>
        <v>48312</v>
      </c>
      <c r="AA213" s="66" t="s">
        <v>26</v>
      </c>
      <c r="AB213" s="66" t="s">
        <v>255</v>
      </c>
    </row>
    <row r="214" spans="1:28" x14ac:dyDescent="0.3">
      <c r="A214" s="1">
        <v>16</v>
      </c>
      <c r="B214" s="1" t="s">
        <v>3272</v>
      </c>
      <c r="C214" s="1" t="s">
        <v>241</v>
      </c>
      <c r="D214" s="87" t="s">
        <v>242</v>
      </c>
      <c r="E214" s="1" t="s">
        <v>304</v>
      </c>
      <c r="F214" s="1" t="s">
        <v>265</v>
      </c>
      <c r="G214" s="1" t="s">
        <v>266</v>
      </c>
      <c r="H214" s="1">
        <v>0.25</v>
      </c>
      <c r="I214" s="1">
        <v>0.25</v>
      </c>
      <c r="J214" s="1">
        <v>1</v>
      </c>
      <c r="K214" s="65">
        <v>44482</v>
      </c>
      <c r="L214" s="89">
        <v>44491</v>
      </c>
      <c r="M214" s="1">
        <v>32.72</v>
      </c>
      <c r="N214" s="1">
        <v>31.5</v>
      </c>
      <c r="O214" s="1">
        <v>95</v>
      </c>
      <c r="P214" s="1">
        <f t="shared" si="16"/>
        <v>3108.4</v>
      </c>
      <c r="Q214" s="1" t="s">
        <v>147</v>
      </c>
      <c r="R214" s="3">
        <v>98.63636363636364</v>
      </c>
      <c r="S214" s="19">
        <f t="shared" si="11"/>
        <v>3227.3818181818183</v>
      </c>
      <c r="T214" s="1" t="s">
        <v>147</v>
      </c>
      <c r="U214" s="1">
        <v>2400</v>
      </c>
      <c r="V214" s="1"/>
      <c r="W214" s="14">
        <v>120</v>
      </c>
      <c r="X214" s="14">
        <v>0</v>
      </c>
      <c r="Y214" s="1">
        <f t="shared" si="15"/>
        <v>2520</v>
      </c>
      <c r="Z214" s="1">
        <f t="shared" si="14"/>
        <v>79380</v>
      </c>
      <c r="AA214" s="66" t="s">
        <v>26</v>
      </c>
      <c r="AB214" s="66" t="s">
        <v>255</v>
      </c>
    </row>
    <row r="215" spans="1:28" x14ac:dyDescent="0.3">
      <c r="A215" s="1">
        <v>17</v>
      </c>
      <c r="B215" s="1" t="s">
        <v>3272</v>
      </c>
      <c r="C215" s="1" t="s">
        <v>241</v>
      </c>
      <c r="D215" s="87" t="s">
        <v>242</v>
      </c>
      <c r="E215" s="1" t="s">
        <v>304</v>
      </c>
      <c r="F215" s="1" t="s">
        <v>27</v>
      </c>
      <c r="G215" s="1" t="s">
        <v>267</v>
      </c>
      <c r="H215" s="1">
        <v>0.25</v>
      </c>
      <c r="I215" s="1">
        <v>0.25</v>
      </c>
      <c r="J215" s="1">
        <v>1</v>
      </c>
      <c r="K215" s="65">
        <v>44482</v>
      </c>
      <c r="L215" s="89">
        <v>44491</v>
      </c>
      <c r="M215" s="1">
        <v>19.43</v>
      </c>
      <c r="N215" s="1">
        <v>19.100000000000001</v>
      </c>
      <c r="O215" s="1">
        <v>96</v>
      </c>
      <c r="P215" s="1">
        <f t="shared" si="16"/>
        <v>1865.28</v>
      </c>
      <c r="Q215" s="1" t="s">
        <v>147</v>
      </c>
      <c r="R215" s="3">
        <v>100</v>
      </c>
      <c r="S215" s="19">
        <f t="shared" si="11"/>
        <v>1943</v>
      </c>
      <c r="T215" s="1" t="s">
        <v>147</v>
      </c>
      <c r="U215" s="1">
        <v>2400</v>
      </c>
      <c r="V215" s="1"/>
      <c r="W215" s="14">
        <v>120</v>
      </c>
      <c r="X215" s="14">
        <v>120</v>
      </c>
      <c r="Y215" s="1">
        <f t="shared" si="15"/>
        <v>2640</v>
      </c>
      <c r="Z215" s="1">
        <f t="shared" si="14"/>
        <v>50424.000000000007</v>
      </c>
      <c r="AA215" s="1" t="s">
        <v>24</v>
      </c>
      <c r="AB215" s="66" t="s">
        <v>172</v>
      </c>
    </row>
    <row r="216" spans="1:28" x14ac:dyDescent="0.3">
      <c r="A216" s="1">
        <v>18</v>
      </c>
      <c r="B216" s="1" t="s">
        <v>3272</v>
      </c>
      <c r="C216" s="1" t="s">
        <v>241</v>
      </c>
      <c r="D216" s="87" t="s">
        <v>242</v>
      </c>
      <c r="E216" s="1" t="s">
        <v>304</v>
      </c>
      <c r="F216" s="1" t="s">
        <v>27</v>
      </c>
      <c r="G216" s="1" t="s">
        <v>268</v>
      </c>
      <c r="H216" s="1">
        <v>0.25</v>
      </c>
      <c r="I216" s="1">
        <v>0.25</v>
      </c>
      <c r="J216" s="1">
        <v>1</v>
      </c>
      <c r="K216" s="65">
        <v>44482</v>
      </c>
      <c r="L216" s="89">
        <v>44491</v>
      </c>
      <c r="M216" s="1">
        <v>32.26</v>
      </c>
      <c r="N216" s="1">
        <v>31.6</v>
      </c>
      <c r="O216" s="1">
        <v>98</v>
      </c>
      <c r="P216" s="1">
        <f t="shared" si="16"/>
        <v>3161.48</v>
      </c>
      <c r="Q216" s="1" t="s">
        <v>147</v>
      </c>
      <c r="R216" s="3">
        <v>98.994974874371863</v>
      </c>
      <c r="S216" s="19">
        <f t="shared" si="11"/>
        <v>3193.577889447236</v>
      </c>
      <c r="T216" s="1" t="s">
        <v>147</v>
      </c>
      <c r="U216" s="1">
        <v>2400</v>
      </c>
      <c r="V216" s="1"/>
      <c r="W216" s="14">
        <v>120</v>
      </c>
      <c r="X216" s="14">
        <v>0</v>
      </c>
      <c r="Y216" s="1">
        <f t="shared" si="15"/>
        <v>2520</v>
      </c>
      <c r="Z216" s="1">
        <f t="shared" si="14"/>
        <v>79632</v>
      </c>
      <c r="AA216" s="1" t="s">
        <v>24</v>
      </c>
      <c r="AB216" s="66" t="s">
        <v>172</v>
      </c>
    </row>
    <row r="217" spans="1:28" x14ac:dyDescent="0.3">
      <c r="A217" s="1">
        <v>19</v>
      </c>
      <c r="B217" s="1" t="s">
        <v>3272</v>
      </c>
      <c r="C217" s="1" t="s">
        <v>241</v>
      </c>
      <c r="D217" s="87" t="s">
        <v>242</v>
      </c>
      <c r="E217" s="1" t="s">
        <v>304</v>
      </c>
      <c r="F217" s="1" t="s">
        <v>27</v>
      </c>
      <c r="G217" s="1" t="s">
        <v>269</v>
      </c>
      <c r="H217" s="1">
        <v>0.25</v>
      </c>
      <c r="I217" s="1">
        <v>0.25</v>
      </c>
      <c r="J217" s="1">
        <v>1</v>
      </c>
      <c r="K217" s="65">
        <v>44482</v>
      </c>
      <c r="L217" s="89">
        <v>44491</v>
      </c>
      <c r="M217" s="1">
        <v>19.55</v>
      </c>
      <c r="N217" s="1">
        <v>19.100000000000001</v>
      </c>
      <c r="O217" s="1">
        <v>98</v>
      </c>
      <c r="P217" s="1">
        <f t="shared" si="16"/>
        <v>1915.9</v>
      </c>
      <c r="Q217" s="1" t="s">
        <v>147</v>
      </c>
      <c r="R217" s="3">
        <v>99.378881987577643</v>
      </c>
      <c r="S217" s="19">
        <f t="shared" si="11"/>
        <v>1942.8571428571429</v>
      </c>
      <c r="T217" s="1" t="s">
        <v>147</v>
      </c>
      <c r="U217" s="1">
        <v>2400</v>
      </c>
      <c r="V217" s="1"/>
      <c r="W217" s="14">
        <v>120</v>
      </c>
      <c r="X217" s="14">
        <v>0</v>
      </c>
      <c r="Y217" s="1">
        <f t="shared" si="15"/>
        <v>2520</v>
      </c>
      <c r="Z217" s="1">
        <f t="shared" si="14"/>
        <v>48132</v>
      </c>
      <c r="AA217" s="1" t="s">
        <v>24</v>
      </c>
      <c r="AB217" s="66" t="s">
        <v>172</v>
      </c>
    </row>
    <row r="218" spans="1:28" x14ac:dyDescent="0.3">
      <c r="A218" s="1">
        <v>20</v>
      </c>
      <c r="B218" s="1" t="s">
        <v>3272</v>
      </c>
      <c r="C218" s="1" t="s">
        <v>241</v>
      </c>
      <c r="D218" s="87" t="s">
        <v>242</v>
      </c>
      <c r="E218" s="1" t="s">
        <v>304</v>
      </c>
      <c r="F218" s="1" t="s">
        <v>27</v>
      </c>
      <c r="G218" s="1" t="s">
        <v>270</v>
      </c>
      <c r="H218" s="1">
        <v>0.25</v>
      </c>
      <c r="I218" s="1">
        <v>0.25</v>
      </c>
      <c r="J218" s="1">
        <v>1</v>
      </c>
      <c r="K218" s="65">
        <v>44482</v>
      </c>
      <c r="L218" s="89">
        <v>44491</v>
      </c>
      <c r="M218" s="1">
        <v>18.61</v>
      </c>
      <c r="N218" s="1">
        <v>18.3</v>
      </c>
      <c r="O218" s="1">
        <v>99</v>
      </c>
      <c r="P218" s="1">
        <f t="shared" si="16"/>
        <v>1842.3899999999999</v>
      </c>
      <c r="Q218" s="1" t="s">
        <v>147</v>
      </c>
      <c r="R218" s="3">
        <v>98.75</v>
      </c>
      <c r="S218" s="19">
        <f t="shared" si="11"/>
        <v>1837.7375</v>
      </c>
      <c r="T218" s="1" t="s">
        <v>147</v>
      </c>
      <c r="U218" s="1">
        <v>2400</v>
      </c>
      <c r="V218" s="1"/>
      <c r="W218" s="14">
        <v>120</v>
      </c>
      <c r="X218" s="14">
        <v>0</v>
      </c>
      <c r="Y218" s="1">
        <f t="shared" si="15"/>
        <v>2520</v>
      </c>
      <c r="Z218" s="1">
        <f t="shared" si="14"/>
        <v>46116</v>
      </c>
      <c r="AA218" s="1" t="s">
        <v>24</v>
      </c>
      <c r="AB218" s="66" t="s">
        <v>172</v>
      </c>
    </row>
    <row r="219" spans="1:28" x14ac:dyDescent="0.3">
      <c r="A219" s="1">
        <v>21</v>
      </c>
      <c r="B219" s="1" t="s">
        <v>3272</v>
      </c>
      <c r="C219" s="1" t="s">
        <v>241</v>
      </c>
      <c r="D219" s="87" t="s">
        <v>242</v>
      </c>
      <c r="E219" s="1" t="s">
        <v>304</v>
      </c>
      <c r="F219" s="1" t="s">
        <v>30</v>
      </c>
      <c r="G219" s="1" t="s">
        <v>271</v>
      </c>
      <c r="H219" s="1">
        <v>0.25</v>
      </c>
      <c r="I219" s="1">
        <v>0.25</v>
      </c>
      <c r="J219" s="1">
        <v>1</v>
      </c>
      <c r="K219" s="65">
        <v>44482</v>
      </c>
      <c r="L219" s="89">
        <v>44491</v>
      </c>
      <c r="M219" s="1">
        <v>21.82</v>
      </c>
      <c r="N219" s="1">
        <v>21.4</v>
      </c>
      <c r="O219" s="1">
        <v>95</v>
      </c>
      <c r="P219" s="1">
        <f t="shared" si="16"/>
        <v>2072.9</v>
      </c>
      <c r="Q219" s="1" t="s">
        <v>147</v>
      </c>
      <c r="R219" s="3">
        <v>100</v>
      </c>
      <c r="S219" s="19">
        <f t="shared" si="11"/>
        <v>2182</v>
      </c>
      <c r="T219" s="1" t="s">
        <v>147</v>
      </c>
      <c r="U219" s="1">
        <v>2400</v>
      </c>
      <c r="V219" s="1"/>
      <c r="W219" s="14">
        <v>120</v>
      </c>
      <c r="X219" s="14">
        <v>120</v>
      </c>
      <c r="Y219" s="1">
        <f t="shared" si="15"/>
        <v>2640</v>
      </c>
      <c r="Z219" s="1">
        <f t="shared" si="14"/>
        <v>56495.999999999993</v>
      </c>
      <c r="AA219" s="1" t="s">
        <v>24</v>
      </c>
      <c r="AB219" s="66" t="s">
        <v>172</v>
      </c>
    </row>
    <row r="220" spans="1:28" x14ac:dyDescent="0.3">
      <c r="A220" s="1">
        <v>22</v>
      </c>
      <c r="B220" s="1" t="s">
        <v>3272</v>
      </c>
      <c r="C220" s="1" t="s">
        <v>241</v>
      </c>
      <c r="D220" s="87" t="s">
        <v>242</v>
      </c>
      <c r="E220" s="1" t="s">
        <v>304</v>
      </c>
      <c r="F220" s="1" t="s">
        <v>208</v>
      </c>
      <c r="G220" s="1" t="s">
        <v>272</v>
      </c>
      <c r="H220" s="1">
        <v>0.25</v>
      </c>
      <c r="I220" s="1">
        <v>0.25</v>
      </c>
      <c r="J220" s="1">
        <v>1</v>
      </c>
      <c r="K220" s="65">
        <v>44482</v>
      </c>
      <c r="L220" s="89">
        <v>44491</v>
      </c>
      <c r="M220" s="1">
        <v>23.99</v>
      </c>
      <c r="N220" s="1">
        <v>23.3</v>
      </c>
      <c r="O220" s="1">
        <v>96</v>
      </c>
      <c r="P220" s="1">
        <f t="shared" si="16"/>
        <v>2303.04</v>
      </c>
      <c r="Q220" s="1" t="s">
        <v>147</v>
      </c>
      <c r="R220" s="3">
        <v>99.047619047619051</v>
      </c>
      <c r="S220" s="19">
        <f t="shared" si="11"/>
        <v>2376.152380952381</v>
      </c>
      <c r="T220" s="1" t="s">
        <v>147</v>
      </c>
      <c r="U220" s="1">
        <v>2400</v>
      </c>
      <c r="V220" s="1"/>
      <c r="W220" s="14">
        <v>120</v>
      </c>
      <c r="X220" s="14">
        <v>0</v>
      </c>
      <c r="Y220" s="1">
        <f t="shared" si="15"/>
        <v>2520</v>
      </c>
      <c r="Z220" s="1">
        <f t="shared" si="14"/>
        <v>58716</v>
      </c>
      <c r="AA220" s="1" t="s">
        <v>24</v>
      </c>
      <c r="AB220" s="66" t="s">
        <v>172</v>
      </c>
    </row>
    <row r="221" spans="1:28" x14ac:dyDescent="0.3">
      <c r="A221" s="1">
        <v>23</v>
      </c>
      <c r="B221" s="1" t="s">
        <v>3272</v>
      </c>
      <c r="C221" s="1" t="s">
        <v>241</v>
      </c>
      <c r="D221" s="87" t="s">
        <v>242</v>
      </c>
      <c r="E221" s="1" t="s">
        <v>304</v>
      </c>
      <c r="F221" s="1" t="s">
        <v>208</v>
      </c>
      <c r="G221" s="1" t="s">
        <v>273</v>
      </c>
      <c r="H221" s="1">
        <v>0.25</v>
      </c>
      <c r="I221" s="1">
        <v>0.25</v>
      </c>
      <c r="J221" s="1">
        <v>1</v>
      </c>
      <c r="K221" s="65">
        <v>44482</v>
      </c>
      <c r="L221" s="89">
        <v>44491</v>
      </c>
      <c r="M221" s="1">
        <v>25</v>
      </c>
      <c r="N221" s="1">
        <v>24.5</v>
      </c>
      <c r="O221" s="1">
        <v>97</v>
      </c>
      <c r="P221" s="1">
        <f t="shared" si="16"/>
        <v>2425</v>
      </c>
      <c r="Q221" s="1" t="s">
        <v>147</v>
      </c>
      <c r="R221" s="3">
        <v>100</v>
      </c>
      <c r="S221" s="19">
        <f t="shared" si="11"/>
        <v>2500</v>
      </c>
      <c r="T221" s="1" t="s">
        <v>147</v>
      </c>
      <c r="U221" s="1">
        <v>2400</v>
      </c>
      <c r="V221" s="1"/>
      <c r="W221" s="14">
        <v>120</v>
      </c>
      <c r="X221" s="14">
        <v>120</v>
      </c>
      <c r="Y221" s="1">
        <f t="shared" si="15"/>
        <v>2640</v>
      </c>
      <c r="Z221" s="1">
        <f t="shared" si="14"/>
        <v>64680</v>
      </c>
      <c r="AA221" s="1" t="s">
        <v>24</v>
      </c>
      <c r="AB221" s="66" t="s">
        <v>172</v>
      </c>
    </row>
    <row r="222" spans="1:28" x14ac:dyDescent="0.3">
      <c r="A222" s="1">
        <v>24</v>
      </c>
      <c r="B222" s="1" t="s">
        <v>3272</v>
      </c>
      <c r="C222" s="1" t="s">
        <v>241</v>
      </c>
      <c r="D222" s="87" t="s">
        <v>242</v>
      </c>
      <c r="E222" s="1" t="s">
        <v>304</v>
      </c>
      <c r="F222" s="1" t="s">
        <v>32</v>
      </c>
      <c r="G222" s="1" t="s">
        <v>274</v>
      </c>
      <c r="H222" s="1">
        <v>0.25</v>
      </c>
      <c r="I222" s="1">
        <v>0.25</v>
      </c>
      <c r="J222" s="1">
        <v>1</v>
      </c>
      <c r="K222" s="65">
        <v>44482</v>
      </c>
      <c r="L222" s="89">
        <v>44491</v>
      </c>
      <c r="M222" s="1">
        <v>13.83</v>
      </c>
      <c r="N222" s="1">
        <v>13.4</v>
      </c>
      <c r="O222" s="1">
        <v>98</v>
      </c>
      <c r="P222" s="1">
        <f t="shared" si="16"/>
        <v>1355.34</v>
      </c>
      <c r="Q222" s="1" t="s">
        <v>147</v>
      </c>
      <c r="R222" s="3">
        <v>99.555555555555557</v>
      </c>
      <c r="S222" s="19">
        <f t="shared" si="11"/>
        <v>1376.8533333333335</v>
      </c>
      <c r="T222" s="1" t="s">
        <v>147</v>
      </c>
      <c r="U222" s="1">
        <v>2400</v>
      </c>
      <c r="V222" s="1"/>
      <c r="W222" s="14">
        <v>120</v>
      </c>
      <c r="X222" s="14">
        <v>120</v>
      </c>
      <c r="Y222" s="1">
        <f t="shared" si="15"/>
        <v>2640</v>
      </c>
      <c r="Z222" s="1">
        <f t="shared" si="14"/>
        <v>35376</v>
      </c>
      <c r="AA222" s="1" t="s">
        <v>24</v>
      </c>
      <c r="AB222" s="66" t="s">
        <v>172</v>
      </c>
    </row>
    <row r="223" spans="1:28" x14ac:dyDescent="0.3">
      <c r="A223" s="1">
        <v>25</v>
      </c>
      <c r="B223" s="1" t="s">
        <v>3272</v>
      </c>
      <c r="C223" s="1" t="s">
        <v>241</v>
      </c>
      <c r="D223" s="87" t="s">
        <v>242</v>
      </c>
      <c r="E223" s="1" t="s">
        <v>304</v>
      </c>
      <c r="F223" s="1" t="s">
        <v>275</v>
      </c>
      <c r="G223" s="1" t="s">
        <v>276</v>
      </c>
      <c r="H223" s="1">
        <v>0.25</v>
      </c>
      <c r="I223" s="1">
        <v>0.25</v>
      </c>
      <c r="J223" s="1">
        <v>1</v>
      </c>
      <c r="K223" s="65">
        <v>44482</v>
      </c>
      <c r="L223" s="89">
        <v>44491</v>
      </c>
      <c r="M223" s="1">
        <v>39.130000000000003</v>
      </c>
      <c r="N223" s="1">
        <v>37.700000000000003</v>
      </c>
      <c r="O223" s="1">
        <v>98</v>
      </c>
      <c r="P223" s="1">
        <f t="shared" si="16"/>
        <v>3834.7400000000002</v>
      </c>
      <c r="Q223" s="1" t="s">
        <v>147</v>
      </c>
      <c r="R223" s="3">
        <v>100</v>
      </c>
      <c r="S223" s="19">
        <f t="shared" si="11"/>
        <v>3913.0000000000005</v>
      </c>
      <c r="T223" s="1" t="s">
        <v>147</v>
      </c>
      <c r="U223" s="1">
        <v>2400</v>
      </c>
      <c r="V223" s="1"/>
      <c r="W223" s="14">
        <v>120</v>
      </c>
      <c r="X223" s="14">
        <v>120</v>
      </c>
      <c r="Y223" s="1">
        <f t="shared" si="15"/>
        <v>2640</v>
      </c>
      <c r="Z223" s="1">
        <f t="shared" si="14"/>
        <v>99528.000000000015</v>
      </c>
      <c r="AA223" s="1" t="s">
        <v>24</v>
      </c>
      <c r="AB223" s="66" t="s">
        <v>166</v>
      </c>
    </row>
    <row r="224" spans="1:28" x14ac:dyDescent="0.3">
      <c r="A224" s="1">
        <v>26</v>
      </c>
      <c r="B224" s="1" t="s">
        <v>3272</v>
      </c>
      <c r="C224" s="1" t="s">
        <v>241</v>
      </c>
      <c r="D224" s="87" t="s">
        <v>242</v>
      </c>
      <c r="E224" s="1" t="s">
        <v>304</v>
      </c>
      <c r="F224" s="1" t="s">
        <v>39</v>
      </c>
      <c r="G224" s="1" t="s">
        <v>277</v>
      </c>
      <c r="H224" s="1">
        <v>0.25</v>
      </c>
      <c r="I224" s="1">
        <v>0.25</v>
      </c>
      <c r="J224" s="1">
        <v>1</v>
      </c>
      <c r="K224" s="65">
        <v>44482</v>
      </c>
      <c r="L224" s="89">
        <v>44491</v>
      </c>
      <c r="M224" s="1">
        <v>19.21</v>
      </c>
      <c r="N224" s="1">
        <v>18.5</v>
      </c>
      <c r="O224" s="1">
        <v>98</v>
      </c>
      <c r="P224" s="1">
        <f t="shared" si="16"/>
        <v>1882.5800000000002</v>
      </c>
      <c r="Q224" s="1" t="s">
        <v>147</v>
      </c>
      <c r="R224" s="3">
        <v>100</v>
      </c>
      <c r="S224" s="19">
        <f t="shared" si="11"/>
        <v>1921</v>
      </c>
      <c r="T224" s="1" t="s">
        <v>147</v>
      </c>
      <c r="U224" s="1">
        <v>2400</v>
      </c>
      <c r="V224" s="1"/>
      <c r="W224" s="14">
        <v>120</v>
      </c>
      <c r="X224" s="14">
        <v>120</v>
      </c>
      <c r="Y224" s="1">
        <f t="shared" si="15"/>
        <v>2640</v>
      </c>
      <c r="Z224" s="1">
        <f t="shared" si="14"/>
        <v>48840</v>
      </c>
      <c r="AA224" s="1" t="s">
        <v>24</v>
      </c>
      <c r="AB224" s="66" t="s">
        <v>166</v>
      </c>
    </row>
    <row r="225" spans="1:28" x14ac:dyDescent="0.3">
      <c r="A225" s="1">
        <v>27</v>
      </c>
      <c r="B225" s="1" t="s">
        <v>3272</v>
      </c>
      <c r="C225" s="1" t="s">
        <v>241</v>
      </c>
      <c r="D225" s="87" t="s">
        <v>242</v>
      </c>
      <c r="E225" s="1" t="s">
        <v>304</v>
      </c>
      <c r="F225" s="1" t="s">
        <v>278</v>
      </c>
      <c r="G225" s="1" t="s">
        <v>279</v>
      </c>
      <c r="H225" s="1">
        <v>0.25</v>
      </c>
      <c r="I225" s="1">
        <v>0.25</v>
      </c>
      <c r="J225" s="1">
        <v>1</v>
      </c>
      <c r="K225" s="65">
        <v>44482</v>
      </c>
      <c r="L225" s="89">
        <v>44491</v>
      </c>
      <c r="M225" s="1">
        <v>18.87</v>
      </c>
      <c r="N225" s="1">
        <v>18.3</v>
      </c>
      <c r="O225" s="1">
        <v>98</v>
      </c>
      <c r="P225" s="1">
        <f t="shared" si="16"/>
        <v>1849.26</v>
      </c>
      <c r="Q225" s="1" t="s">
        <v>147</v>
      </c>
      <c r="R225" s="3">
        <v>99.111111111111114</v>
      </c>
      <c r="S225" s="19">
        <f t="shared" si="11"/>
        <v>1870.2266666666669</v>
      </c>
      <c r="T225" s="1" t="s">
        <v>147</v>
      </c>
      <c r="U225" s="1">
        <v>2400</v>
      </c>
      <c r="V225" s="1"/>
      <c r="W225" s="14">
        <v>120</v>
      </c>
      <c r="X225" s="14">
        <v>0</v>
      </c>
      <c r="Y225" s="1">
        <f t="shared" si="15"/>
        <v>2520</v>
      </c>
      <c r="Z225" s="1">
        <f t="shared" si="14"/>
        <v>46116</v>
      </c>
      <c r="AA225" s="1" t="s">
        <v>24</v>
      </c>
      <c r="AB225" s="66" t="s">
        <v>166</v>
      </c>
    </row>
    <row r="226" spans="1:28" x14ac:dyDescent="0.3">
      <c r="A226" s="1">
        <v>28</v>
      </c>
      <c r="B226" s="1" t="s">
        <v>3272</v>
      </c>
      <c r="C226" s="1" t="s">
        <v>241</v>
      </c>
      <c r="D226" s="87" t="s">
        <v>242</v>
      </c>
      <c r="E226" s="1" t="s">
        <v>304</v>
      </c>
      <c r="F226" s="1" t="s">
        <v>280</v>
      </c>
      <c r="G226" s="1" t="s">
        <v>281</v>
      </c>
      <c r="H226" s="1">
        <v>0.25</v>
      </c>
      <c r="I226" s="1">
        <v>0.25</v>
      </c>
      <c r="J226" s="1">
        <v>1</v>
      </c>
      <c r="K226" s="65">
        <v>44482</v>
      </c>
      <c r="L226" s="89">
        <v>44491</v>
      </c>
      <c r="M226" s="1">
        <v>33.369999999999997</v>
      </c>
      <c r="N226" s="1">
        <v>32.65</v>
      </c>
      <c r="O226" s="1">
        <v>98</v>
      </c>
      <c r="P226" s="1">
        <f t="shared" si="16"/>
        <v>3270.2599999999998</v>
      </c>
      <c r="Q226" s="1" t="s">
        <v>147</v>
      </c>
      <c r="R226" s="3">
        <v>98.013245033112582</v>
      </c>
      <c r="S226" s="19">
        <f t="shared" si="11"/>
        <v>3270.7019867549666</v>
      </c>
      <c r="T226" s="1" t="s">
        <v>147</v>
      </c>
      <c r="U226" s="1">
        <v>2400</v>
      </c>
      <c r="V226" s="1"/>
      <c r="W226" s="14">
        <v>120</v>
      </c>
      <c r="X226" s="14">
        <v>0</v>
      </c>
      <c r="Y226" s="1">
        <f t="shared" si="15"/>
        <v>2520</v>
      </c>
      <c r="Z226" s="1">
        <f t="shared" si="14"/>
        <v>82278</v>
      </c>
      <c r="AA226" s="1" t="s">
        <v>24</v>
      </c>
      <c r="AB226" s="66" t="s">
        <v>166</v>
      </c>
    </row>
    <row r="227" spans="1:28" x14ac:dyDescent="0.3">
      <c r="A227" s="1">
        <v>29</v>
      </c>
      <c r="B227" s="1" t="s">
        <v>3272</v>
      </c>
      <c r="C227" s="1" t="s">
        <v>241</v>
      </c>
      <c r="D227" s="87" t="s">
        <v>242</v>
      </c>
      <c r="E227" s="1" t="s">
        <v>304</v>
      </c>
      <c r="F227" s="1" t="s">
        <v>282</v>
      </c>
      <c r="G227" s="1" t="s">
        <v>283</v>
      </c>
      <c r="H227" s="1">
        <v>0.25</v>
      </c>
      <c r="I227" s="1">
        <v>0.25</v>
      </c>
      <c r="J227" s="1">
        <v>1</v>
      </c>
      <c r="K227" s="65">
        <v>44482</v>
      </c>
      <c r="L227" s="89">
        <v>44491</v>
      </c>
      <c r="M227" s="1">
        <v>13.42</v>
      </c>
      <c r="N227" s="1">
        <v>13.2</v>
      </c>
      <c r="O227" s="1">
        <v>98</v>
      </c>
      <c r="P227" s="1">
        <f t="shared" si="16"/>
        <v>1315.16</v>
      </c>
      <c r="Q227" s="1" t="s">
        <v>147</v>
      </c>
      <c r="R227" s="3">
        <v>99.50738916256158</v>
      </c>
      <c r="S227" s="19">
        <f t="shared" si="11"/>
        <v>1335.3891625615763</v>
      </c>
      <c r="T227" s="1" t="s">
        <v>147</v>
      </c>
      <c r="U227" s="1">
        <v>2400</v>
      </c>
      <c r="V227" s="1"/>
      <c r="W227" s="14">
        <v>120</v>
      </c>
      <c r="X227" s="14">
        <v>120</v>
      </c>
      <c r="Y227" s="1">
        <f t="shared" si="15"/>
        <v>2640</v>
      </c>
      <c r="Z227" s="1">
        <f t="shared" si="14"/>
        <v>34848</v>
      </c>
      <c r="AA227" s="1" t="s">
        <v>24</v>
      </c>
      <c r="AB227" s="66" t="s">
        <v>255</v>
      </c>
    </row>
    <row r="228" spans="1:28" x14ac:dyDescent="0.3">
      <c r="A228" s="1">
        <v>30</v>
      </c>
      <c r="B228" s="1" t="s">
        <v>3272</v>
      </c>
      <c r="C228" s="1" t="s">
        <v>241</v>
      </c>
      <c r="D228" s="87" t="s">
        <v>242</v>
      </c>
      <c r="E228" s="1" t="s">
        <v>304</v>
      </c>
      <c r="F228" s="1" t="s">
        <v>284</v>
      </c>
      <c r="G228" s="1" t="s">
        <v>285</v>
      </c>
      <c r="H228" s="1">
        <v>0.25</v>
      </c>
      <c r="I228" s="1">
        <v>0.25</v>
      </c>
      <c r="J228" s="1">
        <v>1</v>
      </c>
      <c r="K228" s="65">
        <v>44482</v>
      </c>
      <c r="L228" s="89">
        <v>44491</v>
      </c>
      <c r="M228" s="1">
        <v>3.51</v>
      </c>
      <c r="N228" s="1">
        <v>3.45</v>
      </c>
      <c r="O228" s="1">
        <v>98</v>
      </c>
      <c r="P228" s="1">
        <f t="shared" si="16"/>
        <v>343.97999999999996</v>
      </c>
      <c r="Q228" s="1" t="s">
        <v>147</v>
      </c>
      <c r="R228" s="3">
        <v>100</v>
      </c>
      <c r="S228" s="19">
        <f t="shared" si="11"/>
        <v>351</v>
      </c>
      <c r="T228" s="1" t="s">
        <v>147</v>
      </c>
      <c r="U228" s="1">
        <v>2400</v>
      </c>
      <c r="V228" s="1"/>
      <c r="W228" s="14">
        <v>120</v>
      </c>
      <c r="X228" s="14">
        <v>120</v>
      </c>
      <c r="Y228" s="1">
        <f t="shared" si="15"/>
        <v>2640</v>
      </c>
      <c r="Z228" s="1">
        <f t="shared" si="14"/>
        <v>9108</v>
      </c>
      <c r="AA228" s="1" t="s">
        <v>24</v>
      </c>
      <c r="AB228" s="66" t="s">
        <v>255</v>
      </c>
    </row>
    <row r="229" spans="1:28" x14ac:dyDescent="0.3">
      <c r="A229" s="1">
        <v>31</v>
      </c>
      <c r="B229" s="1" t="s">
        <v>3272</v>
      </c>
      <c r="C229" s="1" t="s">
        <v>241</v>
      </c>
      <c r="D229" s="87" t="s">
        <v>242</v>
      </c>
      <c r="E229" s="1" t="s">
        <v>304</v>
      </c>
      <c r="F229" s="88" t="s">
        <v>286</v>
      </c>
      <c r="G229" s="1" t="s">
        <v>287</v>
      </c>
      <c r="H229" s="1">
        <v>0.25</v>
      </c>
      <c r="I229" s="1">
        <v>0.25</v>
      </c>
      <c r="J229" s="1">
        <v>1</v>
      </c>
      <c r="K229" s="65">
        <v>44482</v>
      </c>
      <c r="L229" s="89">
        <v>44491</v>
      </c>
      <c r="M229" s="1">
        <v>16.8</v>
      </c>
      <c r="N229" s="1">
        <v>16.2</v>
      </c>
      <c r="O229" s="1">
        <v>97</v>
      </c>
      <c r="P229" s="1">
        <f t="shared" si="16"/>
        <v>1629.6000000000001</v>
      </c>
      <c r="Q229" s="1" t="s">
        <v>147</v>
      </c>
      <c r="R229" s="3">
        <v>99.122807017543863</v>
      </c>
      <c r="S229" s="19">
        <f t="shared" si="11"/>
        <v>1665.2631578947369</v>
      </c>
      <c r="T229" s="1" t="s">
        <v>147</v>
      </c>
      <c r="U229" s="1">
        <v>2400</v>
      </c>
      <c r="V229" s="1"/>
      <c r="W229" s="14">
        <v>120</v>
      </c>
      <c r="X229" s="14">
        <v>0</v>
      </c>
      <c r="Y229" s="1">
        <f t="shared" si="15"/>
        <v>2520</v>
      </c>
      <c r="Z229" s="1">
        <f t="shared" si="14"/>
        <v>40824</v>
      </c>
      <c r="AA229" s="1" t="s">
        <v>24</v>
      </c>
      <c r="AB229" s="66" t="s">
        <v>25</v>
      </c>
    </row>
    <row r="230" spans="1:28" x14ac:dyDescent="0.3">
      <c r="A230" s="1">
        <v>32</v>
      </c>
      <c r="B230" s="1" t="s">
        <v>3272</v>
      </c>
      <c r="C230" s="1" t="s">
        <v>241</v>
      </c>
      <c r="D230" s="87" t="s">
        <v>242</v>
      </c>
      <c r="E230" s="1" t="s">
        <v>304</v>
      </c>
      <c r="F230" s="1" t="s">
        <v>53</v>
      </c>
      <c r="G230" s="1" t="s">
        <v>288</v>
      </c>
      <c r="H230" s="1">
        <v>0.25</v>
      </c>
      <c r="I230" s="1">
        <v>0.25</v>
      </c>
      <c r="J230" s="1">
        <v>1</v>
      </c>
      <c r="K230" s="65">
        <v>44482</v>
      </c>
      <c r="L230" s="89">
        <v>44491</v>
      </c>
      <c r="M230" s="1">
        <v>10.59</v>
      </c>
      <c r="N230" s="1">
        <v>10.4</v>
      </c>
      <c r="O230" s="1">
        <v>96</v>
      </c>
      <c r="P230" s="1">
        <f t="shared" si="16"/>
        <v>1016.64</v>
      </c>
      <c r="Q230" s="1" t="s">
        <v>147</v>
      </c>
      <c r="R230" s="3">
        <v>99.259259259259252</v>
      </c>
      <c r="S230" s="19">
        <f t="shared" si="11"/>
        <v>1051.1555555555556</v>
      </c>
      <c r="T230" s="1" t="s">
        <v>147</v>
      </c>
      <c r="U230" s="1">
        <v>2400</v>
      </c>
      <c r="V230" s="1"/>
      <c r="W230" s="14">
        <v>120</v>
      </c>
      <c r="X230" s="14">
        <v>0</v>
      </c>
      <c r="Y230" s="1">
        <f t="shared" si="15"/>
        <v>2520</v>
      </c>
      <c r="Z230" s="1">
        <f t="shared" si="14"/>
        <v>26208</v>
      </c>
      <c r="AA230" s="1" t="s">
        <v>24</v>
      </c>
      <c r="AB230" s="66" t="s">
        <v>25</v>
      </c>
    </row>
    <row r="231" spans="1:28" x14ac:dyDescent="0.3">
      <c r="A231" s="1">
        <v>33</v>
      </c>
      <c r="B231" s="1" t="s">
        <v>3272</v>
      </c>
      <c r="C231" s="1" t="s">
        <v>241</v>
      </c>
      <c r="D231" s="87" t="s">
        <v>242</v>
      </c>
      <c r="E231" s="1" t="s">
        <v>304</v>
      </c>
      <c r="F231" s="1" t="s">
        <v>45</v>
      </c>
      <c r="G231" s="1" t="s">
        <v>289</v>
      </c>
      <c r="H231" s="1">
        <v>0.25</v>
      </c>
      <c r="I231" s="1">
        <v>0.25</v>
      </c>
      <c r="J231" s="1">
        <v>1</v>
      </c>
      <c r="K231" s="65">
        <v>44482</v>
      </c>
      <c r="L231" s="89">
        <v>44491</v>
      </c>
      <c r="M231" s="1">
        <v>21.01</v>
      </c>
      <c r="N231" s="1">
        <v>20.6</v>
      </c>
      <c r="O231" s="1">
        <v>97</v>
      </c>
      <c r="P231" s="1">
        <f t="shared" si="16"/>
        <v>2037.9700000000003</v>
      </c>
      <c r="Q231" s="1" t="s">
        <v>147</v>
      </c>
      <c r="R231" s="3">
        <v>99.519230769230774</v>
      </c>
      <c r="S231" s="19">
        <f t="shared" si="11"/>
        <v>2090.8990384615386</v>
      </c>
      <c r="T231" s="1" t="s">
        <v>147</v>
      </c>
      <c r="U231" s="1">
        <v>2400</v>
      </c>
      <c r="V231" s="1"/>
      <c r="W231" s="14">
        <v>120</v>
      </c>
      <c r="X231" s="14">
        <v>120</v>
      </c>
      <c r="Y231" s="1">
        <f t="shared" si="15"/>
        <v>2640</v>
      </c>
      <c r="Z231" s="1">
        <f t="shared" si="14"/>
        <v>54384.000000000007</v>
      </c>
      <c r="AA231" s="1" t="s">
        <v>24</v>
      </c>
      <c r="AB231" s="66" t="s">
        <v>25</v>
      </c>
    </row>
    <row r="232" spans="1:28" x14ac:dyDescent="0.3">
      <c r="A232" s="1">
        <v>34</v>
      </c>
      <c r="B232" s="1" t="s">
        <v>3272</v>
      </c>
      <c r="C232" s="1" t="s">
        <v>241</v>
      </c>
      <c r="D232" s="87" t="s">
        <v>242</v>
      </c>
      <c r="E232" s="1" t="s">
        <v>243</v>
      </c>
      <c r="F232" s="1" t="s">
        <v>290</v>
      </c>
      <c r="G232" s="1"/>
      <c r="H232" s="1">
        <v>0.25</v>
      </c>
      <c r="I232" s="1"/>
      <c r="J232" s="1"/>
      <c r="K232" s="65"/>
      <c r="L232" s="89"/>
      <c r="M232" s="1"/>
      <c r="N232" s="1"/>
      <c r="O232" s="1"/>
      <c r="P232" s="1">
        <f t="shared" si="16"/>
        <v>0</v>
      </c>
      <c r="Q232" s="14">
        <v>0</v>
      </c>
      <c r="R232" s="14">
        <v>0</v>
      </c>
      <c r="S232" s="14">
        <v>0</v>
      </c>
      <c r="T232" s="14">
        <v>0</v>
      </c>
      <c r="U232" s="1">
        <v>0</v>
      </c>
      <c r="V232" s="14">
        <v>0</v>
      </c>
      <c r="W232" s="14">
        <v>0</v>
      </c>
      <c r="X232" s="14">
        <v>0</v>
      </c>
      <c r="Y232" s="14">
        <v>0</v>
      </c>
      <c r="Z232" s="1">
        <f t="shared" si="14"/>
        <v>0</v>
      </c>
      <c r="AA232" s="1" t="s">
        <v>24</v>
      </c>
      <c r="AB232" s="66" t="s">
        <v>25</v>
      </c>
    </row>
    <row r="233" spans="1:28" x14ac:dyDescent="0.3">
      <c r="A233" s="1">
        <v>35</v>
      </c>
      <c r="B233" s="1" t="s">
        <v>3272</v>
      </c>
      <c r="C233" s="1" t="s">
        <v>241</v>
      </c>
      <c r="D233" s="87" t="s">
        <v>242</v>
      </c>
      <c r="E233" s="1" t="s">
        <v>304</v>
      </c>
      <c r="F233" s="1" t="s">
        <v>291</v>
      </c>
      <c r="G233" s="1" t="s">
        <v>292</v>
      </c>
      <c r="H233" s="1">
        <v>0.25</v>
      </c>
      <c r="I233" s="1">
        <v>0.25</v>
      </c>
      <c r="J233" s="1">
        <v>1</v>
      </c>
      <c r="K233" s="65">
        <v>44482</v>
      </c>
      <c r="L233" s="89">
        <v>44491</v>
      </c>
      <c r="M233" s="1">
        <v>32.15</v>
      </c>
      <c r="N233" s="1">
        <v>31.5</v>
      </c>
      <c r="O233" s="1">
        <v>98</v>
      </c>
      <c r="P233" s="1">
        <f t="shared" si="16"/>
        <v>3150.7</v>
      </c>
      <c r="Q233" s="1" t="s">
        <v>147</v>
      </c>
      <c r="R233" s="3">
        <v>98.518518518518519</v>
      </c>
      <c r="S233" s="19">
        <f t="shared" ref="S233:S253" si="17">+R233*M233</f>
        <v>3167.3703703703704</v>
      </c>
      <c r="T233" s="1" t="s">
        <v>147</v>
      </c>
      <c r="U233" s="1">
        <v>2400</v>
      </c>
      <c r="V233" s="1"/>
      <c r="W233" s="14">
        <v>120</v>
      </c>
      <c r="X233" s="14">
        <v>0</v>
      </c>
      <c r="Y233" s="1">
        <f t="shared" si="15"/>
        <v>2520</v>
      </c>
      <c r="Z233" s="1">
        <f t="shared" si="14"/>
        <v>79380</v>
      </c>
      <c r="AA233" s="66" t="s">
        <v>26</v>
      </c>
      <c r="AB233" s="66" t="s">
        <v>25</v>
      </c>
    </row>
    <row r="234" spans="1:28" x14ac:dyDescent="0.3">
      <c r="A234" s="1">
        <v>36</v>
      </c>
      <c r="B234" s="1" t="s">
        <v>3272</v>
      </c>
      <c r="C234" s="1" t="s">
        <v>241</v>
      </c>
      <c r="D234" s="87" t="s">
        <v>242</v>
      </c>
      <c r="E234" s="1" t="s">
        <v>304</v>
      </c>
      <c r="F234" s="1" t="s">
        <v>293</v>
      </c>
      <c r="G234" s="1" t="s">
        <v>294</v>
      </c>
      <c r="H234" s="1">
        <v>0.25</v>
      </c>
      <c r="I234" s="1">
        <v>0.25</v>
      </c>
      <c r="J234" s="1">
        <v>1</v>
      </c>
      <c r="K234" s="65">
        <v>44482</v>
      </c>
      <c r="L234" s="89">
        <v>44491</v>
      </c>
      <c r="M234" s="1">
        <v>17.84</v>
      </c>
      <c r="N234" s="1">
        <v>17.5</v>
      </c>
      <c r="O234" s="1">
        <v>98</v>
      </c>
      <c r="P234" s="1">
        <f t="shared" si="16"/>
        <v>1748.32</v>
      </c>
      <c r="Q234" s="1" t="s">
        <v>147</v>
      </c>
      <c r="R234" s="3">
        <v>100</v>
      </c>
      <c r="S234" s="19">
        <f t="shared" si="17"/>
        <v>1784</v>
      </c>
      <c r="T234" s="1" t="s">
        <v>147</v>
      </c>
      <c r="U234" s="1">
        <v>2400</v>
      </c>
      <c r="V234" s="1"/>
      <c r="W234" s="14">
        <v>120</v>
      </c>
      <c r="X234" s="14">
        <v>120</v>
      </c>
      <c r="Y234" s="1">
        <f t="shared" si="15"/>
        <v>2640</v>
      </c>
      <c r="Z234" s="1">
        <f t="shared" si="14"/>
        <v>46200</v>
      </c>
      <c r="AA234" s="1" t="s">
        <v>24</v>
      </c>
      <c r="AB234" s="66" t="s">
        <v>172</v>
      </c>
    </row>
    <row r="235" spans="1:28" x14ac:dyDescent="0.3">
      <c r="A235" s="1">
        <v>37</v>
      </c>
      <c r="B235" s="1" t="s">
        <v>3272</v>
      </c>
      <c r="C235" s="1" t="s">
        <v>241</v>
      </c>
      <c r="D235" s="87" t="s">
        <v>242</v>
      </c>
      <c r="E235" s="1" t="s">
        <v>304</v>
      </c>
      <c r="F235" s="1" t="s">
        <v>293</v>
      </c>
      <c r="G235" s="1" t="s">
        <v>295</v>
      </c>
      <c r="H235" s="1">
        <v>0.25</v>
      </c>
      <c r="I235" s="1">
        <v>0.25</v>
      </c>
      <c r="J235" s="1">
        <v>1</v>
      </c>
      <c r="K235" s="65">
        <v>44482</v>
      </c>
      <c r="L235" s="89">
        <v>44491</v>
      </c>
      <c r="M235" s="1">
        <v>27.94</v>
      </c>
      <c r="N235" s="1">
        <v>27.4</v>
      </c>
      <c r="O235" s="1">
        <v>98</v>
      </c>
      <c r="P235" s="1">
        <f t="shared" si="16"/>
        <v>2738.1200000000003</v>
      </c>
      <c r="Q235" s="1" t="s">
        <v>147</v>
      </c>
      <c r="R235" s="3">
        <v>99.519230769230774</v>
      </c>
      <c r="S235" s="19">
        <f t="shared" si="17"/>
        <v>2780.5673076923081</v>
      </c>
      <c r="T235" s="1" t="s">
        <v>147</v>
      </c>
      <c r="U235" s="1">
        <v>2400</v>
      </c>
      <c r="V235" s="1"/>
      <c r="W235" s="14">
        <v>120</v>
      </c>
      <c r="X235" s="14">
        <v>120</v>
      </c>
      <c r="Y235" s="1">
        <f t="shared" si="15"/>
        <v>2640</v>
      </c>
      <c r="Z235" s="1">
        <f t="shared" si="14"/>
        <v>72336</v>
      </c>
      <c r="AA235" s="1" t="s">
        <v>24</v>
      </c>
      <c r="AB235" s="66" t="s">
        <v>172</v>
      </c>
    </row>
    <row r="236" spans="1:28" x14ac:dyDescent="0.3">
      <c r="A236" s="1">
        <v>38</v>
      </c>
      <c r="B236" s="1" t="s">
        <v>3272</v>
      </c>
      <c r="C236" s="1" t="s">
        <v>241</v>
      </c>
      <c r="D236" s="87" t="s">
        <v>242</v>
      </c>
      <c r="E236" s="1" t="s">
        <v>304</v>
      </c>
      <c r="F236" s="88" t="s">
        <v>36</v>
      </c>
      <c r="G236" s="1" t="s">
        <v>296</v>
      </c>
      <c r="H236" s="1">
        <v>0.25</v>
      </c>
      <c r="I236" s="1">
        <v>0.25</v>
      </c>
      <c r="J236" s="1">
        <v>1</v>
      </c>
      <c r="K236" s="65">
        <v>44482</v>
      </c>
      <c r="L236" s="89">
        <v>44491</v>
      </c>
      <c r="M236" s="1">
        <v>25.62</v>
      </c>
      <c r="N236" s="1">
        <v>24.8</v>
      </c>
      <c r="O236" s="1">
        <v>98</v>
      </c>
      <c r="P236" s="1">
        <f t="shared" si="16"/>
        <v>2510.7600000000002</v>
      </c>
      <c r="Q236" s="1" t="s">
        <v>147</v>
      </c>
      <c r="R236" s="3">
        <v>99.408284023668642</v>
      </c>
      <c r="S236" s="19">
        <f t="shared" si="17"/>
        <v>2546.8402366863907</v>
      </c>
      <c r="T236" s="1" t="s">
        <v>147</v>
      </c>
      <c r="U236" s="1">
        <v>2400</v>
      </c>
      <c r="V236" s="1"/>
      <c r="W236" s="14">
        <v>120</v>
      </c>
      <c r="X236" s="14">
        <v>0</v>
      </c>
      <c r="Y236" s="1">
        <f t="shared" si="15"/>
        <v>2520</v>
      </c>
      <c r="Z236" s="1">
        <f t="shared" si="14"/>
        <v>62496</v>
      </c>
      <c r="AA236" s="1" t="s">
        <v>24</v>
      </c>
      <c r="AB236" s="66" t="s">
        <v>25</v>
      </c>
    </row>
    <row r="237" spans="1:28" x14ac:dyDescent="0.3">
      <c r="A237" s="1">
        <v>39</v>
      </c>
      <c r="B237" s="1" t="s">
        <v>3272</v>
      </c>
      <c r="C237" s="1" t="s">
        <v>241</v>
      </c>
      <c r="D237" s="87" t="s">
        <v>242</v>
      </c>
      <c r="E237" s="1" t="s">
        <v>304</v>
      </c>
      <c r="F237" s="1" t="s">
        <v>297</v>
      </c>
      <c r="G237" s="1" t="s">
        <v>298</v>
      </c>
      <c r="H237" s="1">
        <v>0.25</v>
      </c>
      <c r="I237" s="1">
        <v>0.25</v>
      </c>
      <c r="J237" s="1">
        <v>1</v>
      </c>
      <c r="K237" s="65">
        <v>44482</v>
      </c>
      <c r="L237" s="89">
        <v>44491</v>
      </c>
      <c r="M237" s="1">
        <v>21.18</v>
      </c>
      <c r="N237" s="1">
        <v>20.7</v>
      </c>
      <c r="O237" s="1">
        <v>98</v>
      </c>
      <c r="P237" s="1">
        <f t="shared" si="16"/>
        <v>2075.64</v>
      </c>
      <c r="Q237" s="1" t="s">
        <v>147</v>
      </c>
      <c r="R237" s="3">
        <v>99.111111111111114</v>
      </c>
      <c r="S237" s="19">
        <f t="shared" si="17"/>
        <v>2099.1733333333332</v>
      </c>
      <c r="T237" s="1" t="s">
        <v>147</v>
      </c>
      <c r="U237" s="1">
        <v>2400</v>
      </c>
      <c r="V237" s="1"/>
      <c r="W237" s="14">
        <v>120</v>
      </c>
      <c r="X237" s="14">
        <v>0</v>
      </c>
      <c r="Y237" s="1">
        <f t="shared" si="15"/>
        <v>2520</v>
      </c>
      <c r="Z237" s="1">
        <f t="shared" si="14"/>
        <v>52164</v>
      </c>
      <c r="AA237" s="1" t="s">
        <v>24</v>
      </c>
      <c r="AB237" s="66" t="s">
        <v>172</v>
      </c>
    </row>
    <row r="238" spans="1:28" x14ac:dyDescent="0.3">
      <c r="A238" s="1">
        <v>40</v>
      </c>
      <c r="B238" s="1" t="s">
        <v>3272</v>
      </c>
      <c r="C238" s="1" t="s">
        <v>241</v>
      </c>
      <c r="D238" s="87" t="s">
        <v>242</v>
      </c>
      <c r="E238" s="1" t="s">
        <v>304</v>
      </c>
      <c r="F238" s="1" t="s">
        <v>297</v>
      </c>
      <c r="G238" s="1" t="s">
        <v>299</v>
      </c>
      <c r="H238" s="1">
        <v>0.25</v>
      </c>
      <c r="I238" s="1">
        <v>0.25</v>
      </c>
      <c r="J238" s="1">
        <v>1</v>
      </c>
      <c r="K238" s="65">
        <v>44482</v>
      </c>
      <c r="L238" s="89">
        <v>44491</v>
      </c>
      <c r="M238" s="1">
        <v>10.26</v>
      </c>
      <c r="N238" s="1">
        <v>10.1</v>
      </c>
      <c r="O238" s="1">
        <v>94</v>
      </c>
      <c r="P238" s="1">
        <f t="shared" si="16"/>
        <v>964.43999999999994</v>
      </c>
      <c r="Q238" s="1" t="s">
        <v>147</v>
      </c>
      <c r="R238" s="3">
        <v>98.901098901098905</v>
      </c>
      <c r="S238" s="19">
        <f t="shared" si="17"/>
        <v>1014.7252747252747</v>
      </c>
      <c r="T238" s="1" t="s">
        <v>147</v>
      </c>
      <c r="U238" s="1">
        <v>2400</v>
      </c>
      <c r="V238" s="1"/>
      <c r="W238" s="14">
        <v>0</v>
      </c>
      <c r="X238" s="14">
        <v>0</v>
      </c>
      <c r="Y238" s="1">
        <f t="shared" si="15"/>
        <v>2400</v>
      </c>
      <c r="Z238" s="1">
        <f t="shared" si="14"/>
        <v>24240</v>
      </c>
      <c r="AA238" s="1" t="s">
        <v>24</v>
      </c>
      <c r="AB238" s="66" t="s">
        <v>172</v>
      </c>
    </row>
    <row r="239" spans="1:28" x14ac:dyDescent="0.3">
      <c r="A239" s="1">
        <v>41</v>
      </c>
      <c r="B239" s="1" t="s">
        <v>3272</v>
      </c>
      <c r="C239" s="1" t="s">
        <v>241</v>
      </c>
      <c r="D239" s="87" t="s">
        <v>242</v>
      </c>
      <c r="E239" s="1" t="s">
        <v>304</v>
      </c>
      <c r="F239" s="1" t="s">
        <v>300</v>
      </c>
      <c r="G239" s="1" t="s">
        <v>301</v>
      </c>
      <c r="H239" s="1">
        <v>0.25</v>
      </c>
      <c r="I239" s="1">
        <v>0.25</v>
      </c>
      <c r="J239" s="1">
        <v>1</v>
      </c>
      <c r="K239" s="65">
        <v>44482</v>
      </c>
      <c r="L239" s="89">
        <v>44491</v>
      </c>
      <c r="M239" s="1">
        <v>11.86</v>
      </c>
      <c r="N239" s="1">
        <v>11.6</v>
      </c>
      <c r="O239" s="1">
        <v>99</v>
      </c>
      <c r="P239" s="1">
        <f t="shared" si="16"/>
        <v>1174.1399999999999</v>
      </c>
      <c r="Q239" s="1" t="s">
        <v>147</v>
      </c>
      <c r="R239" s="3">
        <v>99.095022624434392</v>
      </c>
      <c r="S239" s="19">
        <f t="shared" si="17"/>
        <v>1175.2669683257918</v>
      </c>
      <c r="T239" s="1" t="s">
        <v>147</v>
      </c>
      <c r="U239" s="1">
        <v>2400</v>
      </c>
      <c r="V239" s="1"/>
      <c r="W239" s="14">
        <v>120</v>
      </c>
      <c r="X239" s="14">
        <v>0</v>
      </c>
      <c r="Y239" s="1">
        <f t="shared" si="15"/>
        <v>2520</v>
      </c>
      <c r="Z239" s="1">
        <f t="shared" si="14"/>
        <v>29232</v>
      </c>
      <c r="AA239" s="66" t="s">
        <v>26</v>
      </c>
      <c r="AB239" s="66" t="s">
        <v>255</v>
      </c>
    </row>
    <row r="240" spans="1:28" x14ac:dyDescent="0.3">
      <c r="A240" s="1" t="s">
        <v>302</v>
      </c>
      <c r="B240" s="1" t="s">
        <v>3271</v>
      </c>
      <c r="C240" s="1" t="s">
        <v>302</v>
      </c>
      <c r="D240" s="90" t="s">
        <v>303</v>
      </c>
      <c r="E240" s="90" t="s">
        <v>304</v>
      </c>
      <c r="F240" s="2" t="s">
        <v>305</v>
      </c>
      <c r="G240" s="1" t="s">
        <v>306</v>
      </c>
      <c r="H240" s="1">
        <v>0.25</v>
      </c>
      <c r="I240" s="1">
        <v>0.25</v>
      </c>
      <c r="J240" s="1">
        <v>1</v>
      </c>
      <c r="K240" s="65">
        <v>44463</v>
      </c>
      <c r="L240" s="41">
        <v>44474</v>
      </c>
      <c r="M240" s="1">
        <v>40.380000000000003</v>
      </c>
      <c r="N240" s="1">
        <v>40</v>
      </c>
      <c r="O240" s="1">
        <v>96</v>
      </c>
      <c r="P240" s="1">
        <f t="shared" si="16"/>
        <v>3876.4800000000005</v>
      </c>
      <c r="Q240" s="1" t="s">
        <v>147</v>
      </c>
      <c r="R240" s="42">
        <v>97.62</v>
      </c>
      <c r="S240" s="19">
        <f t="shared" si="17"/>
        <v>3941.8956000000003</v>
      </c>
      <c r="T240" s="1" t="s">
        <v>147</v>
      </c>
      <c r="U240" s="1">
        <v>3100</v>
      </c>
      <c r="V240" s="1"/>
      <c r="W240" s="1">
        <v>0</v>
      </c>
      <c r="X240" s="1">
        <v>0</v>
      </c>
      <c r="Y240" s="1">
        <f>U240+W240+X240</f>
        <v>3100</v>
      </c>
      <c r="Z240" s="3">
        <f t="shared" ref="Z240:Z276" si="18">N240*Y240</f>
        <v>124000</v>
      </c>
      <c r="AA240" s="1" t="s">
        <v>344</v>
      </c>
      <c r="AB240" s="1" t="s">
        <v>344</v>
      </c>
    </row>
    <row r="241" spans="1:28" x14ac:dyDescent="0.3">
      <c r="A241" s="1" t="s">
        <v>302</v>
      </c>
      <c r="B241" s="1" t="s">
        <v>3271</v>
      </c>
      <c r="C241" s="1" t="s">
        <v>302</v>
      </c>
      <c r="D241" s="90" t="s">
        <v>303</v>
      </c>
      <c r="E241" s="90" t="s">
        <v>304</v>
      </c>
      <c r="F241" s="2" t="s">
        <v>307</v>
      </c>
      <c r="G241" s="1" t="s">
        <v>308</v>
      </c>
      <c r="H241" s="1">
        <v>0.5</v>
      </c>
      <c r="I241" s="1">
        <v>0.5</v>
      </c>
      <c r="J241" s="1">
        <v>2</v>
      </c>
      <c r="K241" s="65">
        <v>44463</v>
      </c>
      <c r="L241" s="41">
        <v>44474</v>
      </c>
      <c r="M241" s="1">
        <v>70.95</v>
      </c>
      <c r="N241" s="1">
        <v>70</v>
      </c>
      <c r="O241" s="1">
        <v>97</v>
      </c>
      <c r="P241" s="1">
        <f t="shared" si="16"/>
        <v>6882.1500000000005</v>
      </c>
      <c r="Q241" s="1" t="s">
        <v>147</v>
      </c>
      <c r="R241" s="42">
        <v>97.24</v>
      </c>
      <c r="S241" s="19">
        <f t="shared" si="17"/>
        <v>6899.1779999999999</v>
      </c>
      <c r="T241" s="1" t="s">
        <v>171</v>
      </c>
      <c r="U241" s="1">
        <v>3100</v>
      </c>
      <c r="V241" s="1"/>
      <c r="W241" s="1">
        <v>0</v>
      </c>
      <c r="X241" s="1">
        <v>0</v>
      </c>
      <c r="Y241" s="1">
        <f t="shared" ref="Y241:Y259" si="19">U241+W241+X241</f>
        <v>3100</v>
      </c>
      <c r="Z241" s="3">
        <f t="shared" si="18"/>
        <v>217000</v>
      </c>
      <c r="AA241" s="1" t="s">
        <v>344</v>
      </c>
      <c r="AB241" s="1" t="s">
        <v>344</v>
      </c>
    </row>
    <row r="242" spans="1:28" x14ac:dyDescent="0.3">
      <c r="A242" s="1" t="s">
        <v>302</v>
      </c>
      <c r="B242" s="1" t="s">
        <v>3271</v>
      </c>
      <c r="C242" s="1" t="s">
        <v>302</v>
      </c>
      <c r="D242" s="90" t="s">
        <v>303</v>
      </c>
      <c r="E242" s="90" t="s">
        <v>304</v>
      </c>
      <c r="F242" s="2" t="s">
        <v>309</v>
      </c>
      <c r="G242" s="1" t="s">
        <v>310</v>
      </c>
      <c r="H242" s="1">
        <v>0.25</v>
      </c>
      <c r="I242" s="1">
        <v>0.25</v>
      </c>
      <c r="J242" s="1">
        <v>1</v>
      </c>
      <c r="K242" s="65">
        <v>44463</v>
      </c>
      <c r="L242" s="41">
        <v>44474</v>
      </c>
      <c r="M242" s="1">
        <v>36.56</v>
      </c>
      <c r="N242" s="1">
        <v>36</v>
      </c>
      <c r="O242" s="1">
        <v>94</v>
      </c>
      <c r="P242" s="1">
        <f t="shared" si="16"/>
        <v>3436.6400000000003</v>
      </c>
      <c r="Q242" s="1" t="s">
        <v>147</v>
      </c>
      <c r="R242" s="42">
        <v>96.64</v>
      </c>
      <c r="S242" s="19">
        <f t="shared" si="17"/>
        <v>3533.1584000000003</v>
      </c>
      <c r="T242" s="1" t="s">
        <v>171</v>
      </c>
      <c r="U242" s="1">
        <v>3100</v>
      </c>
      <c r="V242" s="1"/>
      <c r="W242" s="1">
        <v>0</v>
      </c>
      <c r="X242" s="1">
        <v>0</v>
      </c>
      <c r="Y242" s="1">
        <f t="shared" si="19"/>
        <v>3100</v>
      </c>
      <c r="Z242" s="3">
        <f t="shared" si="18"/>
        <v>111600</v>
      </c>
      <c r="AA242" s="1" t="s">
        <v>344</v>
      </c>
      <c r="AB242" s="1" t="s">
        <v>344</v>
      </c>
    </row>
    <row r="243" spans="1:28" x14ac:dyDescent="0.3">
      <c r="A243" s="1" t="s">
        <v>302</v>
      </c>
      <c r="B243" s="1" t="s">
        <v>3271</v>
      </c>
      <c r="C243" s="1" t="s">
        <v>302</v>
      </c>
      <c r="D243" s="90" t="s">
        <v>303</v>
      </c>
      <c r="E243" s="90" t="s">
        <v>304</v>
      </c>
      <c r="F243" s="2" t="s">
        <v>311</v>
      </c>
      <c r="G243" s="1" t="s">
        <v>312</v>
      </c>
      <c r="H243" s="1">
        <v>0.25</v>
      </c>
      <c r="I243" s="1">
        <v>0.25</v>
      </c>
      <c r="J243" s="1">
        <v>1</v>
      </c>
      <c r="K243" s="65">
        <v>44463</v>
      </c>
      <c r="L243" s="41">
        <v>44474</v>
      </c>
      <c r="M243" s="1">
        <v>33.869999999999997</v>
      </c>
      <c r="N243" s="1">
        <v>33.5</v>
      </c>
      <c r="O243" s="1">
        <v>95</v>
      </c>
      <c r="P243" s="1">
        <f t="shared" si="16"/>
        <v>3217.6499999999996</v>
      </c>
      <c r="Q243" s="1" t="s">
        <v>147</v>
      </c>
      <c r="R243" s="42">
        <v>97.33</v>
      </c>
      <c r="S243" s="19">
        <f t="shared" si="17"/>
        <v>3296.5670999999998</v>
      </c>
      <c r="T243" s="1" t="s">
        <v>171</v>
      </c>
      <c r="U243" s="1">
        <v>3100</v>
      </c>
      <c r="V243" s="1"/>
      <c r="W243" s="1">
        <v>0</v>
      </c>
      <c r="X243" s="1">
        <v>0</v>
      </c>
      <c r="Y243" s="1">
        <f t="shared" si="19"/>
        <v>3100</v>
      </c>
      <c r="Z243" s="3">
        <f t="shared" si="18"/>
        <v>103850</v>
      </c>
      <c r="AA243" s="1" t="s">
        <v>344</v>
      </c>
      <c r="AB243" s="1" t="s">
        <v>344</v>
      </c>
    </row>
    <row r="244" spans="1:28" x14ac:dyDescent="0.3">
      <c r="A244" s="1" t="s">
        <v>302</v>
      </c>
      <c r="B244" s="1" t="s">
        <v>3271</v>
      </c>
      <c r="C244" s="1" t="s">
        <v>302</v>
      </c>
      <c r="D244" s="90" t="s">
        <v>303</v>
      </c>
      <c r="E244" s="90" t="s">
        <v>304</v>
      </c>
      <c r="F244" s="2" t="s">
        <v>313</v>
      </c>
      <c r="G244" s="1" t="s">
        <v>314</v>
      </c>
      <c r="H244" s="1">
        <v>0.25</v>
      </c>
      <c r="I244" s="1">
        <v>0.25</v>
      </c>
      <c r="J244" s="1">
        <v>1</v>
      </c>
      <c r="K244" s="65">
        <v>44463</v>
      </c>
      <c r="L244" s="41">
        <v>44474</v>
      </c>
      <c r="M244" s="1">
        <v>40.67</v>
      </c>
      <c r="N244" s="1">
        <v>40</v>
      </c>
      <c r="O244" s="1">
        <v>96</v>
      </c>
      <c r="P244" s="1">
        <f t="shared" si="16"/>
        <v>3904.32</v>
      </c>
      <c r="Q244" s="1" t="s">
        <v>147</v>
      </c>
      <c r="R244" s="42">
        <v>97.64</v>
      </c>
      <c r="S244" s="19">
        <f t="shared" si="17"/>
        <v>3971.0188000000003</v>
      </c>
      <c r="T244" s="1" t="s">
        <v>147</v>
      </c>
      <c r="U244" s="1">
        <v>3100</v>
      </c>
      <c r="V244" s="1"/>
      <c r="W244" s="1">
        <v>0</v>
      </c>
      <c r="X244" s="1">
        <v>0</v>
      </c>
      <c r="Y244" s="1">
        <f t="shared" si="19"/>
        <v>3100</v>
      </c>
      <c r="Z244" s="3">
        <f t="shared" si="18"/>
        <v>124000</v>
      </c>
      <c r="AA244" s="1" t="s">
        <v>344</v>
      </c>
      <c r="AB244" s="1" t="s">
        <v>344</v>
      </c>
    </row>
    <row r="245" spans="1:28" x14ac:dyDescent="0.3">
      <c r="A245" s="1" t="s">
        <v>302</v>
      </c>
      <c r="B245" s="1" t="s">
        <v>3271</v>
      </c>
      <c r="C245" s="1" t="s">
        <v>302</v>
      </c>
      <c r="D245" s="90" t="s">
        <v>303</v>
      </c>
      <c r="E245" s="90" t="s">
        <v>304</v>
      </c>
      <c r="F245" s="2" t="s">
        <v>315</v>
      </c>
      <c r="G245" s="1" t="s">
        <v>316</v>
      </c>
      <c r="H245" s="1">
        <v>0.25</v>
      </c>
      <c r="I245" s="1">
        <v>0.25</v>
      </c>
      <c r="J245" s="1">
        <v>1</v>
      </c>
      <c r="K245" s="65">
        <v>44463</v>
      </c>
      <c r="L245" s="41">
        <v>44474</v>
      </c>
      <c r="M245" s="1">
        <v>43.48</v>
      </c>
      <c r="N245" s="1">
        <v>43</v>
      </c>
      <c r="O245" s="1">
        <v>95</v>
      </c>
      <c r="P245" s="1">
        <f t="shared" si="16"/>
        <v>4130.5999999999995</v>
      </c>
      <c r="Q245" s="1" t="s">
        <v>147</v>
      </c>
      <c r="R245" s="42">
        <v>97.67</v>
      </c>
      <c r="S245" s="19">
        <f t="shared" si="17"/>
        <v>4246.6916000000001</v>
      </c>
      <c r="T245" s="1" t="s">
        <v>147</v>
      </c>
      <c r="U245" s="1">
        <v>3100</v>
      </c>
      <c r="V245" s="1"/>
      <c r="W245" s="1">
        <v>0</v>
      </c>
      <c r="X245" s="1">
        <v>0</v>
      </c>
      <c r="Y245" s="1">
        <f t="shared" si="19"/>
        <v>3100</v>
      </c>
      <c r="Z245" s="3">
        <f t="shared" si="18"/>
        <v>133300</v>
      </c>
      <c r="AA245" s="1" t="s">
        <v>344</v>
      </c>
      <c r="AB245" s="1" t="s">
        <v>344</v>
      </c>
    </row>
    <row r="246" spans="1:28" x14ac:dyDescent="0.3">
      <c r="A246" s="1" t="s">
        <v>302</v>
      </c>
      <c r="B246" s="1" t="s">
        <v>3271</v>
      </c>
      <c r="C246" s="1" t="s">
        <v>302</v>
      </c>
      <c r="D246" s="90" t="s">
        <v>303</v>
      </c>
      <c r="E246" s="90" t="s">
        <v>304</v>
      </c>
      <c r="F246" s="2" t="s">
        <v>317</v>
      </c>
      <c r="G246" s="1" t="s">
        <v>318</v>
      </c>
      <c r="H246" s="1">
        <v>0.25</v>
      </c>
      <c r="I246" s="1">
        <v>0.25</v>
      </c>
      <c r="J246" s="1">
        <v>1</v>
      </c>
      <c r="K246" s="65">
        <v>44477</v>
      </c>
      <c r="L246" s="41">
        <v>44491</v>
      </c>
      <c r="M246" s="1">
        <v>30.43</v>
      </c>
      <c r="N246" s="1">
        <v>29.5</v>
      </c>
      <c r="O246" s="1">
        <v>85</v>
      </c>
      <c r="P246" s="1">
        <f t="shared" si="16"/>
        <v>2586.5500000000002</v>
      </c>
      <c r="Q246" s="1" t="s">
        <v>147</v>
      </c>
      <c r="R246" s="42">
        <v>99.561403508771932</v>
      </c>
      <c r="S246" s="19">
        <f t="shared" si="17"/>
        <v>3029.6535087719299</v>
      </c>
      <c r="T246" s="1" t="s">
        <v>147</v>
      </c>
      <c r="U246" s="1">
        <v>3100</v>
      </c>
      <c r="V246" s="1"/>
      <c r="W246" s="1">
        <v>0</v>
      </c>
      <c r="X246" s="1">
        <v>0</v>
      </c>
      <c r="Y246" s="1">
        <f t="shared" si="19"/>
        <v>3100</v>
      </c>
      <c r="Z246" s="3">
        <f t="shared" si="18"/>
        <v>91450</v>
      </c>
      <c r="AA246" s="1" t="s">
        <v>344</v>
      </c>
      <c r="AB246" s="1" t="s">
        <v>344</v>
      </c>
    </row>
    <row r="247" spans="1:28" x14ac:dyDescent="0.3">
      <c r="A247" s="1" t="s">
        <v>302</v>
      </c>
      <c r="B247" s="1" t="s">
        <v>3271</v>
      </c>
      <c r="C247" s="1" t="s">
        <v>302</v>
      </c>
      <c r="D247" s="90" t="s">
        <v>303</v>
      </c>
      <c r="E247" s="90" t="s">
        <v>304</v>
      </c>
      <c r="F247" s="2" t="s">
        <v>319</v>
      </c>
      <c r="G247" s="1" t="s">
        <v>320</v>
      </c>
      <c r="H247" s="1">
        <v>0.5</v>
      </c>
      <c r="I247" s="1">
        <v>0.5</v>
      </c>
      <c r="J247" s="1">
        <v>2</v>
      </c>
      <c r="K247" s="65">
        <v>44463</v>
      </c>
      <c r="L247" s="41">
        <v>44474</v>
      </c>
      <c r="M247" s="1">
        <v>80.709999999999994</v>
      </c>
      <c r="N247" s="1">
        <v>80.5</v>
      </c>
      <c r="O247" s="1">
        <v>88</v>
      </c>
      <c r="P247" s="1">
        <f t="shared" si="16"/>
        <v>7102.48</v>
      </c>
      <c r="Q247" s="1" t="s">
        <v>147</v>
      </c>
      <c r="R247" s="42">
        <v>97.6</v>
      </c>
      <c r="S247" s="19">
        <f t="shared" si="17"/>
        <v>7877.2959999999994</v>
      </c>
      <c r="T247" s="1" t="s">
        <v>147</v>
      </c>
      <c r="U247" s="1">
        <v>3100</v>
      </c>
      <c r="V247" s="1"/>
      <c r="W247" s="1">
        <v>0</v>
      </c>
      <c r="X247" s="1">
        <v>0</v>
      </c>
      <c r="Y247" s="1">
        <f t="shared" si="19"/>
        <v>3100</v>
      </c>
      <c r="Z247" s="3">
        <f t="shared" si="18"/>
        <v>249550</v>
      </c>
      <c r="AA247" s="1" t="s">
        <v>344</v>
      </c>
      <c r="AB247" s="1" t="s">
        <v>344</v>
      </c>
    </row>
    <row r="248" spans="1:28" x14ac:dyDescent="0.3">
      <c r="A248" s="1" t="s">
        <v>302</v>
      </c>
      <c r="B248" s="1" t="s">
        <v>3271</v>
      </c>
      <c r="C248" s="1" t="s">
        <v>302</v>
      </c>
      <c r="D248" s="90" t="s">
        <v>303</v>
      </c>
      <c r="E248" s="90" t="s">
        <v>304</v>
      </c>
      <c r="F248" s="2" t="s">
        <v>321</v>
      </c>
      <c r="G248" s="1" t="s">
        <v>322</v>
      </c>
      <c r="H248" s="1">
        <v>0.25</v>
      </c>
      <c r="I248" s="1">
        <v>0.25</v>
      </c>
      <c r="J248" s="1">
        <v>1</v>
      </c>
      <c r="K248" s="65">
        <v>44477</v>
      </c>
      <c r="L248" s="41">
        <v>44491</v>
      </c>
      <c r="M248" s="1">
        <v>43.84</v>
      </c>
      <c r="N248" s="1">
        <v>42.2</v>
      </c>
      <c r="O248" s="1">
        <v>80</v>
      </c>
      <c r="P248" s="1">
        <f t="shared" si="16"/>
        <v>3507.2000000000003</v>
      </c>
      <c r="Q248" s="1" t="s">
        <v>147</v>
      </c>
      <c r="R248" s="42">
        <v>98.461538461538467</v>
      </c>
      <c r="S248" s="19">
        <f t="shared" si="17"/>
        <v>4316.5538461538463</v>
      </c>
      <c r="T248" s="1" t="s">
        <v>147</v>
      </c>
      <c r="U248" s="1">
        <v>3100</v>
      </c>
      <c r="V248" s="1"/>
      <c r="W248" s="1">
        <v>0</v>
      </c>
      <c r="X248" s="1">
        <v>0</v>
      </c>
      <c r="Y248" s="1">
        <f t="shared" si="19"/>
        <v>3100</v>
      </c>
      <c r="Z248" s="3">
        <f t="shared" si="18"/>
        <v>130820.00000000001</v>
      </c>
      <c r="AA248" s="1" t="s">
        <v>344</v>
      </c>
      <c r="AB248" s="1" t="s">
        <v>344</v>
      </c>
    </row>
    <row r="249" spans="1:28" x14ac:dyDescent="0.3">
      <c r="A249" s="1" t="s">
        <v>302</v>
      </c>
      <c r="B249" s="1" t="s">
        <v>3271</v>
      </c>
      <c r="C249" s="1" t="s">
        <v>302</v>
      </c>
      <c r="D249" s="90" t="s">
        <v>303</v>
      </c>
      <c r="E249" s="90" t="s">
        <v>304</v>
      </c>
      <c r="F249" s="2" t="s">
        <v>323</v>
      </c>
      <c r="G249" s="1" t="s">
        <v>324</v>
      </c>
      <c r="H249" s="1">
        <v>0.25</v>
      </c>
      <c r="I249" s="1">
        <v>0.25</v>
      </c>
      <c r="J249" s="1">
        <v>1</v>
      </c>
      <c r="K249" s="65">
        <v>44463</v>
      </c>
      <c r="L249" s="41">
        <v>44474</v>
      </c>
      <c r="M249" s="1">
        <v>48.81</v>
      </c>
      <c r="N249" s="1">
        <v>48</v>
      </c>
      <c r="O249" s="1">
        <v>94</v>
      </c>
      <c r="P249" s="1">
        <f t="shared" si="16"/>
        <v>4588.1400000000003</v>
      </c>
      <c r="Q249" s="1" t="s">
        <v>147</v>
      </c>
      <c r="R249" s="91">
        <v>97.39</v>
      </c>
      <c r="S249" s="19">
        <f t="shared" si="17"/>
        <v>4753.6059000000005</v>
      </c>
      <c r="T249" s="1" t="s">
        <v>171</v>
      </c>
      <c r="U249" s="1">
        <v>3100</v>
      </c>
      <c r="V249" s="1"/>
      <c r="W249" s="1">
        <v>0</v>
      </c>
      <c r="X249" s="1">
        <v>0</v>
      </c>
      <c r="Y249" s="1">
        <f t="shared" si="19"/>
        <v>3100</v>
      </c>
      <c r="Z249" s="3">
        <f t="shared" si="18"/>
        <v>148800</v>
      </c>
      <c r="AA249" s="1" t="s">
        <v>344</v>
      </c>
      <c r="AB249" s="1" t="s">
        <v>344</v>
      </c>
    </row>
    <row r="250" spans="1:28" x14ac:dyDescent="0.3">
      <c r="A250" s="1" t="s">
        <v>302</v>
      </c>
      <c r="B250" s="1" t="s">
        <v>3271</v>
      </c>
      <c r="C250" s="1" t="s">
        <v>302</v>
      </c>
      <c r="D250" s="90" t="s">
        <v>303</v>
      </c>
      <c r="E250" s="90" t="s">
        <v>304</v>
      </c>
      <c r="F250" s="2" t="s">
        <v>325</v>
      </c>
      <c r="G250" s="1" t="s">
        <v>326</v>
      </c>
      <c r="H250" s="1">
        <v>0.25</v>
      </c>
      <c r="I250" s="1">
        <v>0.25</v>
      </c>
      <c r="J250" s="1">
        <v>1</v>
      </c>
      <c r="K250" s="65">
        <v>44477</v>
      </c>
      <c r="L250" s="41">
        <v>44491</v>
      </c>
      <c r="M250" s="1">
        <v>24.75</v>
      </c>
      <c r="N250" s="1">
        <v>23.8</v>
      </c>
      <c r="O250" s="1">
        <v>80</v>
      </c>
      <c r="P250" s="1">
        <f t="shared" si="16"/>
        <v>1980</v>
      </c>
      <c r="Q250" s="1" t="s">
        <v>147</v>
      </c>
      <c r="R250" s="91">
        <v>99.206349206349202</v>
      </c>
      <c r="S250" s="19">
        <f t="shared" si="17"/>
        <v>2455.3571428571427</v>
      </c>
      <c r="T250" s="1" t="s">
        <v>147</v>
      </c>
      <c r="U250" s="1">
        <v>3100</v>
      </c>
      <c r="V250" s="1"/>
      <c r="W250" s="1">
        <v>0</v>
      </c>
      <c r="X250" s="1">
        <v>0</v>
      </c>
      <c r="Y250" s="1">
        <f t="shared" si="19"/>
        <v>3100</v>
      </c>
      <c r="Z250" s="3">
        <f t="shared" si="18"/>
        <v>73780</v>
      </c>
      <c r="AA250" s="1" t="s">
        <v>344</v>
      </c>
      <c r="AB250" s="1" t="s">
        <v>344</v>
      </c>
    </row>
    <row r="251" spans="1:28" x14ac:dyDescent="0.3">
      <c r="A251" s="1" t="s">
        <v>302</v>
      </c>
      <c r="B251" s="1" t="s">
        <v>3271</v>
      </c>
      <c r="C251" s="1" t="s">
        <v>302</v>
      </c>
      <c r="D251" s="90" t="s">
        <v>303</v>
      </c>
      <c r="E251" s="90" t="s">
        <v>304</v>
      </c>
      <c r="F251" s="2" t="s">
        <v>327</v>
      </c>
      <c r="G251" s="1" t="s">
        <v>328</v>
      </c>
      <c r="H251" s="1">
        <v>0.25</v>
      </c>
      <c r="I251" s="1">
        <v>0.25</v>
      </c>
      <c r="J251" s="1">
        <v>1</v>
      </c>
      <c r="K251" s="65">
        <v>44477</v>
      </c>
      <c r="L251" s="41">
        <v>44491</v>
      </c>
      <c r="M251" s="1">
        <v>41.64</v>
      </c>
      <c r="N251" s="1">
        <v>40</v>
      </c>
      <c r="O251" s="1">
        <v>81</v>
      </c>
      <c r="P251" s="1">
        <f t="shared" si="16"/>
        <v>3372.84</v>
      </c>
      <c r="Q251" s="1" t="s">
        <v>147</v>
      </c>
      <c r="R251" s="91">
        <v>99.245283018867923</v>
      </c>
      <c r="S251" s="19">
        <f t="shared" si="17"/>
        <v>4132.57358490566</v>
      </c>
      <c r="T251" s="1" t="s">
        <v>147</v>
      </c>
      <c r="U251" s="1">
        <v>3100</v>
      </c>
      <c r="V251" s="1"/>
      <c r="W251" s="1">
        <v>0</v>
      </c>
      <c r="X251" s="1">
        <v>0</v>
      </c>
      <c r="Y251" s="1">
        <f t="shared" si="19"/>
        <v>3100</v>
      </c>
      <c r="Z251" s="3">
        <f t="shared" si="18"/>
        <v>124000</v>
      </c>
      <c r="AA251" s="1" t="s">
        <v>344</v>
      </c>
      <c r="AB251" s="1" t="s">
        <v>344</v>
      </c>
    </row>
    <row r="252" spans="1:28" x14ac:dyDescent="0.3">
      <c r="A252" s="1" t="s">
        <v>302</v>
      </c>
      <c r="B252" s="1" t="s">
        <v>3271</v>
      </c>
      <c r="C252" s="1" t="s">
        <v>302</v>
      </c>
      <c r="D252" s="90" t="s">
        <v>303</v>
      </c>
      <c r="E252" s="90" t="s">
        <v>304</v>
      </c>
      <c r="F252" s="2" t="s">
        <v>329</v>
      </c>
      <c r="G252" s="1" t="s">
        <v>330</v>
      </c>
      <c r="H252" s="1">
        <v>0.25</v>
      </c>
      <c r="I252" s="1">
        <v>0.25</v>
      </c>
      <c r="J252" s="1">
        <v>1</v>
      </c>
      <c r="K252" s="65">
        <v>44477</v>
      </c>
      <c r="L252" s="41">
        <v>44491</v>
      </c>
      <c r="M252" s="1">
        <v>45.25</v>
      </c>
      <c r="N252" s="1">
        <v>44.6</v>
      </c>
      <c r="O252" s="1">
        <v>89</v>
      </c>
      <c r="P252" s="1">
        <f t="shared" si="16"/>
        <v>4027.25</v>
      </c>
      <c r="Q252" s="1" t="s">
        <v>147</v>
      </c>
      <c r="R252" s="92">
        <v>97.183098591549296</v>
      </c>
      <c r="S252" s="19">
        <f t="shared" si="17"/>
        <v>4397.5352112676055</v>
      </c>
      <c r="T252" s="1" t="s">
        <v>171</v>
      </c>
      <c r="U252" s="1">
        <v>3100</v>
      </c>
      <c r="V252" s="1"/>
      <c r="W252" s="1">
        <v>0</v>
      </c>
      <c r="X252" s="1">
        <v>0</v>
      </c>
      <c r="Y252" s="1">
        <f t="shared" si="19"/>
        <v>3100</v>
      </c>
      <c r="Z252" s="3">
        <f t="shared" si="18"/>
        <v>138260</v>
      </c>
      <c r="AA252" s="1" t="s">
        <v>344</v>
      </c>
      <c r="AB252" s="1" t="s">
        <v>344</v>
      </c>
    </row>
    <row r="253" spans="1:28" x14ac:dyDescent="0.3">
      <c r="A253" s="1" t="s">
        <v>302</v>
      </c>
      <c r="B253" s="1" t="s">
        <v>3271</v>
      </c>
      <c r="C253" s="1" t="s">
        <v>302</v>
      </c>
      <c r="D253" s="90" t="s">
        <v>303</v>
      </c>
      <c r="E253" s="90" t="s">
        <v>304</v>
      </c>
      <c r="F253" s="2" t="s">
        <v>331</v>
      </c>
      <c r="G253" s="1" t="s">
        <v>332</v>
      </c>
      <c r="H253" s="1">
        <v>0.25</v>
      </c>
      <c r="I253" s="1">
        <v>0.25</v>
      </c>
      <c r="J253" s="1">
        <v>1</v>
      </c>
      <c r="K253" s="65">
        <v>44477</v>
      </c>
      <c r="L253" s="41">
        <v>44491</v>
      </c>
      <c r="M253" s="1">
        <v>25.43</v>
      </c>
      <c r="N253" s="1">
        <v>24.6</v>
      </c>
      <c r="O253" s="1">
        <v>92</v>
      </c>
      <c r="P253" s="1">
        <f t="shared" si="16"/>
        <v>2339.56</v>
      </c>
      <c r="Q253" s="1" t="s">
        <v>147</v>
      </c>
      <c r="R253" s="91">
        <v>99.044585987261144</v>
      </c>
      <c r="S253" s="19">
        <f t="shared" si="17"/>
        <v>2518.7038216560509</v>
      </c>
      <c r="T253" s="1" t="s">
        <v>147</v>
      </c>
      <c r="U253" s="1">
        <v>3100</v>
      </c>
      <c r="V253" s="1"/>
      <c r="W253" s="1">
        <v>0</v>
      </c>
      <c r="X253" s="1">
        <v>0</v>
      </c>
      <c r="Y253" s="1">
        <f t="shared" si="19"/>
        <v>3100</v>
      </c>
      <c r="Z253" s="3">
        <f t="shared" si="18"/>
        <v>76260</v>
      </c>
      <c r="AA253" s="1" t="s">
        <v>344</v>
      </c>
      <c r="AB253" s="1" t="s">
        <v>344</v>
      </c>
    </row>
    <row r="254" spans="1:28" x14ac:dyDescent="0.3">
      <c r="A254" s="1" t="s">
        <v>302</v>
      </c>
      <c r="B254" s="1" t="s">
        <v>3271</v>
      </c>
      <c r="C254" s="1" t="s">
        <v>302</v>
      </c>
      <c r="D254" s="90" t="s">
        <v>303</v>
      </c>
      <c r="E254" s="90" t="s">
        <v>304</v>
      </c>
      <c r="F254" s="2" t="s">
        <v>333</v>
      </c>
      <c r="G254" s="1"/>
      <c r="H254" s="1">
        <v>0.25</v>
      </c>
      <c r="I254" s="1"/>
      <c r="J254" s="1"/>
      <c r="K254" s="65"/>
      <c r="L254" s="41"/>
      <c r="M254" s="1"/>
      <c r="N254" s="1"/>
      <c r="O254" s="1"/>
      <c r="P254" s="1">
        <f t="shared" si="16"/>
        <v>0</v>
      </c>
      <c r="Q254" s="14">
        <v>0</v>
      </c>
      <c r="R254" s="14">
        <v>0</v>
      </c>
      <c r="S254" s="14">
        <v>0</v>
      </c>
      <c r="T254" s="14">
        <v>0</v>
      </c>
      <c r="U254" s="1">
        <v>0</v>
      </c>
      <c r="V254" s="14">
        <v>0</v>
      </c>
      <c r="W254" s="14">
        <v>0</v>
      </c>
      <c r="X254" s="14">
        <v>0</v>
      </c>
      <c r="Y254" s="14">
        <v>0</v>
      </c>
      <c r="Z254" s="3">
        <f t="shared" si="18"/>
        <v>0</v>
      </c>
      <c r="AA254" s="1" t="s">
        <v>344</v>
      </c>
      <c r="AB254" s="1" t="s">
        <v>344</v>
      </c>
    </row>
    <row r="255" spans="1:28" x14ac:dyDescent="0.3">
      <c r="A255" s="1" t="s">
        <v>302</v>
      </c>
      <c r="B255" s="1" t="s">
        <v>3271</v>
      </c>
      <c r="C255" s="1" t="s">
        <v>302</v>
      </c>
      <c r="D255" s="90" t="s">
        <v>303</v>
      </c>
      <c r="E255" s="90" t="s">
        <v>304</v>
      </c>
      <c r="F255" s="2" t="s">
        <v>334</v>
      </c>
      <c r="G255" s="1" t="s">
        <v>335</v>
      </c>
      <c r="H255" s="1">
        <v>0.25</v>
      </c>
      <c r="I255" s="1">
        <v>0.25</v>
      </c>
      <c r="J255" s="1">
        <v>1</v>
      </c>
      <c r="K255" s="65">
        <v>44477</v>
      </c>
      <c r="L255" s="41">
        <v>44491</v>
      </c>
      <c r="M255" s="1">
        <v>35.74</v>
      </c>
      <c r="N255" s="1">
        <v>34.4</v>
      </c>
      <c r="O255" s="1">
        <v>84</v>
      </c>
      <c r="P255" s="1">
        <f t="shared" si="16"/>
        <v>3002.1600000000003</v>
      </c>
      <c r="Q255" s="1" t="s">
        <v>147</v>
      </c>
      <c r="R255" s="91">
        <v>99.009900990099013</v>
      </c>
      <c r="S255" s="19">
        <f t="shared" ref="S255:S318" si="20">+R255*M255</f>
        <v>3538.613861386139</v>
      </c>
      <c r="T255" s="1" t="s">
        <v>147</v>
      </c>
      <c r="U255" s="1">
        <v>3100</v>
      </c>
      <c r="V255" s="1"/>
      <c r="W255" s="1">
        <v>0</v>
      </c>
      <c r="X255" s="1">
        <v>0</v>
      </c>
      <c r="Y255" s="1">
        <f t="shared" si="19"/>
        <v>3100</v>
      </c>
      <c r="Z255" s="3">
        <f t="shared" si="18"/>
        <v>106640</v>
      </c>
      <c r="AA255" s="1" t="s">
        <v>344</v>
      </c>
      <c r="AB255" s="1" t="s">
        <v>344</v>
      </c>
    </row>
    <row r="256" spans="1:28" x14ac:dyDescent="0.3">
      <c r="A256" s="1" t="s">
        <v>302</v>
      </c>
      <c r="B256" s="1" t="s">
        <v>3271</v>
      </c>
      <c r="C256" s="1" t="s">
        <v>302</v>
      </c>
      <c r="D256" s="90" t="s">
        <v>303</v>
      </c>
      <c r="E256" s="90" t="s">
        <v>304</v>
      </c>
      <c r="F256" s="2" t="s">
        <v>336</v>
      </c>
      <c r="G256" s="1" t="s">
        <v>337</v>
      </c>
      <c r="H256" s="1">
        <v>0.25</v>
      </c>
      <c r="I256" s="1">
        <v>0.25</v>
      </c>
      <c r="J256" s="1">
        <v>1</v>
      </c>
      <c r="K256" s="65">
        <v>44477</v>
      </c>
      <c r="L256" s="41">
        <v>44491</v>
      </c>
      <c r="M256" s="1">
        <v>28.03</v>
      </c>
      <c r="N256" s="1">
        <v>27.5</v>
      </c>
      <c r="O256" s="1">
        <v>83</v>
      </c>
      <c r="P256" s="1">
        <f t="shared" si="16"/>
        <v>2326.4900000000002</v>
      </c>
      <c r="Q256" s="1" t="s">
        <v>147</v>
      </c>
      <c r="R256" s="92">
        <v>99.122807017543863</v>
      </c>
      <c r="S256" s="19">
        <f t="shared" si="20"/>
        <v>2778.4122807017548</v>
      </c>
      <c r="T256" s="1" t="s">
        <v>147</v>
      </c>
      <c r="U256" s="1">
        <v>3100</v>
      </c>
      <c r="V256" s="1"/>
      <c r="W256" s="1">
        <v>0</v>
      </c>
      <c r="X256" s="1">
        <v>0</v>
      </c>
      <c r="Y256" s="1">
        <f t="shared" si="19"/>
        <v>3100</v>
      </c>
      <c r="Z256" s="3">
        <f t="shared" si="18"/>
        <v>85250</v>
      </c>
      <c r="AA256" s="1" t="s">
        <v>344</v>
      </c>
      <c r="AB256" s="1" t="s">
        <v>344</v>
      </c>
    </row>
    <row r="257" spans="1:28" x14ac:dyDescent="0.3">
      <c r="A257" s="1" t="s">
        <v>302</v>
      </c>
      <c r="B257" s="1" t="s">
        <v>3271</v>
      </c>
      <c r="C257" s="1" t="s">
        <v>302</v>
      </c>
      <c r="D257" s="90" t="s">
        <v>303</v>
      </c>
      <c r="E257" s="90" t="s">
        <v>304</v>
      </c>
      <c r="F257" s="2" t="s">
        <v>338</v>
      </c>
      <c r="G257" s="1" t="s">
        <v>339</v>
      </c>
      <c r="H257" s="1">
        <v>0.25</v>
      </c>
      <c r="I257" s="1">
        <v>0.25</v>
      </c>
      <c r="J257" s="1">
        <v>1</v>
      </c>
      <c r="K257" s="65">
        <v>44477</v>
      </c>
      <c r="L257" s="41">
        <v>44491</v>
      </c>
      <c r="M257" s="1">
        <v>32.130000000000003</v>
      </c>
      <c r="N257" s="1">
        <v>31</v>
      </c>
      <c r="O257" s="1">
        <v>90</v>
      </c>
      <c r="P257" s="1">
        <f t="shared" si="16"/>
        <v>2891.7000000000003</v>
      </c>
      <c r="Q257" s="1" t="s">
        <v>147</v>
      </c>
      <c r="R257" s="91">
        <v>98.895027624309392</v>
      </c>
      <c r="S257" s="19">
        <f t="shared" si="20"/>
        <v>3177.4972375690609</v>
      </c>
      <c r="T257" s="1" t="s">
        <v>147</v>
      </c>
      <c r="U257" s="1">
        <v>3100</v>
      </c>
      <c r="V257" s="1"/>
      <c r="W257" s="1">
        <v>0</v>
      </c>
      <c r="X257" s="1">
        <v>0</v>
      </c>
      <c r="Y257" s="1">
        <f t="shared" si="19"/>
        <v>3100</v>
      </c>
      <c r="Z257" s="3">
        <f t="shared" si="18"/>
        <v>96100</v>
      </c>
      <c r="AA257" s="1" t="s">
        <v>344</v>
      </c>
      <c r="AB257" s="1" t="s">
        <v>344</v>
      </c>
    </row>
    <row r="258" spans="1:28" x14ac:dyDescent="0.3">
      <c r="A258" s="1" t="s">
        <v>302</v>
      </c>
      <c r="B258" s="1" t="s">
        <v>3271</v>
      </c>
      <c r="C258" s="1" t="s">
        <v>302</v>
      </c>
      <c r="D258" s="90" t="s">
        <v>303</v>
      </c>
      <c r="E258" s="90" t="s">
        <v>304</v>
      </c>
      <c r="F258" s="2" t="s">
        <v>340</v>
      </c>
      <c r="G258" s="1" t="s">
        <v>341</v>
      </c>
      <c r="H258" s="1">
        <v>0.25</v>
      </c>
      <c r="I258" s="1">
        <v>0.25</v>
      </c>
      <c r="J258" s="1">
        <v>1</v>
      </c>
      <c r="K258" s="65">
        <v>44463</v>
      </c>
      <c r="L258" s="41">
        <v>44474</v>
      </c>
      <c r="M258" s="1">
        <v>41.07</v>
      </c>
      <c r="N258" s="1">
        <v>40</v>
      </c>
      <c r="O258" s="1">
        <v>97</v>
      </c>
      <c r="P258" s="1">
        <f t="shared" si="16"/>
        <v>3983.79</v>
      </c>
      <c r="Q258" s="1" t="s">
        <v>147</v>
      </c>
      <c r="R258" s="91">
        <v>97.19</v>
      </c>
      <c r="S258" s="19">
        <f t="shared" si="20"/>
        <v>3991.5933</v>
      </c>
      <c r="T258" s="1" t="s">
        <v>171</v>
      </c>
      <c r="U258" s="1">
        <v>3100</v>
      </c>
      <c r="V258" s="1"/>
      <c r="W258" s="1">
        <v>0</v>
      </c>
      <c r="X258" s="1">
        <v>0</v>
      </c>
      <c r="Y258" s="1">
        <f t="shared" si="19"/>
        <v>3100</v>
      </c>
      <c r="Z258" s="3">
        <f t="shared" si="18"/>
        <v>124000</v>
      </c>
      <c r="AA258" s="1" t="s">
        <v>344</v>
      </c>
      <c r="AB258" s="1" t="s">
        <v>344</v>
      </c>
    </row>
    <row r="259" spans="1:28" x14ac:dyDescent="0.3">
      <c r="A259" s="1" t="s">
        <v>302</v>
      </c>
      <c r="B259" s="1" t="s">
        <v>3271</v>
      </c>
      <c r="C259" s="1" t="s">
        <v>302</v>
      </c>
      <c r="D259" s="90" t="s">
        <v>303</v>
      </c>
      <c r="E259" s="90" t="s">
        <v>304</v>
      </c>
      <c r="F259" s="2" t="s">
        <v>342</v>
      </c>
      <c r="G259" s="1" t="s">
        <v>343</v>
      </c>
      <c r="H259" s="1">
        <v>0.25</v>
      </c>
      <c r="I259" s="1">
        <v>0.25</v>
      </c>
      <c r="J259" s="1">
        <v>1</v>
      </c>
      <c r="K259" s="65">
        <v>44477</v>
      </c>
      <c r="L259" s="41">
        <v>44491</v>
      </c>
      <c r="M259" s="1">
        <v>30.14</v>
      </c>
      <c r="N259" s="1">
        <v>29.2</v>
      </c>
      <c r="O259" s="1">
        <v>81</v>
      </c>
      <c r="P259" s="1">
        <f t="shared" si="16"/>
        <v>2441.34</v>
      </c>
      <c r="Q259" s="1" t="s">
        <v>147</v>
      </c>
      <c r="R259" s="91">
        <v>99.547511312217196</v>
      </c>
      <c r="S259" s="19">
        <f t="shared" si="20"/>
        <v>3000.3619909502263</v>
      </c>
      <c r="T259" s="1" t="s">
        <v>147</v>
      </c>
      <c r="U259" s="1">
        <v>3100</v>
      </c>
      <c r="V259" s="1"/>
      <c r="W259" s="1">
        <v>0</v>
      </c>
      <c r="X259" s="1">
        <v>0</v>
      </c>
      <c r="Y259" s="1">
        <f t="shared" si="19"/>
        <v>3100</v>
      </c>
      <c r="Z259" s="3">
        <f t="shared" si="18"/>
        <v>90520</v>
      </c>
      <c r="AA259" s="1" t="s">
        <v>344</v>
      </c>
      <c r="AB259" s="1" t="s">
        <v>344</v>
      </c>
    </row>
    <row r="260" spans="1:28" x14ac:dyDescent="0.3">
      <c r="A260" s="35">
        <v>1</v>
      </c>
      <c r="B260" s="35" t="s">
        <v>3271</v>
      </c>
      <c r="C260" s="35" t="s">
        <v>345</v>
      </c>
      <c r="D260" s="35" t="s">
        <v>346</v>
      </c>
      <c r="E260" s="35" t="s">
        <v>347</v>
      </c>
      <c r="F260" s="35" t="s">
        <v>348</v>
      </c>
      <c r="G260" s="35" t="s">
        <v>349</v>
      </c>
      <c r="H260" s="35">
        <v>0.5</v>
      </c>
      <c r="I260" s="35">
        <v>0.5</v>
      </c>
      <c r="J260" s="35">
        <v>2</v>
      </c>
      <c r="K260" s="36">
        <v>44497</v>
      </c>
      <c r="L260" s="93">
        <v>44502</v>
      </c>
      <c r="M260" s="35">
        <v>86.75</v>
      </c>
      <c r="N260" s="35">
        <f>VLOOKUP(G260,[1]Production_Personnel_wise_Proce!$D$6:$K$22,8,FALSE)</f>
        <v>80</v>
      </c>
      <c r="O260" s="35">
        <v>85</v>
      </c>
      <c r="P260" s="1">
        <f t="shared" si="16"/>
        <v>7373.75</v>
      </c>
      <c r="Q260" s="35" t="s">
        <v>147</v>
      </c>
      <c r="R260" s="35">
        <v>98.5</v>
      </c>
      <c r="S260" s="19">
        <f t="shared" si="20"/>
        <v>8544.875</v>
      </c>
      <c r="T260" s="35" t="s">
        <v>147</v>
      </c>
      <c r="U260" s="35">
        <v>460</v>
      </c>
      <c r="V260" s="35"/>
      <c r="W260" s="1">
        <v>0</v>
      </c>
      <c r="X260" s="1">
        <v>0</v>
      </c>
      <c r="Y260" s="35">
        <v>460</v>
      </c>
      <c r="Z260" s="3">
        <f t="shared" si="18"/>
        <v>36800</v>
      </c>
      <c r="AA260" s="1" t="s">
        <v>344</v>
      </c>
      <c r="AB260" s="1" t="s">
        <v>344</v>
      </c>
    </row>
    <row r="261" spans="1:28" x14ac:dyDescent="0.3">
      <c r="A261" s="35">
        <v>2</v>
      </c>
      <c r="B261" s="35" t="s">
        <v>3271</v>
      </c>
      <c r="C261" s="35" t="s">
        <v>345</v>
      </c>
      <c r="D261" s="35" t="s">
        <v>346</v>
      </c>
      <c r="E261" s="35" t="s">
        <v>347</v>
      </c>
      <c r="F261" s="35" t="s">
        <v>350</v>
      </c>
      <c r="G261" s="35" t="s">
        <v>351</v>
      </c>
      <c r="H261" s="35">
        <v>0.5</v>
      </c>
      <c r="I261" s="35">
        <v>0.5</v>
      </c>
      <c r="J261" s="35">
        <v>2</v>
      </c>
      <c r="K261" s="36">
        <v>44497</v>
      </c>
      <c r="L261" s="93">
        <v>44502</v>
      </c>
      <c r="M261" s="35">
        <v>95.69</v>
      </c>
      <c r="N261" s="35">
        <f>VLOOKUP(G261,[1]Production_Personnel_wise_Proce!$D$6:$K$22,8,FALSE)</f>
        <v>88</v>
      </c>
      <c r="O261" s="35">
        <v>88</v>
      </c>
      <c r="P261" s="1">
        <f t="shared" si="16"/>
        <v>8420.7199999999993</v>
      </c>
      <c r="Q261" s="35" t="s">
        <v>147</v>
      </c>
      <c r="R261" s="35">
        <v>98.5</v>
      </c>
      <c r="S261" s="19">
        <f t="shared" si="20"/>
        <v>9425.4650000000001</v>
      </c>
      <c r="T261" s="35" t="s">
        <v>147</v>
      </c>
      <c r="U261" s="35">
        <v>460</v>
      </c>
      <c r="V261" s="35"/>
      <c r="W261" s="1">
        <v>0</v>
      </c>
      <c r="X261" s="1">
        <v>0</v>
      </c>
      <c r="Y261" s="35">
        <v>460</v>
      </c>
      <c r="Z261" s="3">
        <f t="shared" si="18"/>
        <v>40480</v>
      </c>
      <c r="AA261" s="1" t="s">
        <v>344</v>
      </c>
      <c r="AB261" s="1" t="s">
        <v>344</v>
      </c>
    </row>
    <row r="262" spans="1:28" x14ac:dyDescent="0.3">
      <c r="A262" s="35">
        <v>3</v>
      </c>
      <c r="B262" s="35" t="s">
        <v>3271</v>
      </c>
      <c r="C262" s="35" t="s">
        <v>345</v>
      </c>
      <c r="D262" s="35" t="s">
        <v>346</v>
      </c>
      <c r="E262" s="35" t="s">
        <v>347</v>
      </c>
      <c r="F262" s="35" t="s">
        <v>352</v>
      </c>
      <c r="G262" s="35" t="s">
        <v>353</v>
      </c>
      <c r="H262" s="35">
        <v>0.5</v>
      </c>
      <c r="I262" s="35">
        <v>0.5</v>
      </c>
      <c r="J262" s="35">
        <v>2</v>
      </c>
      <c r="K262" s="36">
        <v>44497</v>
      </c>
      <c r="L262" s="93">
        <v>44502</v>
      </c>
      <c r="M262" s="35">
        <v>115.89</v>
      </c>
      <c r="N262" s="35">
        <f>VLOOKUP(G262,[1]Production_Personnel_wise_Proce!$D$6:$K$22,8,FALSE)</f>
        <v>107</v>
      </c>
      <c r="O262" s="35">
        <v>91</v>
      </c>
      <c r="P262" s="1">
        <f t="shared" si="16"/>
        <v>10545.99</v>
      </c>
      <c r="Q262" s="35" t="s">
        <v>147</v>
      </c>
      <c r="R262" s="35">
        <v>98.5</v>
      </c>
      <c r="S262" s="19">
        <f t="shared" si="20"/>
        <v>11415.165000000001</v>
      </c>
      <c r="T262" s="35" t="s">
        <v>147</v>
      </c>
      <c r="U262" s="35">
        <v>460</v>
      </c>
      <c r="V262" s="35"/>
      <c r="W262" s="1">
        <v>0</v>
      </c>
      <c r="X262" s="1">
        <v>0</v>
      </c>
      <c r="Y262" s="35">
        <v>460</v>
      </c>
      <c r="Z262" s="3">
        <f t="shared" si="18"/>
        <v>49220</v>
      </c>
      <c r="AA262" s="1" t="s">
        <v>344</v>
      </c>
      <c r="AB262" s="1" t="s">
        <v>344</v>
      </c>
    </row>
    <row r="263" spans="1:28" x14ac:dyDescent="0.3">
      <c r="A263" s="35">
        <v>4</v>
      </c>
      <c r="B263" s="35" t="s">
        <v>3271</v>
      </c>
      <c r="C263" s="35" t="s">
        <v>345</v>
      </c>
      <c r="D263" s="35" t="s">
        <v>346</v>
      </c>
      <c r="E263" s="35" t="s">
        <v>347</v>
      </c>
      <c r="F263" s="35" t="s">
        <v>354</v>
      </c>
      <c r="G263" s="35" t="s">
        <v>355</v>
      </c>
      <c r="H263" s="35">
        <v>1</v>
      </c>
      <c r="I263" s="35">
        <v>1</v>
      </c>
      <c r="J263" s="35">
        <v>2</v>
      </c>
      <c r="K263" s="36">
        <v>44497</v>
      </c>
      <c r="L263" s="93">
        <v>44502</v>
      </c>
      <c r="M263" s="35">
        <v>139.71</v>
      </c>
      <c r="N263" s="35">
        <f>VLOOKUP(G263,[1]Production_Personnel_wise_Proce!$D$6:$K$22,8,FALSE)</f>
        <v>130</v>
      </c>
      <c r="O263" s="35">
        <v>83</v>
      </c>
      <c r="P263" s="1">
        <f t="shared" si="16"/>
        <v>11595.93</v>
      </c>
      <c r="Q263" s="35" t="s">
        <v>147</v>
      </c>
      <c r="R263" s="35">
        <v>98.5</v>
      </c>
      <c r="S263" s="19">
        <f t="shared" si="20"/>
        <v>13761.435000000001</v>
      </c>
      <c r="T263" s="35" t="s">
        <v>147</v>
      </c>
      <c r="U263" s="35">
        <v>460</v>
      </c>
      <c r="V263" s="35"/>
      <c r="W263" s="1">
        <v>0</v>
      </c>
      <c r="X263" s="1">
        <v>0</v>
      </c>
      <c r="Y263" s="35">
        <v>460</v>
      </c>
      <c r="Z263" s="3">
        <f t="shared" si="18"/>
        <v>59800</v>
      </c>
      <c r="AA263" s="1" t="s">
        <v>344</v>
      </c>
      <c r="AB263" s="1" t="s">
        <v>344</v>
      </c>
    </row>
    <row r="264" spans="1:28" x14ac:dyDescent="0.3">
      <c r="A264" s="35">
        <v>5</v>
      </c>
      <c r="B264" s="35" t="s">
        <v>3271</v>
      </c>
      <c r="C264" s="35" t="s">
        <v>345</v>
      </c>
      <c r="D264" s="35" t="s">
        <v>346</v>
      </c>
      <c r="E264" s="35" t="s">
        <v>347</v>
      </c>
      <c r="F264" s="35" t="s">
        <v>356</v>
      </c>
      <c r="G264" s="35" t="s">
        <v>357</v>
      </c>
      <c r="H264" s="35">
        <v>0.75</v>
      </c>
      <c r="I264" s="35">
        <v>0.75</v>
      </c>
      <c r="J264" s="35">
        <v>2</v>
      </c>
      <c r="K264" s="36">
        <v>44497</v>
      </c>
      <c r="L264" s="93">
        <v>44502</v>
      </c>
      <c r="M264" s="35">
        <v>84.81</v>
      </c>
      <c r="N264" s="35">
        <f>VLOOKUP(G264,[1]Production_Personnel_wise_Proce!$D$6:$K$22,8,FALSE)</f>
        <v>78</v>
      </c>
      <c r="O264" s="35">
        <v>83</v>
      </c>
      <c r="P264" s="1">
        <f t="shared" si="16"/>
        <v>7039.2300000000005</v>
      </c>
      <c r="Q264" s="35" t="s">
        <v>147</v>
      </c>
      <c r="R264" s="35">
        <v>98.5</v>
      </c>
      <c r="S264" s="19">
        <f t="shared" si="20"/>
        <v>8353.7849999999999</v>
      </c>
      <c r="T264" s="35" t="s">
        <v>147</v>
      </c>
      <c r="U264" s="35">
        <v>460</v>
      </c>
      <c r="V264" s="35"/>
      <c r="W264" s="1">
        <v>0</v>
      </c>
      <c r="X264" s="1">
        <v>0</v>
      </c>
      <c r="Y264" s="35">
        <v>460</v>
      </c>
      <c r="Z264" s="3">
        <f t="shared" si="18"/>
        <v>35880</v>
      </c>
      <c r="AA264" s="1" t="s">
        <v>344</v>
      </c>
      <c r="AB264" s="1" t="s">
        <v>344</v>
      </c>
    </row>
    <row r="265" spans="1:28" x14ac:dyDescent="0.3">
      <c r="A265" s="35">
        <v>7</v>
      </c>
      <c r="B265" s="35" t="s">
        <v>3271</v>
      </c>
      <c r="C265" s="35" t="s">
        <v>345</v>
      </c>
      <c r="D265" s="35" t="s">
        <v>346</v>
      </c>
      <c r="E265" s="35" t="s">
        <v>347</v>
      </c>
      <c r="F265" s="35" t="s">
        <v>358</v>
      </c>
      <c r="G265" s="35" t="s">
        <v>359</v>
      </c>
      <c r="H265" s="35">
        <v>0.5</v>
      </c>
      <c r="I265" s="35">
        <v>0.5</v>
      </c>
      <c r="J265" s="35">
        <v>2</v>
      </c>
      <c r="K265" s="36">
        <v>44497</v>
      </c>
      <c r="L265" s="93">
        <v>44502</v>
      </c>
      <c r="M265" s="35">
        <v>135.66999999999999</v>
      </c>
      <c r="N265" s="35">
        <f>VLOOKUP(G265,[1]Production_Personnel_wise_Proce!$D$6:$K$22,8,FALSE)</f>
        <v>125</v>
      </c>
      <c r="O265" s="35">
        <v>85</v>
      </c>
      <c r="P265" s="1">
        <f t="shared" si="16"/>
        <v>11531.949999999999</v>
      </c>
      <c r="Q265" s="35" t="s">
        <v>147</v>
      </c>
      <c r="R265" s="35">
        <v>96</v>
      </c>
      <c r="S265" s="19">
        <f t="shared" si="20"/>
        <v>13024.32</v>
      </c>
      <c r="T265" s="35" t="s">
        <v>171</v>
      </c>
      <c r="U265" s="35">
        <v>400</v>
      </c>
      <c r="V265" s="35"/>
      <c r="W265" s="1">
        <v>0</v>
      </c>
      <c r="X265" s="1">
        <v>0</v>
      </c>
      <c r="Y265" s="35">
        <v>400</v>
      </c>
      <c r="Z265" s="3">
        <f t="shared" si="18"/>
        <v>50000</v>
      </c>
      <c r="AA265" s="1" t="s">
        <v>344</v>
      </c>
      <c r="AB265" s="1" t="s">
        <v>344</v>
      </c>
    </row>
    <row r="266" spans="1:28" x14ac:dyDescent="0.3">
      <c r="A266" s="35">
        <v>8</v>
      </c>
      <c r="B266" s="35" t="s">
        <v>3271</v>
      </c>
      <c r="C266" s="35" t="s">
        <v>345</v>
      </c>
      <c r="D266" s="35" t="s">
        <v>346</v>
      </c>
      <c r="E266" s="35" t="s">
        <v>347</v>
      </c>
      <c r="F266" s="35" t="s">
        <v>360</v>
      </c>
      <c r="G266" s="35" t="s">
        <v>361</v>
      </c>
      <c r="H266" s="35">
        <v>0.5</v>
      </c>
      <c r="I266" s="35">
        <v>0.5</v>
      </c>
      <c r="J266" s="35">
        <v>2</v>
      </c>
      <c r="K266" s="36">
        <v>44497</v>
      </c>
      <c r="L266" s="93">
        <v>44502</v>
      </c>
      <c r="M266" s="35">
        <v>154.62</v>
      </c>
      <c r="N266" s="35">
        <f>VLOOKUP(G266,[1]Production_Personnel_wise_Proce!$D$6:$K$22,8,FALSE)</f>
        <v>142</v>
      </c>
      <c r="O266" s="35">
        <v>88</v>
      </c>
      <c r="P266" s="1">
        <f t="shared" si="16"/>
        <v>13606.560000000001</v>
      </c>
      <c r="Q266" s="35" t="s">
        <v>147</v>
      </c>
      <c r="R266" s="35">
        <v>98.5</v>
      </c>
      <c r="S266" s="19">
        <f t="shared" si="20"/>
        <v>15230.07</v>
      </c>
      <c r="T266" s="35" t="s">
        <v>147</v>
      </c>
      <c r="U266" s="35">
        <v>460</v>
      </c>
      <c r="V266" s="35"/>
      <c r="W266" s="1">
        <v>0</v>
      </c>
      <c r="X266" s="1">
        <v>0</v>
      </c>
      <c r="Y266" s="35">
        <v>460</v>
      </c>
      <c r="Z266" s="3">
        <f t="shared" si="18"/>
        <v>65320</v>
      </c>
      <c r="AA266" s="1" t="s">
        <v>344</v>
      </c>
      <c r="AB266" s="1" t="s">
        <v>344</v>
      </c>
    </row>
    <row r="267" spans="1:28" x14ac:dyDescent="0.3">
      <c r="A267" s="35">
        <v>9</v>
      </c>
      <c r="B267" s="35" t="s">
        <v>3271</v>
      </c>
      <c r="C267" s="35" t="s">
        <v>345</v>
      </c>
      <c r="D267" s="35" t="s">
        <v>346</v>
      </c>
      <c r="E267" s="35" t="s">
        <v>347</v>
      </c>
      <c r="F267" s="35" t="s">
        <v>362</v>
      </c>
      <c r="G267" s="35" t="s">
        <v>363</v>
      </c>
      <c r="H267" s="35">
        <v>0.5</v>
      </c>
      <c r="I267" s="35">
        <v>0.5</v>
      </c>
      <c r="J267" s="35">
        <v>1</v>
      </c>
      <c r="K267" s="36">
        <v>44497</v>
      </c>
      <c r="L267" s="93">
        <v>44502</v>
      </c>
      <c r="M267" s="35">
        <v>66.790000000000006</v>
      </c>
      <c r="N267" s="35">
        <f>VLOOKUP(G267,[1]Production_Personnel_wise_Proce!$D$6:$K$22,8,FALSE)</f>
        <v>61</v>
      </c>
      <c r="O267" s="35">
        <v>88</v>
      </c>
      <c r="P267" s="1">
        <f t="shared" si="16"/>
        <v>5877.52</v>
      </c>
      <c r="Q267" s="35" t="s">
        <v>147</v>
      </c>
      <c r="R267" s="35">
        <v>98.5</v>
      </c>
      <c r="S267" s="19">
        <f t="shared" si="20"/>
        <v>6578.8150000000005</v>
      </c>
      <c r="T267" s="35" t="s">
        <v>147</v>
      </c>
      <c r="U267" s="35">
        <v>460</v>
      </c>
      <c r="V267" s="35"/>
      <c r="W267" s="1">
        <v>0</v>
      </c>
      <c r="X267" s="1">
        <v>0</v>
      </c>
      <c r="Y267" s="35">
        <v>460</v>
      </c>
      <c r="Z267" s="3">
        <f t="shared" si="18"/>
        <v>28060</v>
      </c>
      <c r="AA267" s="1" t="s">
        <v>344</v>
      </c>
      <c r="AB267" s="1" t="s">
        <v>344</v>
      </c>
    </row>
    <row r="268" spans="1:28" x14ac:dyDescent="0.3">
      <c r="A268" s="35">
        <v>10</v>
      </c>
      <c r="B268" s="35" t="s">
        <v>3271</v>
      </c>
      <c r="C268" s="35" t="s">
        <v>345</v>
      </c>
      <c r="D268" s="35" t="s">
        <v>346</v>
      </c>
      <c r="E268" s="35" t="s">
        <v>347</v>
      </c>
      <c r="F268" s="35" t="s">
        <v>325</v>
      </c>
      <c r="G268" s="35" t="s">
        <v>364</v>
      </c>
      <c r="H268" s="35">
        <v>1</v>
      </c>
      <c r="I268" s="35">
        <v>1</v>
      </c>
      <c r="J268" s="35">
        <v>2</v>
      </c>
      <c r="K268" s="36">
        <v>44497</v>
      </c>
      <c r="L268" s="93">
        <v>44502</v>
      </c>
      <c r="M268" s="35">
        <v>82.87</v>
      </c>
      <c r="N268" s="35">
        <f>VLOOKUP(G268,[1]Production_Personnel_wise_Proce!$D$6:$K$22,8,FALSE)</f>
        <v>76</v>
      </c>
      <c r="O268" s="35">
        <v>82</v>
      </c>
      <c r="P268" s="1">
        <f t="shared" si="16"/>
        <v>6795.34</v>
      </c>
      <c r="Q268" s="35" t="s">
        <v>147</v>
      </c>
      <c r="R268" s="35">
        <v>98.5</v>
      </c>
      <c r="S268" s="19">
        <f t="shared" si="20"/>
        <v>8162.6950000000006</v>
      </c>
      <c r="T268" s="35" t="s">
        <v>147</v>
      </c>
      <c r="U268" s="35">
        <v>460</v>
      </c>
      <c r="V268" s="35"/>
      <c r="W268" s="1">
        <v>0</v>
      </c>
      <c r="X268" s="1">
        <v>0</v>
      </c>
      <c r="Y268" s="35">
        <v>460</v>
      </c>
      <c r="Z268" s="3">
        <f t="shared" si="18"/>
        <v>34960</v>
      </c>
      <c r="AA268" s="1" t="s">
        <v>344</v>
      </c>
      <c r="AB268" s="1" t="s">
        <v>344</v>
      </c>
    </row>
    <row r="269" spans="1:28" x14ac:dyDescent="0.3">
      <c r="A269" s="35">
        <v>11</v>
      </c>
      <c r="B269" s="35" t="s">
        <v>3271</v>
      </c>
      <c r="C269" s="35" t="s">
        <v>345</v>
      </c>
      <c r="D269" s="35" t="s">
        <v>346</v>
      </c>
      <c r="E269" s="35" t="s">
        <v>347</v>
      </c>
      <c r="F269" s="35" t="s">
        <v>329</v>
      </c>
      <c r="G269" s="35" t="s">
        <v>365</v>
      </c>
      <c r="H269" s="35">
        <v>0.75</v>
      </c>
      <c r="I269" s="35">
        <v>0.75</v>
      </c>
      <c r="J269" s="35">
        <v>2</v>
      </c>
      <c r="K269" s="36">
        <v>44497</v>
      </c>
      <c r="L269" s="93">
        <v>44502</v>
      </c>
      <c r="M269" s="35">
        <v>83.82</v>
      </c>
      <c r="N269" s="35">
        <f>VLOOKUP(G269,[1]Production_Personnel_wise_Proce!$D$6:$K$22,8,FALSE)</f>
        <v>77</v>
      </c>
      <c r="O269" s="35">
        <v>91</v>
      </c>
      <c r="P269" s="1">
        <f t="shared" si="16"/>
        <v>7627.619999999999</v>
      </c>
      <c r="Q269" s="35" t="s">
        <v>147</v>
      </c>
      <c r="R269" s="35">
        <v>98.5</v>
      </c>
      <c r="S269" s="19">
        <f t="shared" si="20"/>
        <v>8256.2699999999986</v>
      </c>
      <c r="T269" s="35" t="s">
        <v>147</v>
      </c>
      <c r="U269" s="35">
        <v>460</v>
      </c>
      <c r="V269" s="35"/>
      <c r="W269" s="1">
        <v>0</v>
      </c>
      <c r="X269" s="1">
        <v>0</v>
      </c>
      <c r="Y269" s="35">
        <v>460</v>
      </c>
      <c r="Z269" s="3">
        <f t="shared" si="18"/>
        <v>35420</v>
      </c>
      <c r="AA269" s="1" t="s">
        <v>344</v>
      </c>
      <c r="AB269" s="1" t="s">
        <v>344</v>
      </c>
    </row>
    <row r="270" spans="1:28" x14ac:dyDescent="0.3">
      <c r="A270" s="35">
        <v>12</v>
      </c>
      <c r="B270" s="35" t="s">
        <v>3271</v>
      </c>
      <c r="C270" s="35" t="s">
        <v>345</v>
      </c>
      <c r="D270" s="35" t="s">
        <v>346</v>
      </c>
      <c r="E270" s="35" t="s">
        <v>347</v>
      </c>
      <c r="F270" s="35" t="s">
        <v>366</v>
      </c>
      <c r="G270" s="35" t="s">
        <v>367</v>
      </c>
      <c r="H270" s="35">
        <v>0.5</v>
      </c>
      <c r="I270" s="35">
        <v>0.5</v>
      </c>
      <c r="J270" s="35">
        <v>2</v>
      </c>
      <c r="K270" s="36">
        <v>44497</v>
      </c>
      <c r="L270" s="93">
        <v>44502</v>
      </c>
      <c r="M270" s="35">
        <v>89.81</v>
      </c>
      <c r="N270" s="35">
        <f>VLOOKUP(G270,[1]Production_Personnel_wise_Proce!$D$6:$K$22,8,FALSE)</f>
        <v>82</v>
      </c>
      <c r="O270" s="35">
        <v>81</v>
      </c>
      <c r="P270" s="1">
        <f t="shared" si="16"/>
        <v>7274.6100000000006</v>
      </c>
      <c r="Q270" s="35" t="s">
        <v>147</v>
      </c>
      <c r="R270" s="35">
        <v>98.5</v>
      </c>
      <c r="S270" s="19">
        <f t="shared" si="20"/>
        <v>8846.2849999999999</v>
      </c>
      <c r="T270" s="35" t="s">
        <v>147</v>
      </c>
      <c r="U270" s="35">
        <v>460</v>
      </c>
      <c r="V270" s="35"/>
      <c r="W270" s="1">
        <v>0</v>
      </c>
      <c r="X270" s="1">
        <v>0</v>
      </c>
      <c r="Y270" s="35">
        <v>460</v>
      </c>
      <c r="Z270" s="3">
        <f t="shared" si="18"/>
        <v>37720</v>
      </c>
      <c r="AA270" s="1" t="s">
        <v>344</v>
      </c>
      <c r="AB270" s="1" t="s">
        <v>344</v>
      </c>
    </row>
    <row r="271" spans="1:28" x14ac:dyDescent="0.3">
      <c r="A271" s="35">
        <v>13</v>
      </c>
      <c r="B271" s="35" t="s">
        <v>3271</v>
      </c>
      <c r="C271" s="35" t="s">
        <v>345</v>
      </c>
      <c r="D271" s="35" t="s">
        <v>346</v>
      </c>
      <c r="E271" s="35" t="s">
        <v>347</v>
      </c>
      <c r="F271" s="35" t="s">
        <v>368</v>
      </c>
      <c r="G271" s="35" t="s">
        <v>369</v>
      </c>
      <c r="H271" s="35">
        <v>1</v>
      </c>
      <c r="I271" s="35">
        <v>1</v>
      </c>
      <c r="J271" s="35">
        <v>4</v>
      </c>
      <c r="K271" s="36">
        <v>44497</v>
      </c>
      <c r="L271" s="93">
        <v>44502</v>
      </c>
      <c r="M271" s="35">
        <v>251.74</v>
      </c>
      <c r="N271" s="35">
        <f>VLOOKUP(G271,[1]Production_Personnel_wise_Proce!$D$6:$K$22,8,FALSE)</f>
        <v>233</v>
      </c>
      <c r="O271" s="35">
        <v>88</v>
      </c>
      <c r="P271" s="1">
        <f t="shared" si="16"/>
        <v>22153.120000000003</v>
      </c>
      <c r="Q271" s="35" t="s">
        <v>147</v>
      </c>
      <c r="R271" s="35">
        <v>98.5</v>
      </c>
      <c r="S271" s="19">
        <f t="shared" si="20"/>
        <v>24796.39</v>
      </c>
      <c r="T271" s="35" t="s">
        <v>147</v>
      </c>
      <c r="U271" s="35">
        <v>460</v>
      </c>
      <c r="V271" s="35"/>
      <c r="W271" s="1">
        <v>0</v>
      </c>
      <c r="X271" s="1">
        <v>0</v>
      </c>
      <c r="Y271" s="35">
        <v>460</v>
      </c>
      <c r="Z271" s="3">
        <f t="shared" si="18"/>
        <v>107180</v>
      </c>
      <c r="AA271" s="1" t="s">
        <v>344</v>
      </c>
      <c r="AB271" s="1" t="s">
        <v>344</v>
      </c>
    </row>
    <row r="272" spans="1:28" x14ac:dyDescent="0.3">
      <c r="A272" s="35">
        <v>14</v>
      </c>
      <c r="B272" s="35" t="s">
        <v>3271</v>
      </c>
      <c r="C272" s="35" t="s">
        <v>345</v>
      </c>
      <c r="D272" s="35" t="s">
        <v>346</v>
      </c>
      <c r="E272" s="35" t="s">
        <v>347</v>
      </c>
      <c r="F272" s="35" t="s">
        <v>370</v>
      </c>
      <c r="G272" s="35" t="s">
        <v>371</v>
      </c>
      <c r="H272" s="35">
        <v>0.5</v>
      </c>
      <c r="I272" s="35">
        <v>0.5</v>
      </c>
      <c r="J272" s="35">
        <v>1</v>
      </c>
      <c r="K272" s="36">
        <v>44497</v>
      </c>
      <c r="L272" s="93">
        <v>44502</v>
      </c>
      <c r="M272" s="35">
        <v>50.49</v>
      </c>
      <c r="N272" s="35">
        <f>VLOOKUP(G272,[1]Production_Personnel_wise_Proce!$D$6:$K$22,8,FALSE)</f>
        <v>47</v>
      </c>
      <c r="O272" s="35">
        <v>87</v>
      </c>
      <c r="P272" s="1">
        <f t="shared" si="16"/>
        <v>4392.63</v>
      </c>
      <c r="Q272" s="35" t="s">
        <v>147</v>
      </c>
      <c r="R272" s="35">
        <v>98.5</v>
      </c>
      <c r="S272" s="19">
        <f t="shared" si="20"/>
        <v>4973.2650000000003</v>
      </c>
      <c r="T272" s="35" t="s">
        <v>147</v>
      </c>
      <c r="U272" s="35">
        <v>460</v>
      </c>
      <c r="V272" s="35"/>
      <c r="W272" s="1">
        <v>0</v>
      </c>
      <c r="X272" s="1">
        <v>0</v>
      </c>
      <c r="Y272" s="35">
        <v>460</v>
      </c>
      <c r="Z272" s="3">
        <f t="shared" si="18"/>
        <v>21620</v>
      </c>
      <c r="AA272" s="1" t="s">
        <v>344</v>
      </c>
      <c r="AB272" s="1" t="s">
        <v>344</v>
      </c>
    </row>
    <row r="273" spans="1:28" x14ac:dyDescent="0.3">
      <c r="A273" s="35">
        <v>15</v>
      </c>
      <c r="B273" s="35" t="s">
        <v>3271</v>
      </c>
      <c r="C273" s="35" t="s">
        <v>345</v>
      </c>
      <c r="D273" s="35" t="s">
        <v>346</v>
      </c>
      <c r="E273" s="35" t="s">
        <v>347</v>
      </c>
      <c r="F273" s="35" t="s">
        <v>372</v>
      </c>
      <c r="G273" s="35" t="s">
        <v>373</v>
      </c>
      <c r="H273" s="35">
        <v>0.5</v>
      </c>
      <c r="I273" s="35">
        <v>0.5</v>
      </c>
      <c r="J273" s="35">
        <v>2</v>
      </c>
      <c r="K273" s="36">
        <v>44497</v>
      </c>
      <c r="L273" s="93">
        <v>44502</v>
      </c>
      <c r="M273" s="35">
        <v>79.790000000000006</v>
      </c>
      <c r="N273" s="35">
        <f>VLOOKUP(G273,[1]Production_Personnel_wise_Proce!$D$6:$K$22,8,FALSE)</f>
        <v>74</v>
      </c>
      <c r="O273" s="35">
        <v>88</v>
      </c>
      <c r="P273" s="1">
        <f t="shared" si="16"/>
        <v>7021.52</v>
      </c>
      <c r="Q273" s="35" t="s">
        <v>147</v>
      </c>
      <c r="R273" s="35">
        <v>98.5</v>
      </c>
      <c r="S273" s="19">
        <f t="shared" si="20"/>
        <v>7859.3150000000005</v>
      </c>
      <c r="T273" s="35" t="s">
        <v>147</v>
      </c>
      <c r="U273" s="35">
        <v>460</v>
      </c>
      <c r="V273" s="35"/>
      <c r="W273" s="1">
        <v>0</v>
      </c>
      <c r="X273" s="1">
        <v>0</v>
      </c>
      <c r="Y273" s="35">
        <v>460</v>
      </c>
      <c r="Z273" s="3">
        <f t="shared" si="18"/>
        <v>34040</v>
      </c>
      <c r="AA273" s="1" t="s">
        <v>344</v>
      </c>
      <c r="AB273" s="1" t="s">
        <v>344</v>
      </c>
    </row>
    <row r="274" spans="1:28" x14ac:dyDescent="0.3">
      <c r="A274" s="35">
        <v>16</v>
      </c>
      <c r="B274" s="35" t="s">
        <v>3271</v>
      </c>
      <c r="C274" s="35" t="s">
        <v>345</v>
      </c>
      <c r="D274" s="35" t="s">
        <v>346</v>
      </c>
      <c r="E274" s="35" t="s">
        <v>347</v>
      </c>
      <c r="F274" s="35" t="s">
        <v>374</v>
      </c>
      <c r="G274" s="35" t="s">
        <v>375</v>
      </c>
      <c r="H274" s="35">
        <v>0.5</v>
      </c>
      <c r="I274" s="35">
        <v>0.5</v>
      </c>
      <c r="J274" s="35">
        <v>2</v>
      </c>
      <c r="K274" s="36">
        <v>44497</v>
      </c>
      <c r="L274" s="93">
        <v>44502</v>
      </c>
      <c r="M274" s="35">
        <v>77.819999999999993</v>
      </c>
      <c r="N274" s="35">
        <f>VLOOKUP(G274,[1]Production_Personnel_wise_Proce!$D$6:$K$22,8,FALSE)</f>
        <v>72</v>
      </c>
      <c r="O274" s="35">
        <v>84</v>
      </c>
      <c r="P274" s="1">
        <f t="shared" si="16"/>
        <v>6536.8799999999992</v>
      </c>
      <c r="Q274" s="35" t="s">
        <v>147</v>
      </c>
      <c r="R274" s="35">
        <v>98.5</v>
      </c>
      <c r="S274" s="19">
        <f t="shared" si="20"/>
        <v>7665.2699999999995</v>
      </c>
      <c r="T274" s="35" t="s">
        <v>147</v>
      </c>
      <c r="U274" s="35">
        <v>460</v>
      </c>
      <c r="V274" s="35"/>
      <c r="W274" s="1">
        <v>0</v>
      </c>
      <c r="X274" s="1">
        <v>0</v>
      </c>
      <c r="Y274" s="35">
        <v>460</v>
      </c>
      <c r="Z274" s="3">
        <f t="shared" si="18"/>
        <v>33120</v>
      </c>
      <c r="AA274" s="1" t="s">
        <v>344</v>
      </c>
      <c r="AB274" s="1" t="s">
        <v>344</v>
      </c>
    </row>
    <row r="275" spans="1:28" x14ac:dyDescent="0.3">
      <c r="A275" s="35">
        <v>17</v>
      </c>
      <c r="B275" s="35" t="s">
        <v>3271</v>
      </c>
      <c r="C275" s="35" t="s">
        <v>345</v>
      </c>
      <c r="D275" s="35" t="s">
        <v>346</v>
      </c>
      <c r="E275" s="35" t="s">
        <v>347</v>
      </c>
      <c r="F275" s="35" t="s">
        <v>376</v>
      </c>
      <c r="G275" s="35" t="s">
        <v>377</v>
      </c>
      <c r="H275" s="35">
        <v>0.75</v>
      </c>
      <c r="I275" s="35">
        <v>0.75</v>
      </c>
      <c r="J275" s="35">
        <v>1</v>
      </c>
      <c r="K275" s="36">
        <v>44497</v>
      </c>
      <c r="L275" s="93">
        <v>44502</v>
      </c>
      <c r="M275" s="35">
        <v>66.87</v>
      </c>
      <c r="N275" s="35">
        <f>VLOOKUP(G275,[1]Production_Personnel_wise_Proce!$D$6:$K$22,8,FALSE)</f>
        <v>61</v>
      </c>
      <c r="O275" s="35">
        <v>89</v>
      </c>
      <c r="P275" s="1">
        <f t="shared" si="16"/>
        <v>5951.43</v>
      </c>
      <c r="Q275" s="35" t="s">
        <v>147</v>
      </c>
      <c r="R275" s="35">
        <v>98.5</v>
      </c>
      <c r="S275" s="19">
        <f t="shared" si="20"/>
        <v>6586.6950000000006</v>
      </c>
      <c r="T275" s="35" t="s">
        <v>147</v>
      </c>
      <c r="U275" s="35">
        <v>460</v>
      </c>
      <c r="V275" s="35"/>
      <c r="W275" s="1">
        <v>0</v>
      </c>
      <c r="X275" s="1">
        <v>0</v>
      </c>
      <c r="Y275" s="35">
        <v>460</v>
      </c>
      <c r="Z275" s="3">
        <f t="shared" si="18"/>
        <v>28060</v>
      </c>
      <c r="AA275" s="1" t="s">
        <v>344</v>
      </c>
      <c r="AB275" s="1" t="s">
        <v>344</v>
      </c>
    </row>
    <row r="276" spans="1:28" x14ac:dyDescent="0.3">
      <c r="A276" s="35">
        <v>18</v>
      </c>
      <c r="B276" s="35" t="s">
        <v>3271</v>
      </c>
      <c r="C276" s="35" t="s">
        <v>345</v>
      </c>
      <c r="D276" s="35" t="s">
        <v>346</v>
      </c>
      <c r="E276" s="35" t="s">
        <v>347</v>
      </c>
      <c r="F276" s="35" t="s">
        <v>378</v>
      </c>
      <c r="G276" s="35" t="s">
        <v>379</v>
      </c>
      <c r="H276" s="35">
        <v>0.5</v>
      </c>
      <c r="I276" s="35">
        <v>0.5</v>
      </c>
      <c r="J276" s="35">
        <v>1</v>
      </c>
      <c r="K276" s="36">
        <v>44497</v>
      </c>
      <c r="L276" s="93">
        <v>44502</v>
      </c>
      <c r="M276" s="35">
        <v>36.86</v>
      </c>
      <c r="N276" s="35">
        <f>VLOOKUP(G276,[1]Production_Personnel_wise_Proce!$D$6:$K$22,8,FALSE)</f>
        <v>34</v>
      </c>
      <c r="O276" s="35">
        <v>85</v>
      </c>
      <c r="P276" s="1">
        <f t="shared" si="16"/>
        <v>3133.1</v>
      </c>
      <c r="Q276" s="35" t="s">
        <v>147</v>
      </c>
      <c r="R276" s="35">
        <v>98.5</v>
      </c>
      <c r="S276" s="19">
        <f t="shared" si="20"/>
        <v>3630.71</v>
      </c>
      <c r="T276" s="35" t="s">
        <v>147</v>
      </c>
      <c r="U276" s="35">
        <v>460</v>
      </c>
      <c r="V276" s="35"/>
      <c r="W276" s="1">
        <v>0</v>
      </c>
      <c r="X276" s="1">
        <v>0</v>
      </c>
      <c r="Y276" s="35">
        <v>460</v>
      </c>
      <c r="Z276" s="3">
        <f t="shared" si="18"/>
        <v>15640</v>
      </c>
      <c r="AA276" s="1" t="s">
        <v>344</v>
      </c>
      <c r="AB276" s="1" t="s">
        <v>344</v>
      </c>
    </row>
    <row r="277" spans="1:28" x14ac:dyDescent="0.3">
      <c r="A277" s="1">
        <v>1</v>
      </c>
      <c r="B277" s="1" t="s">
        <v>3273</v>
      </c>
      <c r="C277" s="35" t="s">
        <v>345</v>
      </c>
      <c r="D277" s="1" t="s">
        <v>346</v>
      </c>
      <c r="E277" s="1" t="s">
        <v>347</v>
      </c>
      <c r="F277" s="2" t="s">
        <v>380</v>
      </c>
      <c r="G277" s="1" t="s">
        <v>381</v>
      </c>
      <c r="H277" s="1">
        <v>0.21</v>
      </c>
      <c r="I277" s="1">
        <v>0.21</v>
      </c>
      <c r="J277" s="1">
        <v>1</v>
      </c>
      <c r="K277" s="65">
        <v>44518</v>
      </c>
      <c r="L277" s="89">
        <v>44524</v>
      </c>
      <c r="M277" s="1">
        <v>25.51</v>
      </c>
      <c r="N277" s="42">
        <v>22.8</v>
      </c>
      <c r="O277" s="1">
        <v>89</v>
      </c>
      <c r="P277" s="1">
        <f t="shared" ref="P277:P340" si="21">+O277*M277</f>
        <v>2270.3900000000003</v>
      </c>
      <c r="Q277" s="1" t="s">
        <v>147</v>
      </c>
      <c r="R277" s="42">
        <v>100</v>
      </c>
      <c r="S277" s="19">
        <f t="shared" si="20"/>
        <v>2551</v>
      </c>
      <c r="T277" s="1" t="s">
        <v>147</v>
      </c>
      <c r="U277" s="94">
        <v>390</v>
      </c>
      <c r="V277" s="94"/>
      <c r="W277" s="94">
        <v>0</v>
      </c>
      <c r="X277" s="94">
        <v>0</v>
      </c>
      <c r="Y277" s="94">
        <v>390</v>
      </c>
      <c r="Z277" s="94">
        <v>8892</v>
      </c>
      <c r="AA277" s="1" t="s">
        <v>26</v>
      </c>
      <c r="AB277" s="2" t="s">
        <v>55</v>
      </c>
    </row>
    <row r="278" spans="1:28" x14ac:dyDescent="0.3">
      <c r="A278" s="1">
        <v>2</v>
      </c>
      <c r="B278" s="1" t="s">
        <v>3273</v>
      </c>
      <c r="C278" s="35" t="s">
        <v>345</v>
      </c>
      <c r="D278" s="1" t="s">
        <v>346</v>
      </c>
      <c r="E278" s="1" t="s">
        <v>347</v>
      </c>
      <c r="F278" s="1" t="s">
        <v>382</v>
      </c>
      <c r="G278" s="1" t="s">
        <v>383</v>
      </c>
      <c r="H278" s="1">
        <v>0.23</v>
      </c>
      <c r="I278" s="1">
        <v>0.23</v>
      </c>
      <c r="J278" s="1">
        <v>1</v>
      </c>
      <c r="K278" s="65">
        <v>44518</v>
      </c>
      <c r="L278" s="89">
        <v>44524</v>
      </c>
      <c r="M278" s="1">
        <v>23.36</v>
      </c>
      <c r="N278" s="42">
        <v>21.31</v>
      </c>
      <c r="O278" s="1">
        <v>81</v>
      </c>
      <c r="P278" s="1">
        <f t="shared" si="21"/>
        <v>1892.1599999999999</v>
      </c>
      <c r="Q278" s="1" t="s">
        <v>147</v>
      </c>
      <c r="R278" s="42">
        <v>99.695121951219505</v>
      </c>
      <c r="S278" s="19">
        <f t="shared" si="20"/>
        <v>2328.8780487804875</v>
      </c>
      <c r="T278" s="1" t="s">
        <v>147</v>
      </c>
      <c r="U278" s="94">
        <v>390</v>
      </c>
      <c r="V278" s="94"/>
      <c r="W278" s="94">
        <v>0</v>
      </c>
      <c r="X278" s="94">
        <v>0</v>
      </c>
      <c r="Y278" s="94">
        <v>390</v>
      </c>
      <c r="Z278" s="94">
        <v>8310.9</v>
      </c>
      <c r="AA278" s="1" t="s">
        <v>26</v>
      </c>
      <c r="AB278" s="2" t="s">
        <v>55</v>
      </c>
    </row>
    <row r="279" spans="1:28" x14ac:dyDescent="0.3">
      <c r="A279" s="1">
        <v>3</v>
      </c>
      <c r="B279" s="1" t="s">
        <v>3273</v>
      </c>
      <c r="C279" s="35" t="s">
        <v>345</v>
      </c>
      <c r="D279" s="1" t="s">
        <v>346</v>
      </c>
      <c r="E279" s="1" t="s">
        <v>347</v>
      </c>
      <c r="F279" s="1" t="s">
        <v>384</v>
      </c>
      <c r="G279" s="1" t="s">
        <v>385</v>
      </c>
      <c r="H279" s="1">
        <v>0.18</v>
      </c>
      <c r="I279" s="1">
        <v>0.18</v>
      </c>
      <c r="J279" s="1">
        <v>1</v>
      </c>
      <c r="K279" s="65">
        <v>44518</v>
      </c>
      <c r="L279" s="89">
        <v>44524</v>
      </c>
      <c r="M279" s="1">
        <v>34.799999999999997</v>
      </c>
      <c r="N279" s="42">
        <v>31.43</v>
      </c>
      <c r="O279" s="1">
        <v>84</v>
      </c>
      <c r="P279" s="1">
        <f t="shared" si="21"/>
        <v>2923.2</v>
      </c>
      <c r="Q279" s="1" t="s">
        <v>147</v>
      </c>
      <c r="R279" s="42">
        <v>100</v>
      </c>
      <c r="S279" s="19">
        <f t="shared" si="20"/>
        <v>3479.9999999999995</v>
      </c>
      <c r="T279" s="1" t="s">
        <v>147</v>
      </c>
      <c r="U279" s="94">
        <v>390</v>
      </c>
      <c r="V279" s="94"/>
      <c r="W279" s="94">
        <v>0</v>
      </c>
      <c r="X279" s="94">
        <v>0</v>
      </c>
      <c r="Y279" s="94">
        <v>390</v>
      </c>
      <c r="Z279" s="94">
        <v>12257.7</v>
      </c>
      <c r="AA279" s="1" t="s">
        <v>26</v>
      </c>
      <c r="AB279" s="2" t="s">
        <v>55</v>
      </c>
    </row>
    <row r="280" spans="1:28" x14ac:dyDescent="0.3">
      <c r="A280" s="1">
        <v>4</v>
      </c>
      <c r="B280" s="1" t="s">
        <v>3273</v>
      </c>
      <c r="C280" s="35" t="s">
        <v>345</v>
      </c>
      <c r="D280" s="1" t="s">
        <v>346</v>
      </c>
      <c r="E280" s="1" t="s">
        <v>347</v>
      </c>
      <c r="F280" s="1" t="s">
        <v>386</v>
      </c>
      <c r="G280" s="1" t="s">
        <v>387</v>
      </c>
      <c r="H280" s="1">
        <v>0.23</v>
      </c>
      <c r="I280" s="1">
        <v>0.23</v>
      </c>
      <c r="J280" s="1">
        <v>1</v>
      </c>
      <c r="K280" s="65">
        <v>44518</v>
      </c>
      <c r="L280" s="89">
        <v>44524</v>
      </c>
      <c r="M280" s="1">
        <v>69.19</v>
      </c>
      <c r="N280" s="42">
        <v>65.040000000000006</v>
      </c>
      <c r="O280" s="1">
        <v>81</v>
      </c>
      <c r="P280" s="1">
        <f t="shared" si="21"/>
        <v>5604.3899999999994</v>
      </c>
      <c r="Q280" s="1" t="s">
        <v>147</v>
      </c>
      <c r="R280" s="42">
        <v>99.319727891156461</v>
      </c>
      <c r="S280" s="19">
        <f t="shared" si="20"/>
        <v>6871.9319727891152</v>
      </c>
      <c r="T280" s="1" t="s">
        <v>147</v>
      </c>
      <c r="U280" s="94">
        <v>390</v>
      </c>
      <c r="V280" s="94"/>
      <c r="W280" s="94">
        <v>0</v>
      </c>
      <c r="X280" s="94">
        <v>0</v>
      </c>
      <c r="Y280" s="94">
        <v>390</v>
      </c>
      <c r="Z280" s="94">
        <v>25365.600000000002</v>
      </c>
      <c r="AA280" s="1" t="s">
        <v>26</v>
      </c>
      <c r="AB280" s="2" t="s">
        <v>55</v>
      </c>
    </row>
    <row r="281" spans="1:28" x14ac:dyDescent="0.3">
      <c r="A281" s="1">
        <v>5</v>
      </c>
      <c r="B281" s="1" t="s">
        <v>3273</v>
      </c>
      <c r="C281" s="35" t="s">
        <v>345</v>
      </c>
      <c r="D281" s="1" t="s">
        <v>346</v>
      </c>
      <c r="E281" s="1" t="s">
        <v>347</v>
      </c>
      <c r="F281" s="1" t="s">
        <v>388</v>
      </c>
      <c r="G281" s="1" t="s">
        <v>389</v>
      </c>
      <c r="H281" s="1">
        <v>0.13</v>
      </c>
      <c r="I281" s="1">
        <v>0.13</v>
      </c>
      <c r="J281" s="1">
        <v>1</v>
      </c>
      <c r="K281" s="65">
        <v>44518</v>
      </c>
      <c r="L281" s="89">
        <v>44524</v>
      </c>
      <c r="M281" s="1">
        <v>24.84</v>
      </c>
      <c r="N281" s="42"/>
      <c r="O281" s="1">
        <v>68</v>
      </c>
      <c r="P281" s="1">
        <f t="shared" si="21"/>
        <v>1689.12</v>
      </c>
      <c r="Q281" s="1" t="s">
        <v>148</v>
      </c>
      <c r="R281" s="42">
        <v>99.66101694915254</v>
      </c>
      <c r="S281" s="19">
        <f t="shared" si="20"/>
        <v>2475.5796610169491</v>
      </c>
      <c r="T281" s="1" t="s">
        <v>147</v>
      </c>
      <c r="U281" s="94">
        <v>390</v>
      </c>
      <c r="V281" s="94"/>
      <c r="W281" s="94">
        <v>0</v>
      </c>
      <c r="X281" s="94">
        <v>0</v>
      </c>
      <c r="Y281" s="94">
        <v>0</v>
      </c>
      <c r="Z281" s="94">
        <v>0</v>
      </c>
      <c r="AA281" s="1" t="s">
        <v>26</v>
      </c>
      <c r="AB281" s="2" t="s">
        <v>55</v>
      </c>
    </row>
    <row r="282" spans="1:28" x14ac:dyDescent="0.3">
      <c r="A282" s="1">
        <v>6</v>
      </c>
      <c r="B282" s="1" t="s">
        <v>3273</v>
      </c>
      <c r="C282" s="35" t="s">
        <v>345</v>
      </c>
      <c r="D282" s="1" t="s">
        <v>346</v>
      </c>
      <c r="E282" s="1" t="s">
        <v>347</v>
      </c>
      <c r="F282" s="1" t="s">
        <v>390</v>
      </c>
      <c r="G282" s="1" t="s">
        <v>391</v>
      </c>
      <c r="H282" s="1">
        <v>0.14000000000000001</v>
      </c>
      <c r="I282" s="1">
        <v>0.14000000000000001</v>
      </c>
      <c r="J282" s="1">
        <v>1</v>
      </c>
      <c r="K282" s="65">
        <v>44518</v>
      </c>
      <c r="L282" s="89">
        <v>44524</v>
      </c>
      <c r="M282" s="1">
        <v>13.13</v>
      </c>
      <c r="N282" s="42">
        <v>11.64</v>
      </c>
      <c r="O282" s="1">
        <v>87</v>
      </c>
      <c r="P282" s="1">
        <f t="shared" si="21"/>
        <v>1142.3100000000002</v>
      </c>
      <c r="Q282" s="1" t="s">
        <v>147</v>
      </c>
      <c r="R282" s="42">
        <v>95.726495726495727</v>
      </c>
      <c r="S282" s="19">
        <f t="shared" si="20"/>
        <v>1256.8888888888889</v>
      </c>
      <c r="T282" s="1" t="s">
        <v>147</v>
      </c>
      <c r="U282" s="94">
        <v>390</v>
      </c>
      <c r="V282" s="94"/>
      <c r="W282" s="94">
        <v>0</v>
      </c>
      <c r="X282" s="94">
        <v>-19.5</v>
      </c>
      <c r="Y282" s="94">
        <v>370.5</v>
      </c>
      <c r="Z282" s="94">
        <v>4312.62</v>
      </c>
      <c r="AA282" s="1" t="s">
        <v>26</v>
      </c>
      <c r="AB282" s="2" t="s">
        <v>55</v>
      </c>
    </row>
    <row r="283" spans="1:28" x14ac:dyDescent="0.3">
      <c r="A283" s="1">
        <v>7</v>
      </c>
      <c r="B283" s="1" t="s">
        <v>3273</v>
      </c>
      <c r="C283" s="35" t="s">
        <v>345</v>
      </c>
      <c r="D283" s="1" t="s">
        <v>346</v>
      </c>
      <c r="E283" s="1" t="s">
        <v>347</v>
      </c>
      <c r="F283" s="1" t="s">
        <v>392</v>
      </c>
      <c r="G283" s="1" t="s">
        <v>393</v>
      </c>
      <c r="H283" s="1">
        <v>0.12</v>
      </c>
      <c r="I283" s="1">
        <v>0.12</v>
      </c>
      <c r="J283" s="1">
        <v>1</v>
      </c>
      <c r="K283" s="65">
        <v>44518</v>
      </c>
      <c r="L283" s="89">
        <v>44524</v>
      </c>
      <c r="M283" s="1">
        <v>9.25</v>
      </c>
      <c r="N283" s="42">
        <v>8.27</v>
      </c>
      <c r="O283" s="1">
        <v>87</v>
      </c>
      <c r="P283" s="1">
        <f t="shared" si="21"/>
        <v>804.75</v>
      </c>
      <c r="Q283" s="1" t="s">
        <v>147</v>
      </c>
      <c r="R283" s="42">
        <v>96.072507552870093</v>
      </c>
      <c r="S283" s="19">
        <f t="shared" si="20"/>
        <v>888.6706948640483</v>
      </c>
      <c r="T283" s="1" t="s">
        <v>147</v>
      </c>
      <c r="U283" s="94">
        <v>390</v>
      </c>
      <c r="V283" s="94"/>
      <c r="W283" s="94">
        <v>0</v>
      </c>
      <c r="X283" s="94">
        <v>-19.5</v>
      </c>
      <c r="Y283" s="94">
        <v>370.5</v>
      </c>
      <c r="Z283" s="94">
        <v>3064.0349999999999</v>
      </c>
      <c r="AA283" s="1" t="s">
        <v>26</v>
      </c>
      <c r="AB283" s="2" t="s">
        <v>55</v>
      </c>
    </row>
    <row r="284" spans="1:28" x14ac:dyDescent="0.3">
      <c r="A284" s="1">
        <v>8</v>
      </c>
      <c r="B284" s="1" t="s">
        <v>3273</v>
      </c>
      <c r="C284" s="35" t="s">
        <v>345</v>
      </c>
      <c r="D284" s="1" t="s">
        <v>346</v>
      </c>
      <c r="E284" s="1" t="s">
        <v>347</v>
      </c>
      <c r="F284" s="1" t="s">
        <v>394</v>
      </c>
      <c r="G284" s="1" t="s">
        <v>395</v>
      </c>
      <c r="H284" s="1">
        <v>0.21</v>
      </c>
      <c r="I284" s="1">
        <v>0.21</v>
      </c>
      <c r="J284" s="1">
        <v>1</v>
      </c>
      <c r="K284" s="65">
        <v>44518</v>
      </c>
      <c r="L284" s="89">
        <v>44524</v>
      </c>
      <c r="M284" s="1">
        <v>41.89</v>
      </c>
      <c r="N284" s="42">
        <v>38.92</v>
      </c>
      <c r="O284" s="1">
        <v>84</v>
      </c>
      <c r="P284" s="1">
        <f t="shared" si="21"/>
        <v>3518.76</v>
      </c>
      <c r="Q284" s="1" t="s">
        <v>147</v>
      </c>
      <c r="R284" s="42">
        <v>99.147727272727266</v>
      </c>
      <c r="S284" s="19">
        <f t="shared" si="20"/>
        <v>4153.298295454545</v>
      </c>
      <c r="T284" s="1" t="s">
        <v>147</v>
      </c>
      <c r="U284" s="94">
        <v>390</v>
      </c>
      <c r="V284" s="94"/>
      <c r="W284" s="94">
        <v>0</v>
      </c>
      <c r="X284" s="94">
        <v>0</v>
      </c>
      <c r="Y284" s="94">
        <v>390</v>
      </c>
      <c r="Z284" s="94">
        <v>15178.800000000001</v>
      </c>
      <c r="AA284" s="1" t="s">
        <v>26</v>
      </c>
      <c r="AB284" s="2" t="s">
        <v>55</v>
      </c>
    </row>
    <row r="285" spans="1:28" x14ac:dyDescent="0.3">
      <c r="A285" s="1">
        <v>9</v>
      </c>
      <c r="B285" s="1" t="s">
        <v>3273</v>
      </c>
      <c r="C285" s="35" t="s">
        <v>345</v>
      </c>
      <c r="D285" s="1" t="s">
        <v>346</v>
      </c>
      <c r="E285" s="1" t="s">
        <v>347</v>
      </c>
      <c r="F285" s="1" t="s">
        <v>396</v>
      </c>
      <c r="G285" s="1" t="s">
        <v>397</v>
      </c>
      <c r="H285" s="1">
        <v>0.14000000000000001</v>
      </c>
      <c r="I285" s="1">
        <v>0.14000000000000001</v>
      </c>
      <c r="J285" s="1">
        <v>1</v>
      </c>
      <c r="K285" s="65">
        <v>44518</v>
      </c>
      <c r="L285" s="89">
        <v>44524</v>
      </c>
      <c r="M285" s="1">
        <v>15.54</v>
      </c>
      <c r="N285" s="42">
        <v>14.42</v>
      </c>
      <c r="O285" s="1">
        <v>81</v>
      </c>
      <c r="P285" s="1">
        <f t="shared" si="21"/>
        <v>1258.74</v>
      </c>
      <c r="Q285" s="1" t="s">
        <v>147</v>
      </c>
      <c r="R285" s="42">
        <v>100</v>
      </c>
      <c r="S285" s="19">
        <f t="shared" si="20"/>
        <v>1554</v>
      </c>
      <c r="T285" s="1" t="s">
        <v>147</v>
      </c>
      <c r="U285" s="94">
        <v>390</v>
      </c>
      <c r="V285" s="94"/>
      <c r="W285" s="94">
        <v>0</v>
      </c>
      <c r="X285" s="94">
        <v>0</v>
      </c>
      <c r="Y285" s="94">
        <v>390</v>
      </c>
      <c r="Z285" s="94">
        <v>5623.8</v>
      </c>
      <c r="AA285" s="1" t="s">
        <v>26</v>
      </c>
      <c r="AB285" s="2" t="s">
        <v>55</v>
      </c>
    </row>
    <row r="286" spans="1:28" x14ac:dyDescent="0.3">
      <c r="A286" s="1">
        <v>10</v>
      </c>
      <c r="B286" s="1" t="s">
        <v>3273</v>
      </c>
      <c r="C286" s="35" t="s">
        <v>345</v>
      </c>
      <c r="D286" s="1" t="s">
        <v>346</v>
      </c>
      <c r="E286" s="1" t="s">
        <v>347</v>
      </c>
      <c r="F286" s="1" t="s">
        <v>398</v>
      </c>
      <c r="G286" s="1" t="s">
        <v>399</v>
      </c>
      <c r="H286" s="1">
        <v>0.16</v>
      </c>
      <c r="I286" s="1">
        <v>0.16</v>
      </c>
      <c r="J286" s="1">
        <v>1</v>
      </c>
      <c r="K286" s="65">
        <v>44518</v>
      </c>
      <c r="L286" s="89">
        <v>44524</v>
      </c>
      <c r="M286" s="1">
        <v>9.52</v>
      </c>
      <c r="N286" s="42">
        <v>8.75</v>
      </c>
      <c r="O286" s="1">
        <v>81</v>
      </c>
      <c r="P286" s="1">
        <f t="shared" si="21"/>
        <v>771.12</v>
      </c>
      <c r="Q286" s="1" t="s">
        <v>147</v>
      </c>
      <c r="R286" s="42">
        <v>97.741935483870961</v>
      </c>
      <c r="S286" s="19">
        <f t="shared" si="20"/>
        <v>930.5032258064515</v>
      </c>
      <c r="T286" s="1" t="s">
        <v>147</v>
      </c>
      <c r="U286" s="94">
        <v>390</v>
      </c>
      <c r="V286" s="94"/>
      <c r="W286" s="94">
        <v>0</v>
      </c>
      <c r="X286" s="94">
        <v>-19</v>
      </c>
      <c r="Y286" s="94">
        <v>371</v>
      </c>
      <c r="Z286" s="94">
        <v>3246.25</v>
      </c>
      <c r="AA286" s="1" t="s">
        <v>26</v>
      </c>
      <c r="AB286" s="2" t="s">
        <v>55</v>
      </c>
    </row>
    <row r="287" spans="1:28" x14ac:dyDescent="0.3">
      <c r="A287" s="1">
        <v>11</v>
      </c>
      <c r="B287" s="1" t="s">
        <v>3273</v>
      </c>
      <c r="C287" s="35" t="s">
        <v>345</v>
      </c>
      <c r="D287" s="1" t="s">
        <v>346</v>
      </c>
      <c r="E287" s="1" t="s">
        <v>347</v>
      </c>
      <c r="F287" s="1" t="s">
        <v>400</v>
      </c>
      <c r="G287" s="1" t="s">
        <v>401</v>
      </c>
      <c r="H287" s="1">
        <v>0.18</v>
      </c>
      <c r="I287" s="1">
        <v>0.18</v>
      </c>
      <c r="J287" s="1">
        <v>1</v>
      </c>
      <c r="K287" s="65">
        <v>44518</v>
      </c>
      <c r="L287" s="89">
        <v>44524</v>
      </c>
      <c r="M287" s="1">
        <v>33.72</v>
      </c>
      <c r="N287" s="42">
        <v>30.62</v>
      </c>
      <c r="O287" s="1">
        <v>82</v>
      </c>
      <c r="P287" s="1">
        <f t="shared" si="21"/>
        <v>2765.04</v>
      </c>
      <c r="Q287" s="1" t="s">
        <v>147</v>
      </c>
      <c r="R287" s="42">
        <v>99.688473520249218</v>
      </c>
      <c r="S287" s="19">
        <f t="shared" si="20"/>
        <v>3361.4953271028035</v>
      </c>
      <c r="T287" s="1" t="s">
        <v>147</v>
      </c>
      <c r="U287" s="94">
        <v>390</v>
      </c>
      <c r="V287" s="94"/>
      <c r="W287" s="94">
        <v>0</v>
      </c>
      <c r="X287" s="94">
        <v>0</v>
      </c>
      <c r="Y287" s="94">
        <v>390</v>
      </c>
      <c r="Z287" s="94">
        <v>11941.800000000001</v>
      </c>
      <c r="AA287" s="1" t="s">
        <v>26</v>
      </c>
      <c r="AB287" s="2" t="s">
        <v>55</v>
      </c>
    </row>
    <row r="288" spans="1:28" x14ac:dyDescent="0.3">
      <c r="A288" s="1">
        <v>12</v>
      </c>
      <c r="B288" s="1" t="s">
        <v>3273</v>
      </c>
      <c r="C288" s="35" t="s">
        <v>345</v>
      </c>
      <c r="D288" s="1" t="s">
        <v>346</v>
      </c>
      <c r="E288" s="1" t="s">
        <v>347</v>
      </c>
      <c r="F288" s="1" t="s">
        <v>402</v>
      </c>
      <c r="G288" s="1" t="s">
        <v>403</v>
      </c>
      <c r="H288" s="1">
        <v>0.22</v>
      </c>
      <c r="I288" s="1">
        <v>0.22</v>
      </c>
      <c r="J288" s="1">
        <v>1</v>
      </c>
      <c r="K288" s="65">
        <v>44518</v>
      </c>
      <c r="L288" s="89">
        <v>44524</v>
      </c>
      <c r="M288" s="1">
        <v>41.23</v>
      </c>
      <c r="N288" s="42">
        <v>36.71</v>
      </c>
      <c r="O288" s="1">
        <v>83</v>
      </c>
      <c r="P288" s="1">
        <f t="shared" si="21"/>
        <v>3422.0899999999997</v>
      </c>
      <c r="Q288" s="1" t="s">
        <v>147</v>
      </c>
      <c r="R288" s="42">
        <v>100</v>
      </c>
      <c r="S288" s="19">
        <f t="shared" si="20"/>
        <v>4123</v>
      </c>
      <c r="T288" s="1" t="s">
        <v>147</v>
      </c>
      <c r="U288" s="94">
        <v>390</v>
      </c>
      <c r="V288" s="94"/>
      <c r="W288" s="94">
        <v>0</v>
      </c>
      <c r="X288" s="94">
        <v>0</v>
      </c>
      <c r="Y288" s="94">
        <v>390</v>
      </c>
      <c r="Z288" s="94">
        <v>14316.9</v>
      </c>
      <c r="AA288" s="1" t="s">
        <v>26</v>
      </c>
      <c r="AB288" s="2" t="s">
        <v>55</v>
      </c>
    </row>
    <row r="289" spans="1:28" x14ac:dyDescent="0.3">
      <c r="A289" s="1">
        <v>13</v>
      </c>
      <c r="B289" s="1" t="s">
        <v>3273</v>
      </c>
      <c r="C289" s="35" t="s">
        <v>345</v>
      </c>
      <c r="D289" s="1" t="s">
        <v>346</v>
      </c>
      <c r="E289" s="1" t="s">
        <v>347</v>
      </c>
      <c r="F289" s="1" t="s">
        <v>404</v>
      </c>
      <c r="G289" s="1" t="s">
        <v>405</v>
      </c>
      <c r="H289" s="1">
        <v>0.12</v>
      </c>
      <c r="I289" s="1">
        <v>0.12</v>
      </c>
      <c r="J289" s="1">
        <v>1</v>
      </c>
      <c r="K289" s="65">
        <v>44518</v>
      </c>
      <c r="L289" s="89">
        <v>44524</v>
      </c>
      <c r="M289" s="1">
        <v>9.8000000000000007</v>
      </c>
      <c r="N289" s="42">
        <v>8.7200000000000006</v>
      </c>
      <c r="O289" s="1">
        <v>83</v>
      </c>
      <c r="P289" s="1">
        <f t="shared" si="21"/>
        <v>813.40000000000009</v>
      </c>
      <c r="Q289" s="1" t="s">
        <v>147</v>
      </c>
      <c r="R289" s="42">
        <v>99.511002444987781</v>
      </c>
      <c r="S289" s="19">
        <f t="shared" si="20"/>
        <v>975.20782396088032</v>
      </c>
      <c r="T289" s="1" t="s">
        <v>147</v>
      </c>
      <c r="U289" s="94">
        <v>390</v>
      </c>
      <c r="V289" s="94"/>
      <c r="W289" s="94">
        <v>0</v>
      </c>
      <c r="X289" s="94">
        <v>0</v>
      </c>
      <c r="Y289" s="94">
        <v>390</v>
      </c>
      <c r="Z289" s="94">
        <v>3400.8</v>
      </c>
      <c r="AA289" s="1" t="s">
        <v>26</v>
      </c>
      <c r="AB289" s="2" t="s">
        <v>55</v>
      </c>
    </row>
    <row r="290" spans="1:28" x14ac:dyDescent="0.3">
      <c r="A290" s="1">
        <v>14</v>
      </c>
      <c r="B290" s="1" t="s">
        <v>3273</v>
      </c>
      <c r="C290" s="35" t="s">
        <v>345</v>
      </c>
      <c r="D290" s="1" t="s">
        <v>346</v>
      </c>
      <c r="E290" s="1" t="s">
        <v>347</v>
      </c>
      <c r="F290" s="1" t="s">
        <v>406</v>
      </c>
      <c r="G290" s="1" t="s">
        <v>407</v>
      </c>
      <c r="H290" s="1">
        <v>0.13</v>
      </c>
      <c r="I290" s="1">
        <v>0.13</v>
      </c>
      <c r="J290" s="1">
        <v>1</v>
      </c>
      <c r="K290" s="65">
        <v>44518</v>
      </c>
      <c r="L290" s="89">
        <v>44524</v>
      </c>
      <c r="M290" s="1">
        <v>25.98</v>
      </c>
      <c r="N290" s="42">
        <v>23.43</v>
      </c>
      <c r="O290" s="1">
        <v>71</v>
      </c>
      <c r="P290" s="1">
        <f t="shared" si="21"/>
        <v>1844.58</v>
      </c>
      <c r="Q290" s="1" t="s">
        <v>147</v>
      </c>
      <c r="R290" s="42">
        <v>100</v>
      </c>
      <c r="S290" s="19">
        <f t="shared" si="20"/>
        <v>2598</v>
      </c>
      <c r="T290" s="1" t="s">
        <v>147</v>
      </c>
      <c r="U290" s="94">
        <v>390</v>
      </c>
      <c r="V290" s="94"/>
      <c r="W290" s="94">
        <v>-156</v>
      </c>
      <c r="X290" s="94">
        <v>0</v>
      </c>
      <c r="Y290" s="94">
        <v>234</v>
      </c>
      <c r="Z290" s="94">
        <v>5482.62</v>
      </c>
      <c r="AA290" s="1" t="s">
        <v>26</v>
      </c>
      <c r="AB290" s="2" t="s">
        <v>55</v>
      </c>
    </row>
    <row r="291" spans="1:28" x14ac:dyDescent="0.3">
      <c r="A291" s="1">
        <v>15</v>
      </c>
      <c r="B291" s="1" t="s">
        <v>3273</v>
      </c>
      <c r="C291" s="35" t="s">
        <v>345</v>
      </c>
      <c r="D291" s="1" t="s">
        <v>346</v>
      </c>
      <c r="E291" s="1" t="s">
        <v>347</v>
      </c>
      <c r="F291" s="1" t="s">
        <v>408</v>
      </c>
      <c r="G291" s="1" t="s">
        <v>409</v>
      </c>
      <c r="H291" s="1">
        <v>0.16</v>
      </c>
      <c r="I291" s="1">
        <v>0.16</v>
      </c>
      <c r="J291" s="1">
        <v>1</v>
      </c>
      <c r="K291" s="65">
        <v>44518</v>
      </c>
      <c r="L291" s="89">
        <v>44524</v>
      </c>
      <c r="M291" s="1">
        <v>41.28</v>
      </c>
      <c r="N291" s="42">
        <v>36.99</v>
      </c>
      <c r="O291" s="1">
        <v>91</v>
      </c>
      <c r="P291" s="1">
        <f t="shared" si="21"/>
        <v>3756.48</v>
      </c>
      <c r="Q291" s="1" t="s">
        <v>147</v>
      </c>
      <c r="R291" s="42">
        <v>100</v>
      </c>
      <c r="S291" s="19">
        <f t="shared" si="20"/>
        <v>4128</v>
      </c>
      <c r="T291" s="1" t="s">
        <v>147</v>
      </c>
      <c r="U291" s="94">
        <v>390</v>
      </c>
      <c r="V291" s="94"/>
      <c r="W291" s="94">
        <v>0</v>
      </c>
      <c r="X291" s="94">
        <v>0</v>
      </c>
      <c r="Y291" s="94">
        <v>390</v>
      </c>
      <c r="Z291" s="94">
        <v>14426.1</v>
      </c>
      <c r="AA291" s="1" t="s">
        <v>26</v>
      </c>
      <c r="AB291" s="2" t="s">
        <v>55</v>
      </c>
    </row>
    <row r="292" spans="1:28" x14ac:dyDescent="0.3">
      <c r="A292" s="1">
        <v>16</v>
      </c>
      <c r="B292" s="1" t="s">
        <v>3273</v>
      </c>
      <c r="C292" s="35" t="s">
        <v>345</v>
      </c>
      <c r="D292" s="1" t="s">
        <v>346</v>
      </c>
      <c r="E292" s="1" t="s">
        <v>347</v>
      </c>
      <c r="F292" s="1" t="s">
        <v>410</v>
      </c>
      <c r="G292" s="1" t="s">
        <v>411</v>
      </c>
      <c r="H292" s="1">
        <v>0.13</v>
      </c>
      <c r="I292" s="1">
        <v>0.13</v>
      </c>
      <c r="J292" s="1">
        <v>1</v>
      </c>
      <c r="K292" s="65">
        <v>44518</v>
      </c>
      <c r="L292" s="89">
        <v>44524</v>
      </c>
      <c r="M292" s="1">
        <v>48.63</v>
      </c>
      <c r="N292" s="42">
        <v>44.38</v>
      </c>
      <c r="O292" s="1">
        <v>93</v>
      </c>
      <c r="P292" s="1">
        <f t="shared" si="21"/>
        <v>4522.59</v>
      </c>
      <c r="Q292" s="1" t="s">
        <v>147</v>
      </c>
      <c r="R292" s="42">
        <v>100</v>
      </c>
      <c r="S292" s="19">
        <f t="shared" si="20"/>
        <v>4863</v>
      </c>
      <c r="T292" s="1" t="s">
        <v>147</v>
      </c>
      <c r="U292" s="94">
        <v>390</v>
      </c>
      <c r="V292" s="94"/>
      <c r="W292" s="94">
        <v>0</v>
      </c>
      <c r="X292" s="94">
        <v>0</v>
      </c>
      <c r="Y292" s="94">
        <v>390</v>
      </c>
      <c r="Z292" s="94">
        <v>17308.2</v>
      </c>
      <c r="AA292" s="1" t="s">
        <v>26</v>
      </c>
      <c r="AB292" s="2" t="s">
        <v>55</v>
      </c>
    </row>
    <row r="293" spans="1:28" x14ac:dyDescent="0.3">
      <c r="A293" s="1">
        <v>17</v>
      </c>
      <c r="B293" s="1" t="s">
        <v>3273</v>
      </c>
      <c r="C293" s="35" t="s">
        <v>345</v>
      </c>
      <c r="D293" s="1" t="s">
        <v>346</v>
      </c>
      <c r="E293" s="1" t="s">
        <v>347</v>
      </c>
      <c r="F293" s="1" t="s">
        <v>412</v>
      </c>
      <c r="G293" s="1" t="s">
        <v>413</v>
      </c>
      <c r="H293" s="1">
        <v>0.14000000000000001</v>
      </c>
      <c r="I293" s="1">
        <v>0.14000000000000001</v>
      </c>
      <c r="J293" s="1">
        <v>1</v>
      </c>
      <c r="K293" s="65">
        <v>44518</v>
      </c>
      <c r="L293" s="89">
        <v>44524</v>
      </c>
      <c r="M293" s="1">
        <v>21.01</v>
      </c>
      <c r="N293" s="42">
        <v>18.850000000000001</v>
      </c>
      <c r="O293" s="1">
        <v>83</v>
      </c>
      <c r="P293" s="1">
        <f t="shared" si="21"/>
        <v>1743.8300000000002</v>
      </c>
      <c r="Q293" s="1" t="s">
        <v>147</v>
      </c>
      <c r="R293" s="42">
        <v>99.77116704805492</v>
      </c>
      <c r="S293" s="19">
        <f t="shared" si="20"/>
        <v>2096.192219679634</v>
      </c>
      <c r="T293" s="1" t="s">
        <v>147</v>
      </c>
      <c r="U293" s="94">
        <v>390</v>
      </c>
      <c r="V293" s="94"/>
      <c r="W293" s="94">
        <v>0</v>
      </c>
      <c r="X293" s="94">
        <v>0</v>
      </c>
      <c r="Y293" s="94">
        <v>390</v>
      </c>
      <c r="Z293" s="94">
        <v>7351.5000000000009</v>
      </c>
      <c r="AA293" s="1" t="s">
        <v>26</v>
      </c>
      <c r="AB293" s="2" t="s">
        <v>55</v>
      </c>
    </row>
    <row r="294" spans="1:28" x14ac:dyDescent="0.3">
      <c r="A294" s="1">
        <v>18</v>
      </c>
      <c r="B294" s="1" t="s">
        <v>3273</v>
      </c>
      <c r="C294" s="35" t="s">
        <v>345</v>
      </c>
      <c r="D294" s="1" t="s">
        <v>346</v>
      </c>
      <c r="E294" s="1" t="s">
        <v>347</v>
      </c>
      <c r="F294" s="1" t="s">
        <v>414</v>
      </c>
      <c r="G294" s="1" t="s">
        <v>415</v>
      </c>
      <c r="H294" s="1">
        <v>0.23</v>
      </c>
      <c r="I294" s="1">
        <v>0.23</v>
      </c>
      <c r="J294" s="1">
        <v>1</v>
      </c>
      <c r="K294" s="65">
        <v>44518</v>
      </c>
      <c r="L294" s="89">
        <v>44524</v>
      </c>
      <c r="M294" s="1">
        <v>36.270000000000003</v>
      </c>
      <c r="N294" s="42">
        <v>32.57</v>
      </c>
      <c r="O294" s="1">
        <v>90</v>
      </c>
      <c r="P294" s="1">
        <f t="shared" si="21"/>
        <v>3264.3</v>
      </c>
      <c r="Q294" s="1" t="s">
        <v>147</v>
      </c>
      <c r="R294" s="42">
        <v>99.690402476780179</v>
      </c>
      <c r="S294" s="19">
        <f t="shared" si="20"/>
        <v>3615.7708978328174</v>
      </c>
      <c r="T294" s="1" t="s">
        <v>147</v>
      </c>
      <c r="U294" s="94">
        <v>390</v>
      </c>
      <c r="V294" s="94"/>
      <c r="W294" s="94">
        <v>0</v>
      </c>
      <c r="X294" s="94">
        <v>0</v>
      </c>
      <c r="Y294" s="94">
        <v>390</v>
      </c>
      <c r="Z294" s="94">
        <v>12702.3</v>
      </c>
      <c r="AA294" s="1" t="s">
        <v>26</v>
      </c>
      <c r="AB294" s="2" t="s">
        <v>55</v>
      </c>
    </row>
    <row r="295" spans="1:28" x14ac:dyDescent="0.3">
      <c r="A295" s="1">
        <v>19</v>
      </c>
      <c r="B295" s="1" t="s">
        <v>3273</v>
      </c>
      <c r="C295" s="35" t="s">
        <v>345</v>
      </c>
      <c r="D295" s="1" t="s">
        <v>346</v>
      </c>
      <c r="E295" s="1" t="s">
        <v>347</v>
      </c>
      <c r="F295" s="1" t="s">
        <v>416</v>
      </c>
      <c r="G295" s="1" t="s">
        <v>417</v>
      </c>
      <c r="H295" s="1">
        <v>0.17</v>
      </c>
      <c r="I295" s="1">
        <v>0.17</v>
      </c>
      <c r="J295" s="1">
        <v>1</v>
      </c>
      <c r="K295" s="65">
        <v>44518</v>
      </c>
      <c r="L295" s="89">
        <v>44524</v>
      </c>
      <c r="M295" s="1">
        <v>50.28</v>
      </c>
      <c r="N295" s="42">
        <v>44.28</v>
      </c>
      <c r="O295" s="1">
        <v>84</v>
      </c>
      <c r="P295" s="1">
        <f t="shared" si="21"/>
        <v>4223.5200000000004</v>
      </c>
      <c r="Q295" s="1" t="s">
        <v>147</v>
      </c>
      <c r="R295" s="42">
        <v>99.736147757255935</v>
      </c>
      <c r="S295" s="19">
        <f t="shared" si="20"/>
        <v>5014.7335092348285</v>
      </c>
      <c r="T295" s="1" t="s">
        <v>147</v>
      </c>
      <c r="U295" s="94">
        <v>390</v>
      </c>
      <c r="V295" s="94"/>
      <c r="W295" s="94">
        <v>0</v>
      </c>
      <c r="X295" s="94">
        <v>0</v>
      </c>
      <c r="Y295" s="94">
        <v>390</v>
      </c>
      <c r="Z295" s="94">
        <v>17269.2</v>
      </c>
      <c r="AA295" s="1" t="s">
        <v>26</v>
      </c>
      <c r="AB295" s="2" t="s">
        <v>55</v>
      </c>
    </row>
    <row r="296" spans="1:28" x14ac:dyDescent="0.3">
      <c r="A296" s="1">
        <v>20</v>
      </c>
      <c r="B296" s="1" t="s">
        <v>3273</v>
      </c>
      <c r="C296" s="35" t="s">
        <v>345</v>
      </c>
      <c r="D296" s="1" t="s">
        <v>346</v>
      </c>
      <c r="E296" s="1" t="s">
        <v>347</v>
      </c>
      <c r="F296" s="1" t="s">
        <v>418</v>
      </c>
      <c r="G296" s="1" t="s">
        <v>419</v>
      </c>
      <c r="H296" s="1">
        <v>0.24</v>
      </c>
      <c r="I296" s="1">
        <v>0.24</v>
      </c>
      <c r="J296" s="1">
        <v>1</v>
      </c>
      <c r="K296" s="65">
        <v>44518</v>
      </c>
      <c r="L296" s="89">
        <v>44524</v>
      </c>
      <c r="M296" s="1">
        <v>30.19</v>
      </c>
      <c r="N296" s="42">
        <v>26.84</v>
      </c>
      <c r="O296" s="1">
        <v>90</v>
      </c>
      <c r="P296" s="1">
        <f t="shared" si="21"/>
        <v>2717.1</v>
      </c>
      <c r="Q296" s="1" t="s">
        <v>147</v>
      </c>
      <c r="R296" s="42">
        <v>100</v>
      </c>
      <c r="S296" s="19">
        <f t="shared" si="20"/>
        <v>3019</v>
      </c>
      <c r="T296" s="1" t="s">
        <v>147</v>
      </c>
      <c r="U296" s="94">
        <v>390</v>
      </c>
      <c r="V296" s="94"/>
      <c r="W296" s="94">
        <v>0</v>
      </c>
      <c r="X296" s="94">
        <v>0</v>
      </c>
      <c r="Y296" s="94">
        <v>390</v>
      </c>
      <c r="Z296" s="94">
        <v>10467.6</v>
      </c>
      <c r="AA296" s="1" t="s">
        <v>26</v>
      </c>
      <c r="AB296" s="2" t="s">
        <v>55</v>
      </c>
    </row>
    <row r="297" spans="1:28" x14ac:dyDescent="0.3">
      <c r="A297" s="1">
        <v>21</v>
      </c>
      <c r="B297" s="1" t="s">
        <v>3273</v>
      </c>
      <c r="C297" s="35" t="s">
        <v>345</v>
      </c>
      <c r="D297" s="1" t="s">
        <v>346</v>
      </c>
      <c r="E297" s="1" t="s">
        <v>347</v>
      </c>
      <c r="F297" s="1" t="s">
        <v>420</v>
      </c>
      <c r="G297" s="1" t="s">
        <v>421</v>
      </c>
      <c r="H297" s="1">
        <v>0.18</v>
      </c>
      <c r="I297" s="1">
        <v>0.18</v>
      </c>
      <c r="J297" s="1">
        <v>1</v>
      </c>
      <c r="K297" s="65">
        <v>44518</v>
      </c>
      <c r="L297" s="89">
        <v>44524</v>
      </c>
      <c r="M297" s="1">
        <v>65.12</v>
      </c>
      <c r="N297" s="42">
        <v>60.6</v>
      </c>
      <c r="O297" s="1">
        <v>87</v>
      </c>
      <c r="P297" s="1">
        <f t="shared" si="21"/>
        <v>5665.4400000000005</v>
      </c>
      <c r="Q297" s="1" t="s">
        <v>147</v>
      </c>
      <c r="R297" s="42">
        <v>99.367088607594937</v>
      </c>
      <c r="S297" s="19">
        <f t="shared" si="20"/>
        <v>6470.7848101265827</v>
      </c>
      <c r="T297" s="1" t="s">
        <v>147</v>
      </c>
      <c r="U297" s="94">
        <v>390</v>
      </c>
      <c r="V297" s="94"/>
      <c r="W297" s="94">
        <v>0</v>
      </c>
      <c r="X297" s="94">
        <v>0</v>
      </c>
      <c r="Y297" s="94">
        <v>390</v>
      </c>
      <c r="Z297" s="94">
        <v>23634</v>
      </c>
      <c r="AA297" s="1" t="s">
        <v>26</v>
      </c>
      <c r="AB297" s="2" t="s">
        <v>55</v>
      </c>
    </row>
    <row r="298" spans="1:28" x14ac:dyDescent="0.3">
      <c r="A298" s="1">
        <v>22</v>
      </c>
      <c r="B298" s="1" t="s">
        <v>3273</v>
      </c>
      <c r="C298" s="35" t="s">
        <v>345</v>
      </c>
      <c r="D298" s="1" t="s">
        <v>346</v>
      </c>
      <c r="E298" s="1" t="s">
        <v>347</v>
      </c>
      <c r="F298" s="1" t="s">
        <v>422</v>
      </c>
      <c r="G298" s="1" t="s">
        <v>423</v>
      </c>
      <c r="H298" s="1">
        <v>0.21</v>
      </c>
      <c r="I298" s="1">
        <v>0.21</v>
      </c>
      <c r="J298" s="1">
        <v>1</v>
      </c>
      <c r="K298" s="65">
        <v>44518</v>
      </c>
      <c r="L298" s="89">
        <v>44524</v>
      </c>
      <c r="M298" s="1">
        <v>29.96</v>
      </c>
      <c r="N298" s="42"/>
      <c r="O298" s="1">
        <v>82</v>
      </c>
      <c r="P298" s="1">
        <f t="shared" si="21"/>
        <v>2456.7200000000003</v>
      </c>
      <c r="Q298" s="1" t="s">
        <v>147</v>
      </c>
      <c r="R298" s="42">
        <v>86</v>
      </c>
      <c r="S298" s="19">
        <f t="shared" si="20"/>
        <v>2576.56</v>
      </c>
      <c r="T298" s="1" t="s">
        <v>148</v>
      </c>
      <c r="U298" s="94"/>
      <c r="V298" s="94"/>
      <c r="W298" s="94">
        <v>0</v>
      </c>
      <c r="X298" s="94">
        <v>0</v>
      </c>
      <c r="Y298" s="94">
        <v>0</v>
      </c>
      <c r="Z298" s="94">
        <v>0</v>
      </c>
      <c r="AA298" s="1" t="s">
        <v>26</v>
      </c>
      <c r="AB298" s="2" t="s">
        <v>55</v>
      </c>
    </row>
    <row r="299" spans="1:28" x14ac:dyDescent="0.3">
      <c r="A299" s="1">
        <v>23</v>
      </c>
      <c r="B299" s="1" t="s">
        <v>3273</v>
      </c>
      <c r="C299" s="35" t="s">
        <v>345</v>
      </c>
      <c r="D299" s="1" t="s">
        <v>346</v>
      </c>
      <c r="E299" s="1" t="s">
        <v>347</v>
      </c>
      <c r="F299" s="1" t="s">
        <v>424</v>
      </c>
      <c r="G299" s="1" t="s">
        <v>425</v>
      </c>
      <c r="H299" s="1">
        <v>0.15</v>
      </c>
      <c r="I299" s="1">
        <v>0.15</v>
      </c>
      <c r="J299" s="1">
        <v>1</v>
      </c>
      <c r="K299" s="65">
        <v>44518</v>
      </c>
      <c r="L299" s="89">
        <v>44524</v>
      </c>
      <c r="M299" s="1">
        <v>43.09</v>
      </c>
      <c r="N299" s="42">
        <v>38.74</v>
      </c>
      <c r="O299" s="1">
        <v>84</v>
      </c>
      <c r="P299" s="1">
        <f t="shared" si="21"/>
        <v>3619.5600000000004</v>
      </c>
      <c r="Q299" s="1" t="s">
        <v>147</v>
      </c>
      <c r="R299" s="42">
        <v>99.748743718592962</v>
      </c>
      <c r="S299" s="19">
        <f t="shared" si="20"/>
        <v>4298.1733668341712</v>
      </c>
      <c r="T299" s="1" t="s">
        <v>147</v>
      </c>
      <c r="U299" s="94">
        <v>390</v>
      </c>
      <c r="V299" s="94"/>
      <c r="W299" s="94">
        <v>0</v>
      </c>
      <c r="X299" s="94">
        <v>0</v>
      </c>
      <c r="Y299" s="94">
        <v>390</v>
      </c>
      <c r="Z299" s="94">
        <v>15108.6</v>
      </c>
      <c r="AA299" s="1" t="s">
        <v>26</v>
      </c>
      <c r="AB299" s="2" t="s">
        <v>55</v>
      </c>
    </row>
    <row r="300" spans="1:28" x14ac:dyDescent="0.3">
      <c r="A300" s="1">
        <v>24</v>
      </c>
      <c r="B300" s="1" t="s">
        <v>3273</v>
      </c>
      <c r="C300" s="35" t="s">
        <v>345</v>
      </c>
      <c r="D300" s="1" t="s">
        <v>346</v>
      </c>
      <c r="E300" s="1" t="s">
        <v>347</v>
      </c>
      <c r="F300" s="1" t="s">
        <v>426</v>
      </c>
      <c r="G300" s="1" t="s">
        <v>427</v>
      </c>
      <c r="H300" s="1">
        <v>0.21</v>
      </c>
      <c r="I300" s="1">
        <v>0.21</v>
      </c>
      <c r="J300" s="1">
        <v>1</v>
      </c>
      <c r="K300" s="65">
        <v>44518</v>
      </c>
      <c r="L300" s="89">
        <v>44524</v>
      </c>
      <c r="M300" s="1">
        <v>26.01</v>
      </c>
      <c r="N300" s="42">
        <v>23.49</v>
      </c>
      <c r="O300" s="1">
        <v>86</v>
      </c>
      <c r="P300" s="1">
        <f t="shared" si="21"/>
        <v>2236.86</v>
      </c>
      <c r="Q300" s="1" t="s">
        <v>147</v>
      </c>
      <c r="R300" s="42">
        <v>98.432601880877741</v>
      </c>
      <c r="S300" s="19">
        <f t="shared" si="20"/>
        <v>2560.2319749216304</v>
      </c>
      <c r="T300" s="1" t="s">
        <v>147</v>
      </c>
      <c r="U300" s="94">
        <v>390</v>
      </c>
      <c r="V300" s="94"/>
      <c r="W300" s="94">
        <v>0</v>
      </c>
      <c r="X300" s="94">
        <v>0</v>
      </c>
      <c r="Y300" s="94">
        <v>390</v>
      </c>
      <c r="Z300" s="94">
        <v>9161.0999999999985</v>
      </c>
      <c r="AA300" s="1" t="s">
        <v>26</v>
      </c>
      <c r="AB300" s="2" t="s">
        <v>55</v>
      </c>
    </row>
    <row r="301" spans="1:28" x14ac:dyDescent="0.3">
      <c r="A301" s="1">
        <v>25</v>
      </c>
      <c r="B301" s="1" t="s">
        <v>3273</v>
      </c>
      <c r="C301" s="35" t="s">
        <v>345</v>
      </c>
      <c r="D301" s="1" t="s">
        <v>346</v>
      </c>
      <c r="E301" s="1" t="s">
        <v>347</v>
      </c>
      <c r="F301" s="1" t="s">
        <v>428</v>
      </c>
      <c r="G301" s="1" t="s">
        <v>429</v>
      </c>
      <c r="H301" s="1">
        <v>0.26</v>
      </c>
      <c r="I301" s="1">
        <v>0.26</v>
      </c>
      <c r="J301" s="1">
        <v>1</v>
      </c>
      <c r="K301" s="65">
        <v>44518</v>
      </c>
      <c r="L301" s="89">
        <v>44524</v>
      </c>
      <c r="M301" s="1">
        <v>17.690000000000001</v>
      </c>
      <c r="N301" s="42">
        <v>15.69</v>
      </c>
      <c r="O301" s="1">
        <v>81</v>
      </c>
      <c r="P301" s="1">
        <f t="shared" si="21"/>
        <v>1432.89</v>
      </c>
      <c r="Q301" s="1" t="s">
        <v>147</v>
      </c>
      <c r="R301" s="42">
        <v>99.477806788511742</v>
      </c>
      <c r="S301" s="19">
        <f t="shared" si="20"/>
        <v>1759.7624020887729</v>
      </c>
      <c r="T301" s="1" t="s">
        <v>147</v>
      </c>
      <c r="U301" s="94">
        <v>390</v>
      </c>
      <c r="V301" s="94"/>
      <c r="W301" s="94">
        <v>0</v>
      </c>
      <c r="X301" s="94">
        <v>0</v>
      </c>
      <c r="Y301" s="94">
        <v>390</v>
      </c>
      <c r="Z301" s="94">
        <v>6119.0999999999995</v>
      </c>
      <c r="AA301" s="1" t="s">
        <v>26</v>
      </c>
      <c r="AB301" s="2" t="s">
        <v>55</v>
      </c>
    </row>
    <row r="302" spans="1:28" x14ac:dyDescent="0.3">
      <c r="A302" s="1">
        <v>26</v>
      </c>
      <c r="B302" s="1" t="s">
        <v>3273</v>
      </c>
      <c r="C302" s="35" t="s">
        <v>345</v>
      </c>
      <c r="D302" s="1" t="s">
        <v>346</v>
      </c>
      <c r="E302" s="1" t="s">
        <v>347</v>
      </c>
      <c r="F302" s="1" t="s">
        <v>430</v>
      </c>
      <c r="G302" s="1" t="s">
        <v>431</v>
      </c>
      <c r="H302" s="1">
        <v>0.2</v>
      </c>
      <c r="I302" s="1">
        <v>0.2</v>
      </c>
      <c r="J302" s="1">
        <v>1</v>
      </c>
      <c r="K302" s="65">
        <v>44518</v>
      </c>
      <c r="L302" s="89">
        <v>44524</v>
      </c>
      <c r="M302" s="1">
        <v>29.32</v>
      </c>
      <c r="N302" s="42">
        <v>25.97</v>
      </c>
      <c r="O302" s="1">
        <v>85</v>
      </c>
      <c r="P302" s="1">
        <f t="shared" si="21"/>
        <v>2492.1999999999998</v>
      </c>
      <c r="Q302" s="1" t="s">
        <v>147</v>
      </c>
      <c r="R302" s="42">
        <v>93.798449612403104</v>
      </c>
      <c r="S302" s="19">
        <f t="shared" si="20"/>
        <v>2750.1705426356589</v>
      </c>
      <c r="T302" s="1" t="s">
        <v>147</v>
      </c>
      <c r="U302" s="94">
        <v>390</v>
      </c>
      <c r="V302" s="94"/>
      <c r="W302" s="94">
        <v>0</v>
      </c>
      <c r="X302" s="94">
        <v>-39</v>
      </c>
      <c r="Y302" s="94">
        <v>351</v>
      </c>
      <c r="Z302" s="94">
        <v>9115.4699999999993</v>
      </c>
      <c r="AA302" s="1" t="s">
        <v>26</v>
      </c>
      <c r="AB302" s="2" t="s">
        <v>55</v>
      </c>
    </row>
    <row r="303" spans="1:28" x14ac:dyDescent="0.3">
      <c r="A303" s="1">
        <v>27</v>
      </c>
      <c r="B303" s="1" t="s">
        <v>3273</v>
      </c>
      <c r="C303" s="35" t="s">
        <v>345</v>
      </c>
      <c r="D303" s="1" t="s">
        <v>346</v>
      </c>
      <c r="E303" s="1" t="s">
        <v>347</v>
      </c>
      <c r="F303" s="1" t="s">
        <v>432</v>
      </c>
      <c r="G303" s="1" t="s">
        <v>433</v>
      </c>
      <c r="H303" s="1">
        <v>0.38</v>
      </c>
      <c r="I303" s="1">
        <v>0.38</v>
      </c>
      <c r="J303" s="1">
        <v>1</v>
      </c>
      <c r="K303" s="65">
        <v>44518</v>
      </c>
      <c r="L303" s="89">
        <v>44524</v>
      </c>
      <c r="M303" s="1">
        <v>34.1</v>
      </c>
      <c r="N303" s="42">
        <v>31</v>
      </c>
      <c r="O303" s="1">
        <v>87</v>
      </c>
      <c r="P303" s="1">
        <f t="shared" si="21"/>
        <v>2966.7000000000003</v>
      </c>
      <c r="Q303" s="1" t="s">
        <v>147</v>
      </c>
      <c r="R303" s="42">
        <v>99.282296650717697</v>
      </c>
      <c r="S303" s="19">
        <f t="shared" si="20"/>
        <v>3385.5263157894738</v>
      </c>
      <c r="T303" s="1" t="s">
        <v>147</v>
      </c>
      <c r="U303" s="94">
        <v>390</v>
      </c>
      <c r="V303" s="94"/>
      <c r="W303" s="94">
        <v>0</v>
      </c>
      <c r="X303" s="94">
        <v>0</v>
      </c>
      <c r="Y303" s="94">
        <v>390</v>
      </c>
      <c r="Z303" s="94">
        <v>12090</v>
      </c>
      <c r="AA303" s="1" t="s">
        <v>26</v>
      </c>
      <c r="AB303" s="2" t="s">
        <v>55</v>
      </c>
    </row>
    <row r="304" spans="1:28" x14ac:dyDescent="0.3">
      <c r="A304" s="1">
        <v>28</v>
      </c>
      <c r="B304" s="1" t="s">
        <v>3273</v>
      </c>
      <c r="C304" s="35" t="s">
        <v>345</v>
      </c>
      <c r="D304" s="1" t="s">
        <v>346</v>
      </c>
      <c r="E304" s="1" t="s">
        <v>347</v>
      </c>
      <c r="F304" s="1" t="s">
        <v>434</v>
      </c>
      <c r="G304" s="1" t="s">
        <v>435</v>
      </c>
      <c r="H304" s="1">
        <v>0.18</v>
      </c>
      <c r="I304" s="1">
        <v>0.18</v>
      </c>
      <c r="J304" s="1">
        <v>1</v>
      </c>
      <c r="K304" s="65">
        <v>44518</v>
      </c>
      <c r="L304" s="89">
        <v>44524</v>
      </c>
      <c r="M304" s="1">
        <v>31.35</v>
      </c>
      <c r="N304" s="42">
        <v>27.05</v>
      </c>
      <c r="O304" s="1">
        <v>88</v>
      </c>
      <c r="P304" s="1">
        <f t="shared" si="21"/>
        <v>2758.8</v>
      </c>
      <c r="Q304" s="1" t="s">
        <v>147</v>
      </c>
      <c r="R304" s="42">
        <v>99.354838709677423</v>
      </c>
      <c r="S304" s="19">
        <f t="shared" si="20"/>
        <v>3114.7741935483873</v>
      </c>
      <c r="T304" s="1" t="s">
        <v>147</v>
      </c>
      <c r="U304" s="94">
        <v>390</v>
      </c>
      <c r="V304" s="94"/>
      <c r="W304" s="94">
        <v>0</v>
      </c>
      <c r="X304" s="94">
        <v>0</v>
      </c>
      <c r="Y304" s="94">
        <v>390</v>
      </c>
      <c r="Z304" s="94">
        <v>10549.5</v>
      </c>
      <c r="AA304" s="1" t="s">
        <v>26</v>
      </c>
      <c r="AB304" s="2" t="s">
        <v>55</v>
      </c>
    </row>
    <row r="305" spans="1:28" x14ac:dyDescent="0.3">
      <c r="A305" s="1">
        <v>29</v>
      </c>
      <c r="B305" s="1" t="s">
        <v>3273</v>
      </c>
      <c r="C305" s="35" t="s">
        <v>345</v>
      </c>
      <c r="D305" s="1" t="s">
        <v>346</v>
      </c>
      <c r="E305" s="1" t="s">
        <v>347</v>
      </c>
      <c r="F305" s="1" t="s">
        <v>436</v>
      </c>
      <c r="G305" s="1" t="s">
        <v>437</v>
      </c>
      <c r="H305" s="1">
        <v>0.18</v>
      </c>
      <c r="I305" s="1">
        <v>0.18</v>
      </c>
      <c r="J305" s="1">
        <v>1</v>
      </c>
      <c r="K305" s="65">
        <v>44518</v>
      </c>
      <c r="L305" s="89">
        <v>44524</v>
      </c>
      <c r="M305" s="1">
        <v>31.25</v>
      </c>
      <c r="N305" s="42">
        <v>28.1</v>
      </c>
      <c r="O305" s="1">
        <v>91</v>
      </c>
      <c r="P305" s="1">
        <f t="shared" si="21"/>
        <v>2843.75</v>
      </c>
      <c r="Q305" s="1" t="s">
        <v>147</v>
      </c>
      <c r="R305" s="42">
        <v>99.563318777292579</v>
      </c>
      <c r="S305" s="19">
        <f t="shared" si="20"/>
        <v>3111.3537117903929</v>
      </c>
      <c r="T305" s="1" t="s">
        <v>147</v>
      </c>
      <c r="U305" s="94">
        <v>390</v>
      </c>
      <c r="V305" s="94"/>
      <c r="W305" s="94">
        <v>0</v>
      </c>
      <c r="X305" s="94">
        <v>0</v>
      </c>
      <c r="Y305" s="94">
        <v>390</v>
      </c>
      <c r="Z305" s="94">
        <v>10959</v>
      </c>
      <c r="AA305" s="1" t="s">
        <v>26</v>
      </c>
      <c r="AB305" s="2" t="s">
        <v>55</v>
      </c>
    </row>
    <row r="306" spans="1:28" x14ac:dyDescent="0.3">
      <c r="A306" s="1">
        <v>30</v>
      </c>
      <c r="B306" s="1" t="s">
        <v>3273</v>
      </c>
      <c r="C306" s="35" t="s">
        <v>345</v>
      </c>
      <c r="D306" s="1" t="s">
        <v>346</v>
      </c>
      <c r="E306" s="1" t="s">
        <v>347</v>
      </c>
      <c r="F306" s="1" t="s">
        <v>438</v>
      </c>
      <c r="G306" s="1" t="s">
        <v>439</v>
      </c>
      <c r="H306" s="1">
        <v>0.31</v>
      </c>
      <c r="I306" s="1">
        <v>0.31</v>
      </c>
      <c r="J306" s="1">
        <v>1</v>
      </c>
      <c r="K306" s="65">
        <v>44518</v>
      </c>
      <c r="L306" s="89">
        <v>44524</v>
      </c>
      <c r="M306" s="1">
        <v>37.35</v>
      </c>
      <c r="N306" s="42">
        <v>34.700000000000003</v>
      </c>
      <c r="O306" s="1">
        <v>94</v>
      </c>
      <c r="P306" s="1">
        <f t="shared" si="21"/>
        <v>3510.9</v>
      </c>
      <c r="Q306" s="1" t="s">
        <v>147</v>
      </c>
      <c r="R306" s="42">
        <v>99.519230769230774</v>
      </c>
      <c r="S306" s="19">
        <f t="shared" si="20"/>
        <v>3717.0432692307695</v>
      </c>
      <c r="T306" s="1" t="s">
        <v>147</v>
      </c>
      <c r="U306" s="94">
        <v>390</v>
      </c>
      <c r="V306" s="94"/>
      <c r="W306" s="94">
        <v>0</v>
      </c>
      <c r="X306" s="94">
        <v>0</v>
      </c>
      <c r="Y306" s="94">
        <v>390</v>
      </c>
      <c r="Z306" s="94">
        <v>13533.000000000002</v>
      </c>
      <c r="AA306" s="1" t="s">
        <v>26</v>
      </c>
      <c r="AB306" s="2" t="s">
        <v>55</v>
      </c>
    </row>
    <row r="307" spans="1:28" x14ac:dyDescent="0.3">
      <c r="A307" s="1">
        <v>31</v>
      </c>
      <c r="B307" s="1" t="s">
        <v>3273</v>
      </c>
      <c r="C307" s="35" t="s">
        <v>345</v>
      </c>
      <c r="D307" s="1" t="s">
        <v>346</v>
      </c>
      <c r="E307" s="1" t="s">
        <v>347</v>
      </c>
      <c r="F307" s="1" t="s">
        <v>440</v>
      </c>
      <c r="G307" s="1" t="s">
        <v>441</v>
      </c>
      <c r="H307" s="1">
        <v>0.36</v>
      </c>
      <c r="I307" s="1">
        <v>0.36</v>
      </c>
      <c r="J307" s="1">
        <v>2</v>
      </c>
      <c r="K307" s="65">
        <v>44518</v>
      </c>
      <c r="L307" s="89">
        <v>44524</v>
      </c>
      <c r="M307" s="1">
        <v>93.39</v>
      </c>
      <c r="N307" s="42">
        <v>85.01</v>
      </c>
      <c r="O307" s="1">
        <v>89</v>
      </c>
      <c r="P307" s="1">
        <f t="shared" si="21"/>
        <v>8311.7100000000009</v>
      </c>
      <c r="Q307" s="1" t="s">
        <v>147</v>
      </c>
      <c r="R307" s="42">
        <v>100</v>
      </c>
      <c r="S307" s="19">
        <f t="shared" si="20"/>
        <v>9339</v>
      </c>
      <c r="T307" s="1" t="s">
        <v>147</v>
      </c>
      <c r="U307" s="94">
        <v>390</v>
      </c>
      <c r="V307" s="94"/>
      <c r="W307" s="94">
        <v>0</v>
      </c>
      <c r="X307" s="94">
        <v>0</v>
      </c>
      <c r="Y307" s="94">
        <v>390</v>
      </c>
      <c r="Z307" s="94">
        <v>33153.9</v>
      </c>
      <c r="AA307" s="1" t="s">
        <v>26</v>
      </c>
      <c r="AB307" s="2" t="s">
        <v>55</v>
      </c>
    </row>
    <row r="308" spans="1:28" x14ac:dyDescent="0.3">
      <c r="A308" s="1">
        <v>32</v>
      </c>
      <c r="B308" s="1" t="s">
        <v>3273</v>
      </c>
      <c r="C308" s="35" t="s">
        <v>345</v>
      </c>
      <c r="D308" s="1" t="s">
        <v>346</v>
      </c>
      <c r="E308" s="1" t="s">
        <v>347</v>
      </c>
      <c r="F308" s="1" t="s">
        <v>442</v>
      </c>
      <c r="G308" s="1" t="s">
        <v>443</v>
      </c>
      <c r="H308" s="1">
        <v>0.26</v>
      </c>
      <c r="I308" s="1">
        <v>0.26</v>
      </c>
      <c r="J308" s="1">
        <v>1</v>
      </c>
      <c r="K308" s="65">
        <v>44518</v>
      </c>
      <c r="L308" s="89">
        <v>44524</v>
      </c>
      <c r="M308" s="1">
        <v>33.380000000000003</v>
      </c>
      <c r="N308" s="42">
        <v>29.89</v>
      </c>
      <c r="O308" s="1">
        <v>84</v>
      </c>
      <c r="P308" s="1">
        <f t="shared" si="21"/>
        <v>2803.92</v>
      </c>
      <c r="Q308" s="1" t="s">
        <v>147</v>
      </c>
      <c r="R308" s="42">
        <v>99.415204678362571</v>
      </c>
      <c r="S308" s="19">
        <f t="shared" si="20"/>
        <v>3318.479532163743</v>
      </c>
      <c r="T308" s="1" t="s">
        <v>147</v>
      </c>
      <c r="U308" s="94">
        <v>390</v>
      </c>
      <c r="V308" s="94"/>
      <c r="W308" s="94">
        <v>0</v>
      </c>
      <c r="X308" s="94">
        <v>0</v>
      </c>
      <c r="Y308" s="94">
        <v>390</v>
      </c>
      <c r="Z308" s="94">
        <v>11657.1</v>
      </c>
      <c r="AA308" s="1" t="s">
        <v>26</v>
      </c>
      <c r="AB308" s="2" t="s">
        <v>55</v>
      </c>
    </row>
    <row r="309" spans="1:28" x14ac:dyDescent="0.3">
      <c r="A309" s="1">
        <v>33</v>
      </c>
      <c r="B309" s="1" t="s">
        <v>3273</v>
      </c>
      <c r="C309" s="35" t="s">
        <v>345</v>
      </c>
      <c r="D309" s="1" t="s">
        <v>346</v>
      </c>
      <c r="E309" s="1" t="s">
        <v>347</v>
      </c>
      <c r="F309" s="1" t="s">
        <v>444</v>
      </c>
      <c r="G309" s="1" t="s">
        <v>445</v>
      </c>
      <c r="H309" s="1">
        <v>0.24</v>
      </c>
      <c r="I309" s="1">
        <v>0.24</v>
      </c>
      <c r="J309" s="1">
        <v>1</v>
      </c>
      <c r="K309" s="65">
        <v>44518</v>
      </c>
      <c r="L309" s="89">
        <v>44524</v>
      </c>
      <c r="M309" s="1">
        <v>52.3</v>
      </c>
      <c r="N309" s="42">
        <v>47.72</v>
      </c>
      <c r="O309" s="1">
        <v>80</v>
      </c>
      <c r="P309" s="1">
        <f t="shared" si="21"/>
        <v>4184</v>
      </c>
      <c r="Q309" s="1" t="s">
        <v>147</v>
      </c>
      <c r="R309" s="42">
        <v>99.6875</v>
      </c>
      <c r="S309" s="19">
        <f t="shared" si="20"/>
        <v>5213.65625</v>
      </c>
      <c r="T309" s="1" t="s">
        <v>147</v>
      </c>
      <c r="U309" s="94">
        <v>390</v>
      </c>
      <c r="V309" s="94"/>
      <c r="W309" s="94">
        <v>0</v>
      </c>
      <c r="X309" s="94">
        <v>0</v>
      </c>
      <c r="Y309" s="94">
        <v>390</v>
      </c>
      <c r="Z309" s="94">
        <v>18610.8</v>
      </c>
      <c r="AA309" s="1" t="s">
        <v>26</v>
      </c>
      <c r="AB309" s="2" t="s">
        <v>55</v>
      </c>
    </row>
    <row r="310" spans="1:28" x14ac:dyDescent="0.3">
      <c r="A310" s="1">
        <v>34</v>
      </c>
      <c r="B310" s="1" t="s">
        <v>3273</v>
      </c>
      <c r="C310" s="35" t="s">
        <v>345</v>
      </c>
      <c r="D310" s="1" t="s">
        <v>346</v>
      </c>
      <c r="E310" s="1" t="s">
        <v>347</v>
      </c>
      <c r="F310" s="1" t="s">
        <v>446</v>
      </c>
      <c r="G310" s="1" t="s">
        <v>447</v>
      </c>
      <c r="H310" s="1">
        <v>0.37</v>
      </c>
      <c r="I310" s="1">
        <v>0.37</v>
      </c>
      <c r="J310" s="1">
        <v>1</v>
      </c>
      <c r="K310" s="65">
        <v>44518</v>
      </c>
      <c r="L310" s="89">
        <v>44524</v>
      </c>
      <c r="M310" s="1">
        <v>47.33</v>
      </c>
      <c r="N310" s="42">
        <v>43.81</v>
      </c>
      <c r="O310" s="1">
        <v>81</v>
      </c>
      <c r="P310" s="1">
        <f t="shared" si="21"/>
        <v>3833.73</v>
      </c>
      <c r="Q310" s="1" t="s">
        <v>147</v>
      </c>
      <c r="R310" s="42">
        <v>99.717514124293785</v>
      </c>
      <c r="S310" s="19">
        <f t="shared" si="20"/>
        <v>4719.629943502825</v>
      </c>
      <c r="T310" s="1" t="s">
        <v>147</v>
      </c>
      <c r="U310" s="94">
        <v>390</v>
      </c>
      <c r="V310" s="94"/>
      <c r="W310" s="94">
        <v>0</v>
      </c>
      <c r="X310" s="94">
        <v>0</v>
      </c>
      <c r="Y310" s="94">
        <v>390</v>
      </c>
      <c r="Z310" s="94">
        <v>17085.900000000001</v>
      </c>
      <c r="AA310" s="1" t="s">
        <v>26</v>
      </c>
      <c r="AB310" s="2" t="s">
        <v>55</v>
      </c>
    </row>
    <row r="311" spans="1:28" x14ac:dyDescent="0.3">
      <c r="A311" s="1">
        <v>35</v>
      </c>
      <c r="B311" s="1" t="s">
        <v>3273</v>
      </c>
      <c r="C311" s="35" t="s">
        <v>345</v>
      </c>
      <c r="D311" s="1" t="s">
        <v>346</v>
      </c>
      <c r="E311" s="1" t="s">
        <v>347</v>
      </c>
      <c r="F311" s="1" t="s">
        <v>448</v>
      </c>
      <c r="G311" s="1" t="s">
        <v>449</v>
      </c>
      <c r="H311" s="1">
        <v>0.26</v>
      </c>
      <c r="I311" s="1">
        <v>0.26</v>
      </c>
      <c r="J311" s="1">
        <v>1</v>
      </c>
      <c r="K311" s="65">
        <v>44518</v>
      </c>
      <c r="L311" s="89">
        <v>44524</v>
      </c>
      <c r="M311" s="1">
        <v>63.3</v>
      </c>
      <c r="N311" s="42">
        <v>56.63</v>
      </c>
      <c r="O311" s="1">
        <v>80</v>
      </c>
      <c r="P311" s="1">
        <f t="shared" si="21"/>
        <v>5064</v>
      </c>
      <c r="Q311" s="1" t="s">
        <v>147</v>
      </c>
      <c r="R311" s="42">
        <v>97.941176470588232</v>
      </c>
      <c r="S311" s="19">
        <f t="shared" si="20"/>
        <v>6199.6764705882351</v>
      </c>
      <c r="T311" s="1" t="s">
        <v>147</v>
      </c>
      <c r="U311" s="94">
        <v>390</v>
      </c>
      <c r="V311" s="94"/>
      <c r="W311" s="94">
        <v>0</v>
      </c>
      <c r="X311" s="94">
        <v>-19.5</v>
      </c>
      <c r="Y311" s="94">
        <v>370.5</v>
      </c>
      <c r="Z311" s="94">
        <v>20981.415000000001</v>
      </c>
      <c r="AA311" s="1" t="s">
        <v>26</v>
      </c>
      <c r="AB311" s="2" t="s">
        <v>55</v>
      </c>
    </row>
    <row r="312" spans="1:28" x14ac:dyDescent="0.3">
      <c r="A312" s="1">
        <v>36</v>
      </c>
      <c r="B312" s="1" t="s">
        <v>3273</v>
      </c>
      <c r="C312" s="35" t="s">
        <v>345</v>
      </c>
      <c r="D312" s="1" t="s">
        <v>346</v>
      </c>
      <c r="E312" s="1" t="s">
        <v>347</v>
      </c>
      <c r="F312" s="1" t="s">
        <v>450</v>
      </c>
      <c r="G312" s="1" t="s">
        <v>451</v>
      </c>
      <c r="H312" s="1">
        <v>0.22</v>
      </c>
      <c r="I312" s="1">
        <v>0.22</v>
      </c>
      <c r="J312" s="1">
        <v>1</v>
      </c>
      <c r="K312" s="65">
        <v>44518</v>
      </c>
      <c r="L312" s="89">
        <v>44524</v>
      </c>
      <c r="M312" s="1">
        <v>17.97</v>
      </c>
      <c r="N312" s="42">
        <v>16.89</v>
      </c>
      <c r="O312" s="1">
        <v>82</v>
      </c>
      <c r="P312" s="1">
        <f t="shared" si="21"/>
        <v>1473.54</v>
      </c>
      <c r="Q312" s="1" t="s">
        <v>147</v>
      </c>
      <c r="R312" s="42">
        <v>97.368421052631575</v>
      </c>
      <c r="S312" s="19">
        <f t="shared" si="20"/>
        <v>1749.7105263157894</v>
      </c>
      <c r="T312" s="1" t="s">
        <v>147</v>
      </c>
      <c r="U312" s="94">
        <v>390</v>
      </c>
      <c r="V312" s="94"/>
      <c r="W312" s="94">
        <v>0</v>
      </c>
      <c r="X312" s="94">
        <v>-19.5</v>
      </c>
      <c r="Y312" s="94">
        <v>370.5</v>
      </c>
      <c r="Z312" s="94">
        <v>6257.7449999999999</v>
      </c>
      <c r="AA312" s="1" t="s">
        <v>26</v>
      </c>
      <c r="AB312" s="2" t="s">
        <v>55</v>
      </c>
    </row>
    <row r="313" spans="1:28" x14ac:dyDescent="0.3">
      <c r="A313" s="1">
        <v>37</v>
      </c>
      <c r="B313" s="1" t="s">
        <v>3273</v>
      </c>
      <c r="C313" s="35" t="s">
        <v>345</v>
      </c>
      <c r="D313" s="1" t="s">
        <v>346</v>
      </c>
      <c r="E313" s="1" t="s">
        <v>347</v>
      </c>
      <c r="F313" s="1" t="s">
        <v>452</v>
      </c>
      <c r="G313" s="1" t="s">
        <v>453</v>
      </c>
      <c r="H313" s="1">
        <v>0.41</v>
      </c>
      <c r="I313" s="1">
        <v>0.41</v>
      </c>
      <c r="J313" s="1">
        <v>1</v>
      </c>
      <c r="K313" s="65">
        <v>44518</v>
      </c>
      <c r="L313" s="89">
        <v>44524</v>
      </c>
      <c r="M313" s="1">
        <v>55.51</v>
      </c>
      <c r="N313" s="42">
        <v>50.6</v>
      </c>
      <c r="O313" s="1">
        <v>90</v>
      </c>
      <c r="P313" s="1">
        <f t="shared" si="21"/>
        <v>4995.8999999999996</v>
      </c>
      <c r="Q313" s="1" t="s">
        <v>147</v>
      </c>
      <c r="R313" s="42">
        <v>99.690402476780179</v>
      </c>
      <c r="S313" s="19">
        <f t="shared" si="20"/>
        <v>5533.8142414860677</v>
      </c>
      <c r="T313" s="1" t="s">
        <v>147</v>
      </c>
      <c r="U313" s="94">
        <v>390</v>
      </c>
      <c r="V313" s="94"/>
      <c r="W313" s="94">
        <v>0</v>
      </c>
      <c r="X313" s="94">
        <v>0</v>
      </c>
      <c r="Y313" s="94">
        <v>390</v>
      </c>
      <c r="Z313" s="94">
        <v>19734</v>
      </c>
      <c r="AA313" s="1" t="s">
        <v>26</v>
      </c>
      <c r="AB313" s="2" t="s">
        <v>55</v>
      </c>
    </row>
    <row r="314" spans="1:28" x14ac:dyDescent="0.3">
      <c r="A314" s="1">
        <v>38</v>
      </c>
      <c r="B314" s="1" t="s">
        <v>3273</v>
      </c>
      <c r="C314" s="35" t="s">
        <v>345</v>
      </c>
      <c r="D314" s="1" t="s">
        <v>346</v>
      </c>
      <c r="E314" s="1" t="s">
        <v>347</v>
      </c>
      <c r="F314" s="1" t="s">
        <v>454</v>
      </c>
      <c r="G314" s="1" t="s">
        <v>455</v>
      </c>
      <c r="H314" s="1">
        <v>0.27</v>
      </c>
      <c r="I314" s="1">
        <v>0.27</v>
      </c>
      <c r="J314" s="1">
        <v>1</v>
      </c>
      <c r="K314" s="65">
        <v>44518</v>
      </c>
      <c r="L314" s="89">
        <v>44524</v>
      </c>
      <c r="M314" s="1">
        <v>30.8</v>
      </c>
      <c r="N314" s="42">
        <v>28.07</v>
      </c>
      <c r="O314" s="1">
        <v>81</v>
      </c>
      <c r="P314" s="1">
        <f t="shared" si="21"/>
        <v>2494.8000000000002</v>
      </c>
      <c r="Q314" s="1" t="s">
        <v>147</v>
      </c>
      <c r="R314" s="42">
        <v>99.082568807339456</v>
      </c>
      <c r="S314" s="19">
        <f t="shared" si="20"/>
        <v>3051.7431192660551</v>
      </c>
      <c r="T314" s="1" t="s">
        <v>147</v>
      </c>
      <c r="U314" s="94">
        <v>390</v>
      </c>
      <c r="V314" s="94"/>
      <c r="W314" s="94">
        <v>0</v>
      </c>
      <c r="X314" s="94">
        <v>0</v>
      </c>
      <c r="Y314" s="94">
        <v>390</v>
      </c>
      <c r="Z314" s="94">
        <v>10947.3</v>
      </c>
      <c r="AA314" s="1" t="s">
        <v>26</v>
      </c>
      <c r="AB314" s="2" t="s">
        <v>55</v>
      </c>
    </row>
    <row r="315" spans="1:28" x14ac:dyDescent="0.3">
      <c r="A315" s="1">
        <v>39</v>
      </c>
      <c r="B315" s="1" t="s">
        <v>3273</v>
      </c>
      <c r="C315" s="35" t="s">
        <v>345</v>
      </c>
      <c r="D315" s="1" t="s">
        <v>346</v>
      </c>
      <c r="E315" s="1" t="s">
        <v>347</v>
      </c>
      <c r="F315" s="1" t="s">
        <v>456</v>
      </c>
      <c r="G315" s="1" t="s">
        <v>457</v>
      </c>
      <c r="H315" s="1">
        <v>0.26</v>
      </c>
      <c r="I315" s="1">
        <v>0.26</v>
      </c>
      <c r="J315" s="1">
        <v>1</v>
      </c>
      <c r="K315" s="65">
        <v>44518</v>
      </c>
      <c r="L315" s="89">
        <v>44524</v>
      </c>
      <c r="M315" s="1">
        <v>40.130000000000003</v>
      </c>
      <c r="N315" s="42">
        <v>36.31</v>
      </c>
      <c r="O315" s="1">
        <v>89</v>
      </c>
      <c r="P315" s="1">
        <f t="shared" si="21"/>
        <v>3571.57</v>
      </c>
      <c r="Q315" s="1" t="s">
        <v>147</v>
      </c>
      <c r="R315" s="42">
        <v>99.676375404530745</v>
      </c>
      <c r="S315" s="19">
        <f t="shared" si="20"/>
        <v>4000.0129449838191</v>
      </c>
      <c r="T315" s="1" t="s">
        <v>147</v>
      </c>
      <c r="U315" s="94">
        <v>390</v>
      </c>
      <c r="V315" s="94"/>
      <c r="W315" s="94">
        <v>0</v>
      </c>
      <c r="X315" s="94">
        <v>0</v>
      </c>
      <c r="Y315" s="94">
        <v>390</v>
      </c>
      <c r="Z315" s="94">
        <v>14160.900000000001</v>
      </c>
      <c r="AA315" s="1" t="s">
        <v>26</v>
      </c>
      <c r="AB315" s="2" t="s">
        <v>55</v>
      </c>
    </row>
    <row r="316" spans="1:28" x14ac:dyDescent="0.3">
      <c r="A316" s="1">
        <v>40</v>
      </c>
      <c r="B316" s="1" t="s">
        <v>3273</v>
      </c>
      <c r="C316" s="35" t="s">
        <v>345</v>
      </c>
      <c r="D316" s="1" t="s">
        <v>346</v>
      </c>
      <c r="E316" s="1" t="s">
        <v>347</v>
      </c>
      <c r="F316" s="1" t="s">
        <v>458</v>
      </c>
      <c r="G316" s="1" t="s">
        <v>459</v>
      </c>
      <c r="H316" s="1">
        <v>0.19</v>
      </c>
      <c r="I316" s="1">
        <v>0.19</v>
      </c>
      <c r="J316" s="1">
        <v>1</v>
      </c>
      <c r="K316" s="65">
        <v>44518</v>
      </c>
      <c r="L316" s="89">
        <v>44524</v>
      </c>
      <c r="M316" s="1">
        <v>56.06</v>
      </c>
      <c r="N316" s="42">
        <v>50.14</v>
      </c>
      <c r="O316" s="1">
        <v>94</v>
      </c>
      <c r="P316" s="1">
        <f t="shared" si="21"/>
        <v>5269.64</v>
      </c>
      <c r="Q316" s="1" t="s">
        <v>147</v>
      </c>
      <c r="R316" s="42">
        <v>99.656357388316152</v>
      </c>
      <c r="S316" s="19">
        <f t="shared" si="20"/>
        <v>5586.7353951890036</v>
      </c>
      <c r="T316" s="1" t="s">
        <v>147</v>
      </c>
      <c r="U316" s="94">
        <v>390</v>
      </c>
      <c r="V316" s="94"/>
      <c r="W316" s="94">
        <v>0</v>
      </c>
      <c r="X316" s="94">
        <v>0</v>
      </c>
      <c r="Y316" s="94">
        <v>390</v>
      </c>
      <c r="Z316" s="94">
        <v>19554.599999999999</v>
      </c>
      <c r="AA316" s="1" t="s">
        <v>26</v>
      </c>
      <c r="AB316" s="2" t="s">
        <v>55</v>
      </c>
    </row>
    <row r="317" spans="1:28" x14ac:dyDescent="0.3">
      <c r="A317" s="1">
        <v>41</v>
      </c>
      <c r="B317" s="1" t="s">
        <v>3273</v>
      </c>
      <c r="C317" s="35" t="s">
        <v>345</v>
      </c>
      <c r="D317" s="1" t="s">
        <v>346</v>
      </c>
      <c r="E317" s="1" t="s">
        <v>347</v>
      </c>
      <c r="F317" s="1" t="s">
        <v>460</v>
      </c>
      <c r="G317" s="1" t="s">
        <v>461</v>
      </c>
      <c r="H317" s="1">
        <v>0.27</v>
      </c>
      <c r="I317" s="1">
        <v>0.27</v>
      </c>
      <c r="J317" s="1">
        <v>1</v>
      </c>
      <c r="K317" s="65">
        <v>44518</v>
      </c>
      <c r="L317" s="89">
        <v>44524</v>
      </c>
      <c r="M317" s="1">
        <v>42.23</v>
      </c>
      <c r="N317" s="42">
        <v>38.18</v>
      </c>
      <c r="O317" s="1">
        <v>90</v>
      </c>
      <c r="P317" s="1">
        <f t="shared" si="21"/>
        <v>3800.7</v>
      </c>
      <c r="Q317" s="1" t="s">
        <v>147</v>
      </c>
      <c r="R317" s="42">
        <v>97.954545454545453</v>
      </c>
      <c r="S317" s="19">
        <f t="shared" si="20"/>
        <v>4136.6204545454539</v>
      </c>
      <c r="T317" s="1" t="s">
        <v>147</v>
      </c>
      <c r="U317" s="94">
        <v>390</v>
      </c>
      <c r="V317" s="94"/>
      <c r="W317" s="94">
        <v>0</v>
      </c>
      <c r="X317" s="94">
        <v>-19.5</v>
      </c>
      <c r="Y317" s="94">
        <v>370.5</v>
      </c>
      <c r="Z317" s="94">
        <v>14145.69</v>
      </c>
      <c r="AA317" s="1" t="s">
        <v>26</v>
      </c>
      <c r="AB317" s="2" t="s">
        <v>55</v>
      </c>
    </row>
    <row r="318" spans="1:28" x14ac:dyDescent="0.3">
      <c r="A318" s="1">
        <v>42</v>
      </c>
      <c r="B318" s="1" t="s">
        <v>3273</v>
      </c>
      <c r="C318" s="35" t="s">
        <v>345</v>
      </c>
      <c r="D318" s="1" t="s">
        <v>346</v>
      </c>
      <c r="E318" s="1" t="s">
        <v>347</v>
      </c>
      <c r="F318" s="1" t="s">
        <v>462</v>
      </c>
      <c r="G318" s="1" t="s">
        <v>463</v>
      </c>
      <c r="H318" s="1">
        <v>0.25</v>
      </c>
      <c r="I318" s="1">
        <v>0.25</v>
      </c>
      <c r="J318" s="1">
        <v>1</v>
      </c>
      <c r="K318" s="65">
        <v>44518</v>
      </c>
      <c r="L318" s="89">
        <v>44524</v>
      </c>
      <c r="M318" s="1">
        <v>47.58</v>
      </c>
      <c r="N318" s="42">
        <v>43.49</v>
      </c>
      <c r="O318" s="1">
        <v>81</v>
      </c>
      <c r="P318" s="1">
        <f t="shared" si="21"/>
        <v>3853.98</v>
      </c>
      <c r="Q318" s="1" t="s">
        <v>147</v>
      </c>
      <c r="R318" s="42">
        <v>99.716713881019828</v>
      </c>
      <c r="S318" s="19">
        <f t="shared" si="20"/>
        <v>4744.5212464589231</v>
      </c>
      <c r="T318" s="1" t="s">
        <v>147</v>
      </c>
      <c r="U318" s="94">
        <v>390</v>
      </c>
      <c r="V318" s="94"/>
      <c r="W318" s="94">
        <v>0</v>
      </c>
      <c r="X318" s="94">
        <v>0</v>
      </c>
      <c r="Y318" s="94">
        <v>390</v>
      </c>
      <c r="Z318" s="94">
        <v>16961.100000000002</v>
      </c>
      <c r="AA318" s="1" t="s">
        <v>26</v>
      </c>
      <c r="AB318" s="2" t="s">
        <v>55</v>
      </c>
    </row>
    <row r="319" spans="1:28" x14ac:dyDescent="0.3">
      <c r="A319" s="1">
        <v>43</v>
      </c>
      <c r="B319" s="1" t="s">
        <v>3273</v>
      </c>
      <c r="C319" s="35" t="s">
        <v>345</v>
      </c>
      <c r="D319" s="1" t="s">
        <v>346</v>
      </c>
      <c r="E319" s="1" t="s">
        <v>347</v>
      </c>
      <c r="F319" s="1" t="s">
        <v>464</v>
      </c>
      <c r="G319" s="1" t="s">
        <v>465</v>
      </c>
      <c r="H319" s="1">
        <v>0.51</v>
      </c>
      <c r="I319" s="1">
        <v>0.51</v>
      </c>
      <c r="J319" s="1">
        <v>2</v>
      </c>
      <c r="K319" s="65">
        <v>44518</v>
      </c>
      <c r="L319" s="89">
        <v>44524</v>
      </c>
      <c r="M319" s="1">
        <v>105.9</v>
      </c>
      <c r="N319" s="42">
        <v>96.04</v>
      </c>
      <c r="O319" s="1">
        <v>81</v>
      </c>
      <c r="P319" s="1">
        <f t="shared" si="21"/>
        <v>8577.9</v>
      </c>
      <c r="Q319" s="1" t="s">
        <v>147</v>
      </c>
      <c r="R319" s="42">
        <v>99.612403100775197</v>
      </c>
      <c r="S319" s="19">
        <f t="shared" ref="S319:S376" si="22">+R319*M319</f>
        <v>10548.953488372093</v>
      </c>
      <c r="T319" s="1" t="s">
        <v>147</v>
      </c>
      <c r="U319" s="94">
        <v>390</v>
      </c>
      <c r="V319" s="94"/>
      <c r="W319" s="94">
        <v>0</v>
      </c>
      <c r="X319" s="94">
        <v>0</v>
      </c>
      <c r="Y319" s="94">
        <v>390</v>
      </c>
      <c r="Z319" s="94">
        <v>37455.600000000006</v>
      </c>
      <c r="AA319" s="1" t="s">
        <v>26</v>
      </c>
      <c r="AB319" s="2" t="s">
        <v>55</v>
      </c>
    </row>
    <row r="320" spans="1:28" x14ac:dyDescent="0.3">
      <c r="A320" s="1">
        <v>44</v>
      </c>
      <c r="B320" s="1" t="s">
        <v>3273</v>
      </c>
      <c r="C320" s="35" t="s">
        <v>345</v>
      </c>
      <c r="D320" s="1" t="s">
        <v>346</v>
      </c>
      <c r="E320" s="1" t="s">
        <v>347</v>
      </c>
      <c r="F320" s="1" t="s">
        <v>466</v>
      </c>
      <c r="G320" s="1" t="s">
        <v>467</v>
      </c>
      <c r="H320" s="1">
        <v>0.48</v>
      </c>
      <c r="I320" s="1">
        <v>0.48</v>
      </c>
      <c r="J320" s="1">
        <v>2</v>
      </c>
      <c r="K320" s="65">
        <v>44518</v>
      </c>
      <c r="L320" s="89">
        <v>44524</v>
      </c>
      <c r="M320" s="1">
        <v>94.93</v>
      </c>
      <c r="N320" s="42">
        <v>81.62</v>
      </c>
      <c r="O320" s="1">
        <v>84</v>
      </c>
      <c r="P320" s="1">
        <f t="shared" si="21"/>
        <v>7974.1200000000008</v>
      </c>
      <c r="Q320" s="1" t="s">
        <v>147</v>
      </c>
      <c r="R320" s="42">
        <v>97.749196141479104</v>
      </c>
      <c r="S320" s="19">
        <f t="shared" si="22"/>
        <v>9279.3311897106123</v>
      </c>
      <c r="T320" s="1" t="s">
        <v>147</v>
      </c>
      <c r="U320" s="94">
        <v>390</v>
      </c>
      <c r="V320" s="94"/>
      <c r="W320" s="94">
        <v>0</v>
      </c>
      <c r="X320" s="94">
        <v>-19.5</v>
      </c>
      <c r="Y320" s="94">
        <v>370.5</v>
      </c>
      <c r="Z320" s="94">
        <v>30240.210000000003</v>
      </c>
      <c r="AA320" s="1" t="s">
        <v>26</v>
      </c>
      <c r="AB320" s="2" t="s">
        <v>55</v>
      </c>
    </row>
    <row r="321" spans="1:28" x14ac:dyDescent="0.3">
      <c r="A321" s="1">
        <v>45</v>
      </c>
      <c r="B321" s="1" t="s">
        <v>3273</v>
      </c>
      <c r="C321" s="35" t="s">
        <v>345</v>
      </c>
      <c r="D321" s="1" t="s">
        <v>346</v>
      </c>
      <c r="E321" s="1" t="s">
        <v>347</v>
      </c>
      <c r="F321" s="1" t="s">
        <v>468</v>
      </c>
      <c r="G321" s="1" t="s">
        <v>469</v>
      </c>
      <c r="H321" s="1">
        <v>0.21</v>
      </c>
      <c r="I321" s="1">
        <v>0.21</v>
      </c>
      <c r="J321" s="1">
        <v>1</v>
      </c>
      <c r="K321" s="65">
        <v>44518</v>
      </c>
      <c r="L321" s="89">
        <v>44524</v>
      </c>
      <c r="M321" s="1">
        <v>29.26</v>
      </c>
      <c r="N321" s="42">
        <v>27.02</v>
      </c>
      <c r="O321" s="1">
        <v>94</v>
      </c>
      <c r="P321" s="1">
        <f t="shared" si="21"/>
        <v>2750.44</v>
      </c>
      <c r="Q321" s="1" t="s">
        <v>147</v>
      </c>
      <c r="R321" s="42">
        <v>92.753623188405797</v>
      </c>
      <c r="S321" s="19">
        <f t="shared" si="22"/>
        <v>2713.971014492754</v>
      </c>
      <c r="T321" s="1" t="s">
        <v>147</v>
      </c>
      <c r="U321" s="94">
        <v>390</v>
      </c>
      <c r="V321" s="94"/>
      <c r="W321" s="94">
        <v>0</v>
      </c>
      <c r="X321" s="94">
        <v>-39</v>
      </c>
      <c r="Y321" s="94">
        <v>351</v>
      </c>
      <c r="Z321" s="94">
        <v>9484.02</v>
      </c>
      <c r="AA321" s="1" t="s">
        <v>26</v>
      </c>
      <c r="AB321" s="2" t="s">
        <v>55</v>
      </c>
    </row>
    <row r="322" spans="1:28" x14ac:dyDescent="0.3">
      <c r="A322" s="1">
        <v>46</v>
      </c>
      <c r="B322" s="1" t="s">
        <v>3273</v>
      </c>
      <c r="C322" s="35" t="s">
        <v>345</v>
      </c>
      <c r="D322" s="1" t="s">
        <v>346</v>
      </c>
      <c r="E322" s="1" t="s">
        <v>347</v>
      </c>
      <c r="F322" s="1" t="s">
        <v>470</v>
      </c>
      <c r="G322" s="1" t="s">
        <v>471</v>
      </c>
      <c r="H322" s="1">
        <v>0.18</v>
      </c>
      <c r="I322" s="1">
        <v>0.18</v>
      </c>
      <c r="J322" s="1">
        <v>1</v>
      </c>
      <c r="K322" s="65">
        <v>44518</v>
      </c>
      <c r="L322" s="89">
        <v>44524</v>
      </c>
      <c r="M322" s="1">
        <v>23.3</v>
      </c>
      <c r="N322" s="42">
        <v>20.62</v>
      </c>
      <c r="O322" s="1">
        <v>80</v>
      </c>
      <c r="P322" s="1">
        <f t="shared" si="21"/>
        <v>1864</v>
      </c>
      <c r="Q322" s="1" t="s">
        <v>147</v>
      </c>
      <c r="R322" s="42">
        <v>99.601593625498012</v>
      </c>
      <c r="S322" s="19">
        <f t="shared" si="22"/>
        <v>2320.7171314741036</v>
      </c>
      <c r="T322" s="1" t="s">
        <v>147</v>
      </c>
      <c r="U322" s="94">
        <v>390</v>
      </c>
      <c r="V322" s="94"/>
      <c r="W322" s="94">
        <v>0</v>
      </c>
      <c r="X322" s="94">
        <v>0</v>
      </c>
      <c r="Y322" s="94">
        <v>390</v>
      </c>
      <c r="Z322" s="94">
        <v>8041.8</v>
      </c>
      <c r="AA322" s="1" t="s">
        <v>26</v>
      </c>
      <c r="AB322" s="2" t="s">
        <v>55</v>
      </c>
    </row>
    <row r="323" spans="1:28" x14ac:dyDescent="0.3">
      <c r="A323" s="1">
        <v>47</v>
      </c>
      <c r="B323" s="1" t="s">
        <v>3273</v>
      </c>
      <c r="C323" s="35" t="s">
        <v>345</v>
      </c>
      <c r="D323" s="1" t="s">
        <v>346</v>
      </c>
      <c r="E323" s="1" t="s">
        <v>347</v>
      </c>
      <c r="F323" s="1" t="s">
        <v>472</v>
      </c>
      <c r="G323" s="1" t="s">
        <v>473</v>
      </c>
      <c r="H323" s="1">
        <v>0.46</v>
      </c>
      <c r="I323" s="1">
        <v>0.46</v>
      </c>
      <c r="J323" s="1">
        <v>1</v>
      </c>
      <c r="K323" s="65">
        <v>44518</v>
      </c>
      <c r="L323" s="89">
        <v>44524</v>
      </c>
      <c r="M323" s="1">
        <v>75.08</v>
      </c>
      <c r="N323" s="42">
        <v>65.709999999999994</v>
      </c>
      <c r="O323" s="1">
        <v>90</v>
      </c>
      <c r="P323" s="1">
        <f t="shared" si="21"/>
        <v>6757.2</v>
      </c>
      <c r="Q323" s="1" t="s">
        <v>147</v>
      </c>
      <c r="R323" s="42">
        <v>98.62542955326461</v>
      </c>
      <c r="S323" s="19">
        <f t="shared" si="22"/>
        <v>7404.7972508591065</v>
      </c>
      <c r="T323" s="1" t="s">
        <v>147</v>
      </c>
      <c r="U323" s="94">
        <v>390</v>
      </c>
      <c r="V323" s="94"/>
      <c r="W323" s="94">
        <v>0</v>
      </c>
      <c r="X323" s="94">
        <v>0</v>
      </c>
      <c r="Y323" s="94">
        <v>390</v>
      </c>
      <c r="Z323" s="94">
        <v>25626.899999999998</v>
      </c>
      <c r="AA323" s="1" t="s">
        <v>26</v>
      </c>
      <c r="AB323" s="2" t="s">
        <v>55</v>
      </c>
    </row>
    <row r="324" spans="1:28" x14ac:dyDescent="0.3">
      <c r="A324" s="1">
        <v>48</v>
      </c>
      <c r="B324" s="1" t="s">
        <v>3273</v>
      </c>
      <c r="C324" s="35" t="s">
        <v>345</v>
      </c>
      <c r="D324" s="1" t="s">
        <v>346</v>
      </c>
      <c r="E324" s="1" t="s">
        <v>347</v>
      </c>
      <c r="F324" s="1" t="s">
        <v>474</v>
      </c>
      <c r="G324" s="1" t="s">
        <v>475</v>
      </c>
      <c r="H324" s="1">
        <v>0.28999999999999998</v>
      </c>
      <c r="I324" s="1">
        <v>0.28999999999999998</v>
      </c>
      <c r="J324" s="1">
        <v>1</v>
      </c>
      <c r="K324" s="65">
        <v>44518</v>
      </c>
      <c r="L324" s="89">
        <v>44524</v>
      </c>
      <c r="M324" s="1">
        <v>56.46</v>
      </c>
      <c r="N324" s="42">
        <v>50.9</v>
      </c>
      <c r="O324" s="1">
        <v>91</v>
      </c>
      <c r="P324" s="1">
        <f t="shared" si="21"/>
        <v>5137.8599999999997</v>
      </c>
      <c r="Q324" s="1" t="s">
        <v>147</v>
      </c>
      <c r="R324" s="42">
        <v>99.746192893401016</v>
      </c>
      <c r="S324" s="19">
        <f t="shared" si="22"/>
        <v>5631.6700507614214</v>
      </c>
      <c r="T324" s="1" t="s">
        <v>147</v>
      </c>
      <c r="U324" s="94">
        <v>390</v>
      </c>
      <c r="V324" s="94"/>
      <c r="W324" s="94">
        <v>0</v>
      </c>
      <c r="X324" s="94">
        <v>0</v>
      </c>
      <c r="Y324" s="94">
        <v>390</v>
      </c>
      <c r="Z324" s="94">
        <v>19851</v>
      </c>
      <c r="AA324" s="1" t="s">
        <v>26</v>
      </c>
      <c r="AB324" s="2" t="s">
        <v>55</v>
      </c>
    </row>
    <row r="325" spans="1:28" x14ac:dyDescent="0.3">
      <c r="A325" s="1">
        <v>49</v>
      </c>
      <c r="B325" s="1" t="s">
        <v>3273</v>
      </c>
      <c r="C325" s="35" t="s">
        <v>345</v>
      </c>
      <c r="D325" s="1" t="s">
        <v>346</v>
      </c>
      <c r="E325" s="1" t="s">
        <v>347</v>
      </c>
      <c r="F325" s="1" t="s">
        <v>476</v>
      </c>
      <c r="G325" s="1" t="s">
        <v>477</v>
      </c>
      <c r="H325" s="1">
        <v>0.14000000000000001</v>
      </c>
      <c r="I325" s="1">
        <v>0.14000000000000001</v>
      </c>
      <c r="J325" s="1">
        <v>1</v>
      </c>
      <c r="K325" s="65">
        <v>44518</v>
      </c>
      <c r="L325" s="89">
        <v>44524</v>
      </c>
      <c r="M325" s="1">
        <v>19.54</v>
      </c>
      <c r="N325" s="42">
        <v>17.18</v>
      </c>
      <c r="O325" s="1">
        <v>91</v>
      </c>
      <c r="P325" s="1">
        <f t="shared" si="21"/>
        <v>1778.1399999999999</v>
      </c>
      <c r="Q325" s="1" t="s">
        <v>147</v>
      </c>
      <c r="R325" s="42">
        <v>99.224806201550393</v>
      </c>
      <c r="S325" s="19">
        <f t="shared" si="22"/>
        <v>1938.8527131782946</v>
      </c>
      <c r="T325" s="1" t="s">
        <v>147</v>
      </c>
      <c r="U325" s="94">
        <v>390</v>
      </c>
      <c r="V325" s="94"/>
      <c r="W325" s="94">
        <v>0</v>
      </c>
      <c r="X325" s="94">
        <v>0</v>
      </c>
      <c r="Y325" s="94">
        <v>390</v>
      </c>
      <c r="Z325" s="94">
        <v>6700.2</v>
      </c>
      <c r="AA325" s="1" t="s">
        <v>26</v>
      </c>
      <c r="AB325" s="2" t="s">
        <v>55</v>
      </c>
    </row>
    <row r="326" spans="1:28" x14ac:dyDescent="0.3">
      <c r="A326" s="1">
        <v>50</v>
      </c>
      <c r="B326" s="1" t="s">
        <v>3273</v>
      </c>
      <c r="C326" s="35" t="s">
        <v>345</v>
      </c>
      <c r="D326" s="1" t="s">
        <v>346</v>
      </c>
      <c r="E326" s="1" t="s">
        <v>347</v>
      </c>
      <c r="F326" s="1" t="s">
        <v>478</v>
      </c>
      <c r="G326" s="1" t="s">
        <v>479</v>
      </c>
      <c r="H326" s="1">
        <v>0.15</v>
      </c>
      <c r="I326" s="1">
        <v>0.15</v>
      </c>
      <c r="J326" s="1">
        <v>1</v>
      </c>
      <c r="K326" s="65">
        <v>44518</v>
      </c>
      <c r="L326" s="89">
        <v>44524</v>
      </c>
      <c r="M326" s="1">
        <v>37.46</v>
      </c>
      <c r="N326" s="42">
        <v>32.770000000000003</v>
      </c>
      <c r="O326" s="1">
        <v>92</v>
      </c>
      <c r="P326" s="1">
        <f t="shared" si="21"/>
        <v>3446.32</v>
      </c>
      <c r="Q326" s="1" t="s">
        <v>147</v>
      </c>
      <c r="R326" s="42">
        <v>98.913043478260875</v>
      </c>
      <c r="S326" s="19">
        <f t="shared" si="22"/>
        <v>3705.2826086956525</v>
      </c>
      <c r="T326" s="1" t="s">
        <v>147</v>
      </c>
      <c r="U326" s="94">
        <v>390</v>
      </c>
      <c r="V326" s="94"/>
      <c r="W326" s="94">
        <v>0</v>
      </c>
      <c r="X326" s="94">
        <v>0</v>
      </c>
      <c r="Y326" s="94">
        <v>390</v>
      </c>
      <c r="Z326" s="94">
        <v>12780.300000000001</v>
      </c>
      <c r="AA326" s="1" t="s">
        <v>26</v>
      </c>
      <c r="AB326" s="2" t="s">
        <v>55</v>
      </c>
    </row>
    <row r="327" spans="1:28" x14ac:dyDescent="0.3">
      <c r="A327" s="1">
        <v>51</v>
      </c>
      <c r="B327" s="1" t="s">
        <v>3273</v>
      </c>
      <c r="C327" s="35" t="s">
        <v>345</v>
      </c>
      <c r="D327" s="1" t="s">
        <v>346</v>
      </c>
      <c r="E327" s="1" t="s">
        <v>347</v>
      </c>
      <c r="F327" s="1" t="s">
        <v>480</v>
      </c>
      <c r="G327" s="1" t="s">
        <v>481</v>
      </c>
      <c r="H327" s="1">
        <v>0.15</v>
      </c>
      <c r="I327" s="1">
        <v>0.15</v>
      </c>
      <c r="J327" s="1">
        <v>1</v>
      </c>
      <c r="K327" s="65">
        <v>44518</v>
      </c>
      <c r="L327" s="89">
        <v>44524</v>
      </c>
      <c r="M327" s="1">
        <v>14.63</v>
      </c>
      <c r="N327" s="42">
        <v>12.86</v>
      </c>
      <c r="O327" s="1">
        <v>75</v>
      </c>
      <c r="P327" s="1">
        <f t="shared" si="21"/>
        <v>1097.25</v>
      </c>
      <c r="Q327" s="1" t="s">
        <v>147</v>
      </c>
      <c r="R327" s="42">
        <v>100</v>
      </c>
      <c r="S327" s="19">
        <f t="shared" si="22"/>
        <v>1463</v>
      </c>
      <c r="T327" s="1" t="s">
        <v>147</v>
      </c>
      <c r="U327" s="94">
        <v>390</v>
      </c>
      <c r="V327" s="94"/>
      <c r="W327" s="94">
        <v>-78</v>
      </c>
      <c r="X327" s="94">
        <v>0</v>
      </c>
      <c r="Y327" s="94">
        <v>312</v>
      </c>
      <c r="Z327" s="94">
        <v>4012.3199999999997</v>
      </c>
      <c r="AA327" s="1" t="s">
        <v>26</v>
      </c>
      <c r="AB327" s="2" t="s">
        <v>55</v>
      </c>
    </row>
    <row r="328" spans="1:28" x14ac:dyDescent="0.3">
      <c r="A328" s="1">
        <v>52</v>
      </c>
      <c r="B328" s="1" t="s">
        <v>3273</v>
      </c>
      <c r="C328" s="35" t="s">
        <v>345</v>
      </c>
      <c r="D328" s="1" t="s">
        <v>346</v>
      </c>
      <c r="E328" s="1" t="s">
        <v>347</v>
      </c>
      <c r="F328" s="1" t="s">
        <v>482</v>
      </c>
      <c r="G328" s="1" t="s">
        <v>483</v>
      </c>
      <c r="H328" s="1">
        <v>0.18</v>
      </c>
      <c r="I328" s="1">
        <v>0.18</v>
      </c>
      <c r="J328" s="1">
        <v>1</v>
      </c>
      <c r="K328" s="65">
        <v>44518</v>
      </c>
      <c r="L328" s="89">
        <v>44524</v>
      </c>
      <c r="M328" s="1">
        <v>22.2</v>
      </c>
      <c r="N328" s="42"/>
      <c r="O328" s="1">
        <v>49</v>
      </c>
      <c r="P328" s="1">
        <f t="shared" si="21"/>
        <v>1087.8</v>
      </c>
      <c r="Q328" s="1" t="s">
        <v>148</v>
      </c>
      <c r="R328" s="42">
        <v>100</v>
      </c>
      <c r="S328" s="19">
        <f t="shared" si="22"/>
        <v>2220</v>
      </c>
      <c r="T328" s="1" t="s">
        <v>147</v>
      </c>
      <c r="U328" s="94">
        <v>390</v>
      </c>
      <c r="V328" s="94"/>
      <c r="W328" s="94">
        <v>0</v>
      </c>
      <c r="X328" s="94">
        <v>0</v>
      </c>
      <c r="Y328" s="94">
        <v>0</v>
      </c>
      <c r="Z328" s="94">
        <v>0</v>
      </c>
      <c r="AA328" s="1" t="s">
        <v>26</v>
      </c>
      <c r="AB328" s="2" t="s">
        <v>55</v>
      </c>
    </row>
    <row r="329" spans="1:28" x14ac:dyDescent="0.3">
      <c r="A329" s="1">
        <v>53</v>
      </c>
      <c r="B329" s="1" t="s">
        <v>3273</v>
      </c>
      <c r="C329" s="35" t="s">
        <v>345</v>
      </c>
      <c r="D329" s="1" t="s">
        <v>346</v>
      </c>
      <c r="E329" s="1" t="s">
        <v>347</v>
      </c>
      <c r="F329" s="1" t="s">
        <v>484</v>
      </c>
      <c r="G329" s="1" t="s">
        <v>485</v>
      </c>
      <c r="H329" s="1">
        <v>0.21</v>
      </c>
      <c r="I329" s="1">
        <v>0.21</v>
      </c>
      <c r="J329" s="1">
        <v>1</v>
      </c>
      <c r="K329" s="65">
        <v>44518</v>
      </c>
      <c r="L329" s="89">
        <v>44524</v>
      </c>
      <c r="M329" s="1">
        <v>55.73</v>
      </c>
      <c r="N329" s="42">
        <v>50.84</v>
      </c>
      <c r="O329" s="1">
        <v>96</v>
      </c>
      <c r="P329" s="1">
        <f t="shared" si="21"/>
        <v>5350.08</v>
      </c>
      <c r="Q329" s="1" t="s">
        <v>147</v>
      </c>
      <c r="R329" s="42">
        <v>100</v>
      </c>
      <c r="S329" s="19">
        <f t="shared" si="22"/>
        <v>5573</v>
      </c>
      <c r="T329" s="1" t="s">
        <v>147</v>
      </c>
      <c r="U329" s="94">
        <v>390</v>
      </c>
      <c r="V329" s="94"/>
      <c r="W329" s="94">
        <v>0</v>
      </c>
      <c r="X329" s="94">
        <v>0</v>
      </c>
      <c r="Y329" s="94">
        <v>390</v>
      </c>
      <c r="Z329" s="94">
        <v>19827.600000000002</v>
      </c>
      <c r="AA329" s="1" t="s">
        <v>26</v>
      </c>
      <c r="AB329" s="2" t="s">
        <v>55</v>
      </c>
    </row>
    <row r="330" spans="1:28" x14ac:dyDescent="0.3">
      <c r="A330" s="1">
        <v>54</v>
      </c>
      <c r="B330" s="1" t="s">
        <v>3273</v>
      </c>
      <c r="C330" s="35" t="s">
        <v>345</v>
      </c>
      <c r="D330" s="1" t="s">
        <v>346</v>
      </c>
      <c r="E330" s="1" t="s">
        <v>347</v>
      </c>
      <c r="F330" s="1" t="s">
        <v>486</v>
      </c>
      <c r="G330" s="1" t="s">
        <v>487</v>
      </c>
      <c r="H330" s="1">
        <v>0.43</v>
      </c>
      <c r="I330" s="1">
        <v>0.43</v>
      </c>
      <c r="J330" s="1">
        <v>1</v>
      </c>
      <c r="K330" s="65">
        <v>44518</v>
      </c>
      <c r="L330" s="89">
        <v>44524</v>
      </c>
      <c r="M330" s="1">
        <v>45.73</v>
      </c>
      <c r="N330" s="42">
        <v>41.71</v>
      </c>
      <c r="O330" s="1">
        <v>86</v>
      </c>
      <c r="P330" s="1">
        <f t="shared" si="21"/>
        <v>3932.7799999999997</v>
      </c>
      <c r="Q330" s="1" t="s">
        <v>147</v>
      </c>
      <c r="R330" s="42">
        <v>98.4</v>
      </c>
      <c r="S330" s="19">
        <f t="shared" si="22"/>
        <v>4499.8320000000003</v>
      </c>
      <c r="T330" s="1" t="s">
        <v>147</v>
      </c>
      <c r="U330" s="94">
        <v>390</v>
      </c>
      <c r="V330" s="94"/>
      <c r="W330" s="94">
        <v>0</v>
      </c>
      <c r="X330" s="94">
        <v>0</v>
      </c>
      <c r="Y330" s="94">
        <v>390</v>
      </c>
      <c r="Z330" s="94">
        <v>16266.9</v>
      </c>
      <c r="AA330" s="1" t="s">
        <v>26</v>
      </c>
      <c r="AB330" s="2" t="s">
        <v>55</v>
      </c>
    </row>
    <row r="331" spans="1:28" x14ac:dyDescent="0.3">
      <c r="A331" s="1">
        <v>55</v>
      </c>
      <c r="B331" s="1" t="s">
        <v>3273</v>
      </c>
      <c r="C331" s="35" t="s">
        <v>345</v>
      </c>
      <c r="D331" s="1" t="s">
        <v>346</v>
      </c>
      <c r="E331" s="1" t="s">
        <v>347</v>
      </c>
      <c r="F331" s="1" t="s">
        <v>488</v>
      </c>
      <c r="G331" s="1" t="s">
        <v>489</v>
      </c>
      <c r="H331" s="1">
        <v>0.53</v>
      </c>
      <c r="I331" s="1">
        <v>0.53</v>
      </c>
      <c r="J331" s="1">
        <v>2</v>
      </c>
      <c r="K331" s="65">
        <v>44518</v>
      </c>
      <c r="L331" s="89">
        <v>44524</v>
      </c>
      <c r="M331" s="1">
        <v>142.88999999999999</v>
      </c>
      <c r="N331" s="42">
        <v>133.74</v>
      </c>
      <c r="O331" s="1">
        <v>85</v>
      </c>
      <c r="P331" s="1">
        <f t="shared" si="21"/>
        <v>12145.65</v>
      </c>
      <c r="Q331" s="1" t="s">
        <v>147</v>
      </c>
      <c r="R331" s="42">
        <v>100</v>
      </c>
      <c r="S331" s="19">
        <f t="shared" si="22"/>
        <v>14288.999999999998</v>
      </c>
      <c r="T331" s="1" t="s">
        <v>147</v>
      </c>
      <c r="U331" s="94">
        <v>390</v>
      </c>
      <c r="V331" s="94"/>
      <c r="W331" s="94">
        <v>0</v>
      </c>
      <c r="X331" s="94">
        <v>0</v>
      </c>
      <c r="Y331" s="94">
        <v>390</v>
      </c>
      <c r="Z331" s="94">
        <v>52158.600000000006</v>
      </c>
      <c r="AA331" s="1" t="s">
        <v>26</v>
      </c>
      <c r="AB331" s="2" t="s">
        <v>55</v>
      </c>
    </row>
    <row r="332" spans="1:28" x14ac:dyDescent="0.3">
      <c r="A332" s="1">
        <v>56</v>
      </c>
      <c r="B332" s="1" t="s">
        <v>3273</v>
      </c>
      <c r="C332" s="35" t="s">
        <v>345</v>
      </c>
      <c r="D332" s="1" t="s">
        <v>346</v>
      </c>
      <c r="E332" s="1" t="s">
        <v>347</v>
      </c>
      <c r="F332" s="1" t="s">
        <v>490</v>
      </c>
      <c r="G332" s="1" t="s">
        <v>491</v>
      </c>
      <c r="H332" s="1">
        <v>0.37</v>
      </c>
      <c r="I332" s="1">
        <v>0.37</v>
      </c>
      <c r="J332" s="1">
        <v>1</v>
      </c>
      <c r="K332" s="65">
        <v>44518</v>
      </c>
      <c r="L332" s="89">
        <v>44524</v>
      </c>
      <c r="M332" s="1">
        <v>80.739999999999995</v>
      </c>
      <c r="N332" s="42">
        <v>73.37</v>
      </c>
      <c r="O332" s="1">
        <v>88</v>
      </c>
      <c r="P332" s="1">
        <f t="shared" si="21"/>
        <v>7105.12</v>
      </c>
      <c r="Q332" s="1" t="s">
        <v>147</v>
      </c>
      <c r="R332" s="42">
        <v>100</v>
      </c>
      <c r="S332" s="19">
        <f t="shared" si="22"/>
        <v>8073.9999999999991</v>
      </c>
      <c r="T332" s="1" t="s">
        <v>147</v>
      </c>
      <c r="U332" s="94">
        <v>390</v>
      </c>
      <c r="V332" s="94"/>
      <c r="W332" s="94">
        <v>0</v>
      </c>
      <c r="X332" s="94">
        <v>0</v>
      </c>
      <c r="Y332" s="94">
        <v>390</v>
      </c>
      <c r="Z332" s="94">
        <v>28614.300000000003</v>
      </c>
      <c r="AA332" s="1" t="s">
        <v>26</v>
      </c>
      <c r="AB332" s="2" t="s">
        <v>55</v>
      </c>
    </row>
    <row r="333" spans="1:28" x14ac:dyDescent="0.3">
      <c r="A333" s="1">
        <v>57</v>
      </c>
      <c r="B333" s="1" t="s">
        <v>3273</v>
      </c>
      <c r="C333" s="35" t="s">
        <v>345</v>
      </c>
      <c r="D333" s="1" t="s">
        <v>346</v>
      </c>
      <c r="E333" s="1" t="s">
        <v>347</v>
      </c>
      <c r="F333" s="1" t="s">
        <v>492</v>
      </c>
      <c r="G333" s="1" t="s">
        <v>493</v>
      </c>
      <c r="H333" s="1">
        <v>0.26</v>
      </c>
      <c r="I333" s="1">
        <v>0.26</v>
      </c>
      <c r="J333" s="1">
        <v>2</v>
      </c>
      <c r="K333" s="65">
        <v>44518</v>
      </c>
      <c r="L333" s="89">
        <v>44524</v>
      </c>
      <c r="M333" s="1">
        <v>122.96</v>
      </c>
      <c r="N333" s="42">
        <v>111.81</v>
      </c>
      <c r="O333" s="1">
        <v>91</v>
      </c>
      <c r="P333" s="1">
        <f t="shared" si="21"/>
        <v>11189.359999999999</v>
      </c>
      <c r="Q333" s="1" t="s">
        <v>147</v>
      </c>
      <c r="R333" s="42">
        <v>100</v>
      </c>
      <c r="S333" s="19">
        <f t="shared" si="22"/>
        <v>12296</v>
      </c>
      <c r="T333" s="1" t="s">
        <v>147</v>
      </c>
      <c r="U333" s="94">
        <v>390</v>
      </c>
      <c r="V333" s="94"/>
      <c r="W333" s="94">
        <v>0</v>
      </c>
      <c r="X333" s="94">
        <v>0</v>
      </c>
      <c r="Y333" s="94">
        <v>390</v>
      </c>
      <c r="Z333" s="94">
        <v>43605.9</v>
      </c>
      <c r="AA333" s="1" t="s">
        <v>26</v>
      </c>
      <c r="AB333" s="2" t="s">
        <v>55</v>
      </c>
    </row>
    <row r="334" spans="1:28" x14ac:dyDescent="0.3">
      <c r="A334" s="1">
        <v>58</v>
      </c>
      <c r="B334" s="1" t="s">
        <v>3273</v>
      </c>
      <c r="C334" s="35" t="s">
        <v>345</v>
      </c>
      <c r="D334" s="1" t="s">
        <v>346</v>
      </c>
      <c r="E334" s="1" t="s">
        <v>347</v>
      </c>
      <c r="F334" s="1" t="s">
        <v>494</v>
      </c>
      <c r="G334" s="1" t="s">
        <v>495</v>
      </c>
      <c r="H334" s="1">
        <v>0.32</v>
      </c>
      <c r="I334" s="1">
        <v>0.32</v>
      </c>
      <c r="J334" s="1">
        <v>1</v>
      </c>
      <c r="K334" s="65">
        <v>44518</v>
      </c>
      <c r="L334" s="89">
        <v>44524</v>
      </c>
      <c r="M334" s="1">
        <v>54.92</v>
      </c>
      <c r="N334" s="42">
        <v>48.64</v>
      </c>
      <c r="O334" s="1">
        <v>87</v>
      </c>
      <c r="P334" s="1">
        <f t="shared" si="21"/>
        <v>4778.04</v>
      </c>
      <c r="Q334" s="1" t="s">
        <v>147</v>
      </c>
      <c r="R334" s="42">
        <v>100</v>
      </c>
      <c r="S334" s="19">
        <f t="shared" si="22"/>
        <v>5492</v>
      </c>
      <c r="T334" s="1" t="s">
        <v>147</v>
      </c>
      <c r="U334" s="94">
        <v>390</v>
      </c>
      <c r="V334" s="94"/>
      <c r="W334" s="94">
        <v>0</v>
      </c>
      <c r="X334" s="94">
        <v>0</v>
      </c>
      <c r="Y334" s="94">
        <v>390</v>
      </c>
      <c r="Z334" s="94">
        <v>18969.599999999999</v>
      </c>
      <c r="AA334" s="1" t="s">
        <v>26</v>
      </c>
      <c r="AB334" s="2" t="s">
        <v>55</v>
      </c>
    </row>
    <row r="335" spans="1:28" x14ac:dyDescent="0.3">
      <c r="A335" s="1">
        <v>59</v>
      </c>
      <c r="B335" s="1" t="s">
        <v>3273</v>
      </c>
      <c r="C335" s="35" t="s">
        <v>345</v>
      </c>
      <c r="D335" s="1" t="s">
        <v>346</v>
      </c>
      <c r="E335" s="1" t="s">
        <v>347</v>
      </c>
      <c r="F335" s="1" t="s">
        <v>496</v>
      </c>
      <c r="G335" s="1" t="s">
        <v>497</v>
      </c>
      <c r="H335" s="1">
        <v>0.52</v>
      </c>
      <c r="I335" s="1">
        <v>0.52</v>
      </c>
      <c r="J335" s="1">
        <v>1</v>
      </c>
      <c r="K335" s="65">
        <v>44518</v>
      </c>
      <c r="L335" s="89">
        <v>44524</v>
      </c>
      <c r="M335" s="1">
        <v>13.05</v>
      </c>
      <c r="N335" s="42"/>
      <c r="O335" s="1">
        <v>75</v>
      </c>
      <c r="P335" s="1">
        <f t="shared" si="21"/>
        <v>978.75</v>
      </c>
      <c r="Q335" s="1" t="s">
        <v>147</v>
      </c>
      <c r="R335" s="42">
        <v>88</v>
      </c>
      <c r="S335" s="19">
        <f t="shared" si="22"/>
        <v>1148.4000000000001</v>
      </c>
      <c r="T335" s="1" t="s">
        <v>148</v>
      </c>
      <c r="U335" s="94"/>
      <c r="V335" s="94"/>
      <c r="W335" s="94">
        <v>0</v>
      </c>
      <c r="X335" s="94">
        <v>0</v>
      </c>
      <c r="Y335" s="94">
        <v>0</v>
      </c>
      <c r="Z335" s="94">
        <v>0</v>
      </c>
      <c r="AA335" s="1" t="s">
        <v>26</v>
      </c>
      <c r="AB335" s="2" t="s">
        <v>55</v>
      </c>
    </row>
    <row r="336" spans="1:28" x14ac:dyDescent="0.3">
      <c r="A336" s="1">
        <v>60</v>
      </c>
      <c r="B336" s="1" t="s">
        <v>3273</v>
      </c>
      <c r="C336" s="35" t="s">
        <v>345</v>
      </c>
      <c r="D336" s="1" t="s">
        <v>346</v>
      </c>
      <c r="E336" s="1" t="s">
        <v>347</v>
      </c>
      <c r="F336" s="1" t="s">
        <v>498</v>
      </c>
      <c r="G336" s="1" t="s">
        <v>499</v>
      </c>
      <c r="H336" s="1">
        <v>0.18</v>
      </c>
      <c r="I336" s="1">
        <v>0.18</v>
      </c>
      <c r="J336" s="1">
        <v>1</v>
      </c>
      <c r="K336" s="65">
        <v>44518</v>
      </c>
      <c r="L336" s="89">
        <v>44524</v>
      </c>
      <c r="M336" s="1">
        <v>11.93</v>
      </c>
      <c r="N336" s="42">
        <v>10.47</v>
      </c>
      <c r="O336" s="1">
        <v>92</v>
      </c>
      <c r="P336" s="1">
        <f t="shared" si="21"/>
        <v>1097.56</v>
      </c>
      <c r="Q336" s="1" t="s">
        <v>147</v>
      </c>
      <c r="R336" s="42">
        <v>98.19587628865979</v>
      </c>
      <c r="S336" s="19">
        <f t="shared" si="22"/>
        <v>1171.4768041237112</v>
      </c>
      <c r="T336" s="1" t="s">
        <v>147</v>
      </c>
      <c r="U336" s="94">
        <v>390</v>
      </c>
      <c r="V336" s="94"/>
      <c r="W336" s="94">
        <v>0</v>
      </c>
      <c r="X336" s="94">
        <v>0</v>
      </c>
      <c r="Y336" s="94">
        <v>390</v>
      </c>
      <c r="Z336" s="94">
        <v>4083.3</v>
      </c>
      <c r="AA336" s="1" t="s">
        <v>26</v>
      </c>
      <c r="AB336" s="2" t="s">
        <v>166</v>
      </c>
    </row>
    <row r="337" spans="1:28" x14ac:dyDescent="0.3">
      <c r="A337" s="1">
        <v>61</v>
      </c>
      <c r="B337" s="1" t="s">
        <v>3273</v>
      </c>
      <c r="C337" s="35" t="s">
        <v>345</v>
      </c>
      <c r="D337" s="1" t="s">
        <v>346</v>
      </c>
      <c r="E337" s="1" t="s">
        <v>347</v>
      </c>
      <c r="F337" s="1" t="s">
        <v>500</v>
      </c>
      <c r="G337" s="1" t="s">
        <v>501</v>
      </c>
      <c r="H337" s="1">
        <v>0.18</v>
      </c>
      <c r="I337" s="1">
        <v>0.18</v>
      </c>
      <c r="J337" s="1">
        <v>1</v>
      </c>
      <c r="K337" s="65">
        <v>44518</v>
      </c>
      <c r="L337" s="89">
        <v>44524</v>
      </c>
      <c r="M337" s="1">
        <v>11.36</v>
      </c>
      <c r="N337" s="42">
        <v>10.199999999999999</v>
      </c>
      <c r="O337" s="1">
        <v>87</v>
      </c>
      <c r="P337" s="1">
        <f t="shared" si="21"/>
        <v>988.31999999999994</v>
      </c>
      <c r="Q337" s="1" t="s">
        <v>147</v>
      </c>
      <c r="R337" s="42">
        <v>97.863247863247864</v>
      </c>
      <c r="S337" s="19">
        <f t="shared" si="22"/>
        <v>1111.7264957264956</v>
      </c>
      <c r="T337" s="1" t="s">
        <v>147</v>
      </c>
      <c r="U337" s="94">
        <v>390</v>
      </c>
      <c r="V337" s="94"/>
      <c r="W337" s="94">
        <v>0</v>
      </c>
      <c r="X337" s="94">
        <v>-19.5</v>
      </c>
      <c r="Y337" s="94">
        <v>370.5</v>
      </c>
      <c r="Z337" s="94">
        <v>3779.1</v>
      </c>
      <c r="AA337" s="1" t="s">
        <v>26</v>
      </c>
      <c r="AB337" s="2" t="s">
        <v>166</v>
      </c>
    </row>
    <row r="338" spans="1:28" x14ac:dyDescent="0.3">
      <c r="A338" s="1">
        <v>62</v>
      </c>
      <c r="B338" s="1" t="s">
        <v>3273</v>
      </c>
      <c r="C338" s="35" t="s">
        <v>345</v>
      </c>
      <c r="D338" s="1" t="s">
        <v>346</v>
      </c>
      <c r="E338" s="1" t="s">
        <v>347</v>
      </c>
      <c r="F338" s="1" t="s">
        <v>502</v>
      </c>
      <c r="G338" s="1" t="s">
        <v>503</v>
      </c>
      <c r="H338" s="1">
        <v>0.25</v>
      </c>
      <c r="I338" s="1">
        <v>0.25</v>
      </c>
      <c r="J338" s="1">
        <v>1</v>
      </c>
      <c r="K338" s="65">
        <v>44518</v>
      </c>
      <c r="L338" s="89">
        <v>44524</v>
      </c>
      <c r="M338" s="1">
        <v>21.56</v>
      </c>
      <c r="N338" s="42">
        <v>19.29</v>
      </c>
      <c r="O338" s="1">
        <v>94</v>
      </c>
      <c r="P338" s="1">
        <f t="shared" si="21"/>
        <v>2026.6399999999999</v>
      </c>
      <c r="Q338" s="1" t="s">
        <v>147</v>
      </c>
      <c r="R338" s="42">
        <v>96.866096866096868</v>
      </c>
      <c r="S338" s="19">
        <f t="shared" si="22"/>
        <v>2088.4330484330485</v>
      </c>
      <c r="T338" s="1" t="s">
        <v>147</v>
      </c>
      <c r="U338" s="94">
        <v>390</v>
      </c>
      <c r="V338" s="94"/>
      <c r="W338" s="94">
        <v>0</v>
      </c>
      <c r="X338" s="94">
        <v>-19.5</v>
      </c>
      <c r="Y338" s="94">
        <v>370.5</v>
      </c>
      <c r="Z338" s="94">
        <v>7146.9449999999997</v>
      </c>
      <c r="AA338" s="1" t="s">
        <v>26</v>
      </c>
      <c r="AB338" s="2" t="s">
        <v>166</v>
      </c>
    </row>
    <row r="339" spans="1:28" x14ac:dyDescent="0.3">
      <c r="A339" s="1">
        <v>63</v>
      </c>
      <c r="B339" s="1" t="s">
        <v>3273</v>
      </c>
      <c r="C339" s="35" t="s">
        <v>345</v>
      </c>
      <c r="D339" s="1" t="s">
        <v>346</v>
      </c>
      <c r="E339" s="1" t="s">
        <v>347</v>
      </c>
      <c r="F339" s="1" t="s">
        <v>504</v>
      </c>
      <c r="G339" s="1" t="s">
        <v>505</v>
      </c>
      <c r="H339" s="1">
        <v>0.32</v>
      </c>
      <c r="I339" s="1">
        <v>0.32</v>
      </c>
      <c r="J339" s="1">
        <v>1</v>
      </c>
      <c r="K339" s="65">
        <v>44518</v>
      </c>
      <c r="L339" s="89">
        <v>44524</v>
      </c>
      <c r="M339" s="1">
        <v>18.95</v>
      </c>
      <c r="N339" s="42">
        <v>16.97</v>
      </c>
      <c r="O339" s="1">
        <v>70</v>
      </c>
      <c r="P339" s="1">
        <f t="shared" si="21"/>
        <v>1326.5</v>
      </c>
      <c r="Q339" s="1" t="s">
        <v>147</v>
      </c>
      <c r="R339" s="42">
        <v>99.038461538461533</v>
      </c>
      <c r="S339" s="19">
        <f t="shared" si="22"/>
        <v>1876.778846153846</v>
      </c>
      <c r="T339" s="1" t="s">
        <v>147</v>
      </c>
      <c r="U339" s="94">
        <v>390</v>
      </c>
      <c r="V339" s="94"/>
      <c r="W339" s="94">
        <v>-156</v>
      </c>
      <c r="X339" s="94">
        <v>0</v>
      </c>
      <c r="Y339" s="94">
        <v>234</v>
      </c>
      <c r="Z339" s="94">
        <v>3970.9799999999996</v>
      </c>
      <c r="AA339" s="1" t="s">
        <v>26</v>
      </c>
      <c r="AB339" s="2" t="s">
        <v>166</v>
      </c>
    </row>
    <row r="340" spans="1:28" x14ac:dyDescent="0.3">
      <c r="A340" s="1">
        <v>64</v>
      </c>
      <c r="B340" s="1" t="s">
        <v>3273</v>
      </c>
      <c r="C340" s="35" t="s">
        <v>345</v>
      </c>
      <c r="D340" s="1" t="s">
        <v>346</v>
      </c>
      <c r="E340" s="1" t="s">
        <v>347</v>
      </c>
      <c r="F340" s="1" t="s">
        <v>506</v>
      </c>
      <c r="G340" s="1" t="s">
        <v>507</v>
      </c>
      <c r="H340" s="1">
        <v>0.28000000000000003</v>
      </c>
      <c r="I340" s="1">
        <v>0.28000000000000003</v>
      </c>
      <c r="J340" s="1">
        <v>1</v>
      </c>
      <c r="K340" s="65">
        <v>44518</v>
      </c>
      <c r="L340" s="89">
        <v>44524</v>
      </c>
      <c r="M340" s="1">
        <v>25.01</v>
      </c>
      <c r="N340" s="42">
        <v>22.42</v>
      </c>
      <c r="O340" s="1">
        <v>83</v>
      </c>
      <c r="P340" s="1">
        <f t="shared" si="21"/>
        <v>2075.83</v>
      </c>
      <c r="Q340" s="1" t="s">
        <v>147</v>
      </c>
      <c r="R340" s="42">
        <v>100</v>
      </c>
      <c r="S340" s="19">
        <f t="shared" si="22"/>
        <v>2501</v>
      </c>
      <c r="T340" s="1" t="s">
        <v>147</v>
      </c>
      <c r="U340" s="94">
        <v>390</v>
      </c>
      <c r="V340" s="94"/>
      <c r="W340" s="94">
        <v>0</v>
      </c>
      <c r="X340" s="94">
        <v>0</v>
      </c>
      <c r="Y340" s="94">
        <v>390</v>
      </c>
      <c r="Z340" s="94">
        <v>8743.8000000000011</v>
      </c>
      <c r="AA340" s="1" t="s">
        <v>26</v>
      </c>
      <c r="AB340" s="2" t="s">
        <v>166</v>
      </c>
    </row>
    <row r="341" spans="1:28" x14ac:dyDescent="0.3">
      <c r="A341" s="1">
        <v>65</v>
      </c>
      <c r="B341" s="1" t="s">
        <v>3273</v>
      </c>
      <c r="C341" s="35" t="s">
        <v>345</v>
      </c>
      <c r="D341" s="1" t="s">
        <v>346</v>
      </c>
      <c r="E341" s="1" t="s">
        <v>347</v>
      </c>
      <c r="F341" s="1" t="s">
        <v>508</v>
      </c>
      <c r="G341" s="1" t="s">
        <v>509</v>
      </c>
      <c r="H341" s="1">
        <v>0.21</v>
      </c>
      <c r="I341" s="1">
        <v>0.21</v>
      </c>
      <c r="J341" s="1">
        <v>1</v>
      </c>
      <c r="K341" s="65">
        <v>44518</v>
      </c>
      <c r="L341" s="89">
        <v>44524</v>
      </c>
      <c r="M341" s="1">
        <v>46.38</v>
      </c>
      <c r="N341" s="42">
        <v>42.02</v>
      </c>
      <c r="O341" s="1">
        <v>86</v>
      </c>
      <c r="P341" s="1">
        <f t="shared" ref="P341:P404" si="23">+O341*M341</f>
        <v>3988.6800000000003</v>
      </c>
      <c r="Q341" s="1" t="s">
        <v>147</v>
      </c>
      <c r="R341" s="42">
        <v>99.418604651162795</v>
      </c>
      <c r="S341" s="19">
        <f t="shared" si="22"/>
        <v>4611.0348837209303</v>
      </c>
      <c r="T341" s="1" t="s">
        <v>147</v>
      </c>
      <c r="U341" s="94">
        <v>390</v>
      </c>
      <c r="V341" s="94"/>
      <c r="W341" s="94">
        <v>0</v>
      </c>
      <c r="X341" s="94">
        <v>0</v>
      </c>
      <c r="Y341" s="94">
        <v>390</v>
      </c>
      <c r="Z341" s="94">
        <v>16387.800000000003</v>
      </c>
      <c r="AA341" s="1" t="s">
        <v>26</v>
      </c>
      <c r="AB341" s="2" t="s">
        <v>166</v>
      </c>
    </row>
    <row r="342" spans="1:28" x14ac:dyDescent="0.3">
      <c r="A342" s="1">
        <v>66</v>
      </c>
      <c r="B342" s="1" t="s">
        <v>3273</v>
      </c>
      <c r="C342" s="35" t="s">
        <v>345</v>
      </c>
      <c r="D342" s="1" t="s">
        <v>346</v>
      </c>
      <c r="E342" s="1" t="s">
        <v>347</v>
      </c>
      <c r="F342" s="1" t="s">
        <v>510</v>
      </c>
      <c r="G342" s="1" t="s">
        <v>511</v>
      </c>
      <c r="H342" s="1">
        <v>0.22</v>
      </c>
      <c r="I342" s="1">
        <v>0.22</v>
      </c>
      <c r="J342" s="1">
        <v>1</v>
      </c>
      <c r="K342" s="65">
        <v>44518</v>
      </c>
      <c r="L342" s="89">
        <v>44524</v>
      </c>
      <c r="M342" s="1">
        <v>21.55</v>
      </c>
      <c r="N342" s="42">
        <v>19.920000000000002</v>
      </c>
      <c r="O342" s="1">
        <v>86</v>
      </c>
      <c r="P342" s="1">
        <f t="shared" si="23"/>
        <v>1853.3</v>
      </c>
      <c r="Q342" s="1" t="s">
        <v>147</v>
      </c>
      <c r="R342" s="42">
        <v>99.107142857142861</v>
      </c>
      <c r="S342" s="19">
        <f t="shared" si="22"/>
        <v>2135.7589285714289</v>
      </c>
      <c r="T342" s="1" t="s">
        <v>147</v>
      </c>
      <c r="U342" s="94">
        <v>390</v>
      </c>
      <c r="V342" s="94"/>
      <c r="W342" s="94">
        <v>0</v>
      </c>
      <c r="X342" s="94">
        <v>0</v>
      </c>
      <c r="Y342" s="94">
        <v>390</v>
      </c>
      <c r="Z342" s="94">
        <v>7768.8000000000011</v>
      </c>
      <c r="AA342" s="1" t="s">
        <v>26</v>
      </c>
      <c r="AB342" s="2" t="s">
        <v>166</v>
      </c>
    </row>
    <row r="343" spans="1:28" x14ac:dyDescent="0.3">
      <c r="A343" s="1">
        <v>67</v>
      </c>
      <c r="B343" s="1" t="s">
        <v>3273</v>
      </c>
      <c r="C343" s="35" t="s">
        <v>345</v>
      </c>
      <c r="D343" s="1" t="s">
        <v>346</v>
      </c>
      <c r="E343" s="1" t="s">
        <v>347</v>
      </c>
      <c r="F343" s="1" t="s">
        <v>512</v>
      </c>
      <c r="G343" s="1" t="s">
        <v>513</v>
      </c>
      <c r="H343" s="1">
        <v>0.25</v>
      </c>
      <c r="I343" s="1">
        <v>0.25</v>
      </c>
      <c r="J343" s="1">
        <v>1</v>
      </c>
      <c r="K343" s="65">
        <v>44518</v>
      </c>
      <c r="L343" s="89">
        <v>44524</v>
      </c>
      <c r="M343" s="1">
        <v>64.86</v>
      </c>
      <c r="N343" s="42">
        <v>59.64</v>
      </c>
      <c r="O343" s="1">
        <v>89</v>
      </c>
      <c r="P343" s="1">
        <f t="shared" si="23"/>
        <v>5772.54</v>
      </c>
      <c r="Q343" s="1" t="s">
        <v>147</v>
      </c>
      <c r="R343" s="42">
        <v>100</v>
      </c>
      <c r="S343" s="19">
        <f t="shared" si="22"/>
        <v>6486</v>
      </c>
      <c r="T343" s="1" t="s">
        <v>147</v>
      </c>
      <c r="U343" s="94">
        <v>390</v>
      </c>
      <c r="V343" s="94"/>
      <c r="W343" s="94">
        <v>0</v>
      </c>
      <c r="X343" s="94">
        <v>0</v>
      </c>
      <c r="Y343" s="94">
        <v>390</v>
      </c>
      <c r="Z343" s="94">
        <v>23259.599999999999</v>
      </c>
      <c r="AA343" s="1" t="s">
        <v>26</v>
      </c>
      <c r="AB343" s="2" t="s">
        <v>166</v>
      </c>
    </row>
    <row r="344" spans="1:28" x14ac:dyDescent="0.3">
      <c r="A344" s="1">
        <v>68</v>
      </c>
      <c r="B344" s="1" t="s">
        <v>3273</v>
      </c>
      <c r="C344" s="35" t="s">
        <v>345</v>
      </c>
      <c r="D344" s="1" t="s">
        <v>346</v>
      </c>
      <c r="E344" s="1" t="s">
        <v>347</v>
      </c>
      <c r="F344" s="1" t="s">
        <v>514</v>
      </c>
      <c r="G344" s="1" t="s">
        <v>515</v>
      </c>
      <c r="H344" s="1">
        <v>0.28999999999999998</v>
      </c>
      <c r="I344" s="1">
        <v>0.28999999999999998</v>
      </c>
      <c r="J344" s="1">
        <v>1</v>
      </c>
      <c r="K344" s="65">
        <v>44518</v>
      </c>
      <c r="L344" s="89">
        <v>44524</v>
      </c>
      <c r="M344" s="1">
        <v>48.69</v>
      </c>
      <c r="N344" s="42">
        <v>45.77</v>
      </c>
      <c r="O344" s="1">
        <v>90</v>
      </c>
      <c r="P344" s="1">
        <f t="shared" si="23"/>
        <v>4382.0999999999995</v>
      </c>
      <c r="Q344" s="1" t="s">
        <v>147</v>
      </c>
      <c r="R344" s="42">
        <v>99.726027397260268</v>
      </c>
      <c r="S344" s="19">
        <f t="shared" si="22"/>
        <v>4855.6602739726022</v>
      </c>
      <c r="T344" s="1" t="s">
        <v>147</v>
      </c>
      <c r="U344" s="94">
        <v>390</v>
      </c>
      <c r="V344" s="94"/>
      <c r="W344" s="94">
        <v>0</v>
      </c>
      <c r="X344" s="94">
        <v>0</v>
      </c>
      <c r="Y344" s="94">
        <v>390</v>
      </c>
      <c r="Z344" s="94">
        <v>17850.300000000003</v>
      </c>
      <c r="AA344" s="1" t="s">
        <v>26</v>
      </c>
      <c r="AB344" s="2" t="s">
        <v>166</v>
      </c>
    </row>
    <row r="345" spans="1:28" x14ac:dyDescent="0.3">
      <c r="A345" s="1">
        <v>69</v>
      </c>
      <c r="B345" s="1" t="s">
        <v>3273</v>
      </c>
      <c r="C345" s="35" t="s">
        <v>345</v>
      </c>
      <c r="D345" s="1" t="s">
        <v>346</v>
      </c>
      <c r="E345" s="1" t="s">
        <v>347</v>
      </c>
      <c r="F345" s="1" t="s">
        <v>516</v>
      </c>
      <c r="G345" s="1" t="s">
        <v>517</v>
      </c>
      <c r="H345" s="1">
        <v>0.18</v>
      </c>
      <c r="I345" s="1">
        <v>0.18</v>
      </c>
      <c r="J345" s="1">
        <v>1</v>
      </c>
      <c r="K345" s="65">
        <v>44518</v>
      </c>
      <c r="L345" s="89">
        <v>44524</v>
      </c>
      <c r="M345" s="1">
        <v>32.49</v>
      </c>
      <c r="N345" s="42"/>
      <c r="O345" s="1">
        <v>84</v>
      </c>
      <c r="P345" s="1">
        <f t="shared" si="23"/>
        <v>2729.1600000000003</v>
      </c>
      <c r="Q345" s="1" t="s">
        <v>147</v>
      </c>
      <c r="R345" s="42">
        <v>77.411167512690355</v>
      </c>
      <c r="S345" s="19">
        <f t="shared" si="22"/>
        <v>2515.0888324873099</v>
      </c>
      <c r="T345" s="1" t="s">
        <v>148</v>
      </c>
      <c r="U345" s="94"/>
      <c r="V345" s="94"/>
      <c r="W345" s="94">
        <v>0</v>
      </c>
      <c r="X345" s="94">
        <v>0</v>
      </c>
      <c r="Y345" s="94">
        <v>0</v>
      </c>
      <c r="Z345" s="94">
        <v>0</v>
      </c>
      <c r="AA345" s="1" t="s">
        <v>26</v>
      </c>
      <c r="AB345" s="2" t="s">
        <v>166</v>
      </c>
    </row>
    <row r="346" spans="1:28" x14ac:dyDescent="0.3">
      <c r="A346" s="1">
        <v>70</v>
      </c>
      <c r="B346" s="1" t="s">
        <v>3273</v>
      </c>
      <c r="C346" s="35" t="s">
        <v>345</v>
      </c>
      <c r="D346" s="1" t="s">
        <v>346</v>
      </c>
      <c r="E346" s="1" t="s">
        <v>347</v>
      </c>
      <c r="F346" s="1" t="s">
        <v>518</v>
      </c>
      <c r="G346" s="1" t="s">
        <v>519</v>
      </c>
      <c r="H346" s="1">
        <v>0.31</v>
      </c>
      <c r="I346" s="1">
        <v>0.31</v>
      </c>
      <c r="J346" s="1">
        <v>1</v>
      </c>
      <c r="K346" s="65">
        <v>44518</v>
      </c>
      <c r="L346" s="89">
        <v>44524</v>
      </c>
      <c r="M346" s="1">
        <v>53.33</v>
      </c>
      <c r="N346" s="42">
        <v>49.55</v>
      </c>
      <c r="O346" s="1">
        <v>84</v>
      </c>
      <c r="P346" s="1">
        <f t="shared" si="23"/>
        <v>4479.72</v>
      </c>
      <c r="Q346" s="1" t="s">
        <v>147</v>
      </c>
      <c r="R346" s="42">
        <v>99.520383693045559</v>
      </c>
      <c r="S346" s="19">
        <f t="shared" si="22"/>
        <v>5307.4220623501196</v>
      </c>
      <c r="T346" s="1" t="s">
        <v>147</v>
      </c>
      <c r="U346" s="94">
        <v>390</v>
      </c>
      <c r="V346" s="94"/>
      <c r="W346" s="94">
        <v>0</v>
      </c>
      <c r="X346" s="94">
        <v>0</v>
      </c>
      <c r="Y346" s="94">
        <v>390</v>
      </c>
      <c r="Z346" s="94">
        <v>19324.5</v>
      </c>
      <c r="AA346" s="1" t="s">
        <v>26</v>
      </c>
      <c r="AB346" s="2" t="s">
        <v>166</v>
      </c>
    </row>
    <row r="347" spans="1:28" x14ac:dyDescent="0.3">
      <c r="A347" s="1">
        <v>71</v>
      </c>
      <c r="B347" s="1" t="s">
        <v>3273</v>
      </c>
      <c r="C347" s="35" t="s">
        <v>345</v>
      </c>
      <c r="D347" s="1" t="s">
        <v>346</v>
      </c>
      <c r="E347" s="1" t="s">
        <v>347</v>
      </c>
      <c r="F347" s="1" t="s">
        <v>520</v>
      </c>
      <c r="G347" s="1" t="s">
        <v>521</v>
      </c>
      <c r="H347" s="1">
        <v>0.23</v>
      </c>
      <c r="I347" s="1">
        <v>0.23</v>
      </c>
      <c r="J347" s="1">
        <v>1</v>
      </c>
      <c r="K347" s="65">
        <v>44518</v>
      </c>
      <c r="L347" s="89">
        <v>44524</v>
      </c>
      <c r="M347" s="1">
        <v>50.2</v>
      </c>
      <c r="N347" s="42">
        <v>45.38</v>
      </c>
      <c r="O347" s="1">
        <v>88</v>
      </c>
      <c r="P347" s="1">
        <f t="shared" si="23"/>
        <v>4417.6000000000004</v>
      </c>
      <c r="Q347" s="1" t="s">
        <v>147</v>
      </c>
      <c r="R347" s="42">
        <v>99.755501222493891</v>
      </c>
      <c r="S347" s="19">
        <f t="shared" si="22"/>
        <v>5007.7261613691935</v>
      </c>
      <c r="T347" s="1" t="s">
        <v>147</v>
      </c>
      <c r="U347" s="94">
        <v>390</v>
      </c>
      <c r="V347" s="94"/>
      <c r="W347" s="94">
        <v>0</v>
      </c>
      <c r="X347" s="94">
        <v>0</v>
      </c>
      <c r="Y347" s="94">
        <v>390</v>
      </c>
      <c r="Z347" s="94">
        <v>17698.2</v>
      </c>
      <c r="AA347" s="1" t="s">
        <v>26</v>
      </c>
      <c r="AB347" s="2" t="s">
        <v>166</v>
      </c>
    </row>
    <row r="348" spans="1:28" x14ac:dyDescent="0.3">
      <c r="A348" s="1">
        <v>72</v>
      </c>
      <c r="B348" s="1" t="s">
        <v>3273</v>
      </c>
      <c r="C348" s="35" t="s">
        <v>345</v>
      </c>
      <c r="D348" s="1" t="s">
        <v>346</v>
      </c>
      <c r="E348" s="1" t="s">
        <v>347</v>
      </c>
      <c r="F348" s="1" t="s">
        <v>522</v>
      </c>
      <c r="G348" s="1" t="s">
        <v>523</v>
      </c>
      <c r="H348" s="1">
        <v>0.22</v>
      </c>
      <c r="I348" s="1">
        <v>0.22</v>
      </c>
      <c r="J348" s="1">
        <v>1</v>
      </c>
      <c r="K348" s="65">
        <v>44518</v>
      </c>
      <c r="L348" s="89">
        <v>44524</v>
      </c>
      <c r="M348" s="1">
        <v>30.66</v>
      </c>
      <c r="N348" s="42">
        <v>28.25</v>
      </c>
      <c r="O348" s="1">
        <v>82</v>
      </c>
      <c r="P348" s="1">
        <f t="shared" si="23"/>
        <v>2514.12</v>
      </c>
      <c r="Q348" s="1" t="s">
        <v>147</v>
      </c>
      <c r="R348" s="42">
        <v>99.173553719008268</v>
      </c>
      <c r="S348" s="19">
        <f t="shared" si="22"/>
        <v>3040.6611570247937</v>
      </c>
      <c r="T348" s="1" t="s">
        <v>147</v>
      </c>
      <c r="U348" s="94">
        <v>390</v>
      </c>
      <c r="V348" s="94"/>
      <c r="W348" s="94">
        <v>0</v>
      </c>
      <c r="X348" s="94">
        <v>0</v>
      </c>
      <c r="Y348" s="94">
        <v>390</v>
      </c>
      <c r="Z348" s="94">
        <v>11017.5</v>
      </c>
      <c r="AA348" s="1" t="s">
        <v>26</v>
      </c>
      <c r="AB348" s="2" t="s">
        <v>166</v>
      </c>
    </row>
    <row r="349" spans="1:28" x14ac:dyDescent="0.3">
      <c r="A349" s="1">
        <v>73</v>
      </c>
      <c r="B349" s="1" t="s">
        <v>3273</v>
      </c>
      <c r="C349" s="35" t="s">
        <v>345</v>
      </c>
      <c r="D349" s="1" t="s">
        <v>346</v>
      </c>
      <c r="E349" s="1" t="s">
        <v>347</v>
      </c>
      <c r="F349" s="1" t="s">
        <v>524</v>
      </c>
      <c r="G349" s="1" t="s">
        <v>525</v>
      </c>
      <c r="H349" s="1">
        <v>0.18</v>
      </c>
      <c r="I349" s="1">
        <v>0.18</v>
      </c>
      <c r="J349" s="1">
        <v>1</v>
      </c>
      <c r="K349" s="65">
        <v>44518</v>
      </c>
      <c r="L349" s="89">
        <v>44524</v>
      </c>
      <c r="M349" s="1">
        <v>7.51</v>
      </c>
      <c r="N349" s="42">
        <v>6.87</v>
      </c>
      <c r="O349" s="1">
        <v>90</v>
      </c>
      <c r="P349" s="1">
        <f t="shared" si="23"/>
        <v>675.9</v>
      </c>
      <c r="Q349" s="1" t="s">
        <v>147</v>
      </c>
      <c r="R349" s="42">
        <v>99.553571428571431</v>
      </c>
      <c r="S349" s="19">
        <f t="shared" si="22"/>
        <v>747.64732142857144</v>
      </c>
      <c r="T349" s="1" t="s">
        <v>147</v>
      </c>
      <c r="U349" s="94">
        <v>390</v>
      </c>
      <c r="V349" s="94"/>
      <c r="W349" s="94">
        <v>0</v>
      </c>
      <c r="X349" s="94">
        <v>0</v>
      </c>
      <c r="Y349" s="94">
        <v>390</v>
      </c>
      <c r="Z349" s="94">
        <v>2679.3</v>
      </c>
      <c r="AA349" s="1" t="s">
        <v>26</v>
      </c>
      <c r="AB349" s="2" t="s">
        <v>166</v>
      </c>
    </row>
    <row r="350" spans="1:28" x14ac:dyDescent="0.3">
      <c r="A350" s="1">
        <v>74</v>
      </c>
      <c r="B350" s="1" t="s">
        <v>3273</v>
      </c>
      <c r="C350" s="35" t="s">
        <v>345</v>
      </c>
      <c r="D350" s="1" t="s">
        <v>346</v>
      </c>
      <c r="E350" s="1" t="s">
        <v>347</v>
      </c>
      <c r="F350" s="1" t="s">
        <v>526</v>
      </c>
      <c r="G350" s="1" t="s">
        <v>527</v>
      </c>
      <c r="H350" s="1">
        <v>0.28000000000000003</v>
      </c>
      <c r="I350" s="1">
        <v>0.28000000000000003</v>
      </c>
      <c r="J350" s="1">
        <v>1</v>
      </c>
      <c r="K350" s="65">
        <v>44518</v>
      </c>
      <c r="L350" s="89">
        <v>44524</v>
      </c>
      <c r="M350" s="1">
        <v>46.82</v>
      </c>
      <c r="N350" s="42">
        <v>41.76</v>
      </c>
      <c r="O350" s="1">
        <v>86</v>
      </c>
      <c r="P350" s="1">
        <f t="shared" si="23"/>
        <v>4026.52</v>
      </c>
      <c r="Q350" s="1" t="s">
        <v>147</v>
      </c>
      <c r="R350" s="42">
        <v>100</v>
      </c>
      <c r="S350" s="19">
        <f t="shared" si="22"/>
        <v>4682</v>
      </c>
      <c r="T350" s="1" t="s">
        <v>147</v>
      </c>
      <c r="U350" s="94">
        <v>390</v>
      </c>
      <c r="V350" s="94"/>
      <c r="W350" s="94">
        <v>0</v>
      </c>
      <c r="X350" s="94">
        <v>0</v>
      </c>
      <c r="Y350" s="94">
        <v>390</v>
      </c>
      <c r="Z350" s="94">
        <v>16286.4</v>
      </c>
      <c r="AA350" s="1" t="s">
        <v>26</v>
      </c>
      <c r="AB350" s="2" t="s">
        <v>166</v>
      </c>
    </row>
    <row r="351" spans="1:28" x14ac:dyDescent="0.3">
      <c r="A351" s="1">
        <v>75</v>
      </c>
      <c r="B351" s="1" t="s">
        <v>3273</v>
      </c>
      <c r="C351" s="35" t="s">
        <v>345</v>
      </c>
      <c r="D351" s="1" t="s">
        <v>346</v>
      </c>
      <c r="E351" s="1" t="s">
        <v>347</v>
      </c>
      <c r="F351" s="1" t="s">
        <v>528</v>
      </c>
      <c r="G351" s="1" t="s">
        <v>529</v>
      </c>
      <c r="H351" s="1">
        <v>0.21</v>
      </c>
      <c r="I351" s="1">
        <v>0.21</v>
      </c>
      <c r="J351" s="1">
        <v>1</v>
      </c>
      <c r="K351" s="65">
        <v>44518</v>
      </c>
      <c r="L351" s="89">
        <v>44524</v>
      </c>
      <c r="M351" s="1">
        <v>23.7</v>
      </c>
      <c r="N351" s="42">
        <v>22.27</v>
      </c>
      <c r="O351" s="1">
        <v>94</v>
      </c>
      <c r="P351" s="1">
        <f t="shared" si="23"/>
        <v>2227.7999999999997</v>
      </c>
      <c r="Q351" s="1" t="s">
        <v>147</v>
      </c>
      <c r="R351" s="42">
        <v>98.879551820728295</v>
      </c>
      <c r="S351" s="19">
        <f t="shared" si="22"/>
        <v>2343.4453781512607</v>
      </c>
      <c r="T351" s="1" t="s">
        <v>147</v>
      </c>
      <c r="U351" s="94">
        <v>390</v>
      </c>
      <c r="V351" s="94"/>
      <c r="W351" s="94">
        <v>0</v>
      </c>
      <c r="X351" s="94">
        <v>0</v>
      </c>
      <c r="Y351" s="94">
        <v>390</v>
      </c>
      <c r="Z351" s="94">
        <v>8685.2999999999993</v>
      </c>
      <c r="AA351" s="1" t="s">
        <v>26</v>
      </c>
      <c r="AB351" s="2" t="s">
        <v>166</v>
      </c>
    </row>
    <row r="352" spans="1:28" x14ac:dyDescent="0.3">
      <c r="A352" s="1">
        <v>76</v>
      </c>
      <c r="B352" s="1" t="s">
        <v>3273</v>
      </c>
      <c r="C352" s="35" t="s">
        <v>345</v>
      </c>
      <c r="D352" s="1" t="s">
        <v>346</v>
      </c>
      <c r="E352" s="1" t="s">
        <v>347</v>
      </c>
      <c r="F352" s="1" t="s">
        <v>530</v>
      </c>
      <c r="G352" s="1" t="s">
        <v>531</v>
      </c>
      <c r="H352" s="1">
        <v>0.28000000000000003</v>
      </c>
      <c r="I352" s="1">
        <v>0.28000000000000003</v>
      </c>
      <c r="J352" s="1">
        <v>1</v>
      </c>
      <c r="K352" s="65">
        <v>44518</v>
      </c>
      <c r="L352" s="89">
        <v>44524</v>
      </c>
      <c r="M352" s="1">
        <v>36.54</v>
      </c>
      <c r="N352" s="42">
        <v>32.81</v>
      </c>
      <c r="O352" s="1">
        <v>80</v>
      </c>
      <c r="P352" s="1">
        <f t="shared" si="23"/>
        <v>2923.2</v>
      </c>
      <c r="Q352" s="1" t="s">
        <v>147</v>
      </c>
      <c r="R352" s="42">
        <v>98.928571428571431</v>
      </c>
      <c r="S352" s="19">
        <f t="shared" si="22"/>
        <v>3614.85</v>
      </c>
      <c r="T352" s="1" t="s">
        <v>147</v>
      </c>
      <c r="U352" s="94">
        <v>390</v>
      </c>
      <c r="V352" s="94"/>
      <c r="W352" s="94">
        <v>0</v>
      </c>
      <c r="X352" s="94">
        <v>0</v>
      </c>
      <c r="Y352" s="94">
        <v>390</v>
      </c>
      <c r="Z352" s="94">
        <v>12795.900000000001</v>
      </c>
      <c r="AA352" s="1" t="s">
        <v>26</v>
      </c>
      <c r="AB352" s="2" t="s">
        <v>166</v>
      </c>
    </row>
    <row r="353" spans="1:28" x14ac:dyDescent="0.3">
      <c r="A353" s="1">
        <v>77</v>
      </c>
      <c r="B353" s="1" t="s">
        <v>3273</v>
      </c>
      <c r="C353" s="35" t="s">
        <v>345</v>
      </c>
      <c r="D353" s="1" t="s">
        <v>346</v>
      </c>
      <c r="E353" s="1" t="s">
        <v>347</v>
      </c>
      <c r="F353" s="1" t="s">
        <v>532</v>
      </c>
      <c r="G353" s="1" t="s">
        <v>533</v>
      </c>
      <c r="H353" s="1">
        <v>0.25</v>
      </c>
      <c r="I353" s="1">
        <v>0.25</v>
      </c>
      <c r="J353" s="1">
        <v>1</v>
      </c>
      <c r="K353" s="65">
        <v>44518</v>
      </c>
      <c r="L353" s="89">
        <v>44524</v>
      </c>
      <c r="M353" s="1">
        <v>17.079999999999998</v>
      </c>
      <c r="N353" s="42">
        <v>14.66</v>
      </c>
      <c r="O353" s="1">
        <v>91</v>
      </c>
      <c r="P353" s="1">
        <f t="shared" si="23"/>
        <v>1554.2799999999997</v>
      </c>
      <c r="Q353" s="1" t="s">
        <v>147</v>
      </c>
      <c r="R353" s="42">
        <v>94.545454545454547</v>
      </c>
      <c r="S353" s="19">
        <f t="shared" si="22"/>
        <v>1614.8363636363636</v>
      </c>
      <c r="T353" s="1" t="s">
        <v>147</v>
      </c>
      <c r="U353" s="94">
        <v>390</v>
      </c>
      <c r="V353" s="94"/>
      <c r="W353" s="94">
        <v>0</v>
      </c>
      <c r="X353" s="94">
        <v>-39</v>
      </c>
      <c r="Y353" s="94">
        <v>351</v>
      </c>
      <c r="Z353" s="94">
        <v>5145.66</v>
      </c>
      <c r="AA353" s="1" t="s">
        <v>26</v>
      </c>
      <c r="AB353" s="2" t="s">
        <v>166</v>
      </c>
    </row>
    <row r="354" spans="1:28" x14ac:dyDescent="0.3">
      <c r="A354" s="1">
        <v>78</v>
      </c>
      <c r="B354" s="1" t="s">
        <v>3273</v>
      </c>
      <c r="C354" s="35" t="s">
        <v>345</v>
      </c>
      <c r="D354" s="1" t="s">
        <v>346</v>
      </c>
      <c r="E354" s="1" t="s">
        <v>347</v>
      </c>
      <c r="F354" s="1" t="s">
        <v>534</v>
      </c>
      <c r="G354" s="1" t="s">
        <v>535</v>
      </c>
      <c r="H354" s="1">
        <v>0.22</v>
      </c>
      <c r="I354" s="1">
        <v>0.22</v>
      </c>
      <c r="J354" s="1">
        <v>1</v>
      </c>
      <c r="K354" s="65">
        <v>44518</v>
      </c>
      <c r="L354" s="89">
        <v>44524</v>
      </c>
      <c r="M354" s="1">
        <v>39.24</v>
      </c>
      <c r="N354" s="42">
        <v>35.56</v>
      </c>
      <c r="O354" s="1">
        <v>81</v>
      </c>
      <c r="P354" s="1">
        <f t="shared" si="23"/>
        <v>3178.44</v>
      </c>
      <c r="Q354" s="1" t="s">
        <v>147</v>
      </c>
      <c r="R354" s="42">
        <v>97.816593886462883</v>
      </c>
      <c r="S354" s="19">
        <f t="shared" si="22"/>
        <v>3838.3231441048038</v>
      </c>
      <c r="T354" s="1" t="s">
        <v>147</v>
      </c>
      <c r="U354" s="94">
        <v>390</v>
      </c>
      <c r="V354" s="94"/>
      <c r="W354" s="94">
        <v>0</v>
      </c>
      <c r="X354" s="94">
        <v>-19.5</v>
      </c>
      <c r="Y354" s="94">
        <v>370.5</v>
      </c>
      <c r="Z354" s="94">
        <v>13174.980000000001</v>
      </c>
      <c r="AA354" s="1" t="s">
        <v>26</v>
      </c>
      <c r="AB354" s="2" t="s">
        <v>166</v>
      </c>
    </row>
    <row r="355" spans="1:28" x14ac:dyDescent="0.3">
      <c r="A355" s="1">
        <v>79</v>
      </c>
      <c r="B355" s="1" t="s">
        <v>3273</v>
      </c>
      <c r="C355" s="35" t="s">
        <v>345</v>
      </c>
      <c r="D355" s="1" t="s">
        <v>346</v>
      </c>
      <c r="E355" s="1" t="s">
        <v>347</v>
      </c>
      <c r="F355" s="1" t="s">
        <v>536</v>
      </c>
      <c r="G355" s="1" t="s">
        <v>537</v>
      </c>
      <c r="H355" s="1">
        <v>0.19</v>
      </c>
      <c r="I355" s="1">
        <v>0.19</v>
      </c>
      <c r="J355" s="1">
        <v>1</v>
      </c>
      <c r="K355" s="65">
        <v>44518</v>
      </c>
      <c r="L355" s="89">
        <v>44524</v>
      </c>
      <c r="M355" s="1">
        <v>30.45</v>
      </c>
      <c r="N355" s="42">
        <v>27.28</v>
      </c>
      <c r="O355" s="1">
        <v>91</v>
      </c>
      <c r="P355" s="1">
        <f t="shared" si="23"/>
        <v>2770.95</v>
      </c>
      <c r="Q355" s="1" t="s">
        <v>147</v>
      </c>
      <c r="R355" s="42">
        <v>99.678456591639872</v>
      </c>
      <c r="S355" s="19">
        <f t="shared" si="22"/>
        <v>3035.2090032154342</v>
      </c>
      <c r="T355" s="1" t="s">
        <v>147</v>
      </c>
      <c r="U355" s="94">
        <v>390</v>
      </c>
      <c r="V355" s="94"/>
      <c r="W355" s="94">
        <v>0</v>
      </c>
      <c r="X355" s="94">
        <v>0</v>
      </c>
      <c r="Y355" s="94">
        <v>390</v>
      </c>
      <c r="Z355" s="94">
        <v>10639.2</v>
      </c>
      <c r="AA355" s="1" t="s">
        <v>26</v>
      </c>
      <c r="AB355" s="2" t="s">
        <v>166</v>
      </c>
    </row>
    <row r="356" spans="1:28" x14ac:dyDescent="0.3">
      <c r="A356" s="1">
        <v>80</v>
      </c>
      <c r="B356" s="1" t="s">
        <v>3273</v>
      </c>
      <c r="C356" s="35" t="s">
        <v>345</v>
      </c>
      <c r="D356" s="1" t="s">
        <v>346</v>
      </c>
      <c r="E356" s="1" t="s">
        <v>347</v>
      </c>
      <c r="F356" s="1" t="s">
        <v>538</v>
      </c>
      <c r="G356" s="1" t="s">
        <v>539</v>
      </c>
      <c r="H356" s="1">
        <v>0.22</v>
      </c>
      <c r="I356" s="1">
        <v>0.22</v>
      </c>
      <c r="J356" s="1">
        <v>1</v>
      </c>
      <c r="K356" s="65">
        <v>44518</v>
      </c>
      <c r="L356" s="89">
        <v>44524</v>
      </c>
      <c r="M356" s="1">
        <v>19.45</v>
      </c>
      <c r="N356" s="42">
        <v>17.79</v>
      </c>
      <c r="O356" s="1">
        <v>89</v>
      </c>
      <c r="P356" s="1">
        <f t="shared" si="23"/>
        <v>1731.05</v>
      </c>
      <c r="Q356" s="1" t="s">
        <v>147</v>
      </c>
      <c r="R356" s="42">
        <v>98.84615384615384</v>
      </c>
      <c r="S356" s="19">
        <f t="shared" si="22"/>
        <v>1922.5576923076922</v>
      </c>
      <c r="T356" s="1" t="s">
        <v>147</v>
      </c>
      <c r="U356" s="94">
        <v>390</v>
      </c>
      <c r="V356" s="94"/>
      <c r="W356" s="94">
        <v>0</v>
      </c>
      <c r="X356" s="94">
        <v>0</v>
      </c>
      <c r="Y356" s="94">
        <v>390</v>
      </c>
      <c r="Z356" s="94">
        <v>6938.0999999999995</v>
      </c>
      <c r="AA356" s="1" t="s">
        <v>26</v>
      </c>
      <c r="AB356" s="2" t="s">
        <v>166</v>
      </c>
    </row>
    <row r="357" spans="1:28" x14ac:dyDescent="0.3">
      <c r="A357" s="1">
        <v>81</v>
      </c>
      <c r="B357" s="1" t="s">
        <v>3273</v>
      </c>
      <c r="C357" s="35" t="s">
        <v>345</v>
      </c>
      <c r="D357" s="1" t="s">
        <v>346</v>
      </c>
      <c r="E357" s="1" t="s">
        <v>347</v>
      </c>
      <c r="F357" s="1" t="s">
        <v>540</v>
      </c>
      <c r="G357" s="1" t="s">
        <v>541</v>
      </c>
      <c r="H357" s="1">
        <v>0.27</v>
      </c>
      <c r="I357" s="1">
        <v>0.27</v>
      </c>
      <c r="J357" s="1">
        <v>1</v>
      </c>
      <c r="K357" s="65">
        <v>44518</v>
      </c>
      <c r="L357" s="89">
        <v>44524</v>
      </c>
      <c r="M357" s="1">
        <v>8.5500000000000007</v>
      </c>
      <c r="N357" s="42">
        <v>7.28</v>
      </c>
      <c r="O357" s="1">
        <v>88</v>
      </c>
      <c r="P357" s="1">
        <f t="shared" si="23"/>
        <v>752.40000000000009</v>
      </c>
      <c r="Q357" s="1" t="s">
        <v>147</v>
      </c>
      <c r="R357" s="42">
        <v>99.683544303797461</v>
      </c>
      <c r="S357" s="19">
        <f t="shared" si="22"/>
        <v>852.29430379746839</v>
      </c>
      <c r="T357" s="1" t="s">
        <v>147</v>
      </c>
      <c r="U357" s="94">
        <v>390</v>
      </c>
      <c r="V357" s="94"/>
      <c r="W357" s="94">
        <v>0</v>
      </c>
      <c r="X357" s="94">
        <v>0</v>
      </c>
      <c r="Y357" s="94">
        <v>390</v>
      </c>
      <c r="Z357" s="94">
        <v>2839.2000000000003</v>
      </c>
      <c r="AA357" s="1" t="s">
        <v>26</v>
      </c>
      <c r="AB357" s="2" t="s">
        <v>166</v>
      </c>
    </row>
    <row r="358" spans="1:28" x14ac:dyDescent="0.3">
      <c r="A358" s="1">
        <v>82</v>
      </c>
      <c r="B358" s="1" t="s">
        <v>3273</v>
      </c>
      <c r="C358" s="35" t="s">
        <v>345</v>
      </c>
      <c r="D358" s="1" t="s">
        <v>346</v>
      </c>
      <c r="E358" s="1" t="s">
        <v>347</v>
      </c>
      <c r="F358" s="1" t="s">
        <v>542</v>
      </c>
      <c r="G358" s="1" t="s">
        <v>543</v>
      </c>
      <c r="H358" s="1">
        <v>0.19</v>
      </c>
      <c r="I358" s="1">
        <v>0.19</v>
      </c>
      <c r="J358" s="1">
        <v>1</v>
      </c>
      <c r="K358" s="65">
        <v>44518</v>
      </c>
      <c r="L358" s="89">
        <v>44524</v>
      </c>
      <c r="M358" s="1">
        <v>15.78</v>
      </c>
      <c r="N358" s="42">
        <v>14.07</v>
      </c>
      <c r="O358" s="1">
        <v>84</v>
      </c>
      <c r="P358" s="1">
        <f t="shared" si="23"/>
        <v>1325.52</v>
      </c>
      <c r="Q358" s="1" t="s">
        <v>147</v>
      </c>
      <c r="R358" s="42">
        <v>96.666666666666671</v>
      </c>
      <c r="S358" s="19">
        <f t="shared" si="22"/>
        <v>1525.4</v>
      </c>
      <c r="T358" s="1" t="s">
        <v>147</v>
      </c>
      <c r="U358" s="94">
        <v>390</v>
      </c>
      <c r="V358" s="94"/>
      <c r="W358" s="94">
        <v>0</v>
      </c>
      <c r="X358" s="94">
        <v>-19.5</v>
      </c>
      <c r="Y358" s="94">
        <v>370.5</v>
      </c>
      <c r="Z358" s="94">
        <v>5212.9350000000004</v>
      </c>
      <c r="AA358" s="1" t="s">
        <v>26</v>
      </c>
      <c r="AB358" s="2" t="s">
        <v>166</v>
      </c>
    </row>
    <row r="359" spans="1:28" x14ac:dyDescent="0.3">
      <c r="A359" s="1">
        <v>83</v>
      </c>
      <c r="B359" s="1" t="s">
        <v>3273</v>
      </c>
      <c r="C359" s="35" t="s">
        <v>345</v>
      </c>
      <c r="D359" s="1" t="s">
        <v>346</v>
      </c>
      <c r="E359" s="1" t="s">
        <v>347</v>
      </c>
      <c r="F359" s="1" t="s">
        <v>544</v>
      </c>
      <c r="G359" s="1" t="s">
        <v>545</v>
      </c>
      <c r="H359" s="1">
        <v>0.19</v>
      </c>
      <c r="I359" s="1">
        <v>0.19</v>
      </c>
      <c r="J359" s="1">
        <v>1</v>
      </c>
      <c r="K359" s="65">
        <v>44518</v>
      </c>
      <c r="L359" s="89">
        <v>44524</v>
      </c>
      <c r="M359" s="1">
        <v>35.29</v>
      </c>
      <c r="N359" s="42">
        <v>31.99</v>
      </c>
      <c r="O359" s="1">
        <v>92</v>
      </c>
      <c r="P359" s="1">
        <f t="shared" si="23"/>
        <v>3246.68</v>
      </c>
      <c r="Q359" s="1" t="s">
        <v>147</v>
      </c>
      <c r="R359" s="42">
        <v>99.032258064516128</v>
      </c>
      <c r="S359" s="19">
        <f t="shared" si="22"/>
        <v>3494.8483870967739</v>
      </c>
      <c r="T359" s="1" t="s">
        <v>147</v>
      </c>
      <c r="U359" s="94">
        <v>390</v>
      </c>
      <c r="V359" s="94"/>
      <c r="W359" s="94">
        <v>0</v>
      </c>
      <c r="X359" s="94">
        <v>0</v>
      </c>
      <c r="Y359" s="94">
        <v>390</v>
      </c>
      <c r="Z359" s="94">
        <v>12476.099999999999</v>
      </c>
      <c r="AA359" s="1" t="s">
        <v>26</v>
      </c>
      <c r="AB359" s="2" t="s">
        <v>166</v>
      </c>
    </row>
    <row r="360" spans="1:28" x14ac:dyDescent="0.3">
      <c r="A360" s="1">
        <v>84</v>
      </c>
      <c r="B360" s="1" t="s">
        <v>3273</v>
      </c>
      <c r="C360" s="35" t="s">
        <v>345</v>
      </c>
      <c r="D360" s="1" t="s">
        <v>346</v>
      </c>
      <c r="E360" s="1" t="s">
        <v>347</v>
      </c>
      <c r="F360" s="1" t="s">
        <v>546</v>
      </c>
      <c r="G360" s="1" t="s">
        <v>547</v>
      </c>
      <c r="H360" s="1">
        <v>0.28000000000000003</v>
      </c>
      <c r="I360" s="1">
        <v>0.28000000000000003</v>
      </c>
      <c r="J360" s="1">
        <v>1</v>
      </c>
      <c r="K360" s="65">
        <v>44518</v>
      </c>
      <c r="L360" s="89">
        <v>44524</v>
      </c>
      <c r="M360" s="1">
        <v>70.27</v>
      </c>
      <c r="N360" s="42">
        <v>61.3</v>
      </c>
      <c r="O360" s="1">
        <v>80</v>
      </c>
      <c r="P360" s="1">
        <f t="shared" si="23"/>
        <v>5621.5999999999995</v>
      </c>
      <c r="Q360" s="1" t="s">
        <v>147</v>
      </c>
      <c r="R360" s="42">
        <v>98.832684824902728</v>
      </c>
      <c r="S360" s="19">
        <f t="shared" si="22"/>
        <v>6944.9727626459144</v>
      </c>
      <c r="T360" s="1" t="s">
        <v>147</v>
      </c>
      <c r="U360" s="94">
        <v>390</v>
      </c>
      <c r="V360" s="94"/>
      <c r="W360" s="94">
        <v>0</v>
      </c>
      <c r="X360" s="94">
        <v>0</v>
      </c>
      <c r="Y360" s="94">
        <v>390</v>
      </c>
      <c r="Z360" s="94">
        <v>23907</v>
      </c>
      <c r="AA360" s="1" t="s">
        <v>26</v>
      </c>
      <c r="AB360" s="2" t="s">
        <v>166</v>
      </c>
    </row>
    <row r="361" spans="1:28" x14ac:dyDescent="0.3">
      <c r="A361" s="1">
        <v>85</v>
      </c>
      <c r="B361" s="1" t="s">
        <v>3273</v>
      </c>
      <c r="C361" s="35" t="s">
        <v>345</v>
      </c>
      <c r="D361" s="1" t="s">
        <v>346</v>
      </c>
      <c r="E361" s="1" t="s">
        <v>347</v>
      </c>
      <c r="F361" s="1" t="s">
        <v>548</v>
      </c>
      <c r="G361" s="1" t="s">
        <v>549</v>
      </c>
      <c r="H361" s="1">
        <v>0.25</v>
      </c>
      <c r="I361" s="1">
        <v>0.25</v>
      </c>
      <c r="J361" s="1">
        <v>1</v>
      </c>
      <c r="K361" s="65">
        <v>44518</v>
      </c>
      <c r="L361" s="89">
        <v>44524</v>
      </c>
      <c r="M361" s="1">
        <v>59.32</v>
      </c>
      <c r="N361" s="42">
        <v>52.53</v>
      </c>
      <c r="O361" s="1">
        <v>80</v>
      </c>
      <c r="P361" s="1">
        <f t="shared" si="23"/>
        <v>4745.6000000000004</v>
      </c>
      <c r="Q361" s="1" t="s">
        <v>147</v>
      </c>
      <c r="R361" s="42">
        <v>99.079754601226995</v>
      </c>
      <c r="S361" s="19">
        <f t="shared" si="22"/>
        <v>5877.4110429447855</v>
      </c>
      <c r="T361" s="1" t="s">
        <v>147</v>
      </c>
      <c r="U361" s="94">
        <v>390</v>
      </c>
      <c r="V361" s="94"/>
      <c r="W361" s="94">
        <v>0</v>
      </c>
      <c r="X361" s="94">
        <v>0</v>
      </c>
      <c r="Y361" s="94">
        <v>390</v>
      </c>
      <c r="Z361" s="94">
        <v>20486.7</v>
      </c>
      <c r="AA361" s="1" t="s">
        <v>26</v>
      </c>
      <c r="AB361" s="2" t="s">
        <v>166</v>
      </c>
    </row>
    <row r="362" spans="1:28" x14ac:dyDescent="0.3">
      <c r="A362" s="1">
        <v>86</v>
      </c>
      <c r="B362" s="1" t="s">
        <v>3273</v>
      </c>
      <c r="C362" s="35" t="s">
        <v>345</v>
      </c>
      <c r="D362" s="1" t="s">
        <v>346</v>
      </c>
      <c r="E362" s="1" t="s">
        <v>347</v>
      </c>
      <c r="F362" s="1" t="s">
        <v>550</v>
      </c>
      <c r="G362" s="1" t="s">
        <v>551</v>
      </c>
      <c r="H362" s="1">
        <v>0.28000000000000003</v>
      </c>
      <c r="I362" s="1">
        <v>0.28000000000000003</v>
      </c>
      <c r="J362" s="1">
        <v>1</v>
      </c>
      <c r="K362" s="65">
        <v>44518</v>
      </c>
      <c r="L362" s="89">
        <v>44524</v>
      </c>
      <c r="M362" s="1">
        <v>27.76</v>
      </c>
      <c r="N362" s="42">
        <v>25.9</v>
      </c>
      <c r="O362" s="1">
        <v>95</v>
      </c>
      <c r="P362" s="1">
        <f t="shared" si="23"/>
        <v>2637.2000000000003</v>
      </c>
      <c r="Q362" s="1" t="s">
        <v>147</v>
      </c>
      <c r="R362" s="42">
        <v>97.683397683397686</v>
      </c>
      <c r="S362" s="19">
        <f t="shared" si="22"/>
        <v>2711.6911196911201</v>
      </c>
      <c r="T362" s="1" t="s">
        <v>147</v>
      </c>
      <c r="U362" s="94">
        <v>390</v>
      </c>
      <c r="V362" s="94"/>
      <c r="W362" s="94">
        <v>0</v>
      </c>
      <c r="X362" s="94">
        <v>-19.5</v>
      </c>
      <c r="Y362" s="94">
        <v>370.5</v>
      </c>
      <c r="Z362" s="94">
        <v>9595.9499999999989</v>
      </c>
      <c r="AA362" s="1" t="s">
        <v>26</v>
      </c>
      <c r="AB362" s="2" t="s">
        <v>166</v>
      </c>
    </row>
    <row r="363" spans="1:28" x14ac:dyDescent="0.3">
      <c r="A363" s="1">
        <v>87</v>
      </c>
      <c r="B363" s="1" t="s">
        <v>3273</v>
      </c>
      <c r="C363" s="35" t="s">
        <v>345</v>
      </c>
      <c r="D363" s="1" t="s">
        <v>346</v>
      </c>
      <c r="E363" s="1" t="s">
        <v>347</v>
      </c>
      <c r="F363" s="1" t="s">
        <v>552</v>
      </c>
      <c r="G363" s="1" t="s">
        <v>553</v>
      </c>
      <c r="H363" s="1">
        <v>0.16</v>
      </c>
      <c r="I363" s="1">
        <v>0.16</v>
      </c>
      <c r="J363" s="1">
        <v>1</v>
      </c>
      <c r="K363" s="65">
        <v>44518</v>
      </c>
      <c r="L363" s="89">
        <v>44524</v>
      </c>
      <c r="M363" s="1">
        <v>26.62</v>
      </c>
      <c r="N363" s="42">
        <v>24.12</v>
      </c>
      <c r="O363" s="1">
        <v>89</v>
      </c>
      <c r="P363" s="1">
        <f t="shared" si="23"/>
        <v>2369.1800000000003</v>
      </c>
      <c r="Q363" s="1" t="s">
        <v>147</v>
      </c>
      <c r="R363" s="42">
        <v>98.107255520504737</v>
      </c>
      <c r="S363" s="19">
        <f t="shared" si="22"/>
        <v>2611.6151419558364</v>
      </c>
      <c r="T363" s="1" t="s">
        <v>147</v>
      </c>
      <c r="U363" s="94">
        <v>390</v>
      </c>
      <c r="V363" s="94"/>
      <c r="W363" s="94">
        <v>0</v>
      </c>
      <c r="X363" s="94">
        <v>0</v>
      </c>
      <c r="Y363" s="94">
        <v>390</v>
      </c>
      <c r="Z363" s="94">
        <v>9406.8000000000011</v>
      </c>
      <c r="AA363" s="1" t="s">
        <v>26</v>
      </c>
      <c r="AB363" s="2" t="s">
        <v>166</v>
      </c>
    </row>
    <row r="364" spans="1:28" x14ac:dyDescent="0.3">
      <c r="A364" s="1">
        <v>88</v>
      </c>
      <c r="B364" s="1" t="s">
        <v>3273</v>
      </c>
      <c r="C364" s="35" t="s">
        <v>345</v>
      </c>
      <c r="D364" s="1" t="s">
        <v>346</v>
      </c>
      <c r="E364" s="1" t="s">
        <v>347</v>
      </c>
      <c r="F364" s="1" t="s">
        <v>554</v>
      </c>
      <c r="G364" s="1" t="s">
        <v>555</v>
      </c>
      <c r="H364" s="1">
        <v>0.15</v>
      </c>
      <c r="I364" s="1">
        <v>0.15</v>
      </c>
      <c r="J364" s="1">
        <v>1</v>
      </c>
      <c r="K364" s="65">
        <v>44518</v>
      </c>
      <c r="L364" s="89">
        <v>44524</v>
      </c>
      <c r="M364" s="1">
        <v>14.22</v>
      </c>
      <c r="N364" s="42">
        <v>12.68</v>
      </c>
      <c r="O364" s="1">
        <v>89</v>
      </c>
      <c r="P364" s="1">
        <f t="shared" si="23"/>
        <v>1265.5800000000002</v>
      </c>
      <c r="Q364" s="1" t="s">
        <v>147</v>
      </c>
      <c r="R364" s="42">
        <v>98.65771812080537</v>
      </c>
      <c r="S364" s="19">
        <f t="shared" si="22"/>
        <v>1402.9127516778524</v>
      </c>
      <c r="T364" s="1" t="s">
        <v>147</v>
      </c>
      <c r="U364" s="94">
        <v>390</v>
      </c>
      <c r="V364" s="94"/>
      <c r="W364" s="94">
        <v>0</v>
      </c>
      <c r="X364" s="94">
        <v>0</v>
      </c>
      <c r="Y364" s="94">
        <v>390</v>
      </c>
      <c r="Z364" s="94">
        <v>4945.2</v>
      </c>
      <c r="AA364" s="1" t="s">
        <v>26</v>
      </c>
      <c r="AB364" s="2" t="s">
        <v>166</v>
      </c>
    </row>
    <row r="365" spans="1:28" x14ac:dyDescent="0.3">
      <c r="A365" s="1">
        <v>89</v>
      </c>
      <c r="B365" s="1" t="s">
        <v>3273</v>
      </c>
      <c r="C365" s="35" t="s">
        <v>345</v>
      </c>
      <c r="D365" s="1" t="s">
        <v>346</v>
      </c>
      <c r="E365" s="1" t="s">
        <v>347</v>
      </c>
      <c r="F365" s="1" t="s">
        <v>556</v>
      </c>
      <c r="G365" s="1" t="s">
        <v>557</v>
      </c>
      <c r="H365" s="1">
        <v>0.22</v>
      </c>
      <c r="I365" s="1">
        <v>0.22</v>
      </c>
      <c r="J365" s="1">
        <v>1</v>
      </c>
      <c r="K365" s="65">
        <v>44518</v>
      </c>
      <c r="L365" s="89">
        <v>44524</v>
      </c>
      <c r="M365" s="1">
        <v>11.29</v>
      </c>
      <c r="N365" s="42">
        <v>10</v>
      </c>
      <c r="O365" s="1">
        <v>85</v>
      </c>
      <c r="P365" s="1">
        <f t="shared" si="23"/>
        <v>959.65</v>
      </c>
      <c r="Q365" s="1" t="s">
        <v>147</v>
      </c>
      <c r="R365" s="42">
        <v>99.428571428571431</v>
      </c>
      <c r="S365" s="19">
        <f t="shared" si="22"/>
        <v>1122.5485714285714</v>
      </c>
      <c r="T365" s="1" t="s">
        <v>147</v>
      </c>
      <c r="U365" s="94">
        <v>390</v>
      </c>
      <c r="V365" s="94"/>
      <c r="W365" s="94">
        <v>0</v>
      </c>
      <c r="X365" s="94">
        <v>0</v>
      </c>
      <c r="Y365" s="94">
        <v>390</v>
      </c>
      <c r="Z365" s="94">
        <v>3900</v>
      </c>
      <c r="AA365" s="1" t="s">
        <v>26</v>
      </c>
      <c r="AB365" s="2" t="s">
        <v>166</v>
      </c>
    </row>
    <row r="366" spans="1:28" x14ac:dyDescent="0.3">
      <c r="A366" s="1">
        <v>90</v>
      </c>
      <c r="B366" s="1" t="s">
        <v>3273</v>
      </c>
      <c r="C366" s="35" t="s">
        <v>345</v>
      </c>
      <c r="D366" s="1" t="s">
        <v>346</v>
      </c>
      <c r="E366" s="1" t="s">
        <v>347</v>
      </c>
      <c r="F366" s="1" t="s">
        <v>558</v>
      </c>
      <c r="G366" s="1" t="s">
        <v>559</v>
      </c>
      <c r="H366" s="1">
        <v>0.22</v>
      </c>
      <c r="I366" s="1">
        <v>0.22</v>
      </c>
      <c r="J366" s="1">
        <v>1</v>
      </c>
      <c r="K366" s="65">
        <v>44518</v>
      </c>
      <c r="L366" s="89">
        <v>44524</v>
      </c>
      <c r="M366" s="1">
        <v>20.65</v>
      </c>
      <c r="N366" s="42">
        <v>18.66</v>
      </c>
      <c r="O366" s="1">
        <v>92</v>
      </c>
      <c r="P366" s="1">
        <f t="shared" si="23"/>
        <v>1899.8</v>
      </c>
      <c r="Q366" s="1" t="s">
        <v>147</v>
      </c>
      <c r="R366" s="42">
        <v>98.417721518987335</v>
      </c>
      <c r="S366" s="19">
        <f t="shared" si="22"/>
        <v>2032.3259493670882</v>
      </c>
      <c r="T366" s="1" t="s">
        <v>147</v>
      </c>
      <c r="U366" s="94">
        <v>390</v>
      </c>
      <c r="V366" s="94"/>
      <c r="W366" s="94">
        <v>0</v>
      </c>
      <c r="X366" s="94">
        <v>0</v>
      </c>
      <c r="Y366" s="94">
        <v>390</v>
      </c>
      <c r="Z366" s="94">
        <v>7277.4</v>
      </c>
      <c r="AA366" s="1" t="s">
        <v>26</v>
      </c>
      <c r="AB366" s="2" t="s">
        <v>166</v>
      </c>
    </row>
    <row r="367" spans="1:28" x14ac:dyDescent="0.3">
      <c r="A367" s="1">
        <v>91</v>
      </c>
      <c r="B367" s="1" t="s">
        <v>3273</v>
      </c>
      <c r="C367" s="35" t="s">
        <v>345</v>
      </c>
      <c r="D367" s="1" t="s">
        <v>346</v>
      </c>
      <c r="E367" s="1" t="s">
        <v>347</v>
      </c>
      <c r="F367" s="1" t="s">
        <v>560</v>
      </c>
      <c r="G367" s="1" t="s">
        <v>561</v>
      </c>
      <c r="H367" s="1">
        <v>0.25</v>
      </c>
      <c r="I367" s="1">
        <v>0.25</v>
      </c>
      <c r="J367" s="1">
        <v>1</v>
      </c>
      <c r="K367" s="65">
        <v>44518</v>
      </c>
      <c r="L367" s="89">
        <v>44524</v>
      </c>
      <c r="M367" s="1">
        <v>18.350000000000001</v>
      </c>
      <c r="N367" s="42">
        <v>17.16</v>
      </c>
      <c r="O367" s="1">
        <v>93</v>
      </c>
      <c r="P367" s="1">
        <f t="shared" si="23"/>
        <v>1706.5500000000002</v>
      </c>
      <c r="Q367" s="1" t="s">
        <v>147</v>
      </c>
      <c r="R367" s="42">
        <v>99.109792284866472</v>
      </c>
      <c r="S367" s="19">
        <f t="shared" si="22"/>
        <v>1818.6646884273</v>
      </c>
      <c r="T367" s="1" t="s">
        <v>147</v>
      </c>
      <c r="U367" s="94">
        <v>390</v>
      </c>
      <c r="V367" s="94"/>
      <c r="W367" s="94">
        <v>0</v>
      </c>
      <c r="X367" s="94">
        <v>0</v>
      </c>
      <c r="Y367" s="94">
        <v>390</v>
      </c>
      <c r="Z367" s="94">
        <v>6692.4</v>
      </c>
      <c r="AA367" s="1" t="s">
        <v>26</v>
      </c>
      <c r="AB367" s="2" t="s">
        <v>166</v>
      </c>
    </row>
    <row r="368" spans="1:28" x14ac:dyDescent="0.3">
      <c r="A368" s="1">
        <v>92</v>
      </c>
      <c r="B368" s="1" t="s">
        <v>3273</v>
      </c>
      <c r="C368" s="35" t="s">
        <v>345</v>
      </c>
      <c r="D368" s="1" t="s">
        <v>346</v>
      </c>
      <c r="E368" s="1" t="s">
        <v>347</v>
      </c>
      <c r="F368" s="1" t="s">
        <v>562</v>
      </c>
      <c r="G368" s="1" t="s">
        <v>563</v>
      </c>
      <c r="H368" s="1">
        <v>0.23</v>
      </c>
      <c r="I368" s="1">
        <v>0.23</v>
      </c>
      <c r="J368" s="1">
        <v>1</v>
      </c>
      <c r="K368" s="65">
        <v>44518</v>
      </c>
      <c r="L368" s="89">
        <v>44524</v>
      </c>
      <c r="M368" s="1">
        <v>38.03</v>
      </c>
      <c r="N368" s="42">
        <v>34.979999999999997</v>
      </c>
      <c r="O368" s="1">
        <v>89</v>
      </c>
      <c r="P368" s="1">
        <f t="shared" si="23"/>
        <v>3384.67</v>
      </c>
      <c r="Q368" s="1" t="s">
        <v>147</v>
      </c>
      <c r="R368" s="42">
        <v>99.293286219081267</v>
      </c>
      <c r="S368" s="19">
        <f t="shared" si="22"/>
        <v>3776.1236749116606</v>
      </c>
      <c r="T368" s="1" t="s">
        <v>147</v>
      </c>
      <c r="U368" s="94">
        <v>390</v>
      </c>
      <c r="V368" s="94"/>
      <c r="W368" s="94">
        <v>0</v>
      </c>
      <c r="X368" s="94">
        <v>0</v>
      </c>
      <c r="Y368" s="94">
        <v>390</v>
      </c>
      <c r="Z368" s="94">
        <v>13642.199999999999</v>
      </c>
      <c r="AA368" s="1" t="s">
        <v>26</v>
      </c>
      <c r="AB368" s="2" t="s">
        <v>166</v>
      </c>
    </row>
    <row r="369" spans="1:28" x14ac:dyDescent="0.3">
      <c r="A369" s="1">
        <v>93</v>
      </c>
      <c r="B369" s="1" t="s">
        <v>3273</v>
      </c>
      <c r="C369" s="35" t="s">
        <v>345</v>
      </c>
      <c r="D369" s="1" t="s">
        <v>346</v>
      </c>
      <c r="E369" s="1" t="s">
        <v>347</v>
      </c>
      <c r="F369" s="1" t="s">
        <v>564</v>
      </c>
      <c r="G369" s="1" t="s">
        <v>565</v>
      </c>
      <c r="H369" s="1">
        <v>0.19</v>
      </c>
      <c r="I369" s="1">
        <v>0.19</v>
      </c>
      <c r="J369" s="1">
        <v>1</v>
      </c>
      <c r="K369" s="65">
        <v>44518</v>
      </c>
      <c r="L369" s="89">
        <v>44524</v>
      </c>
      <c r="M369" s="1">
        <v>20.76</v>
      </c>
      <c r="N369" s="42">
        <v>17.62</v>
      </c>
      <c r="O369" s="1">
        <v>92</v>
      </c>
      <c r="P369" s="1">
        <f t="shared" si="23"/>
        <v>1909.92</v>
      </c>
      <c r="Q369" s="1" t="s">
        <v>147</v>
      </c>
      <c r="R369" s="42">
        <v>95.731707317073173</v>
      </c>
      <c r="S369" s="19">
        <f t="shared" si="22"/>
        <v>1987.3902439024391</v>
      </c>
      <c r="T369" s="1" t="s">
        <v>147</v>
      </c>
      <c r="U369" s="94">
        <v>390</v>
      </c>
      <c r="V369" s="94"/>
      <c r="W369" s="94">
        <v>0</v>
      </c>
      <c r="X369" s="94">
        <v>-19.5</v>
      </c>
      <c r="Y369" s="94">
        <v>370.5</v>
      </c>
      <c r="Z369" s="94">
        <v>6528.21</v>
      </c>
      <c r="AA369" s="1" t="s">
        <v>26</v>
      </c>
      <c r="AB369" s="2" t="s">
        <v>166</v>
      </c>
    </row>
    <row r="370" spans="1:28" x14ac:dyDescent="0.3">
      <c r="A370" s="1">
        <v>94</v>
      </c>
      <c r="B370" s="1" t="s">
        <v>3273</v>
      </c>
      <c r="C370" s="35" t="s">
        <v>345</v>
      </c>
      <c r="D370" s="1" t="s">
        <v>346</v>
      </c>
      <c r="E370" s="1" t="s">
        <v>347</v>
      </c>
      <c r="F370" s="1" t="s">
        <v>566</v>
      </c>
      <c r="G370" s="1" t="s">
        <v>567</v>
      </c>
      <c r="H370" s="1">
        <v>0.33</v>
      </c>
      <c r="I370" s="1">
        <v>0.33</v>
      </c>
      <c r="J370" s="1">
        <v>1</v>
      </c>
      <c r="K370" s="65">
        <v>44518</v>
      </c>
      <c r="L370" s="89">
        <v>44524</v>
      </c>
      <c r="M370" s="1">
        <v>48.27</v>
      </c>
      <c r="N370" s="42">
        <v>43.26</v>
      </c>
      <c r="O370" s="1">
        <v>91</v>
      </c>
      <c r="P370" s="1">
        <f t="shared" si="23"/>
        <v>4392.5700000000006</v>
      </c>
      <c r="Q370" s="1" t="s">
        <v>147</v>
      </c>
      <c r="R370" s="42">
        <v>98.662207357859529</v>
      </c>
      <c r="S370" s="19">
        <f t="shared" si="22"/>
        <v>4762.4247491638798</v>
      </c>
      <c r="T370" s="1" t="s">
        <v>147</v>
      </c>
      <c r="U370" s="94">
        <v>390</v>
      </c>
      <c r="V370" s="94"/>
      <c r="W370" s="94">
        <v>0</v>
      </c>
      <c r="X370" s="94">
        <v>0</v>
      </c>
      <c r="Y370" s="94">
        <v>390</v>
      </c>
      <c r="Z370" s="94">
        <v>16871.399999999998</v>
      </c>
      <c r="AA370" s="1" t="s">
        <v>26</v>
      </c>
      <c r="AB370" s="2" t="s">
        <v>55</v>
      </c>
    </row>
    <row r="371" spans="1:28" x14ac:dyDescent="0.3">
      <c r="A371" s="1">
        <v>95</v>
      </c>
      <c r="B371" s="1" t="s">
        <v>3273</v>
      </c>
      <c r="C371" s="35" t="s">
        <v>345</v>
      </c>
      <c r="D371" s="1" t="s">
        <v>346</v>
      </c>
      <c r="E371" s="1" t="s">
        <v>347</v>
      </c>
      <c r="F371" s="1" t="s">
        <v>568</v>
      </c>
      <c r="G371" s="1" t="s">
        <v>569</v>
      </c>
      <c r="H371" s="1">
        <v>0.15</v>
      </c>
      <c r="I371" s="1">
        <v>0.15</v>
      </c>
      <c r="J371" s="1">
        <v>1</v>
      </c>
      <c r="K371" s="65">
        <v>44518</v>
      </c>
      <c r="L371" s="89">
        <v>44524</v>
      </c>
      <c r="M371" s="1">
        <v>33.479999999999997</v>
      </c>
      <c r="N371" s="42">
        <v>30.43</v>
      </c>
      <c r="O371" s="1">
        <v>96</v>
      </c>
      <c r="P371" s="1">
        <f t="shared" si="23"/>
        <v>3214.08</v>
      </c>
      <c r="Q371" s="1" t="s">
        <v>147</v>
      </c>
      <c r="R371" s="42">
        <v>92.333333333333329</v>
      </c>
      <c r="S371" s="19">
        <f t="shared" si="22"/>
        <v>3091.3199999999997</v>
      </c>
      <c r="T371" s="1" t="s">
        <v>147</v>
      </c>
      <c r="U371" s="94">
        <v>390</v>
      </c>
      <c r="V371" s="94"/>
      <c r="W371" s="94">
        <v>0</v>
      </c>
      <c r="X371" s="94">
        <v>-39</v>
      </c>
      <c r="Y371" s="94">
        <v>351</v>
      </c>
      <c r="Z371" s="94">
        <v>10680.93</v>
      </c>
      <c r="AA371" s="1" t="s">
        <v>26</v>
      </c>
      <c r="AB371" s="2" t="s">
        <v>55</v>
      </c>
    </row>
    <row r="372" spans="1:28" x14ac:dyDescent="0.3">
      <c r="A372" s="1">
        <v>96</v>
      </c>
      <c r="B372" s="1" t="s">
        <v>3273</v>
      </c>
      <c r="C372" s="35" t="s">
        <v>345</v>
      </c>
      <c r="D372" s="1" t="s">
        <v>346</v>
      </c>
      <c r="E372" s="1" t="s">
        <v>347</v>
      </c>
      <c r="F372" s="1" t="s">
        <v>570</v>
      </c>
      <c r="G372" s="1" t="s">
        <v>571</v>
      </c>
      <c r="H372" s="1">
        <v>0.22</v>
      </c>
      <c r="I372" s="1">
        <v>0.22</v>
      </c>
      <c r="J372" s="1">
        <v>1</v>
      </c>
      <c r="K372" s="65">
        <v>44518</v>
      </c>
      <c r="L372" s="89">
        <v>44524</v>
      </c>
      <c r="M372" s="1">
        <v>11.33</v>
      </c>
      <c r="N372" s="42"/>
      <c r="O372" s="1">
        <v>83</v>
      </c>
      <c r="P372" s="1">
        <f t="shared" si="23"/>
        <v>940.39</v>
      </c>
      <c r="Q372" s="1" t="s">
        <v>147</v>
      </c>
      <c r="R372" s="42">
        <v>87.164179104477611</v>
      </c>
      <c r="S372" s="19">
        <f t="shared" si="22"/>
        <v>987.5701492537313</v>
      </c>
      <c r="T372" s="1" t="s">
        <v>148</v>
      </c>
      <c r="U372" s="94"/>
      <c r="V372" s="94"/>
      <c r="W372" s="94">
        <v>0</v>
      </c>
      <c r="X372" s="94">
        <v>0</v>
      </c>
      <c r="Y372" s="94">
        <v>0</v>
      </c>
      <c r="Z372" s="94">
        <v>0</v>
      </c>
      <c r="AA372" s="1" t="s">
        <v>26</v>
      </c>
      <c r="AB372" s="2" t="s">
        <v>55</v>
      </c>
    </row>
    <row r="373" spans="1:28" x14ac:dyDescent="0.3">
      <c r="A373" s="1">
        <v>97</v>
      </c>
      <c r="B373" s="1" t="s">
        <v>3273</v>
      </c>
      <c r="C373" s="35" t="s">
        <v>345</v>
      </c>
      <c r="D373" s="1" t="s">
        <v>346</v>
      </c>
      <c r="E373" s="1" t="s">
        <v>347</v>
      </c>
      <c r="F373" s="1" t="s">
        <v>572</v>
      </c>
      <c r="G373" s="1" t="s">
        <v>573</v>
      </c>
      <c r="H373" s="1">
        <v>0.31</v>
      </c>
      <c r="I373" s="1">
        <v>0.31</v>
      </c>
      <c r="J373" s="1">
        <v>1</v>
      </c>
      <c r="K373" s="65">
        <v>44518</v>
      </c>
      <c r="L373" s="89">
        <v>44524</v>
      </c>
      <c r="M373" s="1">
        <v>31.59</v>
      </c>
      <c r="N373" s="42">
        <v>27.6</v>
      </c>
      <c r="O373" s="1">
        <v>82</v>
      </c>
      <c r="P373" s="1">
        <f t="shared" si="23"/>
        <v>2590.38</v>
      </c>
      <c r="Q373" s="1" t="s">
        <v>147</v>
      </c>
      <c r="R373" s="42">
        <v>95.299145299145295</v>
      </c>
      <c r="S373" s="19">
        <f t="shared" si="22"/>
        <v>3010.5</v>
      </c>
      <c r="T373" s="1" t="s">
        <v>147</v>
      </c>
      <c r="U373" s="94">
        <v>390</v>
      </c>
      <c r="V373" s="94"/>
      <c r="W373" s="94">
        <v>0</v>
      </c>
      <c r="X373" s="94">
        <v>-19.5</v>
      </c>
      <c r="Y373" s="94">
        <v>370.5</v>
      </c>
      <c r="Z373" s="94">
        <v>10225.800000000001</v>
      </c>
      <c r="AA373" s="1" t="s">
        <v>26</v>
      </c>
      <c r="AB373" s="2" t="s">
        <v>55</v>
      </c>
    </row>
    <row r="374" spans="1:28" x14ac:dyDescent="0.3">
      <c r="A374" s="1">
        <v>98</v>
      </c>
      <c r="B374" s="1" t="s">
        <v>3273</v>
      </c>
      <c r="C374" s="35" t="s">
        <v>345</v>
      </c>
      <c r="D374" s="1" t="s">
        <v>346</v>
      </c>
      <c r="E374" s="1" t="s">
        <v>347</v>
      </c>
      <c r="F374" s="1" t="s">
        <v>574</v>
      </c>
      <c r="G374" s="1" t="s">
        <v>575</v>
      </c>
      <c r="H374" s="1">
        <v>0.14000000000000001</v>
      </c>
      <c r="I374" s="1">
        <v>0.14000000000000001</v>
      </c>
      <c r="J374" s="1">
        <v>1</v>
      </c>
      <c r="K374" s="65">
        <v>44518</v>
      </c>
      <c r="L374" s="89">
        <v>44524</v>
      </c>
      <c r="M374" s="1">
        <v>30.52</v>
      </c>
      <c r="N374" s="42"/>
      <c r="O374" s="1">
        <v>91</v>
      </c>
      <c r="P374" s="1">
        <f t="shared" si="23"/>
        <v>2777.32</v>
      </c>
      <c r="Q374" s="1" t="s">
        <v>147</v>
      </c>
      <c r="R374" s="42">
        <v>0.4975124378109399</v>
      </c>
      <c r="S374" s="19">
        <f t="shared" si="22"/>
        <v>15.184079601989886</v>
      </c>
      <c r="T374" s="1" t="s">
        <v>148</v>
      </c>
      <c r="U374" s="94"/>
      <c r="V374" s="94"/>
      <c r="W374" s="94">
        <v>0</v>
      </c>
      <c r="X374" s="94">
        <v>0</v>
      </c>
      <c r="Y374" s="94">
        <v>0</v>
      </c>
      <c r="Z374" s="94">
        <v>0</v>
      </c>
      <c r="AA374" s="1" t="s">
        <v>26</v>
      </c>
      <c r="AB374" s="2" t="s">
        <v>55</v>
      </c>
    </row>
    <row r="375" spans="1:28" x14ac:dyDescent="0.3">
      <c r="A375" s="1">
        <v>99</v>
      </c>
      <c r="B375" s="1" t="s">
        <v>3273</v>
      </c>
      <c r="C375" s="35" t="s">
        <v>345</v>
      </c>
      <c r="D375" s="1" t="s">
        <v>346</v>
      </c>
      <c r="E375" s="1" t="s">
        <v>347</v>
      </c>
      <c r="F375" s="1" t="s">
        <v>576</v>
      </c>
      <c r="G375" s="1" t="s">
        <v>577</v>
      </c>
      <c r="H375" s="1">
        <v>0.3</v>
      </c>
      <c r="I375" s="1">
        <v>0.3</v>
      </c>
      <c r="J375" s="1">
        <v>1</v>
      </c>
      <c r="K375" s="65">
        <v>44518</v>
      </c>
      <c r="L375" s="89">
        <v>44524</v>
      </c>
      <c r="M375" s="1">
        <v>39.450000000000003</v>
      </c>
      <c r="N375" s="42">
        <v>35.229999999999997</v>
      </c>
      <c r="O375" s="1">
        <v>84</v>
      </c>
      <c r="P375" s="1">
        <f t="shared" si="23"/>
        <v>3313.8</v>
      </c>
      <c r="Q375" s="1" t="s">
        <v>147</v>
      </c>
      <c r="R375" s="42">
        <v>99.122807017543863</v>
      </c>
      <c r="S375" s="19">
        <f t="shared" si="22"/>
        <v>3910.3947368421059</v>
      </c>
      <c r="T375" s="1" t="s">
        <v>147</v>
      </c>
      <c r="U375" s="94">
        <v>390</v>
      </c>
      <c r="V375" s="94"/>
      <c r="W375" s="94">
        <v>0</v>
      </c>
      <c r="X375" s="94">
        <v>0</v>
      </c>
      <c r="Y375" s="94">
        <v>390</v>
      </c>
      <c r="Z375" s="94">
        <v>13739.699999999999</v>
      </c>
      <c r="AA375" s="1" t="s">
        <v>26</v>
      </c>
      <c r="AB375" s="2" t="s">
        <v>55</v>
      </c>
    </row>
    <row r="376" spans="1:28" x14ac:dyDescent="0.3">
      <c r="A376" s="1">
        <v>100</v>
      </c>
      <c r="B376" s="1" t="s">
        <v>3273</v>
      </c>
      <c r="C376" s="35" t="s">
        <v>345</v>
      </c>
      <c r="D376" s="1" t="s">
        <v>346</v>
      </c>
      <c r="E376" s="1" t="s">
        <v>347</v>
      </c>
      <c r="F376" s="1" t="s">
        <v>578</v>
      </c>
      <c r="G376" s="1" t="s">
        <v>579</v>
      </c>
      <c r="H376" s="1">
        <v>0.28000000000000003</v>
      </c>
      <c r="I376" s="1">
        <v>0.28000000000000003</v>
      </c>
      <c r="J376" s="1">
        <v>1</v>
      </c>
      <c r="K376" s="65">
        <v>44518</v>
      </c>
      <c r="L376" s="89">
        <v>44524</v>
      </c>
      <c r="M376" s="1">
        <v>23.58</v>
      </c>
      <c r="N376" s="42">
        <v>20.77</v>
      </c>
      <c r="O376" s="1">
        <v>84</v>
      </c>
      <c r="P376" s="1">
        <f t="shared" si="23"/>
        <v>1980.7199999999998</v>
      </c>
      <c r="Q376" s="1" t="s">
        <v>147</v>
      </c>
      <c r="R376" s="42">
        <v>99.230769230769226</v>
      </c>
      <c r="S376" s="19">
        <f t="shared" si="22"/>
        <v>2339.8615384615382</v>
      </c>
      <c r="T376" s="1" t="s">
        <v>147</v>
      </c>
      <c r="U376" s="94">
        <v>390</v>
      </c>
      <c r="V376" s="94"/>
      <c r="W376" s="94">
        <v>0</v>
      </c>
      <c r="X376" s="94">
        <v>0</v>
      </c>
      <c r="Y376" s="94">
        <v>390</v>
      </c>
      <c r="Z376" s="94">
        <v>8100.3</v>
      </c>
      <c r="AA376" s="1" t="s">
        <v>26</v>
      </c>
      <c r="AB376" s="2" t="s">
        <v>55</v>
      </c>
    </row>
    <row r="377" spans="1:28" x14ac:dyDescent="0.3">
      <c r="A377" s="1">
        <v>101</v>
      </c>
      <c r="B377" s="1" t="s">
        <v>3273</v>
      </c>
      <c r="C377" s="35" t="s">
        <v>345</v>
      </c>
      <c r="D377" s="1" t="s">
        <v>346</v>
      </c>
      <c r="E377" s="1" t="s">
        <v>347</v>
      </c>
      <c r="F377" s="1" t="s">
        <v>580</v>
      </c>
      <c r="G377" s="1" t="s">
        <v>581</v>
      </c>
      <c r="H377" s="1">
        <v>0.34</v>
      </c>
      <c r="I377" s="1"/>
      <c r="J377" s="14">
        <v>0</v>
      </c>
      <c r="K377" s="65">
        <v>0</v>
      </c>
      <c r="L377" s="14">
        <v>0</v>
      </c>
      <c r="M377" s="14">
        <v>0</v>
      </c>
      <c r="N377" s="14">
        <v>0</v>
      </c>
      <c r="O377" s="14">
        <v>0</v>
      </c>
      <c r="P377" s="1">
        <f t="shared" si="23"/>
        <v>0</v>
      </c>
      <c r="Q377" s="14">
        <v>0</v>
      </c>
      <c r="R377" s="14">
        <v>0</v>
      </c>
      <c r="S377" s="14">
        <v>0</v>
      </c>
      <c r="T377" s="14">
        <v>0</v>
      </c>
      <c r="U377" s="1">
        <v>0</v>
      </c>
      <c r="V377" s="14">
        <v>0</v>
      </c>
      <c r="W377" s="14">
        <v>0</v>
      </c>
      <c r="X377" s="14">
        <v>0</v>
      </c>
      <c r="Y377" s="14">
        <v>0</v>
      </c>
      <c r="Z377" s="94">
        <v>0</v>
      </c>
      <c r="AA377" s="1" t="s">
        <v>26</v>
      </c>
      <c r="AB377" s="2" t="s">
        <v>55</v>
      </c>
    </row>
    <row r="378" spans="1:28" x14ac:dyDescent="0.3">
      <c r="A378" s="1">
        <v>102</v>
      </c>
      <c r="B378" s="1" t="s">
        <v>3273</v>
      </c>
      <c r="C378" s="35" t="s">
        <v>345</v>
      </c>
      <c r="D378" s="1" t="s">
        <v>346</v>
      </c>
      <c r="E378" s="1" t="s">
        <v>347</v>
      </c>
      <c r="F378" s="1" t="s">
        <v>582</v>
      </c>
      <c r="G378" s="1" t="s">
        <v>583</v>
      </c>
      <c r="H378" s="1">
        <v>0.31</v>
      </c>
      <c r="I378" s="1">
        <v>0.31</v>
      </c>
      <c r="J378" s="1">
        <v>1</v>
      </c>
      <c r="K378" s="65">
        <v>44518</v>
      </c>
      <c r="L378" s="89">
        <v>44524</v>
      </c>
      <c r="M378" s="1">
        <v>16.559999999999999</v>
      </c>
      <c r="N378" s="42">
        <v>15.05</v>
      </c>
      <c r="O378" s="1">
        <v>82</v>
      </c>
      <c r="P378" s="1">
        <f t="shared" si="23"/>
        <v>1357.9199999999998</v>
      </c>
      <c r="Q378" s="1" t="s">
        <v>147</v>
      </c>
      <c r="R378" s="42">
        <v>98.412698412698418</v>
      </c>
      <c r="S378" s="19">
        <f t="shared" ref="S378:S411" si="24">+R378*M378</f>
        <v>1629.7142857142858</v>
      </c>
      <c r="T378" s="1" t="s">
        <v>147</v>
      </c>
      <c r="U378" s="94">
        <v>390</v>
      </c>
      <c r="V378" s="94"/>
      <c r="W378" s="94">
        <v>0</v>
      </c>
      <c r="X378" s="94">
        <v>0</v>
      </c>
      <c r="Y378" s="94">
        <v>390</v>
      </c>
      <c r="Z378" s="94">
        <v>5869.5</v>
      </c>
      <c r="AA378" s="1" t="s">
        <v>26</v>
      </c>
      <c r="AB378" s="2" t="s">
        <v>55</v>
      </c>
    </row>
    <row r="379" spans="1:28" x14ac:dyDescent="0.3">
      <c r="A379" s="1">
        <v>103</v>
      </c>
      <c r="B379" s="1" t="s">
        <v>3273</v>
      </c>
      <c r="C379" s="35" t="s">
        <v>345</v>
      </c>
      <c r="D379" s="1" t="s">
        <v>346</v>
      </c>
      <c r="E379" s="1" t="s">
        <v>347</v>
      </c>
      <c r="F379" s="1" t="s">
        <v>584</v>
      </c>
      <c r="G379" s="1" t="s">
        <v>585</v>
      </c>
      <c r="H379" s="1">
        <v>0.23</v>
      </c>
      <c r="I379" s="1">
        <v>0.23</v>
      </c>
      <c r="J379" s="1">
        <v>1</v>
      </c>
      <c r="K379" s="65">
        <v>44518</v>
      </c>
      <c r="L379" s="89">
        <v>44524</v>
      </c>
      <c r="M379" s="1">
        <v>40.11</v>
      </c>
      <c r="N379" s="42">
        <v>36.409999999999997</v>
      </c>
      <c r="O379" s="1">
        <v>92</v>
      </c>
      <c r="P379" s="1">
        <f t="shared" si="23"/>
        <v>3690.12</v>
      </c>
      <c r="Q379" s="1" t="s">
        <v>147</v>
      </c>
      <c r="R379" s="42">
        <v>98.760330578512395</v>
      </c>
      <c r="S379" s="19">
        <f t="shared" si="24"/>
        <v>3961.2768595041321</v>
      </c>
      <c r="T379" s="1" t="s">
        <v>147</v>
      </c>
      <c r="U379" s="94">
        <v>390</v>
      </c>
      <c r="V379" s="94"/>
      <c r="W379" s="94">
        <v>0</v>
      </c>
      <c r="X379" s="94">
        <v>0</v>
      </c>
      <c r="Y379" s="94">
        <v>390</v>
      </c>
      <c r="Z379" s="94">
        <v>14199.899999999998</v>
      </c>
      <c r="AA379" s="1" t="s">
        <v>26</v>
      </c>
      <c r="AB379" s="2" t="s">
        <v>55</v>
      </c>
    </row>
    <row r="380" spans="1:28" x14ac:dyDescent="0.3">
      <c r="A380" s="1">
        <v>104</v>
      </c>
      <c r="B380" s="1" t="s">
        <v>3273</v>
      </c>
      <c r="C380" s="35" t="s">
        <v>345</v>
      </c>
      <c r="D380" s="1" t="s">
        <v>346</v>
      </c>
      <c r="E380" s="1" t="s">
        <v>347</v>
      </c>
      <c r="F380" s="1" t="s">
        <v>586</v>
      </c>
      <c r="G380" s="1" t="s">
        <v>587</v>
      </c>
      <c r="H380" s="1">
        <v>0.26</v>
      </c>
      <c r="I380" s="1">
        <v>0.26</v>
      </c>
      <c r="J380" s="1">
        <v>1</v>
      </c>
      <c r="K380" s="65">
        <v>44518</v>
      </c>
      <c r="L380" s="89">
        <v>44524</v>
      </c>
      <c r="M380" s="1">
        <v>21.86</v>
      </c>
      <c r="N380" s="42">
        <v>19.829999999999998</v>
      </c>
      <c r="O380" s="1">
        <v>90</v>
      </c>
      <c r="P380" s="1">
        <f t="shared" si="23"/>
        <v>1967.3999999999999</v>
      </c>
      <c r="Q380" s="1" t="s">
        <v>147</v>
      </c>
      <c r="R380" s="42">
        <v>98.976109215017061</v>
      </c>
      <c r="S380" s="19">
        <f t="shared" si="24"/>
        <v>2163.617747440273</v>
      </c>
      <c r="T380" s="1" t="s">
        <v>147</v>
      </c>
      <c r="U380" s="94">
        <v>390</v>
      </c>
      <c r="V380" s="94"/>
      <c r="W380" s="94">
        <v>0</v>
      </c>
      <c r="X380" s="94">
        <v>0</v>
      </c>
      <c r="Y380" s="94">
        <v>390</v>
      </c>
      <c r="Z380" s="94">
        <v>7733.6999999999989</v>
      </c>
      <c r="AA380" s="1" t="s">
        <v>26</v>
      </c>
      <c r="AB380" s="2" t="s">
        <v>55</v>
      </c>
    </row>
    <row r="381" spans="1:28" x14ac:dyDescent="0.3">
      <c r="A381" s="1">
        <v>105</v>
      </c>
      <c r="B381" s="1" t="s">
        <v>3273</v>
      </c>
      <c r="C381" s="35" t="s">
        <v>345</v>
      </c>
      <c r="D381" s="1" t="s">
        <v>346</v>
      </c>
      <c r="E381" s="1" t="s">
        <v>347</v>
      </c>
      <c r="F381" s="1" t="s">
        <v>588</v>
      </c>
      <c r="G381" s="1" t="s">
        <v>589</v>
      </c>
      <c r="H381" s="1">
        <v>0.18</v>
      </c>
      <c r="I381" s="1">
        <v>0.18</v>
      </c>
      <c r="J381" s="1">
        <v>1</v>
      </c>
      <c r="K381" s="65">
        <v>44518</v>
      </c>
      <c r="L381" s="89">
        <v>44524</v>
      </c>
      <c r="M381" s="1">
        <v>10.82</v>
      </c>
      <c r="N381" s="42"/>
      <c r="O381" s="1">
        <v>63</v>
      </c>
      <c r="P381" s="1">
        <f t="shared" si="23"/>
        <v>681.66</v>
      </c>
      <c r="Q381" s="1" t="s">
        <v>148</v>
      </c>
      <c r="R381" s="42">
        <v>99.280575539568346</v>
      </c>
      <c r="S381" s="19">
        <f t="shared" si="24"/>
        <v>1074.2158273381294</v>
      </c>
      <c r="T381" s="1" t="s">
        <v>147</v>
      </c>
      <c r="U381" s="94"/>
      <c r="V381" s="94"/>
      <c r="W381" s="94">
        <v>0</v>
      </c>
      <c r="X381" s="94">
        <v>0</v>
      </c>
      <c r="Y381" s="94">
        <v>0</v>
      </c>
      <c r="Z381" s="94">
        <v>0</v>
      </c>
      <c r="AA381" s="1" t="s">
        <v>26</v>
      </c>
      <c r="AB381" s="2" t="s">
        <v>55</v>
      </c>
    </row>
    <row r="382" spans="1:28" x14ac:dyDescent="0.3">
      <c r="A382" s="1">
        <v>106</v>
      </c>
      <c r="B382" s="1" t="s">
        <v>3273</v>
      </c>
      <c r="C382" s="35" t="s">
        <v>345</v>
      </c>
      <c r="D382" s="1" t="s">
        <v>346</v>
      </c>
      <c r="E382" s="1" t="s">
        <v>347</v>
      </c>
      <c r="F382" s="1" t="s">
        <v>590</v>
      </c>
      <c r="G382" s="1" t="s">
        <v>591</v>
      </c>
      <c r="H382" s="1">
        <v>0.43</v>
      </c>
      <c r="I382" s="1">
        <v>0.43</v>
      </c>
      <c r="J382" s="1">
        <v>2</v>
      </c>
      <c r="K382" s="65">
        <v>44518</v>
      </c>
      <c r="L382" s="89">
        <v>44524</v>
      </c>
      <c r="M382" s="1">
        <v>101.43</v>
      </c>
      <c r="N382" s="42">
        <v>92.62</v>
      </c>
      <c r="O382" s="1">
        <v>87</v>
      </c>
      <c r="P382" s="1">
        <f t="shared" si="23"/>
        <v>8824.41</v>
      </c>
      <c r="Q382" s="1" t="s">
        <v>147</v>
      </c>
      <c r="R382" s="42">
        <v>98.023715415019765</v>
      </c>
      <c r="S382" s="19">
        <f t="shared" si="24"/>
        <v>9942.5454545454559</v>
      </c>
      <c r="T382" s="1" t="s">
        <v>147</v>
      </c>
      <c r="U382" s="94">
        <v>390</v>
      </c>
      <c r="V382" s="94"/>
      <c r="W382" s="94">
        <v>0</v>
      </c>
      <c r="X382" s="94">
        <v>0</v>
      </c>
      <c r="Y382" s="94">
        <v>390</v>
      </c>
      <c r="Z382" s="94">
        <v>36121.800000000003</v>
      </c>
      <c r="AA382" s="1" t="s">
        <v>26</v>
      </c>
      <c r="AB382" s="2" t="s">
        <v>55</v>
      </c>
    </row>
    <row r="383" spans="1:28" x14ac:dyDescent="0.3">
      <c r="A383" s="1">
        <v>107</v>
      </c>
      <c r="B383" s="1" t="s">
        <v>3273</v>
      </c>
      <c r="C383" s="35" t="s">
        <v>345</v>
      </c>
      <c r="D383" s="1" t="s">
        <v>346</v>
      </c>
      <c r="E383" s="1" t="s">
        <v>347</v>
      </c>
      <c r="F383" s="1" t="s">
        <v>592</v>
      </c>
      <c r="G383" s="1" t="s">
        <v>593</v>
      </c>
      <c r="H383" s="1">
        <v>0.16</v>
      </c>
      <c r="I383" s="1">
        <v>0.16</v>
      </c>
      <c r="J383" s="1">
        <v>1</v>
      </c>
      <c r="K383" s="65">
        <v>44518</v>
      </c>
      <c r="L383" s="89">
        <v>44524</v>
      </c>
      <c r="M383" s="1">
        <v>6.58</v>
      </c>
      <c r="N383" s="42">
        <v>5.68</v>
      </c>
      <c r="O383" s="1">
        <v>80</v>
      </c>
      <c r="P383" s="1">
        <f t="shared" si="23"/>
        <v>526.4</v>
      </c>
      <c r="Q383" s="1" t="s">
        <v>147</v>
      </c>
      <c r="R383" s="42">
        <v>98.773006134969322</v>
      </c>
      <c r="S383" s="19">
        <f t="shared" si="24"/>
        <v>649.92638036809819</v>
      </c>
      <c r="T383" s="1" t="s">
        <v>147</v>
      </c>
      <c r="U383" s="94">
        <v>390</v>
      </c>
      <c r="V383" s="94"/>
      <c r="W383" s="94">
        <v>0</v>
      </c>
      <c r="X383" s="94">
        <v>0</v>
      </c>
      <c r="Y383" s="94">
        <v>390</v>
      </c>
      <c r="Z383" s="94">
        <v>2215.1999999999998</v>
      </c>
      <c r="AA383" s="1" t="s">
        <v>26</v>
      </c>
      <c r="AB383" s="2" t="s">
        <v>55</v>
      </c>
    </row>
    <row r="384" spans="1:28" x14ac:dyDescent="0.3">
      <c r="A384" s="1">
        <v>108</v>
      </c>
      <c r="B384" s="1" t="s">
        <v>3273</v>
      </c>
      <c r="C384" s="35" t="s">
        <v>345</v>
      </c>
      <c r="D384" s="1" t="s">
        <v>346</v>
      </c>
      <c r="E384" s="1" t="s">
        <v>347</v>
      </c>
      <c r="F384" s="1" t="s">
        <v>594</v>
      </c>
      <c r="G384" s="1" t="s">
        <v>595</v>
      </c>
      <c r="H384" s="1">
        <v>0.19</v>
      </c>
      <c r="I384" s="1">
        <v>0.19</v>
      </c>
      <c r="J384" s="1">
        <v>1</v>
      </c>
      <c r="K384" s="65">
        <v>44518</v>
      </c>
      <c r="L384" s="89">
        <v>44524</v>
      </c>
      <c r="M384" s="1">
        <v>14.62</v>
      </c>
      <c r="N384" s="42">
        <v>13.27</v>
      </c>
      <c r="O384" s="1">
        <v>85</v>
      </c>
      <c r="P384" s="1">
        <f t="shared" si="23"/>
        <v>1242.7</v>
      </c>
      <c r="Q384" s="1" t="s">
        <v>147</v>
      </c>
      <c r="R384" s="42">
        <v>99.134199134199136</v>
      </c>
      <c r="S384" s="19">
        <f t="shared" si="24"/>
        <v>1449.3419913419914</v>
      </c>
      <c r="T384" s="1" t="s">
        <v>147</v>
      </c>
      <c r="U384" s="94">
        <v>390</v>
      </c>
      <c r="V384" s="94"/>
      <c r="W384" s="94">
        <v>0</v>
      </c>
      <c r="X384" s="94">
        <v>0</v>
      </c>
      <c r="Y384" s="94">
        <v>390</v>
      </c>
      <c r="Z384" s="94">
        <v>5175.3</v>
      </c>
      <c r="AA384" s="1" t="s">
        <v>26</v>
      </c>
      <c r="AB384" s="2" t="s">
        <v>55</v>
      </c>
    </row>
    <row r="385" spans="1:28" x14ac:dyDescent="0.3">
      <c r="A385" s="1">
        <v>109</v>
      </c>
      <c r="B385" s="1" t="s">
        <v>3273</v>
      </c>
      <c r="C385" s="35" t="s">
        <v>345</v>
      </c>
      <c r="D385" s="1" t="s">
        <v>346</v>
      </c>
      <c r="E385" s="1" t="s">
        <v>347</v>
      </c>
      <c r="F385" s="1" t="s">
        <v>596</v>
      </c>
      <c r="G385" s="1" t="s">
        <v>597</v>
      </c>
      <c r="H385" s="1">
        <v>0.36</v>
      </c>
      <c r="I385" s="1">
        <v>0.36</v>
      </c>
      <c r="J385" s="1">
        <v>1</v>
      </c>
      <c r="K385" s="65">
        <v>44518</v>
      </c>
      <c r="L385" s="89">
        <v>44524</v>
      </c>
      <c r="M385" s="1">
        <v>45.28</v>
      </c>
      <c r="N385" s="42">
        <v>42.24</v>
      </c>
      <c r="O385" s="1">
        <v>86</v>
      </c>
      <c r="P385" s="1">
        <f t="shared" si="23"/>
        <v>3894.08</v>
      </c>
      <c r="Q385" s="1" t="s">
        <v>147</v>
      </c>
      <c r="R385" s="42">
        <v>98.859315589353614</v>
      </c>
      <c r="S385" s="19">
        <f t="shared" si="24"/>
        <v>4476.3498098859318</v>
      </c>
      <c r="T385" s="1" t="s">
        <v>147</v>
      </c>
      <c r="U385" s="94">
        <v>390</v>
      </c>
      <c r="V385" s="94"/>
      <c r="W385" s="94">
        <v>0</v>
      </c>
      <c r="X385" s="94">
        <v>0</v>
      </c>
      <c r="Y385" s="94">
        <v>390</v>
      </c>
      <c r="Z385" s="94">
        <v>16473.600000000002</v>
      </c>
      <c r="AA385" s="1" t="s">
        <v>26</v>
      </c>
      <c r="AB385" s="2" t="s">
        <v>55</v>
      </c>
    </row>
    <row r="386" spans="1:28" x14ac:dyDescent="0.3">
      <c r="A386" s="1">
        <v>110</v>
      </c>
      <c r="B386" s="1" t="s">
        <v>3273</v>
      </c>
      <c r="C386" s="35" t="s">
        <v>345</v>
      </c>
      <c r="D386" s="1" t="s">
        <v>346</v>
      </c>
      <c r="E386" s="1" t="s">
        <v>347</v>
      </c>
      <c r="F386" s="1" t="s">
        <v>598</v>
      </c>
      <c r="G386" s="1" t="s">
        <v>599</v>
      </c>
      <c r="H386" s="1">
        <v>0.15</v>
      </c>
      <c r="I386" s="1">
        <v>0.15</v>
      </c>
      <c r="J386" s="1">
        <v>1</v>
      </c>
      <c r="K386" s="65">
        <v>44518</v>
      </c>
      <c r="L386" s="89">
        <v>44524</v>
      </c>
      <c r="M386" s="1">
        <v>5.62</v>
      </c>
      <c r="N386" s="42">
        <v>4.9000000000000004</v>
      </c>
      <c r="O386" s="1">
        <v>86</v>
      </c>
      <c r="P386" s="1">
        <f t="shared" si="23"/>
        <v>483.32</v>
      </c>
      <c r="Q386" s="1" t="s">
        <v>147</v>
      </c>
      <c r="R386" s="42">
        <v>98.954703832752614</v>
      </c>
      <c r="S386" s="19">
        <f t="shared" si="24"/>
        <v>556.1254355400697</v>
      </c>
      <c r="T386" s="1" t="s">
        <v>147</v>
      </c>
      <c r="U386" s="94">
        <v>390</v>
      </c>
      <c r="V386" s="94"/>
      <c r="W386" s="94">
        <v>0</v>
      </c>
      <c r="X386" s="94">
        <v>0</v>
      </c>
      <c r="Y386" s="94">
        <v>390</v>
      </c>
      <c r="Z386" s="94">
        <v>1911.0000000000002</v>
      </c>
      <c r="AA386" s="1" t="s">
        <v>26</v>
      </c>
      <c r="AB386" s="2" t="s">
        <v>55</v>
      </c>
    </row>
    <row r="387" spans="1:28" x14ac:dyDescent="0.3">
      <c r="A387" s="1">
        <v>111</v>
      </c>
      <c r="B387" s="1" t="s">
        <v>3273</v>
      </c>
      <c r="C387" s="35" t="s">
        <v>345</v>
      </c>
      <c r="D387" s="1" t="s">
        <v>346</v>
      </c>
      <c r="E387" s="1" t="s">
        <v>347</v>
      </c>
      <c r="F387" s="1" t="s">
        <v>600</v>
      </c>
      <c r="G387" s="1" t="s">
        <v>601</v>
      </c>
      <c r="H387" s="1">
        <v>0.32</v>
      </c>
      <c r="I387" s="1">
        <v>0.32</v>
      </c>
      <c r="J387" s="1">
        <v>1</v>
      </c>
      <c r="K387" s="65">
        <v>44518</v>
      </c>
      <c r="L387" s="89">
        <v>44524</v>
      </c>
      <c r="M387" s="1">
        <v>75.900000000000006</v>
      </c>
      <c r="N387" s="42">
        <v>70.55</v>
      </c>
      <c r="O387" s="1">
        <v>89</v>
      </c>
      <c r="P387" s="1">
        <f t="shared" si="23"/>
        <v>6755.1</v>
      </c>
      <c r="Q387" s="1" t="s">
        <v>147</v>
      </c>
      <c r="R387" s="42">
        <v>99.300699300699307</v>
      </c>
      <c r="S387" s="19">
        <f t="shared" si="24"/>
        <v>7536.923076923078</v>
      </c>
      <c r="T387" s="1" t="s">
        <v>147</v>
      </c>
      <c r="U387" s="94">
        <v>390</v>
      </c>
      <c r="V387" s="94"/>
      <c r="W387" s="94">
        <v>0</v>
      </c>
      <c r="X387" s="94">
        <v>0</v>
      </c>
      <c r="Y387" s="94">
        <v>390</v>
      </c>
      <c r="Z387" s="94">
        <v>27514.5</v>
      </c>
      <c r="AA387" s="1" t="s">
        <v>26</v>
      </c>
      <c r="AB387" s="2" t="s">
        <v>55</v>
      </c>
    </row>
    <row r="388" spans="1:28" x14ac:dyDescent="0.3">
      <c r="A388" s="1">
        <v>112</v>
      </c>
      <c r="B388" s="1" t="s">
        <v>3273</v>
      </c>
      <c r="C388" s="35" t="s">
        <v>345</v>
      </c>
      <c r="D388" s="1" t="s">
        <v>346</v>
      </c>
      <c r="E388" s="1" t="s">
        <v>347</v>
      </c>
      <c r="F388" s="1" t="s">
        <v>602</v>
      </c>
      <c r="G388" s="1" t="s">
        <v>603</v>
      </c>
      <c r="H388" s="1">
        <v>0.21</v>
      </c>
      <c r="I388" s="1">
        <v>0.21</v>
      </c>
      <c r="J388" s="1">
        <v>1</v>
      </c>
      <c r="K388" s="65">
        <v>44518</v>
      </c>
      <c r="L388" s="89">
        <v>44524</v>
      </c>
      <c r="M388" s="1">
        <v>30.55</v>
      </c>
      <c r="N388" s="42">
        <v>27.63</v>
      </c>
      <c r="O388" s="1">
        <v>90</v>
      </c>
      <c r="P388" s="1">
        <f t="shared" si="23"/>
        <v>2749.5</v>
      </c>
      <c r="Q388" s="1" t="s">
        <v>147</v>
      </c>
      <c r="R388" s="42">
        <v>99.641577060931894</v>
      </c>
      <c r="S388" s="19">
        <f t="shared" si="24"/>
        <v>3044.0501792114696</v>
      </c>
      <c r="T388" s="1" t="s">
        <v>147</v>
      </c>
      <c r="U388" s="94">
        <v>390</v>
      </c>
      <c r="V388" s="94"/>
      <c r="W388" s="94">
        <v>0</v>
      </c>
      <c r="X388" s="94">
        <v>0</v>
      </c>
      <c r="Y388" s="94">
        <v>390</v>
      </c>
      <c r="Z388" s="94">
        <v>10775.699999999999</v>
      </c>
      <c r="AA388" s="1" t="s">
        <v>26</v>
      </c>
      <c r="AB388" s="2" t="s">
        <v>55</v>
      </c>
    </row>
    <row r="389" spans="1:28" x14ac:dyDescent="0.3">
      <c r="A389" s="1">
        <v>113</v>
      </c>
      <c r="B389" s="1" t="s">
        <v>3273</v>
      </c>
      <c r="C389" s="35" t="s">
        <v>345</v>
      </c>
      <c r="D389" s="1" t="s">
        <v>346</v>
      </c>
      <c r="E389" s="1" t="s">
        <v>347</v>
      </c>
      <c r="F389" s="1" t="s">
        <v>604</v>
      </c>
      <c r="G389" s="1" t="s">
        <v>605</v>
      </c>
      <c r="H389" s="1">
        <v>0.21</v>
      </c>
      <c r="I389" s="1">
        <v>0.21</v>
      </c>
      <c r="J389" s="1">
        <v>1</v>
      </c>
      <c r="K389" s="65">
        <v>44518</v>
      </c>
      <c r="L389" s="89">
        <v>44524</v>
      </c>
      <c r="M389" s="1">
        <v>11.23</v>
      </c>
      <c r="N389" s="42">
        <v>9.92</v>
      </c>
      <c r="O389" s="1">
        <v>86</v>
      </c>
      <c r="P389" s="1">
        <f t="shared" si="23"/>
        <v>965.78000000000009</v>
      </c>
      <c r="Q389" s="1" t="s">
        <v>147</v>
      </c>
      <c r="R389" s="42">
        <v>98.760330578512395</v>
      </c>
      <c r="S389" s="19">
        <f t="shared" si="24"/>
        <v>1109.0785123966944</v>
      </c>
      <c r="T389" s="1" t="s">
        <v>147</v>
      </c>
      <c r="U389" s="94">
        <v>390</v>
      </c>
      <c r="V389" s="94"/>
      <c r="W389" s="94">
        <v>0</v>
      </c>
      <c r="X389" s="94">
        <v>0</v>
      </c>
      <c r="Y389" s="94">
        <v>390</v>
      </c>
      <c r="Z389" s="94">
        <v>3868.8</v>
      </c>
      <c r="AA389" s="1" t="s">
        <v>26</v>
      </c>
      <c r="AB389" s="2" t="s">
        <v>55</v>
      </c>
    </row>
    <row r="390" spans="1:28" x14ac:dyDescent="0.3">
      <c r="A390" s="1">
        <v>114</v>
      </c>
      <c r="B390" s="1" t="s">
        <v>3273</v>
      </c>
      <c r="C390" s="35" t="s">
        <v>345</v>
      </c>
      <c r="D390" s="1" t="s">
        <v>346</v>
      </c>
      <c r="E390" s="1" t="s">
        <v>347</v>
      </c>
      <c r="F390" s="1" t="s">
        <v>606</v>
      </c>
      <c r="G390" s="1" t="s">
        <v>607</v>
      </c>
      <c r="H390" s="1">
        <v>0.32</v>
      </c>
      <c r="I390" s="1">
        <v>0.32</v>
      </c>
      <c r="J390" s="1">
        <v>1</v>
      </c>
      <c r="K390" s="65">
        <v>44518</v>
      </c>
      <c r="L390" s="89">
        <v>44524</v>
      </c>
      <c r="M390" s="1">
        <v>27.03</v>
      </c>
      <c r="N390" s="42">
        <v>24.16</v>
      </c>
      <c r="O390" s="1">
        <v>88</v>
      </c>
      <c r="P390" s="1">
        <f t="shared" si="23"/>
        <v>2378.6400000000003</v>
      </c>
      <c r="Q390" s="1" t="s">
        <v>147</v>
      </c>
      <c r="R390" s="42">
        <v>98.943661971830991</v>
      </c>
      <c r="S390" s="19">
        <f t="shared" si="24"/>
        <v>2674.4471830985917</v>
      </c>
      <c r="T390" s="1" t="s">
        <v>147</v>
      </c>
      <c r="U390" s="94">
        <v>390</v>
      </c>
      <c r="V390" s="94"/>
      <c r="W390" s="94">
        <v>0</v>
      </c>
      <c r="X390" s="94">
        <v>0</v>
      </c>
      <c r="Y390" s="94">
        <v>390</v>
      </c>
      <c r="Z390" s="94">
        <v>9422.4</v>
      </c>
      <c r="AA390" s="1" t="s">
        <v>26</v>
      </c>
      <c r="AB390" s="2" t="s">
        <v>55</v>
      </c>
    </row>
    <row r="391" spans="1:28" x14ac:dyDescent="0.3">
      <c r="A391" s="1">
        <v>115</v>
      </c>
      <c r="B391" s="1" t="s">
        <v>3273</v>
      </c>
      <c r="C391" s="35" t="s">
        <v>345</v>
      </c>
      <c r="D391" s="1" t="s">
        <v>346</v>
      </c>
      <c r="E391" s="1" t="s">
        <v>347</v>
      </c>
      <c r="F391" s="1" t="s">
        <v>608</v>
      </c>
      <c r="G391" s="1" t="s">
        <v>609</v>
      </c>
      <c r="H391" s="1">
        <v>0.14000000000000001</v>
      </c>
      <c r="I391" s="1">
        <v>0.14000000000000001</v>
      </c>
      <c r="J391" s="1">
        <v>1</v>
      </c>
      <c r="K391" s="65">
        <v>44518</v>
      </c>
      <c r="L391" s="89">
        <v>44524</v>
      </c>
      <c r="M391" s="1">
        <v>21.11</v>
      </c>
      <c r="N391" s="42">
        <v>19.09</v>
      </c>
      <c r="O391" s="1">
        <v>92</v>
      </c>
      <c r="P391" s="1">
        <f t="shared" si="23"/>
        <v>1942.12</v>
      </c>
      <c r="Q391" s="1" t="s">
        <v>147</v>
      </c>
      <c r="R391" s="42">
        <v>99.196787148594382</v>
      </c>
      <c r="S391" s="19">
        <f t="shared" si="24"/>
        <v>2094.0441767068273</v>
      </c>
      <c r="T391" s="1" t="s">
        <v>147</v>
      </c>
      <c r="U391" s="94">
        <v>390</v>
      </c>
      <c r="V391" s="94"/>
      <c r="W391" s="94">
        <v>0</v>
      </c>
      <c r="X391" s="94">
        <v>0</v>
      </c>
      <c r="Y391" s="94">
        <v>390</v>
      </c>
      <c r="Z391" s="94">
        <v>7445.1</v>
      </c>
      <c r="AA391" s="1" t="s">
        <v>26</v>
      </c>
      <c r="AB391" s="2" t="s">
        <v>610</v>
      </c>
    </row>
    <row r="392" spans="1:28" x14ac:dyDescent="0.3">
      <c r="A392" s="1">
        <v>116</v>
      </c>
      <c r="B392" s="1" t="s">
        <v>3273</v>
      </c>
      <c r="C392" s="35" t="s">
        <v>345</v>
      </c>
      <c r="D392" s="1" t="s">
        <v>346</v>
      </c>
      <c r="E392" s="1" t="s">
        <v>347</v>
      </c>
      <c r="F392" s="1" t="s">
        <v>611</v>
      </c>
      <c r="G392" s="1" t="s">
        <v>612</v>
      </c>
      <c r="H392" s="1">
        <v>0.21</v>
      </c>
      <c r="I392" s="1">
        <v>0.21</v>
      </c>
      <c r="J392" s="1">
        <v>1</v>
      </c>
      <c r="K392" s="65">
        <v>44518</v>
      </c>
      <c r="L392" s="89">
        <v>44524</v>
      </c>
      <c r="M392" s="1">
        <v>45.05</v>
      </c>
      <c r="N392" s="42">
        <v>40.200000000000003</v>
      </c>
      <c r="O392" s="1">
        <v>85</v>
      </c>
      <c r="P392" s="1">
        <f t="shared" si="23"/>
        <v>3829.2499999999995</v>
      </c>
      <c r="Q392" s="1" t="s">
        <v>147</v>
      </c>
      <c r="R392" s="42">
        <v>96.862745098039213</v>
      </c>
      <c r="S392" s="19">
        <f t="shared" si="24"/>
        <v>4363.6666666666661</v>
      </c>
      <c r="T392" s="1" t="s">
        <v>147</v>
      </c>
      <c r="U392" s="94">
        <v>390</v>
      </c>
      <c r="V392" s="94"/>
      <c r="W392" s="94">
        <v>0</v>
      </c>
      <c r="X392" s="94">
        <v>-19.5</v>
      </c>
      <c r="Y392" s="94">
        <v>370.5</v>
      </c>
      <c r="Z392" s="94">
        <v>14894.1</v>
      </c>
      <c r="AA392" s="1" t="s">
        <v>26</v>
      </c>
      <c r="AB392" s="2" t="s">
        <v>610</v>
      </c>
    </row>
    <row r="393" spans="1:28" x14ac:dyDescent="0.3">
      <c r="A393" s="1">
        <v>117</v>
      </c>
      <c r="B393" s="1" t="s">
        <v>3273</v>
      </c>
      <c r="C393" s="35" t="s">
        <v>345</v>
      </c>
      <c r="D393" s="1" t="s">
        <v>346</v>
      </c>
      <c r="E393" s="1" t="s">
        <v>347</v>
      </c>
      <c r="F393" s="1" t="s">
        <v>613</v>
      </c>
      <c r="G393" s="1" t="s">
        <v>614</v>
      </c>
      <c r="H393" s="1">
        <v>0.16</v>
      </c>
      <c r="I393" s="1">
        <v>0.16</v>
      </c>
      <c r="J393" s="1">
        <v>1</v>
      </c>
      <c r="K393" s="65">
        <v>44518</v>
      </c>
      <c r="L393" s="89">
        <v>44524</v>
      </c>
      <c r="M393" s="1">
        <v>43.52</v>
      </c>
      <c r="N393" s="42">
        <v>40.229999999999997</v>
      </c>
      <c r="O393" s="1">
        <v>91</v>
      </c>
      <c r="P393" s="1">
        <f t="shared" si="23"/>
        <v>3960.32</v>
      </c>
      <c r="Q393" s="1" t="s">
        <v>147</v>
      </c>
      <c r="R393" s="42">
        <v>99.065420560747668</v>
      </c>
      <c r="S393" s="19">
        <f t="shared" si="24"/>
        <v>4311.3271028037389</v>
      </c>
      <c r="T393" s="1" t="s">
        <v>147</v>
      </c>
      <c r="U393" s="94">
        <v>390</v>
      </c>
      <c r="V393" s="94"/>
      <c r="W393" s="94">
        <v>0</v>
      </c>
      <c r="X393" s="94">
        <v>0</v>
      </c>
      <c r="Y393" s="94">
        <v>390</v>
      </c>
      <c r="Z393" s="94">
        <v>15689.699999999999</v>
      </c>
      <c r="AA393" s="1" t="s">
        <v>26</v>
      </c>
      <c r="AB393" s="2" t="s">
        <v>610</v>
      </c>
    </row>
    <row r="394" spans="1:28" x14ac:dyDescent="0.3">
      <c r="A394" s="1">
        <v>118</v>
      </c>
      <c r="B394" s="1" t="s">
        <v>3273</v>
      </c>
      <c r="C394" s="35" t="s">
        <v>345</v>
      </c>
      <c r="D394" s="1" t="s">
        <v>346</v>
      </c>
      <c r="E394" s="1" t="s">
        <v>347</v>
      </c>
      <c r="F394" s="1" t="s">
        <v>615</v>
      </c>
      <c r="G394" s="1" t="s">
        <v>616</v>
      </c>
      <c r="H394" s="1">
        <v>0.17</v>
      </c>
      <c r="I394" s="1">
        <v>0.17</v>
      </c>
      <c r="J394" s="1">
        <v>1</v>
      </c>
      <c r="K394" s="65">
        <v>44518</v>
      </c>
      <c r="L394" s="89">
        <v>44524</v>
      </c>
      <c r="M394" s="1">
        <v>17.559999999999999</v>
      </c>
      <c r="N394" s="42">
        <v>15.68</v>
      </c>
      <c r="O394" s="1">
        <v>95</v>
      </c>
      <c r="P394" s="1">
        <f t="shared" si="23"/>
        <v>1668.1999999999998</v>
      </c>
      <c r="Q394" s="1" t="s">
        <v>147</v>
      </c>
      <c r="R394" s="42">
        <v>98.566308243727605</v>
      </c>
      <c r="S394" s="19">
        <f t="shared" si="24"/>
        <v>1730.8243727598567</v>
      </c>
      <c r="T394" s="1" t="s">
        <v>147</v>
      </c>
      <c r="U394" s="94">
        <v>390</v>
      </c>
      <c r="V394" s="94"/>
      <c r="W394" s="94">
        <v>0</v>
      </c>
      <c r="X394" s="94">
        <v>0</v>
      </c>
      <c r="Y394" s="94">
        <v>390</v>
      </c>
      <c r="Z394" s="94">
        <v>6115.2</v>
      </c>
      <c r="AA394" s="1" t="s">
        <v>26</v>
      </c>
      <c r="AB394" s="2" t="s">
        <v>610</v>
      </c>
    </row>
    <row r="395" spans="1:28" x14ac:dyDescent="0.3">
      <c r="A395" s="1">
        <v>119</v>
      </c>
      <c r="B395" s="1" t="s">
        <v>3273</v>
      </c>
      <c r="C395" s="35" t="s">
        <v>345</v>
      </c>
      <c r="D395" s="1" t="s">
        <v>346</v>
      </c>
      <c r="E395" s="1" t="s">
        <v>347</v>
      </c>
      <c r="F395" s="1" t="s">
        <v>617</v>
      </c>
      <c r="G395" s="1" t="s">
        <v>618</v>
      </c>
      <c r="H395" s="1">
        <v>0.26</v>
      </c>
      <c r="I395" s="1">
        <v>0.26</v>
      </c>
      <c r="J395" s="1">
        <v>1</v>
      </c>
      <c r="K395" s="65">
        <v>44518</v>
      </c>
      <c r="L395" s="89">
        <v>44524</v>
      </c>
      <c r="M395" s="1">
        <v>64.900000000000006</v>
      </c>
      <c r="N395" s="42">
        <v>59.2</v>
      </c>
      <c r="O395" s="1">
        <v>83</v>
      </c>
      <c r="P395" s="1">
        <f t="shared" si="23"/>
        <v>5386.7000000000007</v>
      </c>
      <c r="Q395" s="1" t="s">
        <v>147</v>
      </c>
      <c r="R395" s="42">
        <v>98.928571428571431</v>
      </c>
      <c r="S395" s="19">
        <f t="shared" si="24"/>
        <v>6420.4642857142862</v>
      </c>
      <c r="T395" s="1" t="s">
        <v>147</v>
      </c>
      <c r="U395" s="94">
        <v>390</v>
      </c>
      <c r="V395" s="94"/>
      <c r="W395" s="94">
        <v>0</v>
      </c>
      <c r="X395" s="94">
        <v>0</v>
      </c>
      <c r="Y395" s="94">
        <v>390</v>
      </c>
      <c r="Z395" s="94">
        <v>23088</v>
      </c>
      <c r="AA395" s="1" t="s">
        <v>26</v>
      </c>
      <c r="AB395" s="2" t="s">
        <v>610</v>
      </c>
    </row>
    <row r="396" spans="1:28" x14ac:dyDescent="0.3">
      <c r="A396" s="1">
        <v>120</v>
      </c>
      <c r="B396" s="1" t="s">
        <v>3273</v>
      </c>
      <c r="C396" s="35" t="s">
        <v>345</v>
      </c>
      <c r="D396" s="1" t="s">
        <v>346</v>
      </c>
      <c r="E396" s="1" t="s">
        <v>347</v>
      </c>
      <c r="F396" s="1" t="s">
        <v>619</v>
      </c>
      <c r="G396" s="1" t="s">
        <v>620</v>
      </c>
      <c r="H396" s="1">
        <v>0.16</v>
      </c>
      <c r="I396" s="1">
        <v>0.16</v>
      </c>
      <c r="J396" s="1">
        <v>1</v>
      </c>
      <c r="K396" s="65">
        <v>44518</v>
      </c>
      <c r="L396" s="89">
        <v>44524</v>
      </c>
      <c r="M396" s="1">
        <v>27.68</v>
      </c>
      <c r="N396" s="42">
        <v>25.57</v>
      </c>
      <c r="O396" s="1">
        <v>82</v>
      </c>
      <c r="P396" s="1">
        <f t="shared" si="23"/>
        <v>2269.7599999999998</v>
      </c>
      <c r="Q396" s="1" t="s">
        <v>147</v>
      </c>
      <c r="R396" s="42">
        <v>99.23371647509579</v>
      </c>
      <c r="S396" s="19">
        <f t="shared" si="24"/>
        <v>2746.7892720306513</v>
      </c>
      <c r="T396" s="1" t="s">
        <v>147</v>
      </c>
      <c r="U396" s="94">
        <v>390</v>
      </c>
      <c r="V396" s="94"/>
      <c r="W396" s="94">
        <v>0</v>
      </c>
      <c r="X396" s="94">
        <v>0</v>
      </c>
      <c r="Y396" s="94">
        <v>390</v>
      </c>
      <c r="Z396" s="94">
        <v>9972.2999999999993</v>
      </c>
      <c r="AA396" s="1" t="s">
        <v>26</v>
      </c>
      <c r="AB396" s="2" t="s">
        <v>610</v>
      </c>
    </row>
    <row r="397" spans="1:28" x14ac:dyDescent="0.3">
      <c r="A397" s="1">
        <v>121</v>
      </c>
      <c r="B397" s="1" t="s">
        <v>3273</v>
      </c>
      <c r="C397" s="35" t="s">
        <v>345</v>
      </c>
      <c r="D397" s="1" t="s">
        <v>346</v>
      </c>
      <c r="E397" s="1" t="s">
        <v>347</v>
      </c>
      <c r="F397" s="1" t="s">
        <v>621</v>
      </c>
      <c r="G397" s="1" t="s">
        <v>622</v>
      </c>
      <c r="H397" s="1">
        <v>0.16</v>
      </c>
      <c r="I397" s="1">
        <v>0.16</v>
      </c>
      <c r="J397" s="1">
        <v>1</v>
      </c>
      <c r="K397" s="65">
        <v>44518</v>
      </c>
      <c r="L397" s="89">
        <v>44524</v>
      </c>
      <c r="M397" s="1">
        <v>13.24</v>
      </c>
      <c r="N397" s="42">
        <v>11.68</v>
      </c>
      <c r="O397" s="1">
        <v>96</v>
      </c>
      <c r="P397" s="1">
        <f t="shared" si="23"/>
        <v>1271.04</v>
      </c>
      <c r="Q397" s="1" t="s">
        <v>147</v>
      </c>
      <c r="R397" s="42">
        <v>98.360655737704917</v>
      </c>
      <c r="S397" s="19">
        <f t="shared" si="24"/>
        <v>1302.295081967213</v>
      </c>
      <c r="T397" s="1" t="s">
        <v>147</v>
      </c>
      <c r="U397" s="94">
        <v>390</v>
      </c>
      <c r="V397" s="94"/>
      <c r="W397" s="94">
        <v>0</v>
      </c>
      <c r="X397" s="94">
        <v>0</v>
      </c>
      <c r="Y397" s="94">
        <v>390</v>
      </c>
      <c r="Z397" s="94">
        <v>4555.2</v>
      </c>
      <c r="AA397" s="1" t="s">
        <v>26</v>
      </c>
      <c r="AB397" s="2" t="s">
        <v>610</v>
      </c>
    </row>
    <row r="398" spans="1:28" x14ac:dyDescent="0.3">
      <c r="A398" s="1">
        <v>122</v>
      </c>
      <c r="B398" s="1" t="s">
        <v>3273</v>
      </c>
      <c r="C398" s="35" t="s">
        <v>345</v>
      </c>
      <c r="D398" s="1" t="s">
        <v>346</v>
      </c>
      <c r="E398" s="1" t="s">
        <v>347</v>
      </c>
      <c r="F398" s="1" t="s">
        <v>623</v>
      </c>
      <c r="G398" s="1" t="s">
        <v>624</v>
      </c>
      <c r="H398" s="1">
        <v>0.24</v>
      </c>
      <c r="I398" s="1">
        <v>0.24</v>
      </c>
      <c r="J398" s="1">
        <v>1</v>
      </c>
      <c r="K398" s="65">
        <v>44518</v>
      </c>
      <c r="L398" s="89">
        <v>44524</v>
      </c>
      <c r="M398" s="1">
        <v>27.06</v>
      </c>
      <c r="N398" s="42">
        <v>24.14</v>
      </c>
      <c r="O398" s="1">
        <v>80</v>
      </c>
      <c r="P398" s="1">
        <f t="shared" si="23"/>
        <v>2164.7999999999997</v>
      </c>
      <c r="Q398" s="1" t="s">
        <v>147</v>
      </c>
      <c r="R398" s="42">
        <v>98.795180722891573</v>
      </c>
      <c r="S398" s="19">
        <f t="shared" si="24"/>
        <v>2673.397590361446</v>
      </c>
      <c r="T398" s="1" t="s">
        <v>147</v>
      </c>
      <c r="U398" s="94">
        <v>390</v>
      </c>
      <c r="V398" s="94"/>
      <c r="W398" s="94">
        <v>0</v>
      </c>
      <c r="X398" s="94">
        <v>0</v>
      </c>
      <c r="Y398" s="94">
        <v>390</v>
      </c>
      <c r="Z398" s="94">
        <v>9414.6</v>
      </c>
      <c r="AA398" s="1" t="s">
        <v>26</v>
      </c>
      <c r="AB398" s="1" t="s">
        <v>55</v>
      </c>
    </row>
    <row r="399" spans="1:28" x14ac:dyDescent="0.3">
      <c r="A399" s="1">
        <v>123</v>
      </c>
      <c r="B399" s="1" t="s">
        <v>3273</v>
      </c>
      <c r="C399" s="35" t="s">
        <v>345</v>
      </c>
      <c r="D399" s="1" t="s">
        <v>346</v>
      </c>
      <c r="E399" s="1" t="s">
        <v>347</v>
      </c>
      <c r="F399" s="1" t="s">
        <v>625</v>
      </c>
      <c r="G399" s="1" t="s">
        <v>626</v>
      </c>
      <c r="H399" s="1">
        <v>0.19</v>
      </c>
      <c r="I399" s="1">
        <v>0.19</v>
      </c>
      <c r="J399" s="1">
        <v>1</v>
      </c>
      <c r="K399" s="65">
        <v>44518</v>
      </c>
      <c r="L399" s="89">
        <v>44524</v>
      </c>
      <c r="M399" s="1">
        <v>30.58</v>
      </c>
      <c r="N399" s="42">
        <v>27.38</v>
      </c>
      <c r="O399" s="1">
        <v>80</v>
      </c>
      <c r="P399" s="1">
        <f t="shared" si="23"/>
        <v>2446.3999999999996</v>
      </c>
      <c r="Q399" s="1" t="s">
        <v>147</v>
      </c>
      <c r="R399" s="42">
        <v>99.145299145299148</v>
      </c>
      <c r="S399" s="19">
        <f t="shared" si="24"/>
        <v>3031.8632478632476</v>
      </c>
      <c r="T399" s="1" t="s">
        <v>147</v>
      </c>
      <c r="U399" s="94">
        <v>390</v>
      </c>
      <c r="V399" s="94"/>
      <c r="W399" s="94">
        <v>0</v>
      </c>
      <c r="X399" s="94">
        <v>0</v>
      </c>
      <c r="Y399" s="94">
        <v>390</v>
      </c>
      <c r="Z399" s="94">
        <v>10678.199999999999</v>
      </c>
      <c r="AA399" s="1" t="s">
        <v>26</v>
      </c>
      <c r="AB399" s="1" t="s">
        <v>55</v>
      </c>
    </row>
    <row r="400" spans="1:28" x14ac:dyDescent="0.3">
      <c r="A400" s="1">
        <v>124</v>
      </c>
      <c r="B400" s="1" t="s">
        <v>3273</v>
      </c>
      <c r="C400" s="35" t="s">
        <v>345</v>
      </c>
      <c r="D400" s="1" t="s">
        <v>346</v>
      </c>
      <c r="E400" s="1" t="s">
        <v>347</v>
      </c>
      <c r="F400" s="1" t="s">
        <v>627</v>
      </c>
      <c r="G400" s="1" t="s">
        <v>628</v>
      </c>
      <c r="H400" s="1">
        <v>0.22</v>
      </c>
      <c r="I400" s="1">
        <v>0.22</v>
      </c>
      <c r="J400" s="1">
        <v>1</v>
      </c>
      <c r="K400" s="65">
        <v>44518</v>
      </c>
      <c r="L400" s="89">
        <v>44524</v>
      </c>
      <c r="M400" s="1">
        <v>78.400000000000006</v>
      </c>
      <c r="N400" s="42">
        <v>68.739999999999995</v>
      </c>
      <c r="O400" s="1">
        <v>87</v>
      </c>
      <c r="P400" s="1">
        <f t="shared" si="23"/>
        <v>6820.8</v>
      </c>
      <c r="Q400" s="1" t="s">
        <v>147</v>
      </c>
      <c r="R400" s="42">
        <v>98.214285714285708</v>
      </c>
      <c r="S400" s="19">
        <f t="shared" si="24"/>
        <v>7700</v>
      </c>
      <c r="T400" s="1" t="s">
        <v>147</v>
      </c>
      <c r="U400" s="94">
        <v>390</v>
      </c>
      <c r="V400" s="94"/>
      <c r="W400" s="94">
        <v>0</v>
      </c>
      <c r="X400" s="94">
        <v>0</v>
      </c>
      <c r="Y400" s="94">
        <v>390</v>
      </c>
      <c r="Z400" s="94">
        <v>26808.6</v>
      </c>
      <c r="AA400" s="1" t="s">
        <v>26</v>
      </c>
      <c r="AB400" s="1" t="s">
        <v>55</v>
      </c>
    </row>
    <row r="401" spans="1:28" x14ac:dyDescent="0.3">
      <c r="A401" s="1">
        <v>125</v>
      </c>
      <c r="B401" s="1" t="s">
        <v>3273</v>
      </c>
      <c r="C401" s="35" t="s">
        <v>345</v>
      </c>
      <c r="D401" s="1" t="s">
        <v>346</v>
      </c>
      <c r="E401" s="1" t="s">
        <v>347</v>
      </c>
      <c r="F401" s="1" t="s">
        <v>629</v>
      </c>
      <c r="G401" s="1" t="s">
        <v>630</v>
      </c>
      <c r="H401" s="1">
        <v>0.31</v>
      </c>
      <c r="I401" s="1">
        <v>0.31</v>
      </c>
      <c r="J401" s="1">
        <v>1</v>
      </c>
      <c r="K401" s="65">
        <v>44518</v>
      </c>
      <c r="L401" s="89">
        <v>44524</v>
      </c>
      <c r="M401" s="1">
        <v>77.28</v>
      </c>
      <c r="N401" s="42">
        <v>68.48</v>
      </c>
      <c r="O401" s="1">
        <v>88</v>
      </c>
      <c r="P401" s="1">
        <f t="shared" si="23"/>
        <v>6800.64</v>
      </c>
      <c r="Q401" s="1" t="s">
        <v>147</v>
      </c>
      <c r="R401" s="42">
        <v>98.979591836734699</v>
      </c>
      <c r="S401" s="19">
        <f t="shared" si="24"/>
        <v>7649.1428571428578</v>
      </c>
      <c r="T401" s="1" t="s">
        <v>147</v>
      </c>
      <c r="U401" s="94">
        <v>390</v>
      </c>
      <c r="V401" s="94"/>
      <c r="W401" s="94">
        <v>0</v>
      </c>
      <c r="X401" s="94">
        <v>0</v>
      </c>
      <c r="Y401" s="94">
        <v>390</v>
      </c>
      <c r="Z401" s="94">
        <v>26707.200000000001</v>
      </c>
      <c r="AA401" s="1" t="s">
        <v>26</v>
      </c>
      <c r="AB401" s="1" t="s">
        <v>55</v>
      </c>
    </row>
    <row r="402" spans="1:28" x14ac:dyDescent="0.3">
      <c r="A402" s="1">
        <v>126</v>
      </c>
      <c r="B402" s="1" t="s">
        <v>3273</v>
      </c>
      <c r="C402" s="35" t="s">
        <v>345</v>
      </c>
      <c r="D402" s="1" t="s">
        <v>346</v>
      </c>
      <c r="E402" s="1" t="s">
        <v>347</v>
      </c>
      <c r="F402" s="1" t="s">
        <v>631</v>
      </c>
      <c r="G402" s="1" t="s">
        <v>632</v>
      </c>
      <c r="H402" s="1">
        <v>0.18</v>
      </c>
      <c r="I402" s="1">
        <v>0.18</v>
      </c>
      <c r="J402" s="1">
        <v>1</v>
      </c>
      <c r="K402" s="65">
        <v>44518</v>
      </c>
      <c r="L402" s="89">
        <v>44524</v>
      </c>
      <c r="M402" s="1">
        <v>39.200000000000003</v>
      </c>
      <c r="N402" s="42">
        <v>35.79</v>
      </c>
      <c r="O402" s="1">
        <v>89</v>
      </c>
      <c r="P402" s="1">
        <f t="shared" si="23"/>
        <v>3488.8</v>
      </c>
      <c r="Q402" s="1" t="s">
        <v>147</v>
      </c>
      <c r="R402" s="42">
        <v>98.07692307692308</v>
      </c>
      <c r="S402" s="19">
        <f t="shared" si="24"/>
        <v>3844.6153846153852</v>
      </c>
      <c r="T402" s="1" t="s">
        <v>147</v>
      </c>
      <c r="U402" s="94">
        <v>390</v>
      </c>
      <c r="V402" s="94"/>
      <c r="W402" s="94">
        <v>0</v>
      </c>
      <c r="X402" s="94">
        <v>0</v>
      </c>
      <c r="Y402" s="94">
        <v>390</v>
      </c>
      <c r="Z402" s="94">
        <v>13958.1</v>
      </c>
      <c r="AA402" s="1" t="s">
        <v>26</v>
      </c>
      <c r="AB402" s="1" t="s">
        <v>55</v>
      </c>
    </row>
    <row r="403" spans="1:28" x14ac:dyDescent="0.3">
      <c r="A403" s="1">
        <v>127</v>
      </c>
      <c r="B403" s="1" t="s">
        <v>3273</v>
      </c>
      <c r="C403" s="35" t="s">
        <v>345</v>
      </c>
      <c r="D403" s="1" t="s">
        <v>346</v>
      </c>
      <c r="E403" s="1" t="s">
        <v>347</v>
      </c>
      <c r="F403" s="1" t="s">
        <v>633</v>
      </c>
      <c r="G403" s="1" t="s">
        <v>634</v>
      </c>
      <c r="H403" s="1">
        <v>0.39</v>
      </c>
      <c r="I403" s="1">
        <v>0.39</v>
      </c>
      <c r="J403" s="1">
        <v>1</v>
      </c>
      <c r="K403" s="65">
        <v>44518</v>
      </c>
      <c r="L403" s="89">
        <v>44524</v>
      </c>
      <c r="M403" s="1">
        <v>35.700000000000003</v>
      </c>
      <c r="N403" s="42">
        <v>32.19</v>
      </c>
      <c r="O403" s="1">
        <v>91</v>
      </c>
      <c r="P403" s="1">
        <f t="shared" si="23"/>
        <v>3248.7000000000003</v>
      </c>
      <c r="Q403" s="1" t="s">
        <v>147</v>
      </c>
      <c r="R403" s="42">
        <v>99.669966996699671</v>
      </c>
      <c r="S403" s="19">
        <f t="shared" si="24"/>
        <v>3558.2178217821784</v>
      </c>
      <c r="T403" s="1" t="s">
        <v>147</v>
      </c>
      <c r="U403" s="94">
        <v>390</v>
      </c>
      <c r="V403" s="94"/>
      <c r="W403" s="94">
        <v>0</v>
      </c>
      <c r="X403" s="94">
        <v>0</v>
      </c>
      <c r="Y403" s="94">
        <v>390</v>
      </c>
      <c r="Z403" s="94">
        <v>12554.099999999999</v>
      </c>
      <c r="AA403" s="1" t="s">
        <v>26</v>
      </c>
      <c r="AB403" s="1" t="s">
        <v>55</v>
      </c>
    </row>
    <row r="404" spans="1:28" x14ac:dyDescent="0.3">
      <c r="A404" s="1">
        <v>128</v>
      </c>
      <c r="B404" s="1" t="s">
        <v>3273</v>
      </c>
      <c r="C404" s="35" t="s">
        <v>345</v>
      </c>
      <c r="D404" s="1" t="s">
        <v>346</v>
      </c>
      <c r="E404" s="1" t="s">
        <v>347</v>
      </c>
      <c r="F404" s="1" t="s">
        <v>635</v>
      </c>
      <c r="G404" s="1" t="s">
        <v>636</v>
      </c>
      <c r="H404" s="1">
        <v>0.18</v>
      </c>
      <c r="I404" s="1">
        <v>0.18</v>
      </c>
      <c r="J404" s="1">
        <v>1</v>
      </c>
      <c r="K404" s="65">
        <v>44518</v>
      </c>
      <c r="L404" s="89">
        <v>44524</v>
      </c>
      <c r="M404" s="1">
        <v>35.33</v>
      </c>
      <c r="N404" s="42">
        <v>31.87</v>
      </c>
      <c r="O404" s="1">
        <v>92</v>
      </c>
      <c r="P404" s="1">
        <f t="shared" si="23"/>
        <v>3250.3599999999997</v>
      </c>
      <c r="Q404" s="1" t="s">
        <v>147</v>
      </c>
      <c r="R404" s="42">
        <v>99.253731343283576</v>
      </c>
      <c r="S404" s="19">
        <f t="shared" si="24"/>
        <v>3506.6343283582087</v>
      </c>
      <c r="T404" s="1" t="s">
        <v>147</v>
      </c>
      <c r="U404" s="94">
        <v>390</v>
      </c>
      <c r="V404" s="94"/>
      <c r="W404" s="94">
        <v>0</v>
      </c>
      <c r="X404" s="94">
        <v>0</v>
      </c>
      <c r="Y404" s="94">
        <v>390</v>
      </c>
      <c r="Z404" s="94">
        <v>12429.300000000001</v>
      </c>
      <c r="AA404" s="1" t="s">
        <v>26</v>
      </c>
      <c r="AB404" s="1" t="s">
        <v>55</v>
      </c>
    </row>
    <row r="405" spans="1:28" x14ac:dyDescent="0.3">
      <c r="A405" s="1">
        <v>129</v>
      </c>
      <c r="B405" s="1" t="s">
        <v>3273</v>
      </c>
      <c r="C405" s="35" t="s">
        <v>345</v>
      </c>
      <c r="D405" s="1" t="s">
        <v>346</v>
      </c>
      <c r="E405" s="1" t="s">
        <v>347</v>
      </c>
      <c r="F405" s="1" t="s">
        <v>637</v>
      </c>
      <c r="G405" s="1" t="s">
        <v>638</v>
      </c>
      <c r="H405" s="1">
        <v>0.41</v>
      </c>
      <c r="I405" s="1">
        <v>0.41</v>
      </c>
      <c r="J405" s="1">
        <v>2</v>
      </c>
      <c r="K405" s="65">
        <v>44518</v>
      </c>
      <c r="L405" s="89">
        <v>44524</v>
      </c>
      <c r="M405" s="1">
        <v>109.5</v>
      </c>
      <c r="N405" s="42">
        <v>100.58</v>
      </c>
      <c r="O405" s="1">
        <v>83</v>
      </c>
      <c r="P405" s="1">
        <f t="shared" ref="P405:P468" si="25">+O405*M405</f>
        <v>9088.5</v>
      </c>
      <c r="Q405" s="1" t="s">
        <v>147</v>
      </c>
      <c r="R405" s="42">
        <v>99.567099567099561</v>
      </c>
      <c r="S405" s="19">
        <f t="shared" si="24"/>
        <v>10902.597402597401</v>
      </c>
      <c r="T405" s="1" t="s">
        <v>147</v>
      </c>
      <c r="U405" s="94">
        <v>390</v>
      </c>
      <c r="V405" s="94"/>
      <c r="W405" s="94">
        <v>0</v>
      </c>
      <c r="X405" s="94">
        <v>0</v>
      </c>
      <c r="Y405" s="94">
        <v>390</v>
      </c>
      <c r="Z405" s="94">
        <v>39226.199999999997</v>
      </c>
      <c r="AA405" s="1" t="s">
        <v>26</v>
      </c>
      <c r="AB405" s="1" t="s">
        <v>55</v>
      </c>
    </row>
    <row r="406" spans="1:28" x14ac:dyDescent="0.3">
      <c r="A406" s="1">
        <v>130</v>
      </c>
      <c r="B406" s="1" t="s">
        <v>3273</v>
      </c>
      <c r="C406" s="35" t="s">
        <v>345</v>
      </c>
      <c r="D406" s="1" t="s">
        <v>346</v>
      </c>
      <c r="E406" s="1" t="s">
        <v>347</v>
      </c>
      <c r="F406" s="1" t="s">
        <v>639</v>
      </c>
      <c r="G406" s="1" t="s">
        <v>640</v>
      </c>
      <c r="H406" s="1">
        <v>0.22</v>
      </c>
      <c r="I406" s="1">
        <v>0.22</v>
      </c>
      <c r="J406" s="1">
        <v>1</v>
      </c>
      <c r="K406" s="65">
        <v>44518</v>
      </c>
      <c r="L406" s="89">
        <v>44524</v>
      </c>
      <c r="M406" s="1">
        <v>46.94</v>
      </c>
      <c r="N406" s="42">
        <v>42.32</v>
      </c>
      <c r="O406" s="1">
        <v>87</v>
      </c>
      <c r="P406" s="1">
        <f t="shared" si="25"/>
        <v>4083.7799999999997</v>
      </c>
      <c r="Q406" s="1" t="s">
        <v>147</v>
      </c>
      <c r="R406" s="42">
        <v>98.245614035087726</v>
      </c>
      <c r="S406" s="19">
        <f t="shared" si="24"/>
        <v>4611.6491228070181</v>
      </c>
      <c r="T406" s="1" t="s">
        <v>147</v>
      </c>
      <c r="U406" s="94">
        <v>390</v>
      </c>
      <c r="V406" s="94"/>
      <c r="W406" s="94">
        <v>0</v>
      </c>
      <c r="X406" s="94">
        <v>0</v>
      </c>
      <c r="Y406" s="94">
        <v>390</v>
      </c>
      <c r="Z406" s="94">
        <v>16504.8</v>
      </c>
      <c r="AA406" s="1" t="s">
        <v>26</v>
      </c>
      <c r="AB406" s="1" t="s">
        <v>55</v>
      </c>
    </row>
    <row r="407" spans="1:28" x14ac:dyDescent="0.3">
      <c r="A407" s="1">
        <v>131</v>
      </c>
      <c r="B407" s="1" t="s">
        <v>3273</v>
      </c>
      <c r="C407" s="35" t="s">
        <v>345</v>
      </c>
      <c r="D407" s="1" t="s">
        <v>346</v>
      </c>
      <c r="E407" s="1" t="s">
        <v>347</v>
      </c>
      <c r="F407" s="1" t="s">
        <v>641</v>
      </c>
      <c r="G407" s="1" t="s">
        <v>642</v>
      </c>
      <c r="H407" s="1">
        <v>0.16</v>
      </c>
      <c r="I407" s="1">
        <v>0.16</v>
      </c>
      <c r="J407" s="1">
        <v>1</v>
      </c>
      <c r="K407" s="65">
        <v>44518</v>
      </c>
      <c r="L407" s="89">
        <v>44524</v>
      </c>
      <c r="M407" s="1">
        <v>63.66</v>
      </c>
      <c r="N407" s="42">
        <v>57.01</v>
      </c>
      <c r="O407" s="1">
        <v>81</v>
      </c>
      <c r="P407" s="1">
        <f t="shared" si="25"/>
        <v>5156.46</v>
      </c>
      <c r="Q407" s="1" t="s">
        <v>147</v>
      </c>
      <c r="R407" s="42">
        <v>99.6</v>
      </c>
      <c r="S407" s="19">
        <f t="shared" si="24"/>
        <v>6340.5359999999991</v>
      </c>
      <c r="T407" s="1" t="s">
        <v>147</v>
      </c>
      <c r="U407" s="94">
        <v>390</v>
      </c>
      <c r="V407" s="94"/>
      <c r="W407" s="94">
        <v>0</v>
      </c>
      <c r="X407" s="94">
        <v>0</v>
      </c>
      <c r="Y407" s="94">
        <v>390</v>
      </c>
      <c r="Z407" s="94">
        <v>22233.899999999998</v>
      </c>
      <c r="AA407" s="1" t="s">
        <v>26</v>
      </c>
      <c r="AB407" s="1" t="s">
        <v>55</v>
      </c>
    </row>
    <row r="408" spans="1:28" x14ac:dyDescent="0.3">
      <c r="A408" s="1">
        <v>132</v>
      </c>
      <c r="B408" s="1" t="s">
        <v>3273</v>
      </c>
      <c r="C408" s="35" t="s">
        <v>345</v>
      </c>
      <c r="D408" s="1" t="s">
        <v>346</v>
      </c>
      <c r="E408" s="1" t="s">
        <v>347</v>
      </c>
      <c r="F408" s="1" t="s">
        <v>643</v>
      </c>
      <c r="G408" s="1" t="s">
        <v>644</v>
      </c>
      <c r="H408" s="1">
        <v>0.15</v>
      </c>
      <c r="I408" s="1">
        <v>0.15</v>
      </c>
      <c r="J408" s="1">
        <v>1</v>
      </c>
      <c r="K408" s="65">
        <v>44518</v>
      </c>
      <c r="L408" s="89">
        <v>44524</v>
      </c>
      <c r="M408" s="1">
        <v>67.599999999999994</v>
      </c>
      <c r="N408" s="42">
        <v>62.65</v>
      </c>
      <c r="O408" s="1">
        <v>83</v>
      </c>
      <c r="P408" s="1">
        <f t="shared" si="25"/>
        <v>5610.7999999999993</v>
      </c>
      <c r="Q408" s="1" t="s">
        <v>147</v>
      </c>
      <c r="R408" s="42">
        <v>98.769230769230774</v>
      </c>
      <c r="S408" s="19">
        <f t="shared" si="24"/>
        <v>6676.8</v>
      </c>
      <c r="T408" s="1" t="s">
        <v>147</v>
      </c>
      <c r="U408" s="94">
        <v>390</v>
      </c>
      <c r="V408" s="94"/>
      <c r="W408" s="94">
        <v>0</v>
      </c>
      <c r="X408" s="94">
        <v>0</v>
      </c>
      <c r="Y408" s="94">
        <v>390</v>
      </c>
      <c r="Z408" s="94">
        <v>24433.5</v>
      </c>
      <c r="AA408" s="1" t="s">
        <v>26</v>
      </c>
      <c r="AB408" s="1" t="s">
        <v>55</v>
      </c>
    </row>
    <row r="409" spans="1:28" x14ac:dyDescent="0.3">
      <c r="A409" s="1">
        <v>133</v>
      </c>
      <c r="B409" s="1" t="s">
        <v>3273</v>
      </c>
      <c r="C409" s="35" t="s">
        <v>345</v>
      </c>
      <c r="D409" s="1" t="s">
        <v>346</v>
      </c>
      <c r="E409" s="1" t="s">
        <v>347</v>
      </c>
      <c r="F409" s="1" t="s">
        <v>645</v>
      </c>
      <c r="G409" s="1" t="s">
        <v>646</v>
      </c>
      <c r="H409" s="1">
        <v>0.18</v>
      </c>
      <c r="I409" s="1">
        <v>0.18</v>
      </c>
      <c r="J409" s="1">
        <v>1</v>
      </c>
      <c r="K409" s="65">
        <v>44518</v>
      </c>
      <c r="L409" s="89">
        <v>44524</v>
      </c>
      <c r="M409" s="1">
        <v>48.47</v>
      </c>
      <c r="N409" s="42"/>
      <c r="O409" s="1">
        <v>64</v>
      </c>
      <c r="P409" s="1">
        <f t="shared" si="25"/>
        <v>3102.08</v>
      </c>
      <c r="Q409" s="1" t="s">
        <v>148</v>
      </c>
      <c r="R409" s="42">
        <v>100</v>
      </c>
      <c r="S409" s="19">
        <f t="shared" si="24"/>
        <v>4847</v>
      </c>
      <c r="T409" s="1" t="s">
        <v>147</v>
      </c>
      <c r="U409" s="94"/>
      <c r="V409" s="94"/>
      <c r="W409" s="94">
        <v>0</v>
      </c>
      <c r="X409" s="94">
        <v>0</v>
      </c>
      <c r="Y409" s="94">
        <v>0</v>
      </c>
      <c r="Z409" s="94">
        <v>0</v>
      </c>
      <c r="AA409" s="1" t="s">
        <v>26</v>
      </c>
      <c r="AB409" s="1" t="s">
        <v>55</v>
      </c>
    </row>
    <row r="410" spans="1:28" x14ac:dyDescent="0.3">
      <c r="A410" s="1">
        <v>134</v>
      </c>
      <c r="B410" s="1" t="s">
        <v>3273</v>
      </c>
      <c r="C410" s="35" t="s">
        <v>345</v>
      </c>
      <c r="D410" s="1" t="s">
        <v>346</v>
      </c>
      <c r="E410" s="1" t="s">
        <v>347</v>
      </c>
      <c r="F410" s="1" t="s">
        <v>647</v>
      </c>
      <c r="G410" s="1" t="s">
        <v>648</v>
      </c>
      <c r="H410" s="1">
        <v>0.31</v>
      </c>
      <c r="I410" s="1">
        <v>0.31</v>
      </c>
      <c r="J410" s="1">
        <v>1</v>
      </c>
      <c r="K410" s="65">
        <v>44518</v>
      </c>
      <c r="L410" s="89">
        <v>44524</v>
      </c>
      <c r="M410" s="1">
        <v>43.43</v>
      </c>
      <c r="N410" s="42">
        <v>39.94</v>
      </c>
      <c r="O410" s="1">
        <v>80</v>
      </c>
      <c r="P410" s="1">
        <f t="shared" si="25"/>
        <v>3474.4</v>
      </c>
      <c r="Q410" s="1" t="s">
        <v>147</v>
      </c>
      <c r="R410" s="42">
        <v>99.024390243902445</v>
      </c>
      <c r="S410" s="19">
        <f t="shared" si="24"/>
        <v>4300.6292682926833</v>
      </c>
      <c r="T410" s="1" t="s">
        <v>147</v>
      </c>
      <c r="U410" s="94">
        <v>390</v>
      </c>
      <c r="V410" s="94"/>
      <c r="W410" s="94">
        <v>0</v>
      </c>
      <c r="X410" s="94">
        <v>0</v>
      </c>
      <c r="Y410" s="94">
        <v>390</v>
      </c>
      <c r="Z410" s="94">
        <v>15576.599999999999</v>
      </c>
      <c r="AA410" s="1" t="s">
        <v>26</v>
      </c>
      <c r="AB410" s="1" t="s">
        <v>55</v>
      </c>
    </row>
    <row r="411" spans="1:28" x14ac:dyDescent="0.3">
      <c r="A411" s="1">
        <v>135</v>
      </c>
      <c r="B411" s="1" t="s">
        <v>3273</v>
      </c>
      <c r="C411" s="35" t="s">
        <v>345</v>
      </c>
      <c r="D411" s="1" t="s">
        <v>346</v>
      </c>
      <c r="E411" s="1" t="s">
        <v>347</v>
      </c>
      <c r="F411" s="1" t="s">
        <v>649</v>
      </c>
      <c r="G411" s="1" t="s">
        <v>650</v>
      </c>
      <c r="H411" s="1">
        <v>0.18</v>
      </c>
      <c r="I411" s="1">
        <v>0.18</v>
      </c>
      <c r="J411" s="1">
        <v>1</v>
      </c>
      <c r="K411" s="65">
        <v>44518</v>
      </c>
      <c r="L411" s="89">
        <v>44524</v>
      </c>
      <c r="M411" s="1">
        <v>17.2</v>
      </c>
      <c r="N411" s="42">
        <v>15.49</v>
      </c>
      <c r="O411" s="1">
        <v>80</v>
      </c>
      <c r="P411" s="1">
        <f t="shared" si="25"/>
        <v>1376</v>
      </c>
      <c r="Q411" s="1" t="s">
        <v>147</v>
      </c>
      <c r="R411" s="42">
        <v>99.509803921568633</v>
      </c>
      <c r="S411" s="19">
        <f t="shared" si="24"/>
        <v>1711.5686274509803</v>
      </c>
      <c r="T411" s="1" t="s">
        <v>147</v>
      </c>
      <c r="U411" s="94">
        <v>390</v>
      </c>
      <c r="V411" s="94"/>
      <c r="W411" s="94">
        <v>0</v>
      </c>
      <c r="X411" s="94">
        <v>0</v>
      </c>
      <c r="Y411" s="94">
        <v>390</v>
      </c>
      <c r="Z411" s="94">
        <v>6041.1</v>
      </c>
      <c r="AA411" s="1" t="s">
        <v>26</v>
      </c>
      <c r="AB411" s="1" t="s">
        <v>55</v>
      </c>
    </row>
    <row r="412" spans="1:28" x14ac:dyDescent="0.3">
      <c r="A412" s="1">
        <v>136</v>
      </c>
      <c r="B412" s="1" t="s">
        <v>3273</v>
      </c>
      <c r="C412" s="35" t="s">
        <v>345</v>
      </c>
      <c r="D412" s="1" t="s">
        <v>346</v>
      </c>
      <c r="E412" s="1" t="s">
        <v>347</v>
      </c>
      <c r="F412" s="1" t="s">
        <v>651</v>
      </c>
      <c r="G412" s="1" t="s">
        <v>652</v>
      </c>
      <c r="H412" s="1">
        <v>0.27</v>
      </c>
      <c r="I412" s="1"/>
      <c r="J412" s="14">
        <v>0</v>
      </c>
      <c r="K412" s="65">
        <v>0</v>
      </c>
      <c r="L412" s="14">
        <v>0</v>
      </c>
      <c r="M412" s="14">
        <v>0</v>
      </c>
      <c r="N412" s="14">
        <v>0</v>
      </c>
      <c r="O412" s="14">
        <v>0</v>
      </c>
      <c r="P412" s="1">
        <f t="shared" si="25"/>
        <v>0</v>
      </c>
      <c r="Q412" s="14">
        <v>0</v>
      </c>
      <c r="R412" s="14">
        <v>0</v>
      </c>
      <c r="S412" s="14">
        <v>0</v>
      </c>
      <c r="T412" s="14">
        <v>0</v>
      </c>
      <c r="U412" s="1">
        <v>0</v>
      </c>
      <c r="V412" s="14">
        <v>0</v>
      </c>
      <c r="W412" s="14">
        <v>0</v>
      </c>
      <c r="X412" s="14">
        <v>0</v>
      </c>
      <c r="Y412" s="14">
        <v>0</v>
      </c>
      <c r="Z412" s="94">
        <v>0</v>
      </c>
      <c r="AA412" s="1" t="s">
        <v>26</v>
      </c>
      <c r="AB412" s="1" t="s">
        <v>55</v>
      </c>
    </row>
    <row r="413" spans="1:28" x14ac:dyDescent="0.3">
      <c r="A413" s="1">
        <v>137</v>
      </c>
      <c r="B413" s="1" t="s">
        <v>3273</v>
      </c>
      <c r="C413" s="35" t="s">
        <v>345</v>
      </c>
      <c r="D413" s="1" t="s">
        <v>346</v>
      </c>
      <c r="E413" s="1" t="s">
        <v>347</v>
      </c>
      <c r="F413" s="1" t="s">
        <v>653</v>
      </c>
      <c r="G413" s="1" t="s">
        <v>654</v>
      </c>
      <c r="H413" s="1">
        <v>0.21</v>
      </c>
      <c r="I413" s="1">
        <v>0.21</v>
      </c>
      <c r="J413" s="1">
        <v>1</v>
      </c>
      <c r="K413" s="65">
        <v>44518</v>
      </c>
      <c r="L413" s="89">
        <v>44524</v>
      </c>
      <c r="M413" s="1">
        <v>22.87</v>
      </c>
      <c r="N413" s="42">
        <v>19.8</v>
      </c>
      <c r="O413" s="1">
        <v>88</v>
      </c>
      <c r="P413" s="1">
        <f t="shared" si="25"/>
        <v>2012.5600000000002</v>
      </c>
      <c r="Q413" s="1" t="s">
        <v>147</v>
      </c>
      <c r="R413" s="42">
        <v>99.019607843137251</v>
      </c>
      <c r="S413" s="19">
        <f t="shared" ref="S413:S426" si="26">+R413*M413</f>
        <v>2264.5784313725489</v>
      </c>
      <c r="T413" s="1" t="s">
        <v>147</v>
      </c>
      <c r="U413" s="94">
        <v>390</v>
      </c>
      <c r="V413" s="94"/>
      <c r="W413" s="94">
        <v>0</v>
      </c>
      <c r="X413" s="94">
        <v>0</v>
      </c>
      <c r="Y413" s="94">
        <v>390</v>
      </c>
      <c r="Z413" s="94">
        <v>7722</v>
      </c>
      <c r="AA413" s="1" t="s">
        <v>26</v>
      </c>
      <c r="AB413" s="1" t="s">
        <v>55</v>
      </c>
    </row>
    <row r="414" spans="1:28" x14ac:dyDescent="0.3">
      <c r="A414" s="1">
        <v>138</v>
      </c>
      <c r="B414" s="1" t="s">
        <v>3273</v>
      </c>
      <c r="C414" s="35" t="s">
        <v>345</v>
      </c>
      <c r="D414" s="1" t="s">
        <v>346</v>
      </c>
      <c r="E414" s="1" t="s">
        <v>347</v>
      </c>
      <c r="F414" s="1" t="s">
        <v>655</v>
      </c>
      <c r="G414" s="1" t="s">
        <v>656</v>
      </c>
      <c r="H414" s="1">
        <v>0.17</v>
      </c>
      <c r="I414" s="1">
        <v>0.17</v>
      </c>
      <c r="J414" s="1">
        <v>1</v>
      </c>
      <c r="K414" s="65">
        <v>44518</v>
      </c>
      <c r="L414" s="89">
        <v>44524</v>
      </c>
      <c r="M414" s="1">
        <v>60.49</v>
      </c>
      <c r="N414" s="42">
        <v>56.28</v>
      </c>
      <c r="O414" s="1">
        <v>83</v>
      </c>
      <c r="P414" s="1">
        <f t="shared" si="25"/>
        <v>5020.67</v>
      </c>
      <c r="Q414" s="1" t="s">
        <v>147</v>
      </c>
      <c r="R414" s="42">
        <v>99.280575539568346</v>
      </c>
      <c r="S414" s="19">
        <f t="shared" si="26"/>
        <v>6005.4820143884899</v>
      </c>
      <c r="T414" s="1" t="s">
        <v>147</v>
      </c>
      <c r="U414" s="94">
        <v>390</v>
      </c>
      <c r="V414" s="94"/>
      <c r="W414" s="94">
        <v>0</v>
      </c>
      <c r="X414" s="94">
        <v>0</v>
      </c>
      <c r="Y414" s="94">
        <v>390</v>
      </c>
      <c r="Z414" s="94">
        <v>21949.200000000001</v>
      </c>
      <c r="AA414" s="1" t="s">
        <v>26</v>
      </c>
      <c r="AB414" s="1" t="s">
        <v>55</v>
      </c>
    </row>
    <row r="415" spans="1:28" x14ac:dyDescent="0.3">
      <c r="A415" s="1">
        <v>139</v>
      </c>
      <c r="B415" s="1" t="s">
        <v>3273</v>
      </c>
      <c r="C415" s="35" t="s">
        <v>345</v>
      </c>
      <c r="D415" s="1" t="s">
        <v>346</v>
      </c>
      <c r="E415" s="1" t="s">
        <v>347</v>
      </c>
      <c r="F415" s="1" t="s">
        <v>657</v>
      </c>
      <c r="G415" s="1" t="s">
        <v>658</v>
      </c>
      <c r="H415" s="1">
        <v>0.21</v>
      </c>
      <c r="I415" s="1">
        <v>0.21</v>
      </c>
      <c r="J415" s="1">
        <v>1</v>
      </c>
      <c r="K415" s="65">
        <v>44518</v>
      </c>
      <c r="L415" s="89">
        <v>44524</v>
      </c>
      <c r="M415" s="1">
        <v>41.5</v>
      </c>
      <c r="N415" s="42">
        <v>35.799999999999997</v>
      </c>
      <c r="O415" s="1">
        <v>87</v>
      </c>
      <c r="P415" s="1">
        <f t="shared" si="25"/>
        <v>3610.5</v>
      </c>
      <c r="Q415" s="1" t="s">
        <v>147</v>
      </c>
      <c r="R415" s="42">
        <v>97.826086956521735</v>
      </c>
      <c r="S415" s="19">
        <f t="shared" si="26"/>
        <v>4059.782608695652</v>
      </c>
      <c r="T415" s="1" t="s">
        <v>147</v>
      </c>
      <c r="U415" s="94">
        <v>390</v>
      </c>
      <c r="V415" s="94"/>
      <c r="W415" s="94">
        <v>0</v>
      </c>
      <c r="X415" s="94">
        <v>-19.5</v>
      </c>
      <c r="Y415" s="94">
        <v>370.5</v>
      </c>
      <c r="Z415" s="94">
        <v>13263.9</v>
      </c>
      <c r="AA415" s="1" t="s">
        <v>26</v>
      </c>
      <c r="AB415" s="1" t="s">
        <v>55</v>
      </c>
    </row>
    <row r="416" spans="1:28" x14ac:dyDescent="0.3">
      <c r="A416" s="1">
        <v>140</v>
      </c>
      <c r="B416" s="1" t="s">
        <v>3273</v>
      </c>
      <c r="C416" s="35" t="s">
        <v>345</v>
      </c>
      <c r="D416" s="1" t="s">
        <v>346</v>
      </c>
      <c r="E416" s="1" t="s">
        <v>347</v>
      </c>
      <c r="F416" s="1" t="s">
        <v>659</v>
      </c>
      <c r="G416" s="1" t="s">
        <v>660</v>
      </c>
      <c r="H416" s="1">
        <v>0.18</v>
      </c>
      <c r="I416" s="1">
        <v>0.18</v>
      </c>
      <c r="J416" s="1">
        <v>1</v>
      </c>
      <c r="K416" s="65">
        <v>44518</v>
      </c>
      <c r="L416" s="89">
        <v>44524</v>
      </c>
      <c r="M416" s="1">
        <v>23.02</v>
      </c>
      <c r="N416" s="42">
        <v>20.03</v>
      </c>
      <c r="O416" s="1">
        <v>85</v>
      </c>
      <c r="P416" s="1">
        <f t="shared" si="25"/>
        <v>1956.7</v>
      </c>
      <c r="Q416" s="1" t="s">
        <v>147</v>
      </c>
      <c r="R416" s="42">
        <v>98.299319727891159</v>
      </c>
      <c r="S416" s="19">
        <f t="shared" si="26"/>
        <v>2262.8503401360545</v>
      </c>
      <c r="T416" s="1" t="s">
        <v>147</v>
      </c>
      <c r="U416" s="94">
        <v>390</v>
      </c>
      <c r="V416" s="94"/>
      <c r="W416" s="94">
        <v>0</v>
      </c>
      <c r="X416" s="94">
        <v>0</v>
      </c>
      <c r="Y416" s="94">
        <v>390</v>
      </c>
      <c r="Z416" s="94">
        <v>7811.7000000000007</v>
      </c>
      <c r="AA416" s="1" t="s">
        <v>26</v>
      </c>
      <c r="AB416" s="1" t="s">
        <v>55</v>
      </c>
    </row>
    <row r="417" spans="1:28" x14ac:dyDescent="0.3">
      <c r="A417" s="1">
        <v>141</v>
      </c>
      <c r="B417" s="1" t="s">
        <v>3273</v>
      </c>
      <c r="C417" s="35" t="s">
        <v>345</v>
      </c>
      <c r="D417" s="1" t="s">
        <v>346</v>
      </c>
      <c r="E417" s="1" t="s">
        <v>347</v>
      </c>
      <c r="F417" s="1" t="s">
        <v>661</v>
      </c>
      <c r="G417" s="1" t="s">
        <v>662</v>
      </c>
      <c r="H417" s="1">
        <v>0.14000000000000001</v>
      </c>
      <c r="I417" s="1">
        <v>0.14000000000000001</v>
      </c>
      <c r="J417" s="1">
        <v>1</v>
      </c>
      <c r="K417" s="65">
        <v>44518</v>
      </c>
      <c r="L417" s="89">
        <v>44524</v>
      </c>
      <c r="M417" s="1">
        <v>22.69</v>
      </c>
      <c r="N417" s="42">
        <v>20.82</v>
      </c>
      <c r="O417" s="1">
        <v>86</v>
      </c>
      <c r="P417" s="1">
        <f t="shared" si="25"/>
        <v>1951.3400000000001</v>
      </c>
      <c r="Q417" s="1" t="s">
        <v>147</v>
      </c>
      <c r="R417" s="42">
        <v>99.239543726235738</v>
      </c>
      <c r="S417" s="19">
        <f t="shared" si="26"/>
        <v>2251.7452471482889</v>
      </c>
      <c r="T417" s="1" t="s">
        <v>147</v>
      </c>
      <c r="U417" s="94">
        <v>390</v>
      </c>
      <c r="V417" s="94"/>
      <c r="W417" s="94">
        <v>0</v>
      </c>
      <c r="X417" s="94">
        <v>0</v>
      </c>
      <c r="Y417" s="94">
        <v>390</v>
      </c>
      <c r="Z417" s="94">
        <v>8119.8</v>
      </c>
      <c r="AA417" s="1" t="s">
        <v>26</v>
      </c>
      <c r="AB417" s="1" t="s">
        <v>610</v>
      </c>
    </row>
    <row r="418" spans="1:28" x14ac:dyDescent="0.3">
      <c r="A418" s="1">
        <v>142</v>
      </c>
      <c r="B418" s="1" t="s">
        <v>3273</v>
      </c>
      <c r="C418" s="35" t="s">
        <v>345</v>
      </c>
      <c r="D418" s="1" t="s">
        <v>346</v>
      </c>
      <c r="E418" s="1" t="s">
        <v>347</v>
      </c>
      <c r="F418" s="1" t="s">
        <v>663</v>
      </c>
      <c r="G418" s="1" t="s">
        <v>664</v>
      </c>
      <c r="H418" s="1">
        <v>0.25</v>
      </c>
      <c r="I418" s="1">
        <v>0.25</v>
      </c>
      <c r="J418" s="1">
        <v>1</v>
      </c>
      <c r="K418" s="65">
        <v>44518</v>
      </c>
      <c r="L418" s="89">
        <v>44524</v>
      </c>
      <c r="M418" s="1">
        <v>57.44</v>
      </c>
      <c r="N418" s="42">
        <v>52.74</v>
      </c>
      <c r="O418" s="1">
        <v>90</v>
      </c>
      <c r="P418" s="1">
        <f t="shared" si="25"/>
        <v>5169.5999999999995</v>
      </c>
      <c r="Q418" s="1" t="s">
        <v>147</v>
      </c>
      <c r="R418" s="42">
        <v>98.701298701298697</v>
      </c>
      <c r="S418" s="19">
        <f t="shared" si="26"/>
        <v>5669.4025974025972</v>
      </c>
      <c r="T418" s="1" t="s">
        <v>147</v>
      </c>
      <c r="U418" s="94">
        <v>390</v>
      </c>
      <c r="V418" s="94"/>
      <c r="W418" s="94">
        <v>0</v>
      </c>
      <c r="X418" s="94">
        <v>0</v>
      </c>
      <c r="Y418" s="94">
        <v>390</v>
      </c>
      <c r="Z418" s="94">
        <v>20568.600000000002</v>
      </c>
      <c r="AA418" s="1" t="s">
        <v>26</v>
      </c>
      <c r="AB418" s="1" t="s">
        <v>610</v>
      </c>
    </row>
    <row r="419" spans="1:28" x14ac:dyDescent="0.3">
      <c r="A419" s="1">
        <v>143</v>
      </c>
      <c r="B419" s="1" t="s">
        <v>3273</v>
      </c>
      <c r="C419" s="35" t="s">
        <v>345</v>
      </c>
      <c r="D419" s="1" t="s">
        <v>346</v>
      </c>
      <c r="E419" s="1" t="s">
        <v>347</v>
      </c>
      <c r="F419" s="1" t="s">
        <v>665</v>
      </c>
      <c r="G419" s="1" t="s">
        <v>666</v>
      </c>
      <c r="H419" s="1">
        <v>0.26</v>
      </c>
      <c r="I419" s="1">
        <v>0.26</v>
      </c>
      <c r="J419" s="1">
        <v>1</v>
      </c>
      <c r="K419" s="65">
        <v>44518</v>
      </c>
      <c r="L419" s="89">
        <v>44524</v>
      </c>
      <c r="M419" s="1">
        <v>58.25</v>
      </c>
      <c r="N419" s="42">
        <v>53.45</v>
      </c>
      <c r="O419" s="1">
        <v>92</v>
      </c>
      <c r="P419" s="1">
        <f t="shared" si="25"/>
        <v>5359</v>
      </c>
      <c r="Q419" s="1" t="s">
        <v>147</v>
      </c>
      <c r="R419" s="42">
        <v>100</v>
      </c>
      <c r="S419" s="19">
        <f t="shared" si="26"/>
        <v>5825</v>
      </c>
      <c r="T419" s="1" t="s">
        <v>147</v>
      </c>
      <c r="U419" s="94">
        <v>390</v>
      </c>
      <c r="V419" s="94"/>
      <c r="W419" s="94">
        <v>0</v>
      </c>
      <c r="X419" s="94">
        <v>0</v>
      </c>
      <c r="Y419" s="94">
        <v>390</v>
      </c>
      <c r="Z419" s="94">
        <v>20845.5</v>
      </c>
      <c r="AA419" s="1" t="s">
        <v>26</v>
      </c>
      <c r="AB419" s="1" t="s">
        <v>610</v>
      </c>
    </row>
    <row r="420" spans="1:28" x14ac:dyDescent="0.3">
      <c r="A420" s="1">
        <v>144</v>
      </c>
      <c r="B420" s="1" t="s">
        <v>3273</v>
      </c>
      <c r="C420" s="35" t="s">
        <v>345</v>
      </c>
      <c r="D420" s="1" t="s">
        <v>346</v>
      </c>
      <c r="E420" s="1" t="s">
        <v>347</v>
      </c>
      <c r="F420" s="1" t="s">
        <v>667</v>
      </c>
      <c r="G420" s="1" t="s">
        <v>668</v>
      </c>
      <c r="H420" s="1">
        <v>0.22</v>
      </c>
      <c r="I420" s="1">
        <v>0.22</v>
      </c>
      <c r="J420" s="1">
        <v>1</v>
      </c>
      <c r="K420" s="65">
        <v>44518</v>
      </c>
      <c r="L420" s="89">
        <v>44524</v>
      </c>
      <c r="M420" s="1">
        <v>32.770000000000003</v>
      </c>
      <c r="N420" s="42">
        <v>29.99</v>
      </c>
      <c r="O420" s="1">
        <v>89</v>
      </c>
      <c r="P420" s="1">
        <f t="shared" si="25"/>
        <v>2916.53</v>
      </c>
      <c r="Q420" s="1" t="s">
        <v>147</v>
      </c>
      <c r="R420" s="42">
        <v>98.91696750902527</v>
      </c>
      <c r="S420" s="19">
        <f t="shared" si="26"/>
        <v>3241.5090252707582</v>
      </c>
      <c r="T420" s="1" t="s">
        <v>147</v>
      </c>
      <c r="U420" s="94">
        <v>390</v>
      </c>
      <c r="V420" s="94"/>
      <c r="W420" s="94">
        <v>0</v>
      </c>
      <c r="X420" s="94">
        <v>0</v>
      </c>
      <c r="Y420" s="94">
        <v>390</v>
      </c>
      <c r="Z420" s="94">
        <v>11696.099999999999</v>
      </c>
      <c r="AA420" s="1" t="s">
        <v>26</v>
      </c>
      <c r="AB420" s="1" t="s">
        <v>610</v>
      </c>
    </row>
    <row r="421" spans="1:28" x14ac:dyDescent="0.3">
      <c r="A421" s="1">
        <v>145</v>
      </c>
      <c r="B421" s="1" t="s">
        <v>3273</v>
      </c>
      <c r="C421" s="35" t="s">
        <v>345</v>
      </c>
      <c r="D421" s="1" t="s">
        <v>346</v>
      </c>
      <c r="E421" s="1" t="s">
        <v>347</v>
      </c>
      <c r="F421" s="1" t="s">
        <v>669</v>
      </c>
      <c r="G421" s="1" t="s">
        <v>670</v>
      </c>
      <c r="H421" s="1">
        <v>0.28000000000000003</v>
      </c>
      <c r="I421" s="1">
        <v>0.28000000000000003</v>
      </c>
      <c r="J421" s="1">
        <v>1</v>
      </c>
      <c r="K421" s="65">
        <v>44518</v>
      </c>
      <c r="L421" s="89">
        <v>44524</v>
      </c>
      <c r="M421" s="1">
        <v>56.09</v>
      </c>
      <c r="N421" s="42">
        <v>50.28</v>
      </c>
      <c r="O421" s="1">
        <v>86</v>
      </c>
      <c r="P421" s="1">
        <f t="shared" si="25"/>
        <v>4823.7400000000007</v>
      </c>
      <c r="Q421" s="1" t="s">
        <v>147</v>
      </c>
      <c r="R421" s="42">
        <v>99.21875</v>
      </c>
      <c r="S421" s="19">
        <f t="shared" si="26"/>
        <v>5565.1796875</v>
      </c>
      <c r="T421" s="1" t="s">
        <v>147</v>
      </c>
      <c r="U421" s="94">
        <v>390</v>
      </c>
      <c r="V421" s="94"/>
      <c r="W421" s="94">
        <v>0</v>
      </c>
      <c r="X421" s="94">
        <v>0</v>
      </c>
      <c r="Y421" s="94">
        <v>390</v>
      </c>
      <c r="Z421" s="94">
        <v>19609.2</v>
      </c>
      <c r="AA421" s="1" t="s">
        <v>26</v>
      </c>
      <c r="AB421" s="1" t="s">
        <v>610</v>
      </c>
    </row>
    <row r="422" spans="1:28" x14ac:dyDescent="0.3">
      <c r="A422" s="1">
        <v>146</v>
      </c>
      <c r="B422" s="1" t="s">
        <v>3273</v>
      </c>
      <c r="C422" s="35" t="s">
        <v>345</v>
      </c>
      <c r="D422" s="1" t="s">
        <v>346</v>
      </c>
      <c r="E422" s="1" t="s">
        <v>347</v>
      </c>
      <c r="F422" s="1" t="s">
        <v>671</v>
      </c>
      <c r="G422" s="1" t="s">
        <v>672</v>
      </c>
      <c r="H422" s="1">
        <v>0.26</v>
      </c>
      <c r="I422" s="1">
        <v>0.26</v>
      </c>
      <c r="J422" s="1">
        <v>1</v>
      </c>
      <c r="K422" s="65">
        <v>44518</v>
      </c>
      <c r="L422" s="89">
        <v>44524</v>
      </c>
      <c r="M422" s="1">
        <v>51.82</v>
      </c>
      <c r="N422" s="42">
        <v>47.31</v>
      </c>
      <c r="O422" s="1">
        <v>96</v>
      </c>
      <c r="P422" s="1">
        <f t="shared" si="25"/>
        <v>4974.72</v>
      </c>
      <c r="Q422" s="1" t="s">
        <v>147</v>
      </c>
      <c r="R422" s="42">
        <v>98.837209302325576</v>
      </c>
      <c r="S422" s="19">
        <f t="shared" si="26"/>
        <v>5121.7441860465115</v>
      </c>
      <c r="T422" s="1" t="s">
        <v>147</v>
      </c>
      <c r="U422" s="94">
        <v>390</v>
      </c>
      <c r="V422" s="94"/>
      <c r="W422" s="94">
        <v>0</v>
      </c>
      <c r="X422" s="94">
        <v>0</v>
      </c>
      <c r="Y422" s="94">
        <v>390</v>
      </c>
      <c r="Z422" s="94">
        <v>18450.900000000001</v>
      </c>
      <c r="AA422" s="1" t="s">
        <v>26</v>
      </c>
      <c r="AB422" s="1" t="s">
        <v>610</v>
      </c>
    </row>
    <row r="423" spans="1:28" x14ac:dyDescent="0.3">
      <c r="A423" s="1">
        <v>147</v>
      </c>
      <c r="B423" s="1" t="s">
        <v>3273</v>
      </c>
      <c r="C423" s="35" t="s">
        <v>345</v>
      </c>
      <c r="D423" s="1" t="s">
        <v>346</v>
      </c>
      <c r="E423" s="1" t="s">
        <v>347</v>
      </c>
      <c r="F423" s="1" t="s">
        <v>673</v>
      </c>
      <c r="G423" s="1" t="s">
        <v>674</v>
      </c>
      <c r="H423" s="1">
        <v>0.26</v>
      </c>
      <c r="I423" s="1">
        <v>0.26</v>
      </c>
      <c r="J423" s="1">
        <v>1</v>
      </c>
      <c r="K423" s="65">
        <v>44518</v>
      </c>
      <c r="L423" s="89">
        <v>44524</v>
      </c>
      <c r="M423" s="1">
        <v>55.87</v>
      </c>
      <c r="N423" s="42">
        <v>49.89</v>
      </c>
      <c r="O423" s="1">
        <v>80</v>
      </c>
      <c r="P423" s="1">
        <f t="shared" si="25"/>
        <v>4469.5999999999995</v>
      </c>
      <c r="Q423" s="1" t="s">
        <v>147</v>
      </c>
      <c r="R423" s="42">
        <v>99.598393574297191</v>
      </c>
      <c r="S423" s="19">
        <f t="shared" si="26"/>
        <v>5564.5622489959842</v>
      </c>
      <c r="T423" s="1" t="s">
        <v>147</v>
      </c>
      <c r="U423" s="94">
        <v>390</v>
      </c>
      <c r="V423" s="94"/>
      <c r="W423" s="94">
        <v>0</v>
      </c>
      <c r="X423" s="94">
        <v>0</v>
      </c>
      <c r="Y423" s="94">
        <v>390</v>
      </c>
      <c r="Z423" s="94">
        <v>19457.099999999999</v>
      </c>
      <c r="AA423" s="1" t="s">
        <v>26</v>
      </c>
      <c r="AB423" s="1" t="s">
        <v>610</v>
      </c>
    </row>
    <row r="424" spans="1:28" x14ac:dyDescent="0.3">
      <c r="A424" s="1">
        <v>148</v>
      </c>
      <c r="B424" s="1" t="s">
        <v>3273</v>
      </c>
      <c r="C424" s="35" t="s">
        <v>345</v>
      </c>
      <c r="D424" s="1" t="s">
        <v>346</v>
      </c>
      <c r="E424" s="1" t="s">
        <v>347</v>
      </c>
      <c r="F424" s="1" t="s">
        <v>675</v>
      </c>
      <c r="G424" s="1" t="s">
        <v>676</v>
      </c>
      <c r="H424" s="1">
        <v>0.16</v>
      </c>
      <c r="I424" s="1">
        <v>0.16</v>
      </c>
      <c r="J424" s="1">
        <v>1</v>
      </c>
      <c r="K424" s="65">
        <v>44518</v>
      </c>
      <c r="L424" s="89">
        <v>44524</v>
      </c>
      <c r="M424" s="1">
        <v>34.32</v>
      </c>
      <c r="N424" s="42">
        <v>30.23</v>
      </c>
      <c r="O424" s="1">
        <v>86</v>
      </c>
      <c r="P424" s="1">
        <f t="shared" si="25"/>
        <v>2951.52</v>
      </c>
      <c r="Q424" s="1" t="s">
        <v>147</v>
      </c>
      <c r="R424" s="42">
        <v>97.192982456140356</v>
      </c>
      <c r="S424" s="19">
        <f t="shared" si="26"/>
        <v>3335.6631578947372</v>
      </c>
      <c r="T424" s="1" t="s">
        <v>147</v>
      </c>
      <c r="U424" s="94">
        <v>390</v>
      </c>
      <c r="V424" s="94"/>
      <c r="W424" s="94">
        <v>0</v>
      </c>
      <c r="X424" s="94">
        <v>-19.5</v>
      </c>
      <c r="Y424" s="94">
        <v>370.5</v>
      </c>
      <c r="Z424" s="94">
        <v>11200.215</v>
      </c>
      <c r="AA424" s="1" t="s">
        <v>26</v>
      </c>
      <c r="AB424" s="1" t="s">
        <v>610</v>
      </c>
    </row>
    <row r="425" spans="1:28" x14ac:dyDescent="0.3">
      <c r="A425" s="1">
        <v>149</v>
      </c>
      <c r="B425" s="1" t="s">
        <v>3273</v>
      </c>
      <c r="C425" s="35" t="s">
        <v>345</v>
      </c>
      <c r="D425" s="1" t="s">
        <v>346</v>
      </c>
      <c r="E425" s="1" t="s">
        <v>347</v>
      </c>
      <c r="F425" s="1" t="s">
        <v>677</v>
      </c>
      <c r="G425" s="1" t="s">
        <v>678</v>
      </c>
      <c r="H425" s="1">
        <v>0.28000000000000003</v>
      </c>
      <c r="I425" s="1">
        <v>0.28000000000000003</v>
      </c>
      <c r="J425" s="1">
        <v>1</v>
      </c>
      <c r="K425" s="65">
        <v>44518</v>
      </c>
      <c r="L425" s="89">
        <v>44524</v>
      </c>
      <c r="M425" s="1">
        <v>65.47</v>
      </c>
      <c r="N425" s="42">
        <v>59.62</v>
      </c>
      <c r="O425" s="1">
        <v>91</v>
      </c>
      <c r="P425" s="1">
        <f t="shared" si="25"/>
        <v>5957.7699999999995</v>
      </c>
      <c r="Q425" s="1" t="s">
        <v>147</v>
      </c>
      <c r="R425" s="42">
        <v>100</v>
      </c>
      <c r="S425" s="19">
        <f t="shared" si="26"/>
        <v>6547</v>
      </c>
      <c r="T425" s="1" t="s">
        <v>147</v>
      </c>
      <c r="U425" s="94">
        <v>390</v>
      </c>
      <c r="V425" s="94"/>
      <c r="W425" s="94">
        <v>0</v>
      </c>
      <c r="X425" s="94">
        <v>0</v>
      </c>
      <c r="Y425" s="94">
        <v>390</v>
      </c>
      <c r="Z425" s="94">
        <v>23251.8</v>
      </c>
      <c r="AA425" s="1" t="s">
        <v>26</v>
      </c>
      <c r="AB425" s="1" t="s">
        <v>610</v>
      </c>
    </row>
    <row r="426" spans="1:28" x14ac:dyDescent="0.3">
      <c r="A426" s="1">
        <v>150</v>
      </c>
      <c r="B426" s="1" t="s">
        <v>3273</v>
      </c>
      <c r="C426" s="35" t="s">
        <v>345</v>
      </c>
      <c r="D426" s="1" t="s">
        <v>346</v>
      </c>
      <c r="E426" s="1" t="s">
        <v>347</v>
      </c>
      <c r="F426" s="1" t="s">
        <v>679</v>
      </c>
      <c r="G426" s="1" t="s">
        <v>680</v>
      </c>
      <c r="H426" s="1">
        <v>0.24</v>
      </c>
      <c r="I426" s="1">
        <v>0.24</v>
      </c>
      <c r="J426" s="1">
        <v>1</v>
      </c>
      <c r="K426" s="65">
        <v>44518</v>
      </c>
      <c r="L426" s="89">
        <v>44524</v>
      </c>
      <c r="M426" s="1">
        <v>54.76</v>
      </c>
      <c r="N426" s="42">
        <v>49.15</v>
      </c>
      <c r="O426" s="1">
        <v>89</v>
      </c>
      <c r="P426" s="1">
        <f t="shared" si="25"/>
        <v>4873.6399999999994</v>
      </c>
      <c r="Q426" s="1" t="s">
        <v>147</v>
      </c>
      <c r="R426" s="42">
        <v>98.972602739726028</v>
      </c>
      <c r="S426" s="19">
        <f t="shared" si="26"/>
        <v>5419.7397260273974</v>
      </c>
      <c r="T426" s="1" t="s">
        <v>147</v>
      </c>
      <c r="U426" s="94">
        <v>390</v>
      </c>
      <c r="V426" s="94"/>
      <c r="W426" s="94">
        <v>0</v>
      </c>
      <c r="X426" s="94">
        <v>0</v>
      </c>
      <c r="Y426" s="94">
        <v>390</v>
      </c>
      <c r="Z426" s="94">
        <v>19168.5</v>
      </c>
      <c r="AA426" s="1" t="s">
        <v>26</v>
      </c>
      <c r="AB426" s="1" t="s">
        <v>610</v>
      </c>
    </row>
    <row r="427" spans="1:28" x14ac:dyDescent="0.3">
      <c r="A427" s="1">
        <v>151</v>
      </c>
      <c r="B427" s="1" t="s">
        <v>3273</v>
      </c>
      <c r="C427" s="35" t="s">
        <v>345</v>
      </c>
      <c r="D427" s="1" t="s">
        <v>346</v>
      </c>
      <c r="E427" s="1" t="s">
        <v>347</v>
      </c>
      <c r="F427" s="1" t="s">
        <v>681</v>
      </c>
      <c r="G427" s="1" t="s">
        <v>682</v>
      </c>
      <c r="H427" s="1">
        <v>0.18</v>
      </c>
      <c r="I427" s="1"/>
      <c r="J427" s="14">
        <v>0</v>
      </c>
      <c r="K427" s="65">
        <v>0</v>
      </c>
      <c r="L427" s="14">
        <v>0</v>
      </c>
      <c r="M427" s="14">
        <v>0</v>
      </c>
      <c r="N427" s="14">
        <v>0</v>
      </c>
      <c r="O427" s="14">
        <v>0</v>
      </c>
      <c r="P427" s="1">
        <f t="shared" si="25"/>
        <v>0</v>
      </c>
      <c r="Q427" s="14">
        <v>0</v>
      </c>
      <c r="R427" s="14">
        <v>0</v>
      </c>
      <c r="S427" s="14">
        <v>0</v>
      </c>
      <c r="T427" s="14">
        <v>0</v>
      </c>
      <c r="U427" s="1">
        <v>0</v>
      </c>
      <c r="V427" s="14">
        <v>0</v>
      </c>
      <c r="W427" s="14">
        <v>0</v>
      </c>
      <c r="X427" s="14">
        <v>0</v>
      </c>
      <c r="Y427" s="14">
        <v>0</v>
      </c>
      <c r="Z427" s="94">
        <v>0</v>
      </c>
      <c r="AA427" s="1" t="s">
        <v>26</v>
      </c>
      <c r="AB427" s="1" t="s">
        <v>610</v>
      </c>
    </row>
    <row r="428" spans="1:28" x14ac:dyDescent="0.3">
      <c r="A428" s="1">
        <v>152</v>
      </c>
      <c r="B428" s="1" t="s">
        <v>3273</v>
      </c>
      <c r="C428" s="35" t="s">
        <v>345</v>
      </c>
      <c r="D428" s="1" t="s">
        <v>346</v>
      </c>
      <c r="E428" s="1" t="s">
        <v>347</v>
      </c>
      <c r="F428" s="1" t="s">
        <v>683</v>
      </c>
      <c r="G428" s="1" t="s">
        <v>684</v>
      </c>
      <c r="H428" s="1">
        <v>0.16</v>
      </c>
      <c r="I428" s="1">
        <v>0.16</v>
      </c>
      <c r="J428" s="1">
        <v>1</v>
      </c>
      <c r="K428" s="65">
        <v>44518</v>
      </c>
      <c r="L428" s="89">
        <v>44524</v>
      </c>
      <c r="M428" s="1">
        <v>29.34</v>
      </c>
      <c r="N428" s="42">
        <v>26.82</v>
      </c>
      <c r="O428" s="1">
        <v>91</v>
      </c>
      <c r="P428" s="1">
        <f t="shared" si="25"/>
        <v>2669.94</v>
      </c>
      <c r="Q428" s="1" t="s">
        <v>147</v>
      </c>
      <c r="R428" s="42">
        <v>97.552447552447546</v>
      </c>
      <c r="S428" s="19">
        <f t="shared" ref="S428:S491" si="27">+R428*M428</f>
        <v>2862.1888111888111</v>
      </c>
      <c r="T428" s="1" t="s">
        <v>147</v>
      </c>
      <c r="U428" s="94">
        <v>390</v>
      </c>
      <c r="V428" s="94"/>
      <c r="W428" s="94">
        <v>0</v>
      </c>
      <c r="X428" s="94">
        <v>-19.5</v>
      </c>
      <c r="Y428" s="94">
        <v>370.5</v>
      </c>
      <c r="Z428" s="94">
        <v>9936.81</v>
      </c>
      <c r="AA428" s="1" t="s">
        <v>26</v>
      </c>
      <c r="AB428" s="1" t="s">
        <v>610</v>
      </c>
    </row>
    <row r="429" spans="1:28" x14ac:dyDescent="0.3">
      <c r="A429" s="1">
        <v>153</v>
      </c>
      <c r="B429" s="1" t="s">
        <v>3273</v>
      </c>
      <c r="C429" s="35" t="s">
        <v>345</v>
      </c>
      <c r="D429" s="1" t="s">
        <v>346</v>
      </c>
      <c r="E429" s="1" t="s">
        <v>347</v>
      </c>
      <c r="F429" s="1" t="s">
        <v>685</v>
      </c>
      <c r="G429" s="1" t="s">
        <v>686</v>
      </c>
      <c r="H429" s="1">
        <v>0.22</v>
      </c>
      <c r="I429" s="1">
        <v>0.22</v>
      </c>
      <c r="J429" s="1">
        <v>1</v>
      </c>
      <c r="K429" s="65">
        <v>44518</v>
      </c>
      <c r="L429" s="89">
        <v>44524</v>
      </c>
      <c r="M429" s="1">
        <v>14.14</v>
      </c>
      <c r="N429" s="42"/>
      <c r="O429" s="1">
        <v>89</v>
      </c>
      <c r="P429" s="1">
        <f t="shared" si="25"/>
        <v>1258.46</v>
      </c>
      <c r="Q429" s="1" t="s">
        <v>147</v>
      </c>
      <c r="R429" s="42">
        <v>74.73684210526315</v>
      </c>
      <c r="S429" s="19">
        <f t="shared" si="27"/>
        <v>1056.7789473684211</v>
      </c>
      <c r="T429" s="1" t="s">
        <v>148</v>
      </c>
      <c r="U429" s="94"/>
      <c r="V429" s="94"/>
      <c r="W429" s="94">
        <v>0</v>
      </c>
      <c r="X429" s="94">
        <v>0</v>
      </c>
      <c r="Y429" s="94">
        <v>0</v>
      </c>
      <c r="Z429" s="94">
        <v>0</v>
      </c>
      <c r="AA429" s="1" t="s">
        <v>26</v>
      </c>
      <c r="AB429" s="1" t="s">
        <v>610</v>
      </c>
    </row>
    <row r="430" spans="1:28" x14ac:dyDescent="0.3">
      <c r="A430" s="1">
        <v>154</v>
      </c>
      <c r="B430" s="1" t="s">
        <v>3273</v>
      </c>
      <c r="C430" s="35" t="s">
        <v>345</v>
      </c>
      <c r="D430" s="1" t="s">
        <v>346</v>
      </c>
      <c r="E430" s="1" t="s">
        <v>347</v>
      </c>
      <c r="F430" s="1" t="s">
        <v>687</v>
      </c>
      <c r="G430" s="1" t="s">
        <v>688</v>
      </c>
      <c r="H430" s="1">
        <v>0.2</v>
      </c>
      <c r="I430" s="1">
        <v>0.2</v>
      </c>
      <c r="J430" s="1">
        <v>1</v>
      </c>
      <c r="K430" s="65">
        <v>44518</v>
      </c>
      <c r="L430" s="89">
        <v>44524</v>
      </c>
      <c r="M430" s="1">
        <v>33.97</v>
      </c>
      <c r="N430" s="42">
        <v>30.6</v>
      </c>
      <c r="O430" s="1">
        <v>80</v>
      </c>
      <c r="P430" s="1">
        <f t="shared" si="25"/>
        <v>2717.6</v>
      </c>
      <c r="Q430" s="1" t="s">
        <v>147</v>
      </c>
      <c r="R430" s="42">
        <v>99.328859060402678</v>
      </c>
      <c r="S430" s="19">
        <f t="shared" si="27"/>
        <v>3374.2013422818791</v>
      </c>
      <c r="T430" s="1" t="s">
        <v>147</v>
      </c>
      <c r="U430" s="94">
        <v>390</v>
      </c>
      <c r="V430" s="94"/>
      <c r="W430" s="94">
        <v>0</v>
      </c>
      <c r="X430" s="94">
        <v>0</v>
      </c>
      <c r="Y430" s="94">
        <v>390</v>
      </c>
      <c r="Z430" s="94">
        <v>11934</v>
      </c>
      <c r="AA430" s="1" t="s">
        <v>26</v>
      </c>
      <c r="AB430" s="1" t="s">
        <v>610</v>
      </c>
    </row>
    <row r="431" spans="1:28" x14ac:dyDescent="0.3">
      <c r="A431" s="1">
        <v>155</v>
      </c>
      <c r="B431" s="1" t="s">
        <v>3273</v>
      </c>
      <c r="C431" s="35" t="s">
        <v>345</v>
      </c>
      <c r="D431" s="1" t="s">
        <v>346</v>
      </c>
      <c r="E431" s="1" t="s">
        <v>347</v>
      </c>
      <c r="F431" s="66" t="s">
        <v>689</v>
      </c>
      <c r="G431" s="1" t="s">
        <v>690</v>
      </c>
      <c r="H431" s="1">
        <v>0.26</v>
      </c>
      <c r="I431" s="1">
        <v>0.26</v>
      </c>
      <c r="J431" s="1">
        <v>1</v>
      </c>
      <c r="K431" s="65">
        <v>44518</v>
      </c>
      <c r="L431" s="89">
        <v>44524</v>
      </c>
      <c r="M431" s="1">
        <v>39.03</v>
      </c>
      <c r="N431" s="42">
        <v>35.15</v>
      </c>
      <c r="O431" s="1">
        <v>86</v>
      </c>
      <c r="P431" s="1">
        <f t="shared" si="25"/>
        <v>3356.58</v>
      </c>
      <c r="Q431" s="1" t="s">
        <v>147</v>
      </c>
      <c r="R431" s="42">
        <v>99.662162162162161</v>
      </c>
      <c r="S431" s="19">
        <f t="shared" si="27"/>
        <v>3889.8141891891892</v>
      </c>
      <c r="T431" s="1" t="s">
        <v>147</v>
      </c>
      <c r="U431" s="94">
        <v>390</v>
      </c>
      <c r="V431" s="94"/>
      <c r="W431" s="94">
        <v>0</v>
      </c>
      <c r="X431" s="94">
        <v>0</v>
      </c>
      <c r="Y431" s="94">
        <v>390</v>
      </c>
      <c r="Z431" s="94">
        <v>13708.5</v>
      </c>
      <c r="AA431" s="1" t="s">
        <v>26</v>
      </c>
      <c r="AB431" s="1" t="s">
        <v>610</v>
      </c>
    </row>
    <row r="432" spans="1:28" x14ac:dyDescent="0.3">
      <c r="A432" s="1">
        <v>156</v>
      </c>
      <c r="B432" s="1" t="s">
        <v>3273</v>
      </c>
      <c r="C432" s="35" t="s">
        <v>345</v>
      </c>
      <c r="D432" s="1" t="s">
        <v>346</v>
      </c>
      <c r="E432" s="1" t="s">
        <v>347</v>
      </c>
      <c r="F432" s="1" t="s">
        <v>691</v>
      </c>
      <c r="G432" s="1" t="s">
        <v>692</v>
      </c>
      <c r="H432" s="1">
        <v>0.19</v>
      </c>
      <c r="I432" s="1">
        <v>0.19</v>
      </c>
      <c r="J432" s="1">
        <v>1</v>
      </c>
      <c r="K432" s="65">
        <v>44518</v>
      </c>
      <c r="L432" s="89">
        <v>44524</v>
      </c>
      <c r="M432" s="1">
        <v>35.44</v>
      </c>
      <c r="N432" s="42">
        <v>32</v>
      </c>
      <c r="O432" s="1">
        <v>93</v>
      </c>
      <c r="P432" s="1">
        <f t="shared" si="25"/>
        <v>3295.9199999999996</v>
      </c>
      <c r="Q432" s="1" t="s">
        <v>147</v>
      </c>
      <c r="R432" s="42">
        <v>93</v>
      </c>
      <c r="S432" s="19">
        <f t="shared" si="27"/>
        <v>3295.9199999999996</v>
      </c>
      <c r="T432" s="1" t="s">
        <v>171</v>
      </c>
      <c r="U432" s="94">
        <v>390</v>
      </c>
      <c r="V432" s="94"/>
      <c r="W432" s="94">
        <v>0</v>
      </c>
      <c r="X432" s="94">
        <v>-39</v>
      </c>
      <c r="Y432" s="94">
        <v>351</v>
      </c>
      <c r="Z432" s="94">
        <v>11232</v>
      </c>
      <c r="AA432" s="1" t="s">
        <v>26</v>
      </c>
      <c r="AB432" s="1" t="s">
        <v>610</v>
      </c>
    </row>
    <row r="433" spans="1:28" x14ac:dyDescent="0.3">
      <c r="A433" s="1">
        <v>157</v>
      </c>
      <c r="B433" s="1" t="s">
        <v>3273</v>
      </c>
      <c r="C433" s="35" t="s">
        <v>345</v>
      </c>
      <c r="D433" s="1" t="s">
        <v>346</v>
      </c>
      <c r="E433" s="1" t="s">
        <v>347</v>
      </c>
      <c r="F433" s="1" t="s">
        <v>693</v>
      </c>
      <c r="G433" s="1" t="s">
        <v>694</v>
      </c>
      <c r="H433" s="1">
        <v>0.14000000000000001</v>
      </c>
      <c r="I433" s="1">
        <v>0.14000000000000001</v>
      </c>
      <c r="J433" s="1">
        <v>1</v>
      </c>
      <c r="K433" s="65">
        <v>44518</v>
      </c>
      <c r="L433" s="89">
        <v>44524</v>
      </c>
      <c r="M433" s="1">
        <v>14.34</v>
      </c>
      <c r="N433" s="42">
        <v>13.22</v>
      </c>
      <c r="O433" s="1">
        <v>81</v>
      </c>
      <c r="P433" s="1">
        <f t="shared" si="25"/>
        <v>1161.54</v>
      </c>
      <c r="Q433" s="1" t="s">
        <v>147</v>
      </c>
      <c r="R433" s="42">
        <v>99.406528189910986</v>
      </c>
      <c r="S433" s="19">
        <f t="shared" si="27"/>
        <v>1425.4896142433236</v>
      </c>
      <c r="T433" s="1" t="s">
        <v>147</v>
      </c>
      <c r="U433" s="94">
        <v>390</v>
      </c>
      <c r="V433" s="94"/>
      <c r="W433" s="94">
        <v>0</v>
      </c>
      <c r="X433" s="94">
        <v>0</v>
      </c>
      <c r="Y433" s="94">
        <v>390</v>
      </c>
      <c r="Z433" s="94">
        <v>5155.8</v>
      </c>
      <c r="AA433" s="1" t="s">
        <v>26</v>
      </c>
      <c r="AB433" s="1" t="s">
        <v>610</v>
      </c>
    </row>
    <row r="434" spans="1:28" x14ac:dyDescent="0.3">
      <c r="A434" s="1">
        <v>158</v>
      </c>
      <c r="B434" s="1" t="s">
        <v>3273</v>
      </c>
      <c r="C434" s="35" t="s">
        <v>345</v>
      </c>
      <c r="D434" s="1" t="s">
        <v>346</v>
      </c>
      <c r="E434" s="1" t="s">
        <v>347</v>
      </c>
      <c r="F434" s="1" t="s">
        <v>695</v>
      </c>
      <c r="G434" s="1" t="s">
        <v>696</v>
      </c>
      <c r="H434" s="1">
        <v>0.26</v>
      </c>
      <c r="I434" s="1">
        <v>0.26</v>
      </c>
      <c r="J434" s="1">
        <v>1</v>
      </c>
      <c r="K434" s="65">
        <v>44518</v>
      </c>
      <c r="L434" s="89">
        <v>44524</v>
      </c>
      <c r="M434" s="1">
        <v>43.23</v>
      </c>
      <c r="N434" s="42">
        <v>39.17</v>
      </c>
      <c r="O434" s="1">
        <v>88</v>
      </c>
      <c r="P434" s="1">
        <f t="shared" si="25"/>
        <v>3804.24</v>
      </c>
      <c r="Q434" s="1" t="s">
        <v>147</v>
      </c>
      <c r="R434" s="42">
        <v>99.635036496350367</v>
      </c>
      <c r="S434" s="19">
        <f t="shared" si="27"/>
        <v>4307.2226277372256</v>
      </c>
      <c r="T434" s="1" t="s">
        <v>147</v>
      </c>
      <c r="U434" s="94">
        <v>390</v>
      </c>
      <c r="V434" s="94"/>
      <c r="W434" s="94">
        <v>0</v>
      </c>
      <c r="X434" s="94">
        <v>0</v>
      </c>
      <c r="Y434" s="94">
        <v>390</v>
      </c>
      <c r="Z434" s="94">
        <v>15276.300000000001</v>
      </c>
      <c r="AA434" s="1" t="s">
        <v>26</v>
      </c>
      <c r="AB434" s="1" t="s">
        <v>610</v>
      </c>
    </row>
    <row r="435" spans="1:28" x14ac:dyDescent="0.3">
      <c r="A435" s="1">
        <v>159</v>
      </c>
      <c r="B435" s="1" t="s">
        <v>3273</v>
      </c>
      <c r="C435" s="35" t="s">
        <v>345</v>
      </c>
      <c r="D435" s="1" t="s">
        <v>346</v>
      </c>
      <c r="E435" s="1" t="s">
        <v>347</v>
      </c>
      <c r="F435" s="1" t="s">
        <v>697</v>
      </c>
      <c r="G435" s="1" t="s">
        <v>698</v>
      </c>
      <c r="H435" s="1">
        <v>0.21</v>
      </c>
      <c r="I435" s="1">
        <v>0.21</v>
      </c>
      <c r="J435" s="1">
        <v>1</v>
      </c>
      <c r="K435" s="65">
        <v>44518</v>
      </c>
      <c r="L435" s="89">
        <v>44524</v>
      </c>
      <c r="M435" s="1">
        <v>20.23</v>
      </c>
      <c r="N435" s="42">
        <v>17.91</v>
      </c>
      <c r="O435" s="1">
        <v>80</v>
      </c>
      <c r="P435" s="1">
        <f t="shared" si="25"/>
        <v>1618.4</v>
      </c>
      <c r="Q435" s="1" t="s">
        <v>147</v>
      </c>
      <c r="R435" s="42">
        <v>99.421965317919074</v>
      </c>
      <c r="S435" s="19">
        <f t="shared" si="27"/>
        <v>2011.3063583815028</v>
      </c>
      <c r="T435" s="1" t="s">
        <v>147</v>
      </c>
      <c r="U435" s="94">
        <v>390</v>
      </c>
      <c r="V435" s="94"/>
      <c r="W435" s="94">
        <v>0</v>
      </c>
      <c r="X435" s="94">
        <v>0</v>
      </c>
      <c r="Y435" s="94">
        <v>390</v>
      </c>
      <c r="Z435" s="94">
        <v>6984.9</v>
      </c>
      <c r="AA435" s="1" t="s">
        <v>26</v>
      </c>
      <c r="AB435" s="1" t="s">
        <v>610</v>
      </c>
    </row>
    <row r="436" spans="1:28" x14ac:dyDescent="0.3">
      <c r="A436" s="1">
        <v>160</v>
      </c>
      <c r="B436" s="1" t="s">
        <v>3273</v>
      </c>
      <c r="C436" s="35" t="s">
        <v>345</v>
      </c>
      <c r="D436" s="1" t="s">
        <v>346</v>
      </c>
      <c r="E436" s="1" t="s">
        <v>347</v>
      </c>
      <c r="F436" s="1" t="s">
        <v>699</v>
      </c>
      <c r="G436" s="1" t="s">
        <v>700</v>
      </c>
      <c r="H436" s="1">
        <v>0.18</v>
      </c>
      <c r="I436" s="1">
        <v>0.18</v>
      </c>
      <c r="J436" s="1">
        <v>1</v>
      </c>
      <c r="K436" s="65">
        <v>44518</v>
      </c>
      <c r="L436" s="89">
        <v>44524</v>
      </c>
      <c r="M436" s="1">
        <v>23.64</v>
      </c>
      <c r="N436" s="42">
        <v>21.74</v>
      </c>
      <c r="O436" s="1">
        <v>83</v>
      </c>
      <c r="P436" s="1">
        <f t="shared" si="25"/>
        <v>1962.1200000000001</v>
      </c>
      <c r="Q436" s="1" t="s">
        <v>147</v>
      </c>
      <c r="R436" s="42">
        <v>99.23371647509579</v>
      </c>
      <c r="S436" s="19">
        <f t="shared" si="27"/>
        <v>2345.8850574712646</v>
      </c>
      <c r="T436" s="1" t="s">
        <v>147</v>
      </c>
      <c r="U436" s="94">
        <v>390</v>
      </c>
      <c r="V436" s="94"/>
      <c r="W436" s="94">
        <v>0</v>
      </c>
      <c r="X436" s="94">
        <v>0</v>
      </c>
      <c r="Y436" s="94">
        <v>390</v>
      </c>
      <c r="Z436" s="94">
        <v>8478.5999999999985</v>
      </c>
      <c r="AA436" s="1" t="s">
        <v>26</v>
      </c>
      <c r="AB436" s="1" t="s">
        <v>610</v>
      </c>
    </row>
    <row r="437" spans="1:28" x14ac:dyDescent="0.3">
      <c r="A437" s="1">
        <v>161</v>
      </c>
      <c r="B437" s="1" t="s">
        <v>3273</v>
      </c>
      <c r="C437" s="35" t="s">
        <v>345</v>
      </c>
      <c r="D437" s="1" t="s">
        <v>346</v>
      </c>
      <c r="E437" s="1" t="s">
        <v>347</v>
      </c>
      <c r="F437" s="1" t="s">
        <v>701</v>
      </c>
      <c r="G437" s="1" t="s">
        <v>702</v>
      </c>
      <c r="H437" s="1">
        <v>0.19</v>
      </c>
      <c r="I437" s="1">
        <v>0.19</v>
      </c>
      <c r="J437" s="1">
        <v>1</v>
      </c>
      <c r="K437" s="65">
        <v>44518</v>
      </c>
      <c r="L437" s="89">
        <v>44524</v>
      </c>
      <c r="M437" s="1">
        <v>33.92</v>
      </c>
      <c r="N437" s="42">
        <v>31.48</v>
      </c>
      <c r="O437" s="1">
        <v>91</v>
      </c>
      <c r="P437" s="1">
        <f t="shared" si="25"/>
        <v>3086.7200000000003</v>
      </c>
      <c r="Q437" s="1" t="s">
        <v>147</v>
      </c>
      <c r="R437" s="42">
        <v>99.378881987577643</v>
      </c>
      <c r="S437" s="19">
        <f t="shared" si="27"/>
        <v>3370.9316770186338</v>
      </c>
      <c r="T437" s="1" t="s">
        <v>147</v>
      </c>
      <c r="U437" s="94">
        <v>390</v>
      </c>
      <c r="V437" s="94"/>
      <c r="W437" s="94">
        <v>0</v>
      </c>
      <c r="X437" s="94">
        <v>0</v>
      </c>
      <c r="Y437" s="94">
        <v>390</v>
      </c>
      <c r="Z437" s="94">
        <v>12277.2</v>
      </c>
      <c r="AA437" s="1" t="s">
        <v>26</v>
      </c>
      <c r="AB437" s="1" t="s">
        <v>610</v>
      </c>
    </row>
    <row r="438" spans="1:28" x14ac:dyDescent="0.3">
      <c r="A438" s="1">
        <v>162</v>
      </c>
      <c r="B438" s="1" t="s">
        <v>3273</v>
      </c>
      <c r="C438" s="35" t="s">
        <v>345</v>
      </c>
      <c r="D438" s="1" t="s">
        <v>346</v>
      </c>
      <c r="E438" s="1" t="s">
        <v>347</v>
      </c>
      <c r="F438" s="1" t="s">
        <v>703</v>
      </c>
      <c r="G438" s="1" t="s">
        <v>704</v>
      </c>
      <c r="H438" s="1">
        <v>0.22</v>
      </c>
      <c r="I438" s="1">
        <v>0.22</v>
      </c>
      <c r="J438" s="1">
        <v>1</v>
      </c>
      <c r="K438" s="65">
        <v>44518</v>
      </c>
      <c r="L438" s="89">
        <v>44524</v>
      </c>
      <c r="M438" s="1">
        <v>41.45</v>
      </c>
      <c r="N438" s="42">
        <v>37.299999999999997</v>
      </c>
      <c r="O438" s="1">
        <v>81</v>
      </c>
      <c r="P438" s="1">
        <f t="shared" si="25"/>
        <v>3357.4500000000003</v>
      </c>
      <c r="Q438" s="1" t="s">
        <v>147</v>
      </c>
      <c r="R438" s="42">
        <v>99.115044247787608</v>
      </c>
      <c r="S438" s="19">
        <f t="shared" si="27"/>
        <v>4108.3185840707965</v>
      </c>
      <c r="T438" s="1" t="s">
        <v>147</v>
      </c>
      <c r="U438" s="94">
        <v>390</v>
      </c>
      <c r="V438" s="94"/>
      <c r="W438" s="94">
        <v>0</v>
      </c>
      <c r="X438" s="94">
        <v>0</v>
      </c>
      <c r="Y438" s="94">
        <v>390</v>
      </c>
      <c r="Z438" s="94">
        <v>14546.999999999998</v>
      </c>
      <c r="AA438" s="1" t="s">
        <v>26</v>
      </c>
      <c r="AB438" s="1" t="s">
        <v>610</v>
      </c>
    </row>
    <row r="439" spans="1:28" x14ac:dyDescent="0.3">
      <c r="A439" s="1">
        <v>163</v>
      </c>
      <c r="B439" s="1" t="s">
        <v>3273</v>
      </c>
      <c r="C439" s="35" t="s">
        <v>345</v>
      </c>
      <c r="D439" s="1" t="s">
        <v>346</v>
      </c>
      <c r="E439" s="1" t="s">
        <v>347</v>
      </c>
      <c r="F439" s="1" t="s">
        <v>705</v>
      </c>
      <c r="G439" s="1" t="s">
        <v>706</v>
      </c>
      <c r="H439" s="1">
        <v>0.16</v>
      </c>
      <c r="I439" s="1">
        <v>0.16</v>
      </c>
      <c r="J439" s="1">
        <v>1</v>
      </c>
      <c r="K439" s="65">
        <v>44518</v>
      </c>
      <c r="L439" s="89">
        <v>44524</v>
      </c>
      <c r="M439" s="1">
        <v>31.83</v>
      </c>
      <c r="N439" s="42">
        <v>28.65</v>
      </c>
      <c r="O439" s="1">
        <v>85</v>
      </c>
      <c r="P439" s="1">
        <f t="shared" si="25"/>
        <v>2705.5499999999997</v>
      </c>
      <c r="Q439" s="1" t="s">
        <v>147</v>
      </c>
      <c r="R439" s="42">
        <v>96.24573378839591</v>
      </c>
      <c r="S439" s="19">
        <f t="shared" si="27"/>
        <v>3063.5017064846415</v>
      </c>
      <c r="T439" s="1" t="s">
        <v>147</v>
      </c>
      <c r="U439" s="94">
        <v>390</v>
      </c>
      <c r="V439" s="94"/>
      <c r="W439" s="94">
        <v>0</v>
      </c>
      <c r="X439" s="94">
        <v>-19.5</v>
      </c>
      <c r="Y439" s="94">
        <v>370.5</v>
      </c>
      <c r="Z439" s="94">
        <v>10614.824999999999</v>
      </c>
      <c r="AA439" s="1" t="s">
        <v>26</v>
      </c>
      <c r="AB439" s="1" t="s">
        <v>610</v>
      </c>
    </row>
    <row r="440" spans="1:28" x14ac:dyDescent="0.3">
      <c r="A440" s="1">
        <v>164</v>
      </c>
      <c r="B440" s="1" t="s">
        <v>3273</v>
      </c>
      <c r="C440" s="35" t="s">
        <v>345</v>
      </c>
      <c r="D440" s="1" t="s">
        <v>346</v>
      </c>
      <c r="E440" s="1" t="s">
        <v>347</v>
      </c>
      <c r="F440" s="1" t="s">
        <v>707</v>
      </c>
      <c r="G440" s="1" t="s">
        <v>708</v>
      </c>
      <c r="H440" s="1">
        <v>0.15</v>
      </c>
      <c r="I440" s="1">
        <v>0.15</v>
      </c>
      <c r="J440" s="1">
        <v>1</v>
      </c>
      <c r="K440" s="65">
        <v>44518</v>
      </c>
      <c r="L440" s="89">
        <v>44524</v>
      </c>
      <c r="M440" s="1">
        <v>53.36</v>
      </c>
      <c r="N440" s="42"/>
      <c r="O440" s="1">
        <v>80</v>
      </c>
      <c r="P440" s="1">
        <f t="shared" si="25"/>
        <v>4268.8</v>
      </c>
      <c r="Q440" s="1" t="s">
        <v>147</v>
      </c>
      <c r="R440" s="42">
        <v>84</v>
      </c>
      <c r="S440" s="19">
        <f t="shared" si="27"/>
        <v>4482.24</v>
      </c>
      <c r="T440" s="1" t="s">
        <v>148</v>
      </c>
      <c r="U440" s="94"/>
      <c r="V440" s="94"/>
      <c r="W440" s="94">
        <v>0</v>
      </c>
      <c r="X440" s="94">
        <v>0</v>
      </c>
      <c r="Y440" s="94">
        <v>0</v>
      </c>
      <c r="Z440" s="94">
        <v>0</v>
      </c>
      <c r="AA440" s="1" t="s">
        <v>26</v>
      </c>
      <c r="AB440" s="1" t="s">
        <v>610</v>
      </c>
    </row>
    <row r="441" spans="1:28" x14ac:dyDescent="0.3">
      <c r="A441" s="1">
        <v>165</v>
      </c>
      <c r="B441" s="1" t="s">
        <v>3273</v>
      </c>
      <c r="C441" s="35" t="s">
        <v>345</v>
      </c>
      <c r="D441" s="1" t="s">
        <v>346</v>
      </c>
      <c r="E441" s="1" t="s">
        <v>347</v>
      </c>
      <c r="F441" s="1" t="s">
        <v>709</v>
      </c>
      <c r="G441" s="1" t="s">
        <v>710</v>
      </c>
      <c r="H441" s="1">
        <v>0.19</v>
      </c>
      <c r="I441" s="1">
        <v>0.19</v>
      </c>
      <c r="J441" s="1">
        <v>1</v>
      </c>
      <c r="K441" s="65">
        <v>44518</v>
      </c>
      <c r="L441" s="89">
        <v>44524</v>
      </c>
      <c r="M441" s="1">
        <v>47.03</v>
      </c>
      <c r="N441" s="42">
        <v>44.21</v>
      </c>
      <c r="O441" s="1">
        <v>82</v>
      </c>
      <c r="P441" s="1">
        <f t="shared" si="25"/>
        <v>3856.46</v>
      </c>
      <c r="Q441" s="1" t="s">
        <v>147</v>
      </c>
      <c r="R441" s="42">
        <v>98.958333333333329</v>
      </c>
      <c r="S441" s="19">
        <f t="shared" si="27"/>
        <v>4654.010416666667</v>
      </c>
      <c r="T441" s="1" t="s">
        <v>147</v>
      </c>
      <c r="U441" s="94">
        <v>390</v>
      </c>
      <c r="V441" s="94"/>
      <c r="W441" s="94">
        <v>0</v>
      </c>
      <c r="X441" s="94">
        <v>0</v>
      </c>
      <c r="Y441" s="94">
        <v>390</v>
      </c>
      <c r="Z441" s="94">
        <v>17241.900000000001</v>
      </c>
      <c r="AA441" s="1" t="s">
        <v>26</v>
      </c>
      <c r="AB441" s="1" t="s">
        <v>610</v>
      </c>
    </row>
    <row r="442" spans="1:28" x14ac:dyDescent="0.3">
      <c r="A442" s="1">
        <v>166</v>
      </c>
      <c r="B442" s="1" t="s">
        <v>3273</v>
      </c>
      <c r="C442" s="35" t="s">
        <v>345</v>
      </c>
      <c r="D442" s="1" t="s">
        <v>346</v>
      </c>
      <c r="E442" s="1" t="s">
        <v>347</v>
      </c>
      <c r="F442" s="1" t="s">
        <v>711</v>
      </c>
      <c r="G442" s="1" t="s">
        <v>712</v>
      </c>
      <c r="H442" s="1">
        <v>0.26</v>
      </c>
      <c r="I442" s="1">
        <v>0.26</v>
      </c>
      <c r="J442" s="1">
        <v>2</v>
      </c>
      <c r="K442" s="65">
        <v>44518</v>
      </c>
      <c r="L442" s="89">
        <v>44524</v>
      </c>
      <c r="M442" s="1">
        <v>94.15</v>
      </c>
      <c r="N442" s="42">
        <v>88.5</v>
      </c>
      <c r="O442" s="1">
        <v>85</v>
      </c>
      <c r="P442" s="1">
        <f t="shared" si="25"/>
        <v>8002.7500000000009</v>
      </c>
      <c r="Q442" s="1" t="s">
        <v>147</v>
      </c>
      <c r="R442" s="42">
        <v>99.261992619926204</v>
      </c>
      <c r="S442" s="19">
        <f t="shared" si="27"/>
        <v>9345.5166051660526</v>
      </c>
      <c r="T442" s="1" t="s">
        <v>147</v>
      </c>
      <c r="U442" s="94">
        <v>390</v>
      </c>
      <c r="V442" s="94"/>
      <c r="W442" s="94">
        <v>0</v>
      </c>
      <c r="X442" s="94">
        <v>0</v>
      </c>
      <c r="Y442" s="94">
        <v>390</v>
      </c>
      <c r="Z442" s="94">
        <v>34515</v>
      </c>
      <c r="AA442" s="1" t="s">
        <v>26</v>
      </c>
      <c r="AB442" s="1" t="s">
        <v>610</v>
      </c>
    </row>
    <row r="443" spans="1:28" x14ac:dyDescent="0.3">
      <c r="A443" s="1">
        <v>167</v>
      </c>
      <c r="B443" s="1" t="s">
        <v>3273</v>
      </c>
      <c r="C443" s="35" t="s">
        <v>345</v>
      </c>
      <c r="D443" s="1" t="s">
        <v>346</v>
      </c>
      <c r="E443" s="1" t="s">
        <v>347</v>
      </c>
      <c r="F443" s="1" t="s">
        <v>713</v>
      </c>
      <c r="G443" s="1" t="s">
        <v>714</v>
      </c>
      <c r="H443" s="1">
        <v>0.19</v>
      </c>
      <c r="I443" s="1">
        <v>0.19</v>
      </c>
      <c r="J443" s="1">
        <v>1</v>
      </c>
      <c r="K443" s="65">
        <v>44518</v>
      </c>
      <c r="L443" s="89">
        <v>44524</v>
      </c>
      <c r="M443" s="1">
        <v>12.2</v>
      </c>
      <c r="N443" s="42">
        <v>11.02</v>
      </c>
      <c r="O443" s="1">
        <v>87</v>
      </c>
      <c r="P443" s="1">
        <f t="shared" si="25"/>
        <v>1061.3999999999999</v>
      </c>
      <c r="Q443" s="1" t="s">
        <v>147</v>
      </c>
      <c r="R443" s="42">
        <v>94.285714285714292</v>
      </c>
      <c r="S443" s="19">
        <f t="shared" si="27"/>
        <v>1150.2857142857142</v>
      </c>
      <c r="T443" s="1" t="s">
        <v>147</v>
      </c>
      <c r="U443" s="94">
        <v>390</v>
      </c>
      <c r="V443" s="94"/>
      <c r="W443" s="94">
        <v>0</v>
      </c>
      <c r="X443" s="94">
        <v>-39</v>
      </c>
      <c r="Y443" s="94">
        <v>351</v>
      </c>
      <c r="Z443" s="94">
        <v>3868.02</v>
      </c>
      <c r="AA443" s="1" t="s">
        <v>26</v>
      </c>
      <c r="AB443" s="1" t="s">
        <v>610</v>
      </c>
    </row>
    <row r="444" spans="1:28" x14ac:dyDescent="0.3">
      <c r="A444" s="1">
        <v>168</v>
      </c>
      <c r="B444" s="1" t="s">
        <v>3273</v>
      </c>
      <c r="C444" s="35" t="s">
        <v>345</v>
      </c>
      <c r="D444" s="1" t="s">
        <v>346</v>
      </c>
      <c r="E444" s="1" t="s">
        <v>347</v>
      </c>
      <c r="F444" s="1" t="s">
        <v>715</v>
      </c>
      <c r="G444" s="1" t="s">
        <v>716</v>
      </c>
      <c r="H444" s="1">
        <v>0.22</v>
      </c>
      <c r="I444" s="1">
        <v>0.22</v>
      </c>
      <c r="J444" s="1">
        <v>1</v>
      </c>
      <c r="K444" s="65">
        <v>44518</v>
      </c>
      <c r="L444" s="89">
        <v>44524</v>
      </c>
      <c r="M444" s="1">
        <v>48.54</v>
      </c>
      <c r="N444" s="42">
        <v>44.7</v>
      </c>
      <c r="O444" s="1">
        <v>80</v>
      </c>
      <c r="P444" s="1">
        <f t="shared" si="25"/>
        <v>3883.2</v>
      </c>
      <c r="Q444" s="1" t="s">
        <v>147</v>
      </c>
      <c r="R444" s="42">
        <v>98.924731182795696</v>
      </c>
      <c r="S444" s="19">
        <f t="shared" si="27"/>
        <v>4801.8064516129034</v>
      </c>
      <c r="T444" s="1" t="s">
        <v>147</v>
      </c>
      <c r="U444" s="94">
        <v>390</v>
      </c>
      <c r="V444" s="94"/>
      <c r="W444" s="94">
        <v>0</v>
      </c>
      <c r="X444" s="94">
        <v>0</v>
      </c>
      <c r="Y444" s="94">
        <v>390</v>
      </c>
      <c r="Z444" s="94">
        <v>17433</v>
      </c>
      <c r="AA444" s="1" t="s">
        <v>26</v>
      </c>
      <c r="AB444" s="1" t="s">
        <v>610</v>
      </c>
    </row>
    <row r="445" spans="1:28" x14ac:dyDescent="0.3">
      <c r="A445" s="1">
        <v>169</v>
      </c>
      <c r="B445" s="1" t="s">
        <v>3273</v>
      </c>
      <c r="C445" s="35" t="s">
        <v>345</v>
      </c>
      <c r="D445" s="1" t="s">
        <v>346</v>
      </c>
      <c r="E445" s="1" t="s">
        <v>347</v>
      </c>
      <c r="F445" s="1" t="s">
        <v>717</v>
      </c>
      <c r="G445" s="1" t="s">
        <v>718</v>
      </c>
      <c r="H445" s="1">
        <v>0.18</v>
      </c>
      <c r="I445" s="1">
        <v>0.18</v>
      </c>
      <c r="J445" s="1">
        <v>1</v>
      </c>
      <c r="K445" s="65">
        <v>44518</v>
      </c>
      <c r="L445" s="89">
        <v>44524</v>
      </c>
      <c r="M445" s="1">
        <v>18.7</v>
      </c>
      <c r="N445" s="42">
        <v>16.05</v>
      </c>
      <c r="O445" s="1">
        <v>82</v>
      </c>
      <c r="P445" s="1">
        <f t="shared" si="25"/>
        <v>1533.3999999999999</v>
      </c>
      <c r="Q445" s="1" t="s">
        <v>147</v>
      </c>
      <c r="R445" s="42">
        <v>97.85407725321889</v>
      </c>
      <c r="S445" s="19">
        <f t="shared" si="27"/>
        <v>1829.8712446351931</v>
      </c>
      <c r="T445" s="1" t="s">
        <v>147</v>
      </c>
      <c r="U445" s="94">
        <v>390</v>
      </c>
      <c r="V445" s="94"/>
      <c r="W445" s="94">
        <v>0</v>
      </c>
      <c r="X445" s="94">
        <v>-19.5</v>
      </c>
      <c r="Y445" s="94">
        <v>370.5</v>
      </c>
      <c r="Z445" s="94">
        <v>5946.5250000000005</v>
      </c>
      <c r="AA445" s="1" t="s">
        <v>26</v>
      </c>
      <c r="AB445" s="1" t="s">
        <v>610</v>
      </c>
    </row>
    <row r="446" spans="1:28" x14ac:dyDescent="0.3">
      <c r="A446" s="1">
        <v>170</v>
      </c>
      <c r="B446" s="1" t="s">
        <v>3273</v>
      </c>
      <c r="C446" s="35" t="s">
        <v>345</v>
      </c>
      <c r="D446" s="1" t="s">
        <v>346</v>
      </c>
      <c r="E446" s="1" t="s">
        <v>347</v>
      </c>
      <c r="F446" s="1" t="s">
        <v>719</v>
      </c>
      <c r="G446" s="1" t="s">
        <v>720</v>
      </c>
      <c r="H446" s="1">
        <v>0.24</v>
      </c>
      <c r="I446" s="1">
        <v>0.24</v>
      </c>
      <c r="J446" s="1">
        <v>1</v>
      </c>
      <c r="K446" s="65">
        <v>44518</v>
      </c>
      <c r="L446" s="89">
        <v>44524</v>
      </c>
      <c r="M446" s="1">
        <v>48.93</v>
      </c>
      <c r="N446" s="42">
        <v>45.28</v>
      </c>
      <c r="O446" s="1">
        <v>92</v>
      </c>
      <c r="P446" s="1">
        <f t="shared" si="25"/>
        <v>4501.5600000000004</v>
      </c>
      <c r="Q446" s="1" t="s">
        <v>147</v>
      </c>
      <c r="R446" s="42">
        <v>99.579831932773104</v>
      </c>
      <c r="S446" s="19">
        <f t="shared" si="27"/>
        <v>4872.4411764705883</v>
      </c>
      <c r="T446" s="1" t="s">
        <v>147</v>
      </c>
      <c r="U446" s="94">
        <v>390</v>
      </c>
      <c r="V446" s="94"/>
      <c r="W446" s="94">
        <v>0</v>
      </c>
      <c r="X446" s="94">
        <v>0</v>
      </c>
      <c r="Y446" s="94">
        <v>390</v>
      </c>
      <c r="Z446" s="94">
        <v>17659.2</v>
      </c>
      <c r="AA446" s="1" t="s">
        <v>26</v>
      </c>
      <c r="AB446" s="1" t="s">
        <v>610</v>
      </c>
    </row>
    <row r="447" spans="1:28" x14ac:dyDescent="0.3">
      <c r="A447" s="1">
        <v>171</v>
      </c>
      <c r="B447" s="1" t="s">
        <v>3273</v>
      </c>
      <c r="C447" s="35" t="s">
        <v>345</v>
      </c>
      <c r="D447" s="1" t="s">
        <v>346</v>
      </c>
      <c r="E447" s="1" t="s">
        <v>347</v>
      </c>
      <c r="F447" s="1" t="s">
        <v>721</v>
      </c>
      <c r="G447" s="1" t="s">
        <v>722</v>
      </c>
      <c r="H447" s="1">
        <v>0.27</v>
      </c>
      <c r="I447" s="1">
        <v>0.27</v>
      </c>
      <c r="J447" s="1">
        <v>1</v>
      </c>
      <c r="K447" s="65">
        <v>44518</v>
      </c>
      <c r="L447" s="89">
        <v>44523</v>
      </c>
      <c r="M447" s="1">
        <v>39.81</v>
      </c>
      <c r="N447" s="42">
        <v>34.81</v>
      </c>
      <c r="O447" s="1">
        <v>81</v>
      </c>
      <c r="P447" s="1">
        <f t="shared" si="25"/>
        <v>3224.61</v>
      </c>
      <c r="Q447" s="1" t="s">
        <v>147</v>
      </c>
      <c r="R447" s="42">
        <v>99.250936329588015</v>
      </c>
      <c r="S447" s="19">
        <f t="shared" si="27"/>
        <v>3951.1797752808993</v>
      </c>
      <c r="T447" s="1" t="s">
        <v>147</v>
      </c>
      <c r="U447" s="94">
        <v>390</v>
      </c>
      <c r="V447" s="94"/>
      <c r="W447" s="94">
        <v>0</v>
      </c>
      <c r="X447" s="94">
        <v>0</v>
      </c>
      <c r="Y447" s="94">
        <v>390</v>
      </c>
      <c r="Z447" s="94">
        <v>13575.900000000001</v>
      </c>
      <c r="AA447" s="1" t="s">
        <v>26</v>
      </c>
      <c r="AB447" s="1" t="s">
        <v>610</v>
      </c>
    </row>
    <row r="448" spans="1:28" x14ac:dyDescent="0.3">
      <c r="A448" s="1">
        <v>172</v>
      </c>
      <c r="B448" s="1" t="s">
        <v>3273</v>
      </c>
      <c r="C448" s="35" t="s">
        <v>345</v>
      </c>
      <c r="D448" s="1" t="s">
        <v>346</v>
      </c>
      <c r="E448" s="1" t="s">
        <v>347</v>
      </c>
      <c r="F448" s="1" t="s">
        <v>723</v>
      </c>
      <c r="G448" s="1" t="s">
        <v>724</v>
      </c>
      <c r="H448" s="1">
        <v>0.16</v>
      </c>
      <c r="I448" s="1">
        <v>0.16</v>
      </c>
      <c r="J448" s="1">
        <v>1</v>
      </c>
      <c r="K448" s="65">
        <v>44518</v>
      </c>
      <c r="L448" s="89">
        <v>44523</v>
      </c>
      <c r="M448" s="1">
        <v>23.36</v>
      </c>
      <c r="N448" s="42">
        <v>20.239999999999998</v>
      </c>
      <c r="O448" s="1">
        <v>87</v>
      </c>
      <c r="P448" s="1">
        <f t="shared" si="25"/>
        <v>2032.32</v>
      </c>
      <c r="Q448" s="1" t="s">
        <v>147</v>
      </c>
      <c r="R448" s="42">
        <v>97.377049180327873</v>
      </c>
      <c r="S448" s="19">
        <f t="shared" si="27"/>
        <v>2274.7278688524589</v>
      </c>
      <c r="T448" s="1" t="s">
        <v>147</v>
      </c>
      <c r="U448" s="94">
        <v>390</v>
      </c>
      <c r="V448" s="94"/>
      <c r="W448" s="94">
        <v>0</v>
      </c>
      <c r="X448" s="94">
        <v>-19.5</v>
      </c>
      <c r="Y448" s="94">
        <v>370.5</v>
      </c>
      <c r="Z448" s="94">
        <v>7498.9199999999992</v>
      </c>
      <c r="AA448" s="1" t="s">
        <v>26</v>
      </c>
      <c r="AB448" s="1" t="s">
        <v>610</v>
      </c>
    </row>
    <row r="449" spans="1:28" x14ac:dyDescent="0.3">
      <c r="A449" s="1">
        <v>173</v>
      </c>
      <c r="B449" s="1" t="s">
        <v>3273</v>
      </c>
      <c r="C449" s="35" t="s">
        <v>345</v>
      </c>
      <c r="D449" s="1" t="s">
        <v>346</v>
      </c>
      <c r="E449" s="1" t="s">
        <v>347</v>
      </c>
      <c r="F449" s="1" t="s">
        <v>725</v>
      </c>
      <c r="G449" s="1" t="s">
        <v>726</v>
      </c>
      <c r="H449" s="1">
        <v>0.22</v>
      </c>
      <c r="I449" s="1">
        <v>0.22</v>
      </c>
      <c r="J449" s="1">
        <v>1</v>
      </c>
      <c r="K449" s="65">
        <v>44518</v>
      </c>
      <c r="L449" s="89">
        <v>44523</v>
      </c>
      <c r="M449" s="1">
        <v>60.11</v>
      </c>
      <c r="N449" s="42">
        <v>54.75</v>
      </c>
      <c r="O449" s="1">
        <v>85</v>
      </c>
      <c r="P449" s="1">
        <f t="shared" si="25"/>
        <v>5109.3500000000004</v>
      </c>
      <c r="Q449" s="1" t="s">
        <v>147</v>
      </c>
      <c r="R449" s="42">
        <v>99.632352941176464</v>
      </c>
      <c r="S449" s="19">
        <f t="shared" si="27"/>
        <v>5988.9007352941171</v>
      </c>
      <c r="T449" s="1" t="s">
        <v>147</v>
      </c>
      <c r="U449" s="94">
        <v>390</v>
      </c>
      <c r="V449" s="94"/>
      <c r="W449" s="94">
        <v>0</v>
      </c>
      <c r="X449" s="94">
        <v>0</v>
      </c>
      <c r="Y449" s="94">
        <v>390</v>
      </c>
      <c r="Z449" s="94">
        <v>21352.5</v>
      </c>
      <c r="AA449" s="1" t="s">
        <v>26</v>
      </c>
      <c r="AB449" s="1" t="s">
        <v>610</v>
      </c>
    </row>
    <row r="450" spans="1:28" x14ac:dyDescent="0.3">
      <c r="A450" s="1">
        <v>174</v>
      </c>
      <c r="B450" s="1" t="s">
        <v>3273</v>
      </c>
      <c r="C450" s="35" t="s">
        <v>345</v>
      </c>
      <c r="D450" s="1" t="s">
        <v>346</v>
      </c>
      <c r="E450" s="1" t="s">
        <v>347</v>
      </c>
      <c r="F450" s="1" t="s">
        <v>727</v>
      </c>
      <c r="G450" s="1" t="s">
        <v>728</v>
      </c>
      <c r="H450" s="1">
        <v>0.26</v>
      </c>
      <c r="I450" s="1">
        <v>0.26</v>
      </c>
      <c r="J450" s="1">
        <v>1</v>
      </c>
      <c r="K450" s="65">
        <v>44518</v>
      </c>
      <c r="L450" s="89">
        <v>44523</v>
      </c>
      <c r="M450" s="1">
        <v>26.43</v>
      </c>
      <c r="N450" s="42">
        <v>24.7</v>
      </c>
      <c r="O450" s="1">
        <v>97</v>
      </c>
      <c r="P450" s="1">
        <f t="shared" si="25"/>
        <v>2563.71</v>
      </c>
      <c r="Q450" s="1" t="s">
        <v>147</v>
      </c>
      <c r="R450" s="42">
        <v>92.279411764705884</v>
      </c>
      <c r="S450" s="19">
        <f t="shared" si="27"/>
        <v>2438.9448529411766</v>
      </c>
      <c r="T450" s="1" t="s">
        <v>147</v>
      </c>
      <c r="U450" s="94">
        <v>390</v>
      </c>
      <c r="V450" s="94"/>
      <c r="W450" s="94">
        <v>0</v>
      </c>
      <c r="X450" s="94">
        <v>-39</v>
      </c>
      <c r="Y450" s="94">
        <v>351</v>
      </c>
      <c r="Z450" s="94">
        <v>8669.6999999999989</v>
      </c>
      <c r="AA450" s="1" t="s">
        <v>26</v>
      </c>
      <c r="AB450" s="1" t="s">
        <v>610</v>
      </c>
    </row>
    <row r="451" spans="1:28" x14ac:dyDescent="0.3">
      <c r="A451" s="1">
        <v>175</v>
      </c>
      <c r="B451" s="1" t="s">
        <v>3273</v>
      </c>
      <c r="C451" s="35" t="s">
        <v>345</v>
      </c>
      <c r="D451" s="1" t="s">
        <v>346</v>
      </c>
      <c r="E451" s="1" t="s">
        <v>347</v>
      </c>
      <c r="F451" s="1" t="s">
        <v>729</v>
      </c>
      <c r="G451" s="1" t="s">
        <v>730</v>
      </c>
      <c r="H451" s="1">
        <v>0.18</v>
      </c>
      <c r="I451" s="1">
        <v>0.18</v>
      </c>
      <c r="J451" s="1">
        <v>1</v>
      </c>
      <c r="K451" s="65">
        <v>44518</v>
      </c>
      <c r="L451" s="89">
        <v>44523</v>
      </c>
      <c r="M451" s="1">
        <v>34.340000000000003</v>
      </c>
      <c r="N451" s="42">
        <v>31.39</v>
      </c>
      <c r="O451" s="1">
        <v>81</v>
      </c>
      <c r="P451" s="1">
        <f t="shared" si="25"/>
        <v>2781.5400000000004</v>
      </c>
      <c r="Q451" s="1" t="s">
        <v>147</v>
      </c>
      <c r="R451" s="42">
        <v>97.666666666666671</v>
      </c>
      <c r="S451" s="19">
        <f t="shared" si="27"/>
        <v>3353.8733333333339</v>
      </c>
      <c r="T451" s="1" t="s">
        <v>147</v>
      </c>
      <c r="U451" s="94">
        <v>390</v>
      </c>
      <c r="V451" s="94"/>
      <c r="W451" s="94">
        <v>0</v>
      </c>
      <c r="X451" s="94">
        <v>-19.5</v>
      </c>
      <c r="Y451" s="94">
        <v>370.5</v>
      </c>
      <c r="Z451" s="94">
        <v>11629.995000000001</v>
      </c>
      <c r="AA451" s="1" t="s">
        <v>26</v>
      </c>
      <c r="AB451" s="1" t="s">
        <v>610</v>
      </c>
    </row>
    <row r="452" spans="1:28" x14ac:dyDescent="0.3">
      <c r="A452" s="1">
        <v>176</v>
      </c>
      <c r="B452" s="1" t="s">
        <v>3273</v>
      </c>
      <c r="C452" s="35" t="s">
        <v>345</v>
      </c>
      <c r="D452" s="1" t="s">
        <v>346</v>
      </c>
      <c r="E452" s="1" t="s">
        <v>347</v>
      </c>
      <c r="F452" s="1" t="s">
        <v>731</v>
      </c>
      <c r="G452" s="1" t="s">
        <v>732</v>
      </c>
      <c r="H452" s="1">
        <v>0.14000000000000001</v>
      </c>
      <c r="I452" s="1">
        <v>0.14000000000000001</v>
      </c>
      <c r="J452" s="1">
        <v>1</v>
      </c>
      <c r="K452" s="65">
        <v>44518</v>
      </c>
      <c r="L452" s="89">
        <v>44523</v>
      </c>
      <c r="M452" s="1">
        <v>19.52</v>
      </c>
      <c r="N452" s="42">
        <v>17.36</v>
      </c>
      <c r="O452" s="1">
        <v>85</v>
      </c>
      <c r="P452" s="1">
        <f t="shared" si="25"/>
        <v>1659.2</v>
      </c>
      <c r="Q452" s="1" t="s">
        <v>147</v>
      </c>
      <c r="R452" s="42">
        <v>96.515679442508713</v>
      </c>
      <c r="S452" s="19">
        <f t="shared" si="27"/>
        <v>1883.98606271777</v>
      </c>
      <c r="T452" s="1" t="s">
        <v>147</v>
      </c>
      <c r="U452" s="94">
        <v>390</v>
      </c>
      <c r="V452" s="94"/>
      <c r="W452" s="94">
        <v>0</v>
      </c>
      <c r="X452" s="94">
        <v>-19.5</v>
      </c>
      <c r="Y452" s="94">
        <v>370.5</v>
      </c>
      <c r="Z452" s="94">
        <v>6431.88</v>
      </c>
      <c r="AA452" s="1" t="s">
        <v>26</v>
      </c>
      <c r="AB452" s="1" t="s">
        <v>610</v>
      </c>
    </row>
    <row r="453" spans="1:28" x14ac:dyDescent="0.3">
      <c r="A453" s="1">
        <v>177</v>
      </c>
      <c r="B453" s="1" t="s">
        <v>3273</v>
      </c>
      <c r="C453" s="35" t="s">
        <v>345</v>
      </c>
      <c r="D453" s="1" t="s">
        <v>346</v>
      </c>
      <c r="E453" s="1" t="s">
        <v>347</v>
      </c>
      <c r="F453" s="1" t="s">
        <v>733</v>
      </c>
      <c r="G453" s="1" t="s">
        <v>734</v>
      </c>
      <c r="H453" s="1">
        <v>0.53</v>
      </c>
      <c r="I453" s="1">
        <v>0.53</v>
      </c>
      <c r="J453" s="1">
        <v>1</v>
      </c>
      <c r="K453" s="65">
        <v>44518</v>
      </c>
      <c r="L453" s="89">
        <v>44523</v>
      </c>
      <c r="M453" s="1">
        <v>57.88</v>
      </c>
      <c r="N453" s="42">
        <v>49.98</v>
      </c>
      <c r="O453" s="1">
        <v>78</v>
      </c>
      <c r="P453" s="1">
        <f t="shared" si="25"/>
        <v>4514.6400000000003</v>
      </c>
      <c r="Q453" s="1" t="s">
        <v>147</v>
      </c>
      <c r="R453" s="42">
        <v>99.625468164794</v>
      </c>
      <c r="S453" s="19">
        <f t="shared" si="27"/>
        <v>5766.3220973782772</v>
      </c>
      <c r="T453" s="1" t="s">
        <v>147</v>
      </c>
      <c r="U453" s="94">
        <v>390</v>
      </c>
      <c r="V453" s="94"/>
      <c r="W453" s="94">
        <v>-78</v>
      </c>
      <c r="X453" s="94">
        <v>0</v>
      </c>
      <c r="Y453" s="94">
        <v>312</v>
      </c>
      <c r="Z453" s="94">
        <v>15593.759999999998</v>
      </c>
      <c r="AA453" s="1" t="s">
        <v>26</v>
      </c>
      <c r="AB453" s="2" t="s">
        <v>55</v>
      </c>
    </row>
    <row r="454" spans="1:28" x14ac:dyDescent="0.3">
      <c r="A454" s="1">
        <v>178</v>
      </c>
      <c r="B454" s="1" t="s">
        <v>3273</v>
      </c>
      <c r="C454" s="35" t="s">
        <v>345</v>
      </c>
      <c r="D454" s="1" t="s">
        <v>346</v>
      </c>
      <c r="E454" s="1" t="s">
        <v>347</v>
      </c>
      <c r="F454" s="1" t="s">
        <v>735</v>
      </c>
      <c r="G454" s="1" t="s">
        <v>736</v>
      </c>
      <c r="H454" s="1">
        <v>0.24</v>
      </c>
      <c r="I454" s="1">
        <v>0.24</v>
      </c>
      <c r="J454" s="1">
        <v>1</v>
      </c>
      <c r="K454" s="65">
        <v>44518</v>
      </c>
      <c r="L454" s="89">
        <v>44523</v>
      </c>
      <c r="M454" s="1">
        <v>47.35</v>
      </c>
      <c r="N454" s="42">
        <v>42.79</v>
      </c>
      <c r="O454" s="1">
        <v>86</v>
      </c>
      <c r="P454" s="1">
        <f t="shared" si="25"/>
        <v>4072.1</v>
      </c>
      <c r="Q454" s="1" t="s">
        <v>147</v>
      </c>
      <c r="R454" s="42">
        <v>99.078341013824883</v>
      </c>
      <c r="S454" s="19">
        <f t="shared" si="27"/>
        <v>4691.3594470046082</v>
      </c>
      <c r="T454" s="1" t="s">
        <v>147</v>
      </c>
      <c r="U454" s="94">
        <v>390</v>
      </c>
      <c r="V454" s="94"/>
      <c r="W454" s="94">
        <v>0</v>
      </c>
      <c r="X454" s="94">
        <v>0</v>
      </c>
      <c r="Y454" s="94">
        <v>390</v>
      </c>
      <c r="Z454" s="94">
        <v>16688.099999999999</v>
      </c>
      <c r="AA454" s="1" t="s">
        <v>26</v>
      </c>
      <c r="AB454" s="2" t="s">
        <v>55</v>
      </c>
    </row>
    <row r="455" spans="1:28" x14ac:dyDescent="0.3">
      <c r="A455" s="1">
        <v>179</v>
      </c>
      <c r="B455" s="1" t="s">
        <v>3273</v>
      </c>
      <c r="C455" s="35" t="s">
        <v>345</v>
      </c>
      <c r="D455" s="1" t="s">
        <v>346</v>
      </c>
      <c r="E455" s="1" t="s">
        <v>347</v>
      </c>
      <c r="F455" s="1" t="s">
        <v>737</v>
      </c>
      <c r="G455" s="1" t="s">
        <v>738</v>
      </c>
      <c r="H455" s="1">
        <v>0.36</v>
      </c>
      <c r="I455" s="1">
        <v>0.36</v>
      </c>
      <c r="J455" s="1">
        <v>1</v>
      </c>
      <c r="K455" s="65">
        <v>44518</v>
      </c>
      <c r="L455" s="89">
        <v>44523</v>
      </c>
      <c r="M455" s="1">
        <v>35.25</v>
      </c>
      <c r="N455" s="42">
        <v>31.9</v>
      </c>
      <c r="O455" s="1">
        <v>77</v>
      </c>
      <c r="P455" s="1">
        <f t="shared" si="25"/>
        <v>2714.25</v>
      </c>
      <c r="Q455" s="1" t="s">
        <v>147</v>
      </c>
      <c r="R455" s="42">
        <v>100</v>
      </c>
      <c r="S455" s="19">
        <f t="shared" si="27"/>
        <v>3525</v>
      </c>
      <c r="T455" s="1" t="s">
        <v>147</v>
      </c>
      <c r="U455" s="94">
        <v>390</v>
      </c>
      <c r="V455" s="94"/>
      <c r="W455" s="94">
        <v>-78</v>
      </c>
      <c r="X455" s="94">
        <v>0</v>
      </c>
      <c r="Y455" s="94">
        <v>312</v>
      </c>
      <c r="Z455" s="94">
        <v>9952.7999999999993</v>
      </c>
      <c r="AA455" s="1" t="s">
        <v>26</v>
      </c>
      <c r="AB455" s="2" t="s">
        <v>55</v>
      </c>
    </row>
    <row r="456" spans="1:28" x14ac:dyDescent="0.3">
      <c r="A456" s="1">
        <v>180</v>
      </c>
      <c r="B456" s="1" t="s">
        <v>3273</v>
      </c>
      <c r="C456" s="35" t="s">
        <v>345</v>
      </c>
      <c r="D456" s="1" t="s">
        <v>346</v>
      </c>
      <c r="E456" s="1" t="s">
        <v>347</v>
      </c>
      <c r="F456" s="1" t="s">
        <v>739</v>
      </c>
      <c r="G456" s="1" t="s">
        <v>740</v>
      </c>
      <c r="H456" s="1">
        <v>0.32</v>
      </c>
      <c r="I456" s="1">
        <v>0.32</v>
      </c>
      <c r="J456" s="1">
        <v>1</v>
      </c>
      <c r="K456" s="65">
        <v>44518</v>
      </c>
      <c r="L456" s="89">
        <v>44523</v>
      </c>
      <c r="M456" s="1">
        <v>24.49</v>
      </c>
      <c r="N456" s="42"/>
      <c r="O456" s="1">
        <v>84</v>
      </c>
      <c r="P456" s="1">
        <f t="shared" si="25"/>
        <v>2057.16</v>
      </c>
      <c r="Q456" s="1" t="s">
        <v>147</v>
      </c>
      <c r="R456" s="42">
        <v>86</v>
      </c>
      <c r="S456" s="19">
        <f t="shared" si="27"/>
        <v>2106.14</v>
      </c>
      <c r="T456" s="1" t="s">
        <v>148</v>
      </c>
      <c r="U456" s="94"/>
      <c r="V456" s="94"/>
      <c r="W456" s="94">
        <v>0</v>
      </c>
      <c r="X456" s="94">
        <v>0</v>
      </c>
      <c r="Y456" s="94">
        <v>0</v>
      </c>
      <c r="Z456" s="94">
        <v>0</v>
      </c>
      <c r="AA456" s="1" t="s">
        <v>26</v>
      </c>
      <c r="AB456" s="2" t="s">
        <v>55</v>
      </c>
    </row>
    <row r="457" spans="1:28" x14ac:dyDescent="0.3">
      <c r="A457" s="1">
        <v>181</v>
      </c>
      <c r="B457" s="1" t="s">
        <v>3273</v>
      </c>
      <c r="C457" s="35" t="s">
        <v>345</v>
      </c>
      <c r="D457" s="1" t="s">
        <v>346</v>
      </c>
      <c r="E457" s="1" t="s">
        <v>347</v>
      </c>
      <c r="F457" s="1" t="s">
        <v>741</v>
      </c>
      <c r="G457" s="1" t="s">
        <v>742</v>
      </c>
      <c r="H457" s="1">
        <v>0.28000000000000003</v>
      </c>
      <c r="I457" s="1">
        <v>0.28000000000000003</v>
      </c>
      <c r="J457" s="1">
        <v>1</v>
      </c>
      <c r="K457" s="65">
        <v>44518</v>
      </c>
      <c r="L457" s="89">
        <v>44523</v>
      </c>
      <c r="M457" s="1">
        <v>44.61</v>
      </c>
      <c r="N457" s="42">
        <v>39.520000000000003</v>
      </c>
      <c r="O457" s="1">
        <v>87</v>
      </c>
      <c r="P457" s="1">
        <f t="shared" si="25"/>
        <v>3881.07</v>
      </c>
      <c r="Q457" s="1" t="s">
        <v>147</v>
      </c>
      <c r="R457" s="42">
        <v>97.849462365591393</v>
      </c>
      <c r="S457" s="19">
        <f t="shared" si="27"/>
        <v>4365.0645161290322</v>
      </c>
      <c r="T457" s="1" t="s">
        <v>147</v>
      </c>
      <c r="U457" s="94">
        <v>390</v>
      </c>
      <c r="V457" s="94"/>
      <c r="W457" s="94">
        <v>0</v>
      </c>
      <c r="X457" s="94">
        <v>-19.5</v>
      </c>
      <c r="Y457" s="94">
        <v>370.5</v>
      </c>
      <c r="Z457" s="94">
        <v>14642.160000000002</v>
      </c>
      <c r="AA457" s="1" t="s">
        <v>26</v>
      </c>
      <c r="AB457" s="2" t="s">
        <v>55</v>
      </c>
    </row>
    <row r="458" spans="1:28" x14ac:dyDescent="0.3">
      <c r="A458" s="1">
        <v>182</v>
      </c>
      <c r="B458" s="1" t="s">
        <v>3273</v>
      </c>
      <c r="C458" s="35" t="s">
        <v>345</v>
      </c>
      <c r="D458" s="1" t="s">
        <v>346</v>
      </c>
      <c r="E458" s="1" t="s">
        <v>347</v>
      </c>
      <c r="F458" s="1" t="s">
        <v>743</v>
      </c>
      <c r="G458" s="1" t="s">
        <v>744</v>
      </c>
      <c r="H458" s="1">
        <v>0.25</v>
      </c>
      <c r="I458" s="1">
        <v>0.25</v>
      </c>
      <c r="J458" s="1">
        <v>1</v>
      </c>
      <c r="K458" s="65">
        <v>44518</v>
      </c>
      <c r="L458" s="89">
        <v>44523</v>
      </c>
      <c r="M458" s="1">
        <v>53.1</v>
      </c>
      <c r="N458" s="42">
        <v>49.16</v>
      </c>
      <c r="O458" s="1">
        <v>85</v>
      </c>
      <c r="P458" s="1">
        <f t="shared" si="25"/>
        <v>4513.5</v>
      </c>
      <c r="Q458" s="1" t="s">
        <v>147</v>
      </c>
      <c r="R458" s="42">
        <v>100</v>
      </c>
      <c r="S458" s="19">
        <f t="shared" si="27"/>
        <v>5310</v>
      </c>
      <c r="T458" s="1" t="s">
        <v>147</v>
      </c>
      <c r="U458" s="94">
        <v>390</v>
      </c>
      <c r="V458" s="94"/>
      <c r="W458" s="94">
        <v>0</v>
      </c>
      <c r="X458" s="94">
        <v>0</v>
      </c>
      <c r="Y458" s="94">
        <v>390</v>
      </c>
      <c r="Z458" s="94">
        <v>19172.399999999998</v>
      </c>
      <c r="AA458" s="1" t="s">
        <v>26</v>
      </c>
      <c r="AB458" s="2" t="s">
        <v>55</v>
      </c>
    </row>
    <row r="459" spans="1:28" x14ac:dyDescent="0.3">
      <c r="A459" s="1">
        <v>183</v>
      </c>
      <c r="B459" s="1" t="s">
        <v>3273</v>
      </c>
      <c r="C459" s="35" t="s">
        <v>345</v>
      </c>
      <c r="D459" s="1" t="s">
        <v>346</v>
      </c>
      <c r="E459" s="1" t="s">
        <v>347</v>
      </c>
      <c r="F459" s="1" t="s">
        <v>745</v>
      </c>
      <c r="G459" s="1" t="s">
        <v>746</v>
      </c>
      <c r="H459" s="1">
        <v>0.16</v>
      </c>
      <c r="I459" s="1">
        <v>0.16</v>
      </c>
      <c r="J459" s="1">
        <v>1</v>
      </c>
      <c r="K459" s="65">
        <v>44518</v>
      </c>
      <c r="L459" s="89">
        <v>44523</v>
      </c>
      <c r="M459" s="1">
        <v>25.47</v>
      </c>
      <c r="N459" s="42">
        <v>22.57</v>
      </c>
      <c r="O459" s="1">
        <v>86</v>
      </c>
      <c r="P459" s="1">
        <f t="shared" si="25"/>
        <v>2190.42</v>
      </c>
      <c r="Q459" s="1" t="s">
        <v>147</v>
      </c>
      <c r="R459" s="42">
        <v>94.936708860759495</v>
      </c>
      <c r="S459" s="19">
        <f t="shared" si="27"/>
        <v>2418.0379746835442</v>
      </c>
      <c r="T459" s="1" t="s">
        <v>147</v>
      </c>
      <c r="U459" s="94">
        <v>390</v>
      </c>
      <c r="V459" s="94"/>
      <c r="W459" s="94">
        <v>0</v>
      </c>
      <c r="X459" s="94">
        <v>-39</v>
      </c>
      <c r="Y459" s="94">
        <v>351</v>
      </c>
      <c r="Z459" s="94">
        <v>7922.07</v>
      </c>
      <c r="AA459" s="1" t="s">
        <v>26</v>
      </c>
      <c r="AB459" s="1" t="s">
        <v>610</v>
      </c>
    </row>
    <row r="460" spans="1:28" x14ac:dyDescent="0.3">
      <c r="A460" s="1">
        <v>184</v>
      </c>
      <c r="B460" s="1" t="s">
        <v>3273</v>
      </c>
      <c r="C460" s="35" t="s">
        <v>345</v>
      </c>
      <c r="D460" s="1" t="s">
        <v>346</v>
      </c>
      <c r="E460" s="1" t="s">
        <v>347</v>
      </c>
      <c r="F460" s="1" t="s">
        <v>747</v>
      </c>
      <c r="G460" s="1" t="s">
        <v>748</v>
      </c>
      <c r="H460" s="1">
        <v>0.24</v>
      </c>
      <c r="I460" s="1">
        <v>0.24</v>
      </c>
      <c r="J460" s="1">
        <v>1</v>
      </c>
      <c r="K460" s="65">
        <v>44518</v>
      </c>
      <c r="L460" s="89">
        <v>44523</v>
      </c>
      <c r="M460" s="1">
        <v>33.229999999999997</v>
      </c>
      <c r="N460" s="42">
        <v>28.88</v>
      </c>
      <c r="O460" s="1">
        <v>83</v>
      </c>
      <c r="P460" s="1">
        <f t="shared" si="25"/>
        <v>2758.0899999999997</v>
      </c>
      <c r="Q460" s="1" t="s">
        <v>147</v>
      </c>
      <c r="R460" s="42">
        <v>100</v>
      </c>
      <c r="S460" s="19">
        <f t="shared" si="27"/>
        <v>3322.9999999999995</v>
      </c>
      <c r="T460" s="1" t="s">
        <v>147</v>
      </c>
      <c r="U460" s="94">
        <v>390</v>
      </c>
      <c r="V460" s="94"/>
      <c r="W460" s="94">
        <v>0</v>
      </c>
      <c r="X460" s="94">
        <v>0</v>
      </c>
      <c r="Y460" s="94">
        <v>390</v>
      </c>
      <c r="Z460" s="94">
        <v>11263.199999999999</v>
      </c>
      <c r="AA460" s="1" t="s">
        <v>26</v>
      </c>
      <c r="AB460" s="1" t="s">
        <v>610</v>
      </c>
    </row>
    <row r="461" spans="1:28" x14ac:dyDescent="0.3">
      <c r="A461" s="1">
        <v>185</v>
      </c>
      <c r="B461" s="1" t="s">
        <v>3273</v>
      </c>
      <c r="C461" s="35" t="s">
        <v>345</v>
      </c>
      <c r="D461" s="1" t="s">
        <v>346</v>
      </c>
      <c r="E461" s="1" t="s">
        <v>347</v>
      </c>
      <c r="F461" s="1" t="s">
        <v>749</v>
      </c>
      <c r="G461" s="1" t="s">
        <v>750</v>
      </c>
      <c r="H461" s="1">
        <v>0.18</v>
      </c>
      <c r="I461" s="1">
        <v>0.18</v>
      </c>
      <c r="J461" s="1">
        <v>1</v>
      </c>
      <c r="K461" s="65">
        <v>44518</v>
      </c>
      <c r="L461" s="89">
        <v>44523</v>
      </c>
      <c r="M461" s="1">
        <v>29.49</v>
      </c>
      <c r="N461" s="42">
        <v>27</v>
      </c>
      <c r="O461" s="1">
        <v>89</v>
      </c>
      <c r="P461" s="1">
        <f t="shared" si="25"/>
        <v>2624.6099999999997</v>
      </c>
      <c r="Q461" s="1" t="s">
        <v>147</v>
      </c>
      <c r="R461" s="42">
        <v>100</v>
      </c>
      <c r="S461" s="19">
        <f t="shared" si="27"/>
        <v>2949</v>
      </c>
      <c r="T461" s="1" t="s">
        <v>147</v>
      </c>
      <c r="U461" s="94">
        <v>390</v>
      </c>
      <c r="V461" s="94"/>
      <c r="W461" s="94">
        <v>0</v>
      </c>
      <c r="X461" s="94">
        <v>0</v>
      </c>
      <c r="Y461" s="94">
        <v>390</v>
      </c>
      <c r="Z461" s="94">
        <v>10530</v>
      </c>
      <c r="AA461" s="1" t="s">
        <v>26</v>
      </c>
      <c r="AB461" s="1" t="s">
        <v>610</v>
      </c>
    </row>
    <row r="462" spans="1:28" x14ac:dyDescent="0.3">
      <c r="A462" s="1">
        <v>186</v>
      </c>
      <c r="B462" s="1" t="s">
        <v>3273</v>
      </c>
      <c r="C462" s="35" t="s">
        <v>345</v>
      </c>
      <c r="D462" s="1" t="s">
        <v>346</v>
      </c>
      <c r="E462" s="1" t="s">
        <v>347</v>
      </c>
      <c r="F462" s="1" t="s">
        <v>751</v>
      </c>
      <c r="G462" s="1" t="s">
        <v>752</v>
      </c>
      <c r="H462" s="1">
        <v>0.19</v>
      </c>
      <c r="I462" s="1">
        <v>0.19</v>
      </c>
      <c r="J462" s="1">
        <v>1</v>
      </c>
      <c r="K462" s="65">
        <v>44518</v>
      </c>
      <c r="L462" s="89">
        <v>44523</v>
      </c>
      <c r="M462" s="1">
        <v>42.23</v>
      </c>
      <c r="N462" s="42">
        <v>38.97</v>
      </c>
      <c r="O462" s="1">
        <v>90</v>
      </c>
      <c r="P462" s="1">
        <f t="shared" si="25"/>
        <v>3800.7</v>
      </c>
      <c r="Q462" s="1" t="s">
        <v>147</v>
      </c>
      <c r="R462" s="42">
        <v>99.690402476780179</v>
      </c>
      <c r="S462" s="19">
        <f t="shared" si="27"/>
        <v>4209.9256965944269</v>
      </c>
      <c r="T462" s="1" t="s">
        <v>147</v>
      </c>
      <c r="U462" s="94">
        <v>390</v>
      </c>
      <c r="V462" s="94"/>
      <c r="W462" s="94">
        <v>0</v>
      </c>
      <c r="X462" s="94">
        <v>0</v>
      </c>
      <c r="Y462" s="94">
        <v>390</v>
      </c>
      <c r="Z462" s="94">
        <v>15198.3</v>
      </c>
      <c r="AA462" s="1" t="s">
        <v>26</v>
      </c>
      <c r="AB462" s="1" t="s">
        <v>610</v>
      </c>
    </row>
    <row r="463" spans="1:28" x14ac:dyDescent="0.3">
      <c r="A463" s="1">
        <v>187</v>
      </c>
      <c r="B463" s="1" t="s">
        <v>3273</v>
      </c>
      <c r="C463" s="35" t="s">
        <v>345</v>
      </c>
      <c r="D463" s="1" t="s">
        <v>346</v>
      </c>
      <c r="E463" s="1" t="s">
        <v>347</v>
      </c>
      <c r="F463" s="1" t="s">
        <v>753</v>
      </c>
      <c r="G463" s="1" t="s">
        <v>754</v>
      </c>
      <c r="H463" s="1">
        <v>0.27</v>
      </c>
      <c r="I463" s="1">
        <v>0.27</v>
      </c>
      <c r="J463" s="1">
        <v>1</v>
      </c>
      <c r="K463" s="65">
        <v>44518</v>
      </c>
      <c r="L463" s="89">
        <v>44523</v>
      </c>
      <c r="M463" s="1">
        <v>51.49</v>
      </c>
      <c r="N463" s="42">
        <v>45.1</v>
      </c>
      <c r="O463" s="1">
        <v>86</v>
      </c>
      <c r="P463" s="1">
        <f t="shared" si="25"/>
        <v>4428.1400000000003</v>
      </c>
      <c r="Q463" s="1" t="s">
        <v>147</v>
      </c>
      <c r="R463" s="42">
        <v>99.651567944250871</v>
      </c>
      <c r="S463" s="19">
        <f t="shared" si="27"/>
        <v>5131.0592334494777</v>
      </c>
      <c r="T463" s="1" t="s">
        <v>147</v>
      </c>
      <c r="U463" s="94">
        <v>390</v>
      </c>
      <c r="V463" s="94"/>
      <c r="W463" s="94">
        <v>0</v>
      </c>
      <c r="X463" s="94">
        <v>0</v>
      </c>
      <c r="Y463" s="94">
        <v>390</v>
      </c>
      <c r="Z463" s="94">
        <v>17589</v>
      </c>
      <c r="AA463" s="1" t="s">
        <v>26</v>
      </c>
      <c r="AB463" s="1" t="s">
        <v>610</v>
      </c>
    </row>
    <row r="464" spans="1:28" x14ac:dyDescent="0.3">
      <c r="A464" s="1">
        <v>188</v>
      </c>
      <c r="B464" s="1" t="s">
        <v>3273</v>
      </c>
      <c r="C464" s="35" t="s">
        <v>345</v>
      </c>
      <c r="D464" s="1" t="s">
        <v>346</v>
      </c>
      <c r="E464" s="1" t="s">
        <v>347</v>
      </c>
      <c r="F464" s="1" t="s">
        <v>755</v>
      </c>
      <c r="G464" s="1" t="s">
        <v>757</v>
      </c>
      <c r="H464" s="1">
        <v>0.25</v>
      </c>
      <c r="I464" s="1">
        <v>0.25</v>
      </c>
      <c r="J464" s="1">
        <v>2</v>
      </c>
      <c r="K464" s="65">
        <v>44518</v>
      </c>
      <c r="L464" s="89">
        <v>44523</v>
      </c>
      <c r="M464" s="1">
        <v>81.680000000000007</v>
      </c>
      <c r="N464" s="42">
        <v>76.78</v>
      </c>
      <c r="O464" s="1">
        <v>92</v>
      </c>
      <c r="P464" s="1">
        <f t="shared" si="25"/>
        <v>7514.56</v>
      </c>
      <c r="Q464" s="1" t="s">
        <v>147</v>
      </c>
      <c r="R464" s="42">
        <v>99.406528189910986</v>
      </c>
      <c r="S464" s="19">
        <f t="shared" si="27"/>
        <v>8119.5252225519298</v>
      </c>
      <c r="T464" s="1" t="s">
        <v>147</v>
      </c>
      <c r="U464" s="94">
        <v>390</v>
      </c>
      <c r="V464" s="94"/>
      <c r="W464" s="94">
        <v>0</v>
      </c>
      <c r="X464" s="94">
        <v>0</v>
      </c>
      <c r="Y464" s="94">
        <v>390</v>
      </c>
      <c r="Z464" s="94">
        <v>29944.2</v>
      </c>
      <c r="AA464" s="1" t="s">
        <v>26</v>
      </c>
      <c r="AB464" s="1" t="s">
        <v>610</v>
      </c>
    </row>
    <row r="465" spans="1:28" x14ac:dyDescent="0.3">
      <c r="A465" s="1">
        <v>189</v>
      </c>
      <c r="B465" s="1" t="s">
        <v>3273</v>
      </c>
      <c r="C465" s="35" t="s">
        <v>345</v>
      </c>
      <c r="D465" s="1" t="s">
        <v>346</v>
      </c>
      <c r="E465" s="1" t="s">
        <v>347</v>
      </c>
      <c r="F465" s="1" t="s">
        <v>758</v>
      </c>
      <c r="G465" s="1" t="s">
        <v>759</v>
      </c>
      <c r="H465" s="1">
        <v>0.26</v>
      </c>
      <c r="I465" s="1">
        <v>0.26</v>
      </c>
      <c r="J465" s="1">
        <v>1</v>
      </c>
      <c r="K465" s="65">
        <v>44518</v>
      </c>
      <c r="L465" s="89">
        <v>44523</v>
      </c>
      <c r="M465" s="1">
        <v>33.53</v>
      </c>
      <c r="N465" s="42">
        <v>30.03</v>
      </c>
      <c r="O465" s="1">
        <v>84</v>
      </c>
      <c r="P465" s="1">
        <f t="shared" si="25"/>
        <v>2816.52</v>
      </c>
      <c r="Q465" s="1" t="s">
        <v>147</v>
      </c>
      <c r="R465" s="42">
        <v>99.684542586750794</v>
      </c>
      <c r="S465" s="19">
        <f t="shared" si="27"/>
        <v>3342.4227129337542</v>
      </c>
      <c r="T465" s="1" t="s">
        <v>147</v>
      </c>
      <c r="U465" s="94">
        <v>390</v>
      </c>
      <c r="V465" s="94"/>
      <c r="W465" s="94">
        <v>0</v>
      </c>
      <c r="X465" s="94">
        <v>0</v>
      </c>
      <c r="Y465" s="94">
        <v>390</v>
      </c>
      <c r="Z465" s="94">
        <v>11711.7</v>
      </c>
      <c r="AA465" s="1" t="s">
        <v>26</v>
      </c>
      <c r="AB465" s="1" t="s">
        <v>610</v>
      </c>
    </row>
    <row r="466" spans="1:28" x14ac:dyDescent="0.3">
      <c r="A466" s="1">
        <v>190</v>
      </c>
      <c r="B466" s="1" t="s">
        <v>3273</v>
      </c>
      <c r="C466" s="35" t="s">
        <v>345</v>
      </c>
      <c r="D466" s="1" t="s">
        <v>346</v>
      </c>
      <c r="E466" s="1" t="s">
        <v>347</v>
      </c>
      <c r="F466" s="1" t="s">
        <v>760</v>
      </c>
      <c r="G466" s="1" t="s">
        <v>761</v>
      </c>
      <c r="H466" s="1">
        <v>0.28999999999999998</v>
      </c>
      <c r="I466" s="1">
        <v>0.28999999999999998</v>
      </c>
      <c r="J466" s="1">
        <v>1</v>
      </c>
      <c r="K466" s="65">
        <v>44518</v>
      </c>
      <c r="L466" s="89">
        <v>44523</v>
      </c>
      <c r="M466" s="1">
        <v>38.29</v>
      </c>
      <c r="N466" s="42">
        <v>33.64</v>
      </c>
      <c r="O466" s="1">
        <v>80</v>
      </c>
      <c r="P466" s="1">
        <f t="shared" si="25"/>
        <v>3063.2</v>
      </c>
      <c r="Q466" s="1" t="s">
        <v>147</v>
      </c>
      <c r="R466" s="42">
        <v>99.632352941176464</v>
      </c>
      <c r="S466" s="19">
        <f t="shared" si="27"/>
        <v>3814.9227941176468</v>
      </c>
      <c r="T466" s="1" t="s">
        <v>147</v>
      </c>
      <c r="U466" s="94">
        <v>390</v>
      </c>
      <c r="V466" s="94"/>
      <c r="W466" s="94">
        <v>0</v>
      </c>
      <c r="X466" s="94">
        <v>0</v>
      </c>
      <c r="Y466" s="94">
        <v>390</v>
      </c>
      <c r="Z466" s="94">
        <v>13119.6</v>
      </c>
      <c r="AA466" s="1" t="s">
        <v>26</v>
      </c>
      <c r="AB466" s="1" t="s">
        <v>610</v>
      </c>
    </row>
    <row r="467" spans="1:28" x14ac:dyDescent="0.3">
      <c r="A467" s="1">
        <v>191</v>
      </c>
      <c r="B467" s="1" t="s">
        <v>3273</v>
      </c>
      <c r="C467" s="35" t="s">
        <v>345</v>
      </c>
      <c r="D467" s="1" t="s">
        <v>346</v>
      </c>
      <c r="E467" s="1" t="s">
        <v>347</v>
      </c>
      <c r="F467" s="1" t="s">
        <v>762</v>
      </c>
      <c r="G467" s="1" t="s">
        <v>763</v>
      </c>
      <c r="H467" s="1">
        <v>0.31</v>
      </c>
      <c r="I467" s="1">
        <v>0.31</v>
      </c>
      <c r="J467" s="1">
        <v>2</v>
      </c>
      <c r="K467" s="65">
        <v>44518</v>
      </c>
      <c r="L467" s="89">
        <v>44523</v>
      </c>
      <c r="M467" s="1">
        <v>73.2</v>
      </c>
      <c r="N467" s="42">
        <v>67.61</v>
      </c>
      <c r="O467" s="1">
        <v>82</v>
      </c>
      <c r="P467" s="1">
        <f t="shared" si="25"/>
        <v>6002.4000000000005</v>
      </c>
      <c r="Q467" s="1" t="s">
        <v>147</v>
      </c>
      <c r="R467" s="42">
        <v>99.696969696969703</v>
      </c>
      <c r="S467" s="19">
        <f t="shared" si="27"/>
        <v>7297.8181818181829</v>
      </c>
      <c r="T467" s="1" t="s">
        <v>147</v>
      </c>
      <c r="U467" s="94">
        <v>390</v>
      </c>
      <c r="V467" s="94"/>
      <c r="W467" s="94">
        <v>0</v>
      </c>
      <c r="X467" s="94">
        <v>0</v>
      </c>
      <c r="Y467" s="94">
        <v>390</v>
      </c>
      <c r="Z467" s="94">
        <v>26367.9</v>
      </c>
      <c r="AA467" s="1" t="s">
        <v>26</v>
      </c>
      <c r="AB467" s="1" t="s">
        <v>610</v>
      </c>
    </row>
    <row r="468" spans="1:28" x14ac:dyDescent="0.3">
      <c r="A468" s="1">
        <v>192</v>
      </c>
      <c r="B468" s="1" t="s">
        <v>3273</v>
      </c>
      <c r="C468" s="35" t="s">
        <v>345</v>
      </c>
      <c r="D468" s="1" t="s">
        <v>346</v>
      </c>
      <c r="E468" s="1" t="s">
        <v>347</v>
      </c>
      <c r="F468" s="1" t="s">
        <v>764</v>
      </c>
      <c r="G468" s="1" t="s">
        <v>765</v>
      </c>
      <c r="H468" s="1">
        <v>0.28000000000000003</v>
      </c>
      <c r="I468" s="1">
        <v>0.28000000000000003</v>
      </c>
      <c r="J468" s="1">
        <v>1</v>
      </c>
      <c r="K468" s="65">
        <v>44518</v>
      </c>
      <c r="L468" s="89">
        <v>44523</v>
      </c>
      <c r="M468" s="1">
        <v>54.48</v>
      </c>
      <c r="N468" s="42">
        <v>51.05</v>
      </c>
      <c r="O468" s="1">
        <v>87</v>
      </c>
      <c r="P468" s="1">
        <f t="shared" si="25"/>
        <v>4739.7599999999993</v>
      </c>
      <c r="Q468" s="1" t="s">
        <v>147</v>
      </c>
      <c r="R468" s="42">
        <v>99.710144927536234</v>
      </c>
      <c r="S468" s="19">
        <f t="shared" si="27"/>
        <v>5432.2086956521734</v>
      </c>
      <c r="T468" s="1" t="s">
        <v>147</v>
      </c>
      <c r="U468" s="94">
        <v>390</v>
      </c>
      <c r="V468" s="94"/>
      <c r="W468" s="94">
        <v>0</v>
      </c>
      <c r="X468" s="94">
        <v>0</v>
      </c>
      <c r="Y468" s="94">
        <v>390</v>
      </c>
      <c r="Z468" s="94">
        <v>19909.5</v>
      </c>
      <c r="AA468" s="1" t="s">
        <v>26</v>
      </c>
      <c r="AB468" s="1" t="s">
        <v>610</v>
      </c>
    </row>
    <row r="469" spans="1:28" x14ac:dyDescent="0.3">
      <c r="A469" s="1">
        <v>193</v>
      </c>
      <c r="B469" s="1" t="s">
        <v>3273</v>
      </c>
      <c r="C469" s="35" t="s">
        <v>345</v>
      </c>
      <c r="D469" s="1" t="s">
        <v>346</v>
      </c>
      <c r="E469" s="1" t="s">
        <v>347</v>
      </c>
      <c r="F469" s="1" t="s">
        <v>766</v>
      </c>
      <c r="G469" s="1" t="s">
        <v>767</v>
      </c>
      <c r="H469" s="1">
        <v>0.21</v>
      </c>
      <c r="I469" s="1">
        <v>0.21</v>
      </c>
      <c r="J469" s="1">
        <v>1</v>
      </c>
      <c r="K469" s="65">
        <v>44518</v>
      </c>
      <c r="L469" s="89">
        <v>44523</v>
      </c>
      <c r="M469" s="1">
        <v>26.71</v>
      </c>
      <c r="N469" s="42">
        <v>23.05</v>
      </c>
      <c r="O469" s="1">
        <v>84</v>
      </c>
      <c r="P469" s="1">
        <f t="shared" ref="P469:P1531" si="28">+O469*M469</f>
        <v>2243.64</v>
      </c>
      <c r="Q469" s="1" t="s">
        <v>147</v>
      </c>
      <c r="R469" s="42">
        <v>99.603174603174608</v>
      </c>
      <c r="S469" s="19">
        <f t="shared" si="27"/>
        <v>2660.4007936507937</v>
      </c>
      <c r="T469" s="1" t="s">
        <v>147</v>
      </c>
      <c r="U469" s="94">
        <v>390</v>
      </c>
      <c r="V469" s="94"/>
      <c r="W469" s="94">
        <v>0</v>
      </c>
      <c r="X469" s="94">
        <v>0</v>
      </c>
      <c r="Y469" s="94">
        <v>390</v>
      </c>
      <c r="Z469" s="94">
        <v>8989.5</v>
      </c>
      <c r="AA469" s="1" t="s">
        <v>26</v>
      </c>
      <c r="AB469" s="1" t="s">
        <v>610</v>
      </c>
    </row>
    <row r="470" spans="1:28" x14ac:dyDescent="0.3">
      <c r="A470" s="1">
        <v>194</v>
      </c>
      <c r="B470" s="1" t="s">
        <v>3273</v>
      </c>
      <c r="C470" s="35" t="s">
        <v>345</v>
      </c>
      <c r="D470" s="1" t="s">
        <v>346</v>
      </c>
      <c r="E470" s="1" t="s">
        <v>347</v>
      </c>
      <c r="F470" s="1" t="s">
        <v>768</v>
      </c>
      <c r="G470" s="1" t="s">
        <v>769</v>
      </c>
      <c r="H470" s="1">
        <v>0.15</v>
      </c>
      <c r="I470" s="1">
        <v>0.15</v>
      </c>
      <c r="J470" s="1">
        <v>1</v>
      </c>
      <c r="K470" s="65">
        <v>44518</v>
      </c>
      <c r="L470" s="89">
        <v>44523</v>
      </c>
      <c r="M470" s="1">
        <v>11.13</v>
      </c>
      <c r="N470" s="42">
        <v>9.34</v>
      </c>
      <c r="O470" s="1">
        <v>87</v>
      </c>
      <c r="P470" s="1">
        <f t="shared" si="28"/>
        <v>968.31000000000006</v>
      </c>
      <c r="Q470" s="1" t="s">
        <v>147</v>
      </c>
      <c r="R470" s="42">
        <v>99.685534591194966</v>
      </c>
      <c r="S470" s="19">
        <f t="shared" si="27"/>
        <v>1109.5</v>
      </c>
      <c r="T470" s="1" t="s">
        <v>147</v>
      </c>
      <c r="U470" s="94">
        <v>390</v>
      </c>
      <c r="V470" s="94"/>
      <c r="W470" s="94">
        <v>0</v>
      </c>
      <c r="X470" s="94">
        <v>0</v>
      </c>
      <c r="Y470" s="94">
        <v>390</v>
      </c>
      <c r="Z470" s="94">
        <v>3642.6</v>
      </c>
      <c r="AA470" s="1" t="s">
        <v>26</v>
      </c>
      <c r="AB470" s="1" t="s">
        <v>610</v>
      </c>
    </row>
    <row r="471" spans="1:28" x14ac:dyDescent="0.3">
      <c r="A471" s="1">
        <v>195</v>
      </c>
      <c r="B471" s="1" t="s">
        <v>3273</v>
      </c>
      <c r="C471" s="35" t="s">
        <v>345</v>
      </c>
      <c r="D471" s="1" t="s">
        <v>346</v>
      </c>
      <c r="E471" s="1" t="s">
        <v>347</v>
      </c>
      <c r="F471" s="1" t="s">
        <v>770</v>
      </c>
      <c r="G471" s="1" t="s">
        <v>771</v>
      </c>
      <c r="H471" s="1">
        <v>0.28000000000000003</v>
      </c>
      <c r="I471" s="1">
        <v>0.28000000000000003</v>
      </c>
      <c r="J471" s="1">
        <v>1</v>
      </c>
      <c r="K471" s="65">
        <v>44518</v>
      </c>
      <c r="L471" s="89">
        <v>44523</v>
      </c>
      <c r="M471" s="1">
        <v>20.65</v>
      </c>
      <c r="N471" s="42">
        <v>18.2</v>
      </c>
      <c r="O471" s="1">
        <v>81</v>
      </c>
      <c r="P471" s="1">
        <f t="shared" si="28"/>
        <v>1672.6499999999999</v>
      </c>
      <c r="Q471" s="1" t="s">
        <v>147</v>
      </c>
      <c r="R471" s="42">
        <v>95.518207282913167</v>
      </c>
      <c r="S471" s="19">
        <f t="shared" si="27"/>
        <v>1972.4509803921567</v>
      </c>
      <c r="T471" s="1" t="s">
        <v>147</v>
      </c>
      <c r="U471" s="94">
        <v>390</v>
      </c>
      <c r="V471" s="94"/>
      <c r="W471" s="94">
        <v>0</v>
      </c>
      <c r="X471" s="94">
        <v>-19.5</v>
      </c>
      <c r="Y471" s="94">
        <v>370.5</v>
      </c>
      <c r="Z471" s="94">
        <v>6743.0999999999995</v>
      </c>
      <c r="AA471" s="1" t="s">
        <v>26</v>
      </c>
      <c r="AB471" s="1" t="s">
        <v>610</v>
      </c>
    </row>
    <row r="472" spans="1:28" x14ac:dyDescent="0.3">
      <c r="A472" s="1">
        <v>196</v>
      </c>
      <c r="B472" s="1" t="s">
        <v>3273</v>
      </c>
      <c r="C472" s="35" t="s">
        <v>345</v>
      </c>
      <c r="D472" s="1" t="s">
        <v>346</v>
      </c>
      <c r="E472" s="1" t="s">
        <v>347</v>
      </c>
      <c r="F472" s="1" t="s">
        <v>772</v>
      </c>
      <c r="G472" s="1" t="s">
        <v>773</v>
      </c>
      <c r="H472" s="1">
        <v>0.27</v>
      </c>
      <c r="I472" s="1">
        <v>0.27</v>
      </c>
      <c r="J472" s="1">
        <v>1</v>
      </c>
      <c r="K472" s="65">
        <v>44518</v>
      </c>
      <c r="L472" s="89">
        <v>44523</v>
      </c>
      <c r="M472" s="1">
        <v>33.33</v>
      </c>
      <c r="N472" s="42">
        <v>29.68</v>
      </c>
      <c r="O472" s="1">
        <v>83</v>
      </c>
      <c r="P472" s="1">
        <f t="shared" si="28"/>
        <v>2766.39</v>
      </c>
      <c r="Q472" s="1" t="s">
        <v>147</v>
      </c>
      <c r="R472" s="42">
        <v>99.367088607594937</v>
      </c>
      <c r="S472" s="19">
        <f t="shared" si="27"/>
        <v>3311.905063291139</v>
      </c>
      <c r="T472" s="1" t="s">
        <v>147</v>
      </c>
      <c r="U472" s="94">
        <v>390</v>
      </c>
      <c r="V472" s="94"/>
      <c r="W472" s="94">
        <v>0</v>
      </c>
      <c r="X472" s="94">
        <v>0</v>
      </c>
      <c r="Y472" s="94">
        <v>390</v>
      </c>
      <c r="Z472" s="94">
        <v>11575.2</v>
      </c>
      <c r="AA472" s="1" t="s">
        <v>26</v>
      </c>
      <c r="AB472" s="1" t="s">
        <v>610</v>
      </c>
    </row>
    <row r="473" spans="1:28" x14ac:dyDescent="0.3">
      <c r="A473" s="1">
        <v>197</v>
      </c>
      <c r="B473" s="1" t="s">
        <v>3273</v>
      </c>
      <c r="C473" s="35" t="s">
        <v>345</v>
      </c>
      <c r="D473" s="1" t="s">
        <v>346</v>
      </c>
      <c r="E473" s="1" t="s">
        <v>347</v>
      </c>
      <c r="F473" s="1" t="s">
        <v>774</v>
      </c>
      <c r="G473" s="1" t="s">
        <v>775</v>
      </c>
      <c r="H473" s="1">
        <v>0.24</v>
      </c>
      <c r="I473" s="1">
        <v>0.24</v>
      </c>
      <c r="J473" s="1">
        <v>1</v>
      </c>
      <c r="K473" s="65">
        <v>44518</v>
      </c>
      <c r="L473" s="89">
        <v>44523</v>
      </c>
      <c r="M473" s="1">
        <v>50.85</v>
      </c>
      <c r="N473" s="42">
        <v>46.23</v>
      </c>
      <c r="O473" s="1">
        <v>89</v>
      </c>
      <c r="P473" s="1">
        <f t="shared" si="28"/>
        <v>4525.6500000000005</v>
      </c>
      <c r="Q473" s="1" t="s">
        <v>147</v>
      </c>
      <c r="R473" s="42">
        <v>99.705882352941174</v>
      </c>
      <c r="S473" s="19">
        <f t="shared" si="27"/>
        <v>5070.0441176470586</v>
      </c>
      <c r="T473" s="1" t="s">
        <v>147</v>
      </c>
      <c r="U473" s="94">
        <v>390</v>
      </c>
      <c r="V473" s="94"/>
      <c r="W473" s="94">
        <v>0</v>
      </c>
      <c r="X473" s="94">
        <v>0</v>
      </c>
      <c r="Y473" s="94">
        <v>390</v>
      </c>
      <c r="Z473" s="94">
        <v>18029.699999999997</v>
      </c>
      <c r="AA473" s="1" t="s">
        <v>26</v>
      </c>
      <c r="AB473" s="1" t="s">
        <v>610</v>
      </c>
    </row>
    <row r="474" spans="1:28" x14ac:dyDescent="0.3">
      <c r="A474" s="1">
        <v>198</v>
      </c>
      <c r="B474" s="1" t="s">
        <v>3273</v>
      </c>
      <c r="C474" s="35" t="s">
        <v>345</v>
      </c>
      <c r="D474" s="1" t="s">
        <v>346</v>
      </c>
      <c r="E474" s="1" t="s">
        <v>347</v>
      </c>
      <c r="F474" s="1" t="s">
        <v>776</v>
      </c>
      <c r="G474" s="1" t="s">
        <v>777</v>
      </c>
      <c r="H474" s="1">
        <v>0.37</v>
      </c>
      <c r="I474" s="1">
        <v>0.37</v>
      </c>
      <c r="J474" s="1">
        <v>2</v>
      </c>
      <c r="K474" s="65">
        <v>44518</v>
      </c>
      <c r="L474" s="89">
        <v>44523</v>
      </c>
      <c r="M474" s="1">
        <v>74.180000000000007</v>
      </c>
      <c r="N474" s="42">
        <v>67.92</v>
      </c>
      <c r="O474" s="1">
        <v>86</v>
      </c>
      <c r="P474" s="1">
        <f t="shared" si="28"/>
        <v>6379.4800000000005</v>
      </c>
      <c r="Q474" s="1" t="s">
        <v>147</v>
      </c>
      <c r="R474" s="42">
        <v>100</v>
      </c>
      <c r="S474" s="19">
        <f t="shared" si="27"/>
        <v>7418.0000000000009</v>
      </c>
      <c r="T474" s="1" t="s">
        <v>147</v>
      </c>
      <c r="U474" s="94">
        <v>390</v>
      </c>
      <c r="V474" s="94"/>
      <c r="W474" s="94">
        <v>0</v>
      </c>
      <c r="X474" s="94">
        <v>0</v>
      </c>
      <c r="Y474" s="94">
        <v>390</v>
      </c>
      <c r="Z474" s="94">
        <v>26488.799999999999</v>
      </c>
      <c r="AA474" s="1" t="s">
        <v>26</v>
      </c>
      <c r="AB474" s="1" t="s">
        <v>610</v>
      </c>
    </row>
    <row r="475" spans="1:28" x14ac:dyDescent="0.3">
      <c r="A475" s="1">
        <v>199</v>
      </c>
      <c r="B475" s="1" t="s">
        <v>3273</v>
      </c>
      <c r="C475" s="35" t="s">
        <v>345</v>
      </c>
      <c r="D475" s="1" t="s">
        <v>346</v>
      </c>
      <c r="E475" s="1" t="s">
        <v>347</v>
      </c>
      <c r="F475" s="1" t="s">
        <v>778</v>
      </c>
      <c r="G475" s="1" t="s">
        <v>779</v>
      </c>
      <c r="H475" s="1">
        <v>0.73</v>
      </c>
      <c r="I475" s="1">
        <v>0.73</v>
      </c>
      <c r="J475" s="1">
        <v>2</v>
      </c>
      <c r="K475" s="65">
        <v>44518</v>
      </c>
      <c r="L475" s="89">
        <v>44523</v>
      </c>
      <c r="M475" s="1">
        <v>95.48</v>
      </c>
      <c r="N475" s="42">
        <v>86.26</v>
      </c>
      <c r="O475" s="1">
        <v>88</v>
      </c>
      <c r="P475" s="1">
        <f t="shared" si="28"/>
        <v>8402.24</v>
      </c>
      <c r="Q475" s="1" t="s">
        <v>147</v>
      </c>
      <c r="R475" s="42">
        <v>100</v>
      </c>
      <c r="S475" s="19">
        <f t="shared" si="27"/>
        <v>9548</v>
      </c>
      <c r="T475" s="1" t="s">
        <v>147</v>
      </c>
      <c r="U475" s="94">
        <v>390</v>
      </c>
      <c r="V475" s="94"/>
      <c r="W475" s="94">
        <v>0</v>
      </c>
      <c r="X475" s="94">
        <v>0</v>
      </c>
      <c r="Y475" s="94">
        <v>390</v>
      </c>
      <c r="Z475" s="94">
        <v>33641.4</v>
      </c>
      <c r="AA475" s="1" t="s">
        <v>26</v>
      </c>
      <c r="AB475" s="1" t="s">
        <v>610</v>
      </c>
    </row>
    <row r="476" spans="1:28" x14ac:dyDescent="0.3">
      <c r="A476" s="1">
        <v>200</v>
      </c>
      <c r="B476" s="1" t="s">
        <v>3273</v>
      </c>
      <c r="C476" s="35" t="s">
        <v>345</v>
      </c>
      <c r="D476" s="1" t="s">
        <v>346</v>
      </c>
      <c r="E476" s="1" t="s">
        <v>347</v>
      </c>
      <c r="F476" s="1" t="s">
        <v>780</v>
      </c>
      <c r="G476" s="1" t="s">
        <v>781</v>
      </c>
      <c r="H476" s="1">
        <v>0.26</v>
      </c>
      <c r="I476" s="1">
        <v>0.26</v>
      </c>
      <c r="J476" s="1">
        <v>1</v>
      </c>
      <c r="K476" s="65">
        <v>44518</v>
      </c>
      <c r="L476" s="89">
        <v>44523</v>
      </c>
      <c r="M476" s="1">
        <v>51.74</v>
      </c>
      <c r="N476" s="42">
        <v>47.24</v>
      </c>
      <c r="O476" s="1">
        <v>89</v>
      </c>
      <c r="P476" s="1">
        <f t="shared" si="28"/>
        <v>4604.8600000000006</v>
      </c>
      <c r="Q476" s="1" t="s">
        <v>147</v>
      </c>
      <c r="R476" s="42">
        <v>100</v>
      </c>
      <c r="S476" s="19">
        <f t="shared" si="27"/>
        <v>5174</v>
      </c>
      <c r="T476" s="1" t="s">
        <v>147</v>
      </c>
      <c r="U476" s="94">
        <v>390</v>
      </c>
      <c r="V476" s="94"/>
      <c r="W476" s="94">
        <v>0</v>
      </c>
      <c r="X476" s="94">
        <v>0</v>
      </c>
      <c r="Y476" s="94">
        <v>390</v>
      </c>
      <c r="Z476" s="94">
        <v>18423.600000000002</v>
      </c>
      <c r="AA476" s="1" t="s">
        <v>26</v>
      </c>
      <c r="AB476" s="1" t="s">
        <v>610</v>
      </c>
    </row>
    <row r="477" spans="1:28" x14ac:dyDescent="0.3">
      <c r="A477" s="1">
        <v>201</v>
      </c>
      <c r="B477" s="1" t="s">
        <v>3273</v>
      </c>
      <c r="C477" s="35" t="s">
        <v>345</v>
      </c>
      <c r="D477" s="1" t="s">
        <v>346</v>
      </c>
      <c r="E477" s="1" t="s">
        <v>347</v>
      </c>
      <c r="F477" s="1" t="s">
        <v>782</v>
      </c>
      <c r="G477" s="1" t="s">
        <v>783</v>
      </c>
      <c r="H477" s="1">
        <v>0.32</v>
      </c>
      <c r="I477" s="1">
        <v>0.32</v>
      </c>
      <c r="J477" s="1">
        <v>1</v>
      </c>
      <c r="K477" s="65">
        <v>44518</v>
      </c>
      <c r="L477" s="89">
        <v>44523</v>
      </c>
      <c r="M477" s="1">
        <v>69.69</v>
      </c>
      <c r="N477" s="42">
        <v>63.73</v>
      </c>
      <c r="O477" s="1">
        <v>78</v>
      </c>
      <c r="P477" s="1">
        <f t="shared" si="28"/>
        <v>5435.82</v>
      </c>
      <c r="Q477" s="1" t="s">
        <v>147</v>
      </c>
      <c r="R477" s="42">
        <v>99.622641509433961</v>
      </c>
      <c r="S477" s="19">
        <f t="shared" si="27"/>
        <v>6942.7018867924526</v>
      </c>
      <c r="T477" s="1" t="s">
        <v>147</v>
      </c>
      <c r="U477" s="94">
        <v>390</v>
      </c>
      <c r="V477" s="94"/>
      <c r="W477" s="94">
        <v>-78</v>
      </c>
      <c r="X477" s="94">
        <v>0</v>
      </c>
      <c r="Y477" s="94">
        <v>312</v>
      </c>
      <c r="Z477" s="94">
        <v>19883.759999999998</v>
      </c>
      <c r="AA477" s="1" t="s">
        <v>26</v>
      </c>
      <c r="AB477" s="1" t="s">
        <v>610</v>
      </c>
    </row>
    <row r="478" spans="1:28" x14ac:dyDescent="0.3">
      <c r="A478" s="1">
        <v>202</v>
      </c>
      <c r="B478" s="1" t="s">
        <v>3273</v>
      </c>
      <c r="C478" s="35" t="s">
        <v>345</v>
      </c>
      <c r="D478" s="1" t="s">
        <v>346</v>
      </c>
      <c r="E478" s="1" t="s">
        <v>347</v>
      </c>
      <c r="F478" s="1" t="s">
        <v>784</v>
      </c>
      <c r="G478" s="1" t="s">
        <v>785</v>
      </c>
      <c r="H478" s="1">
        <v>0.28000000000000003</v>
      </c>
      <c r="I478" s="1">
        <v>0.28000000000000003</v>
      </c>
      <c r="J478" s="1">
        <v>1</v>
      </c>
      <c r="K478" s="65">
        <v>44518</v>
      </c>
      <c r="L478" s="89">
        <v>44523</v>
      </c>
      <c r="M478" s="1">
        <v>70.22</v>
      </c>
      <c r="N478" s="42">
        <v>64.89</v>
      </c>
      <c r="O478" s="1">
        <v>86</v>
      </c>
      <c r="P478" s="1">
        <f t="shared" si="28"/>
        <v>6038.92</v>
      </c>
      <c r="Q478" s="1" t="s">
        <v>147</v>
      </c>
      <c r="R478" s="42">
        <v>94.676806083650192</v>
      </c>
      <c r="S478" s="19">
        <f t="shared" si="27"/>
        <v>6648.2053231939162</v>
      </c>
      <c r="T478" s="1" t="s">
        <v>147</v>
      </c>
      <c r="U478" s="94">
        <v>390</v>
      </c>
      <c r="V478" s="94"/>
      <c r="W478" s="94">
        <v>0</v>
      </c>
      <c r="X478" s="94">
        <v>-39</v>
      </c>
      <c r="Y478" s="94">
        <v>351</v>
      </c>
      <c r="Z478" s="94">
        <v>22776.39</v>
      </c>
      <c r="AA478" s="1" t="s">
        <v>26</v>
      </c>
      <c r="AB478" s="1" t="s">
        <v>610</v>
      </c>
    </row>
    <row r="479" spans="1:28" x14ac:dyDescent="0.3">
      <c r="A479" s="1">
        <v>203</v>
      </c>
      <c r="B479" s="1" t="s">
        <v>3273</v>
      </c>
      <c r="C479" s="35" t="s">
        <v>345</v>
      </c>
      <c r="D479" s="1" t="s">
        <v>346</v>
      </c>
      <c r="E479" s="1" t="s">
        <v>347</v>
      </c>
      <c r="F479" s="1" t="s">
        <v>786</v>
      </c>
      <c r="G479" s="1" t="s">
        <v>787</v>
      </c>
      <c r="H479" s="1">
        <v>0.22</v>
      </c>
      <c r="I479" s="1">
        <v>0.22</v>
      </c>
      <c r="J479" s="1">
        <v>1</v>
      </c>
      <c r="K479" s="65">
        <v>44518</v>
      </c>
      <c r="L479" s="89">
        <v>44523</v>
      </c>
      <c r="M479" s="1">
        <v>28.55</v>
      </c>
      <c r="N479" s="42">
        <v>25.76</v>
      </c>
      <c r="O479" s="1">
        <v>74</v>
      </c>
      <c r="P479" s="1">
        <f t="shared" si="28"/>
        <v>2112.7000000000003</v>
      </c>
      <c r="Q479" s="1" t="s">
        <v>147</v>
      </c>
      <c r="R479" s="42">
        <v>98.920863309352512</v>
      </c>
      <c r="S479" s="19">
        <f t="shared" si="27"/>
        <v>2824.1906474820144</v>
      </c>
      <c r="T479" s="1" t="s">
        <v>147</v>
      </c>
      <c r="U479" s="94">
        <v>390</v>
      </c>
      <c r="V479" s="94"/>
      <c r="W479" s="94">
        <v>-78</v>
      </c>
      <c r="X479" s="94">
        <v>0</v>
      </c>
      <c r="Y479" s="94">
        <v>312</v>
      </c>
      <c r="Z479" s="94">
        <v>8037.1200000000008</v>
      </c>
      <c r="AA479" s="1" t="s">
        <v>26</v>
      </c>
      <c r="AB479" s="1" t="s">
        <v>610</v>
      </c>
    </row>
    <row r="480" spans="1:28" x14ac:dyDescent="0.3">
      <c r="A480" s="1">
        <v>204</v>
      </c>
      <c r="B480" s="1" t="s">
        <v>3273</v>
      </c>
      <c r="C480" s="35" t="s">
        <v>345</v>
      </c>
      <c r="D480" s="1" t="s">
        <v>346</v>
      </c>
      <c r="E480" s="1" t="s">
        <v>347</v>
      </c>
      <c r="F480" s="1" t="s">
        <v>788</v>
      </c>
      <c r="G480" s="1" t="s">
        <v>789</v>
      </c>
      <c r="H480" s="1">
        <v>0.24</v>
      </c>
      <c r="I480" s="1">
        <v>0.24</v>
      </c>
      <c r="J480" s="1">
        <v>1</v>
      </c>
      <c r="K480" s="65">
        <v>44518</v>
      </c>
      <c r="L480" s="89">
        <v>44523</v>
      </c>
      <c r="M480" s="1">
        <v>34.89</v>
      </c>
      <c r="N480" s="42">
        <v>31.38</v>
      </c>
      <c r="O480" s="1">
        <v>81</v>
      </c>
      <c r="P480" s="1">
        <f t="shared" si="28"/>
        <v>2826.09</v>
      </c>
      <c r="Q480" s="1" t="s">
        <v>147</v>
      </c>
      <c r="R480" s="42">
        <v>99.59349593495935</v>
      </c>
      <c r="S480" s="19">
        <f t="shared" si="27"/>
        <v>3474.8170731707319</v>
      </c>
      <c r="T480" s="1" t="s">
        <v>147</v>
      </c>
      <c r="U480" s="94">
        <v>390</v>
      </c>
      <c r="V480" s="94"/>
      <c r="W480" s="94">
        <v>0</v>
      </c>
      <c r="X480" s="94">
        <v>0</v>
      </c>
      <c r="Y480" s="94">
        <v>390</v>
      </c>
      <c r="Z480" s="94">
        <v>12238.199999999999</v>
      </c>
      <c r="AA480" s="1" t="s">
        <v>26</v>
      </c>
      <c r="AB480" s="1" t="s">
        <v>610</v>
      </c>
    </row>
    <row r="481" spans="1:28" x14ac:dyDescent="0.3">
      <c r="A481" s="1">
        <v>205</v>
      </c>
      <c r="B481" s="1" t="s">
        <v>3273</v>
      </c>
      <c r="C481" s="35" t="s">
        <v>345</v>
      </c>
      <c r="D481" s="1" t="s">
        <v>346</v>
      </c>
      <c r="E481" s="1" t="s">
        <v>347</v>
      </c>
      <c r="F481" s="1" t="s">
        <v>790</v>
      </c>
      <c r="G481" s="1" t="s">
        <v>791</v>
      </c>
      <c r="H481" s="1">
        <v>0.41</v>
      </c>
      <c r="I481" s="1">
        <v>0.41</v>
      </c>
      <c r="J481" s="1">
        <v>2</v>
      </c>
      <c r="K481" s="65">
        <v>44518</v>
      </c>
      <c r="L481" s="89">
        <v>44523</v>
      </c>
      <c r="M481" s="1">
        <v>114.59</v>
      </c>
      <c r="N481" s="42"/>
      <c r="O481" s="1">
        <v>87</v>
      </c>
      <c r="P481" s="1">
        <f t="shared" si="28"/>
        <v>9969.33</v>
      </c>
      <c r="Q481" s="1" t="s">
        <v>147</v>
      </c>
      <c r="R481" s="42">
        <v>86</v>
      </c>
      <c r="S481" s="19">
        <f t="shared" si="27"/>
        <v>9854.74</v>
      </c>
      <c r="T481" s="1" t="s">
        <v>148</v>
      </c>
      <c r="U481" s="94"/>
      <c r="V481" s="94"/>
      <c r="W481" s="94">
        <v>0</v>
      </c>
      <c r="X481" s="94">
        <v>0</v>
      </c>
      <c r="Y481" s="94">
        <v>0</v>
      </c>
      <c r="Z481" s="94">
        <v>0</v>
      </c>
      <c r="AA481" s="1" t="s">
        <v>26</v>
      </c>
      <c r="AB481" s="1" t="s">
        <v>610</v>
      </c>
    </row>
    <row r="482" spans="1:28" x14ac:dyDescent="0.3">
      <c r="A482" s="1">
        <v>206</v>
      </c>
      <c r="B482" s="1" t="s">
        <v>3273</v>
      </c>
      <c r="C482" s="35" t="s">
        <v>345</v>
      </c>
      <c r="D482" s="1" t="s">
        <v>346</v>
      </c>
      <c r="E482" s="1" t="s">
        <v>347</v>
      </c>
      <c r="F482" s="1" t="s">
        <v>792</v>
      </c>
      <c r="G482" s="1" t="s">
        <v>793</v>
      </c>
      <c r="H482" s="1">
        <v>0.28000000000000003</v>
      </c>
      <c r="I482" s="1">
        <v>0.28000000000000003</v>
      </c>
      <c r="J482" s="1">
        <v>2</v>
      </c>
      <c r="K482" s="65">
        <v>44518</v>
      </c>
      <c r="L482" s="89">
        <v>44523</v>
      </c>
      <c r="M482" s="1">
        <v>97.22</v>
      </c>
      <c r="N482" s="42">
        <v>89.93</v>
      </c>
      <c r="O482" s="1">
        <v>80</v>
      </c>
      <c r="P482" s="1">
        <f t="shared" si="28"/>
        <v>7777.6</v>
      </c>
      <c r="Q482" s="1" t="s">
        <v>147</v>
      </c>
      <c r="R482" s="42">
        <v>99.361022364217249</v>
      </c>
      <c r="S482" s="19">
        <f t="shared" si="27"/>
        <v>9659.8785942492013</v>
      </c>
      <c r="T482" s="1" t="s">
        <v>147</v>
      </c>
      <c r="U482" s="94">
        <v>390</v>
      </c>
      <c r="V482" s="94"/>
      <c r="W482" s="94">
        <v>0</v>
      </c>
      <c r="X482" s="94">
        <v>0</v>
      </c>
      <c r="Y482" s="94">
        <v>390</v>
      </c>
      <c r="Z482" s="94">
        <v>35072.700000000004</v>
      </c>
      <c r="AA482" s="1" t="s">
        <v>26</v>
      </c>
      <c r="AB482" s="1" t="s">
        <v>610</v>
      </c>
    </row>
    <row r="483" spans="1:28" x14ac:dyDescent="0.3">
      <c r="A483" s="1">
        <v>207</v>
      </c>
      <c r="B483" s="1" t="s">
        <v>3273</v>
      </c>
      <c r="C483" s="35" t="s">
        <v>345</v>
      </c>
      <c r="D483" s="1" t="s">
        <v>346</v>
      </c>
      <c r="E483" s="1" t="s">
        <v>347</v>
      </c>
      <c r="F483" s="1" t="s">
        <v>794</v>
      </c>
      <c r="G483" s="1" t="s">
        <v>795</v>
      </c>
      <c r="H483" s="1">
        <v>0.27</v>
      </c>
      <c r="I483" s="1">
        <v>0.27</v>
      </c>
      <c r="J483" s="1">
        <v>1</v>
      </c>
      <c r="K483" s="65">
        <v>44518</v>
      </c>
      <c r="L483" s="89">
        <v>44523</v>
      </c>
      <c r="M483" s="1">
        <v>13.13</v>
      </c>
      <c r="N483" s="42">
        <v>11.7</v>
      </c>
      <c r="O483" s="1">
        <v>78</v>
      </c>
      <c r="P483" s="1">
        <f t="shared" si="28"/>
        <v>1024.1400000000001</v>
      </c>
      <c r="Q483" s="1" t="s">
        <v>147</v>
      </c>
      <c r="R483" s="42">
        <v>100</v>
      </c>
      <c r="S483" s="19">
        <f t="shared" si="27"/>
        <v>1313</v>
      </c>
      <c r="T483" s="1" t="s">
        <v>147</v>
      </c>
      <c r="U483" s="94">
        <v>390</v>
      </c>
      <c r="V483" s="94"/>
      <c r="W483" s="94">
        <v>-78</v>
      </c>
      <c r="X483" s="94">
        <v>0</v>
      </c>
      <c r="Y483" s="94">
        <v>312</v>
      </c>
      <c r="Z483" s="94">
        <v>3650.3999999999996</v>
      </c>
      <c r="AA483" s="1" t="s">
        <v>26</v>
      </c>
      <c r="AB483" s="1" t="s">
        <v>610</v>
      </c>
    </row>
    <row r="484" spans="1:28" x14ac:dyDescent="0.3">
      <c r="A484" s="1">
        <v>208</v>
      </c>
      <c r="B484" s="1" t="s">
        <v>3273</v>
      </c>
      <c r="C484" s="35" t="s">
        <v>345</v>
      </c>
      <c r="D484" s="1" t="s">
        <v>346</v>
      </c>
      <c r="E484" s="1" t="s">
        <v>347</v>
      </c>
      <c r="F484" s="1" t="s">
        <v>796</v>
      </c>
      <c r="G484" s="1" t="s">
        <v>797</v>
      </c>
      <c r="H484" s="1">
        <v>0.21</v>
      </c>
      <c r="I484" s="1">
        <v>0.21</v>
      </c>
      <c r="J484" s="1">
        <v>1</v>
      </c>
      <c r="K484" s="65">
        <v>44518</v>
      </c>
      <c r="L484" s="89">
        <v>44523</v>
      </c>
      <c r="M484" s="1">
        <v>31.65</v>
      </c>
      <c r="N484" s="42">
        <v>28.96</v>
      </c>
      <c r="O484" s="1">
        <v>81</v>
      </c>
      <c r="P484" s="1">
        <f t="shared" si="28"/>
        <v>2563.65</v>
      </c>
      <c r="Q484" s="1" t="s">
        <v>147</v>
      </c>
      <c r="R484" s="42">
        <v>100</v>
      </c>
      <c r="S484" s="19">
        <f t="shared" si="27"/>
        <v>3165</v>
      </c>
      <c r="T484" s="1" t="s">
        <v>147</v>
      </c>
      <c r="U484" s="94">
        <v>390</v>
      </c>
      <c r="V484" s="94"/>
      <c r="W484" s="94">
        <v>0</v>
      </c>
      <c r="X484" s="94">
        <v>0</v>
      </c>
      <c r="Y484" s="94">
        <v>390</v>
      </c>
      <c r="Z484" s="94">
        <v>11294.4</v>
      </c>
      <c r="AA484" s="1" t="s">
        <v>26</v>
      </c>
      <c r="AB484" s="1" t="s">
        <v>610</v>
      </c>
    </row>
    <row r="485" spans="1:28" x14ac:dyDescent="0.3">
      <c r="A485" s="1">
        <v>209</v>
      </c>
      <c r="B485" s="1" t="s">
        <v>3273</v>
      </c>
      <c r="C485" s="35" t="s">
        <v>345</v>
      </c>
      <c r="D485" s="1" t="s">
        <v>346</v>
      </c>
      <c r="E485" s="1" t="s">
        <v>347</v>
      </c>
      <c r="F485" s="1" t="s">
        <v>798</v>
      </c>
      <c r="G485" s="1" t="s">
        <v>799</v>
      </c>
      <c r="H485" s="1">
        <v>0.28999999999999998</v>
      </c>
      <c r="I485" s="1">
        <v>0.28999999999999998</v>
      </c>
      <c r="J485" s="1">
        <v>1</v>
      </c>
      <c r="K485" s="65">
        <v>44518</v>
      </c>
      <c r="L485" s="89">
        <v>44523</v>
      </c>
      <c r="M485" s="1">
        <v>67.33</v>
      </c>
      <c r="N485" s="42">
        <v>58.74</v>
      </c>
      <c r="O485" s="1">
        <v>87</v>
      </c>
      <c r="P485" s="1">
        <f t="shared" si="28"/>
        <v>5857.71</v>
      </c>
      <c r="Q485" s="1" t="s">
        <v>147</v>
      </c>
      <c r="R485" s="42">
        <v>99.737532808398953</v>
      </c>
      <c r="S485" s="19">
        <f t="shared" si="27"/>
        <v>6715.3280839895015</v>
      </c>
      <c r="T485" s="1" t="s">
        <v>147</v>
      </c>
      <c r="U485" s="94">
        <v>390</v>
      </c>
      <c r="V485" s="94"/>
      <c r="W485" s="94">
        <v>0</v>
      </c>
      <c r="X485" s="94">
        <v>0</v>
      </c>
      <c r="Y485" s="94">
        <v>390</v>
      </c>
      <c r="Z485" s="94">
        <v>22908.600000000002</v>
      </c>
      <c r="AA485" s="1" t="s">
        <v>26</v>
      </c>
      <c r="AB485" s="1" t="s">
        <v>610</v>
      </c>
    </row>
    <row r="486" spans="1:28" x14ac:dyDescent="0.3">
      <c r="A486" s="1">
        <v>210</v>
      </c>
      <c r="B486" s="1" t="s">
        <v>3273</v>
      </c>
      <c r="C486" s="35" t="s">
        <v>345</v>
      </c>
      <c r="D486" s="1" t="s">
        <v>346</v>
      </c>
      <c r="E486" s="1" t="s">
        <v>347</v>
      </c>
      <c r="F486" s="1" t="s">
        <v>800</v>
      </c>
      <c r="G486" s="1" t="s">
        <v>801</v>
      </c>
      <c r="H486" s="1">
        <v>0.28999999999999998</v>
      </c>
      <c r="I486" s="1">
        <v>0.28999999999999998</v>
      </c>
      <c r="J486" s="1">
        <v>1</v>
      </c>
      <c r="K486" s="65">
        <v>44518</v>
      </c>
      <c r="L486" s="89">
        <v>44523</v>
      </c>
      <c r="M486" s="1">
        <v>29.64</v>
      </c>
      <c r="N486" s="42">
        <v>26.91</v>
      </c>
      <c r="O486" s="1">
        <v>86</v>
      </c>
      <c r="P486" s="1">
        <f t="shared" si="28"/>
        <v>2549.04</v>
      </c>
      <c r="Q486" s="1" t="s">
        <v>147</v>
      </c>
      <c r="R486" s="42">
        <v>98.795180722891573</v>
      </c>
      <c r="S486" s="19">
        <f t="shared" si="27"/>
        <v>2928.2891566265062</v>
      </c>
      <c r="T486" s="1" t="s">
        <v>147</v>
      </c>
      <c r="U486" s="94">
        <v>390</v>
      </c>
      <c r="V486" s="94"/>
      <c r="W486" s="94">
        <v>0</v>
      </c>
      <c r="X486" s="94">
        <v>0</v>
      </c>
      <c r="Y486" s="94">
        <v>390</v>
      </c>
      <c r="Z486" s="94">
        <v>10494.9</v>
      </c>
      <c r="AA486" s="1" t="s">
        <v>26</v>
      </c>
      <c r="AB486" s="1" t="s">
        <v>610</v>
      </c>
    </row>
    <row r="487" spans="1:28" x14ac:dyDescent="0.3">
      <c r="A487" s="1">
        <v>211</v>
      </c>
      <c r="B487" s="1" t="s">
        <v>3273</v>
      </c>
      <c r="C487" s="35" t="s">
        <v>345</v>
      </c>
      <c r="D487" s="1" t="s">
        <v>346</v>
      </c>
      <c r="E487" s="1" t="s">
        <v>347</v>
      </c>
      <c r="F487" s="1" t="s">
        <v>802</v>
      </c>
      <c r="G487" s="1" t="s">
        <v>803</v>
      </c>
      <c r="H487" s="1">
        <v>0.36</v>
      </c>
      <c r="I487" s="1">
        <v>0.36</v>
      </c>
      <c r="J487" s="1">
        <v>1</v>
      </c>
      <c r="K487" s="65">
        <v>44518</v>
      </c>
      <c r="L487" s="89">
        <v>44523</v>
      </c>
      <c r="M487" s="1">
        <v>41.57</v>
      </c>
      <c r="N487" s="42">
        <v>36.299999999999997</v>
      </c>
      <c r="O487" s="1">
        <v>80</v>
      </c>
      <c r="P487" s="1">
        <f t="shared" si="28"/>
        <v>3325.6</v>
      </c>
      <c r="Q487" s="1" t="s">
        <v>147</v>
      </c>
      <c r="R487" s="42">
        <v>99.671052631578945</v>
      </c>
      <c r="S487" s="19">
        <f t="shared" si="27"/>
        <v>4143.3256578947367</v>
      </c>
      <c r="T487" s="1" t="s">
        <v>147</v>
      </c>
      <c r="U487" s="94">
        <v>390</v>
      </c>
      <c r="V487" s="94"/>
      <c r="W487" s="94">
        <v>0</v>
      </c>
      <c r="X487" s="94">
        <v>0</v>
      </c>
      <c r="Y487" s="94">
        <v>390</v>
      </c>
      <c r="Z487" s="94">
        <v>14156.999999999998</v>
      </c>
      <c r="AA487" s="1" t="s">
        <v>26</v>
      </c>
      <c r="AB487" s="1" t="s">
        <v>610</v>
      </c>
    </row>
    <row r="488" spans="1:28" x14ac:dyDescent="0.3">
      <c r="A488" s="1">
        <v>212</v>
      </c>
      <c r="B488" s="1" t="s">
        <v>3273</v>
      </c>
      <c r="C488" s="35" t="s">
        <v>345</v>
      </c>
      <c r="D488" s="1" t="s">
        <v>346</v>
      </c>
      <c r="E488" s="1" t="s">
        <v>347</v>
      </c>
      <c r="F488" s="1" t="s">
        <v>804</v>
      </c>
      <c r="G488" s="1" t="s">
        <v>805</v>
      </c>
      <c r="H488" s="1">
        <v>0.31</v>
      </c>
      <c r="I488" s="1">
        <v>0.31</v>
      </c>
      <c r="J488" s="1">
        <v>1</v>
      </c>
      <c r="K488" s="65">
        <v>44518</v>
      </c>
      <c r="L488" s="89">
        <v>44523</v>
      </c>
      <c r="M488" s="1">
        <v>85</v>
      </c>
      <c r="N488" s="42">
        <v>78.25</v>
      </c>
      <c r="O488" s="1">
        <v>85</v>
      </c>
      <c r="P488" s="1">
        <f t="shared" si="28"/>
        <v>7225</v>
      </c>
      <c r="Q488" s="1" t="s">
        <v>147</v>
      </c>
      <c r="R488" s="42">
        <v>99.208443271767806</v>
      </c>
      <c r="S488" s="19">
        <f t="shared" si="27"/>
        <v>8432.7176781002636</v>
      </c>
      <c r="T488" s="1" t="s">
        <v>147</v>
      </c>
      <c r="U488" s="94">
        <v>390</v>
      </c>
      <c r="V488" s="94"/>
      <c r="W488" s="94">
        <v>0</v>
      </c>
      <c r="X488" s="94">
        <v>0</v>
      </c>
      <c r="Y488" s="94">
        <v>390</v>
      </c>
      <c r="Z488" s="94">
        <v>30517.5</v>
      </c>
      <c r="AA488" s="1" t="s">
        <v>26</v>
      </c>
      <c r="AB488" s="1" t="s">
        <v>610</v>
      </c>
    </row>
    <row r="489" spans="1:28" x14ac:dyDescent="0.3">
      <c r="A489" s="1">
        <v>213</v>
      </c>
      <c r="B489" s="1" t="s">
        <v>3273</v>
      </c>
      <c r="C489" s="35" t="s">
        <v>345</v>
      </c>
      <c r="D489" s="1" t="s">
        <v>346</v>
      </c>
      <c r="E489" s="1" t="s">
        <v>347</v>
      </c>
      <c r="F489" s="1" t="s">
        <v>806</v>
      </c>
      <c r="G489" s="1" t="s">
        <v>807</v>
      </c>
      <c r="H489" s="1">
        <v>0.27</v>
      </c>
      <c r="I489" s="1">
        <v>0.27</v>
      </c>
      <c r="J489" s="1">
        <v>1</v>
      </c>
      <c r="K489" s="65">
        <v>44518</v>
      </c>
      <c r="L489" s="89">
        <v>44523</v>
      </c>
      <c r="M489" s="1">
        <v>57.95</v>
      </c>
      <c r="N489" s="42">
        <v>50.02</v>
      </c>
      <c r="O489" s="1">
        <v>96</v>
      </c>
      <c r="P489" s="1">
        <f t="shared" si="28"/>
        <v>5563.2000000000007</v>
      </c>
      <c r="Q489" s="1" t="s">
        <v>147</v>
      </c>
      <c r="R489" s="42">
        <v>99</v>
      </c>
      <c r="S489" s="19">
        <f t="shared" si="27"/>
        <v>5737.05</v>
      </c>
      <c r="T489" s="1" t="s">
        <v>147</v>
      </c>
      <c r="U489" s="94">
        <v>390</v>
      </c>
      <c r="V489" s="94"/>
      <c r="W489" s="94">
        <v>0</v>
      </c>
      <c r="X489" s="94">
        <v>0</v>
      </c>
      <c r="Y489" s="94">
        <v>390</v>
      </c>
      <c r="Z489" s="94">
        <v>19507.800000000003</v>
      </c>
      <c r="AA489" s="1" t="s">
        <v>26</v>
      </c>
      <c r="AB489" s="1" t="s">
        <v>610</v>
      </c>
    </row>
    <row r="490" spans="1:28" x14ac:dyDescent="0.3">
      <c r="A490" s="1">
        <v>214</v>
      </c>
      <c r="B490" s="1" t="s">
        <v>3273</v>
      </c>
      <c r="C490" s="35" t="s">
        <v>345</v>
      </c>
      <c r="D490" s="1" t="s">
        <v>346</v>
      </c>
      <c r="E490" s="1" t="s">
        <v>347</v>
      </c>
      <c r="F490" s="1" t="s">
        <v>808</v>
      </c>
      <c r="G490" s="1" t="s">
        <v>809</v>
      </c>
      <c r="H490" s="1">
        <v>0.34</v>
      </c>
      <c r="I490" s="1">
        <v>0.34</v>
      </c>
      <c r="J490" s="1">
        <v>1</v>
      </c>
      <c r="K490" s="65">
        <v>44518</v>
      </c>
      <c r="L490" s="89">
        <v>44523</v>
      </c>
      <c r="M490" s="1">
        <v>45.55</v>
      </c>
      <c r="N490" s="42">
        <v>40.090000000000003</v>
      </c>
      <c r="O490" s="1">
        <v>87</v>
      </c>
      <c r="P490" s="1">
        <f t="shared" si="28"/>
        <v>3962.85</v>
      </c>
      <c r="Q490" s="1" t="s">
        <v>147</v>
      </c>
      <c r="R490" s="42">
        <v>100</v>
      </c>
      <c r="S490" s="19">
        <f t="shared" si="27"/>
        <v>4555</v>
      </c>
      <c r="T490" s="1" t="s">
        <v>147</v>
      </c>
      <c r="U490" s="94">
        <v>390</v>
      </c>
      <c r="V490" s="94"/>
      <c r="W490" s="94">
        <v>0</v>
      </c>
      <c r="X490" s="94">
        <v>0</v>
      </c>
      <c r="Y490" s="94">
        <v>390</v>
      </c>
      <c r="Z490" s="94">
        <v>15635.100000000002</v>
      </c>
      <c r="AA490" s="1" t="s">
        <v>26</v>
      </c>
      <c r="AB490" s="1" t="s">
        <v>610</v>
      </c>
    </row>
    <row r="491" spans="1:28" x14ac:dyDescent="0.3">
      <c r="A491" s="1">
        <v>215</v>
      </c>
      <c r="B491" s="1" t="s">
        <v>3273</v>
      </c>
      <c r="C491" s="35" t="s">
        <v>345</v>
      </c>
      <c r="D491" s="1" t="s">
        <v>346</v>
      </c>
      <c r="E491" s="1" t="s">
        <v>347</v>
      </c>
      <c r="F491" s="1" t="s">
        <v>810</v>
      </c>
      <c r="G491" s="1" t="s">
        <v>811</v>
      </c>
      <c r="H491" s="1">
        <v>0.26</v>
      </c>
      <c r="I491" s="1">
        <v>0.26</v>
      </c>
      <c r="J491" s="1">
        <v>1</v>
      </c>
      <c r="K491" s="65">
        <v>44518</v>
      </c>
      <c r="L491" s="89">
        <v>44523</v>
      </c>
      <c r="M491" s="1">
        <v>57.13</v>
      </c>
      <c r="N491" s="42">
        <v>52.31</v>
      </c>
      <c r="O491" s="1">
        <v>97</v>
      </c>
      <c r="P491" s="1">
        <f t="shared" si="28"/>
        <v>5541.6100000000006</v>
      </c>
      <c r="Q491" s="1" t="s">
        <v>147</v>
      </c>
      <c r="R491" s="42">
        <v>93.142857142857139</v>
      </c>
      <c r="S491" s="19">
        <f t="shared" si="27"/>
        <v>5321.2514285714287</v>
      </c>
      <c r="T491" s="1" t="s">
        <v>147</v>
      </c>
      <c r="U491" s="94">
        <v>390</v>
      </c>
      <c r="V491" s="94"/>
      <c r="W491" s="94">
        <v>0</v>
      </c>
      <c r="X491" s="94">
        <v>-39</v>
      </c>
      <c r="Y491" s="94">
        <v>351</v>
      </c>
      <c r="Z491" s="94">
        <v>18360.810000000001</v>
      </c>
      <c r="AA491" s="1" t="s">
        <v>26</v>
      </c>
      <c r="AB491" s="1" t="s">
        <v>610</v>
      </c>
    </row>
    <row r="492" spans="1:28" x14ac:dyDescent="0.3">
      <c r="A492" s="1">
        <v>216</v>
      </c>
      <c r="B492" s="1" t="s">
        <v>3273</v>
      </c>
      <c r="C492" s="35" t="s">
        <v>345</v>
      </c>
      <c r="D492" s="1" t="s">
        <v>346</v>
      </c>
      <c r="E492" s="1" t="s">
        <v>347</v>
      </c>
      <c r="F492" s="1" t="s">
        <v>812</v>
      </c>
      <c r="G492" s="1" t="s">
        <v>813</v>
      </c>
      <c r="H492" s="1">
        <v>0.24</v>
      </c>
      <c r="I492" s="1">
        <v>0.24</v>
      </c>
      <c r="J492" s="1">
        <v>1</v>
      </c>
      <c r="K492" s="65">
        <v>44518</v>
      </c>
      <c r="L492" s="89">
        <v>44523</v>
      </c>
      <c r="M492" s="1">
        <v>8.02</v>
      </c>
      <c r="N492" s="42">
        <v>7.02</v>
      </c>
      <c r="O492" s="1">
        <v>81</v>
      </c>
      <c r="P492" s="1">
        <f t="shared" si="28"/>
        <v>649.62</v>
      </c>
      <c r="Q492" s="1" t="s">
        <v>147</v>
      </c>
      <c r="R492" s="42">
        <v>100</v>
      </c>
      <c r="S492" s="19">
        <f t="shared" ref="S492:S1507" si="29">+R492*M492</f>
        <v>802</v>
      </c>
      <c r="T492" s="1" t="s">
        <v>147</v>
      </c>
      <c r="U492" s="94">
        <v>390</v>
      </c>
      <c r="V492" s="94"/>
      <c r="W492" s="94">
        <v>0</v>
      </c>
      <c r="X492" s="94">
        <v>0</v>
      </c>
      <c r="Y492" s="94">
        <v>390</v>
      </c>
      <c r="Z492" s="94">
        <v>2737.7999999999997</v>
      </c>
      <c r="AA492" s="1" t="s">
        <v>26</v>
      </c>
      <c r="AB492" s="1" t="s">
        <v>610</v>
      </c>
    </row>
    <row r="493" spans="1:28" x14ac:dyDescent="0.3">
      <c r="A493" s="1">
        <v>217</v>
      </c>
      <c r="B493" s="1" t="s">
        <v>3273</v>
      </c>
      <c r="C493" s="35" t="s">
        <v>345</v>
      </c>
      <c r="D493" s="1" t="s">
        <v>346</v>
      </c>
      <c r="E493" s="1" t="s">
        <v>347</v>
      </c>
      <c r="F493" s="1" t="s">
        <v>814</v>
      </c>
      <c r="G493" s="1" t="s">
        <v>815</v>
      </c>
      <c r="H493" s="1">
        <v>0.28999999999999998</v>
      </c>
      <c r="I493" s="1">
        <v>0.28999999999999998</v>
      </c>
      <c r="J493" s="1">
        <v>1</v>
      </c>
      <c r="K493" s="65">
        <v>44518</v>
      </c>
      <c r="L493" s="89">
        <v>44523</v>
      </c>
      <c r="M493" s="1">
        <v>34.450000000000003</v>
      </c>
      <c r="N493" s="42">
        <v>31.12</v>
      </c>
      <c r="O493" s="1">
        <v>89</v>
      </c>
      <c r="P493" s="1">
        <f t="shared" si="28"/>
        <v>3066.05</v>
      </c>
      <c r="Q493" s="1" t="s">
        <v>147</v>
      </c>
      <c r="R493" s="42">
        <v>100</v>
      </c>
      <c r="S493" s="19">
        <f t="shared" si="29"/>
        <v>3445.0000000000005</v>
      </c>
      <c r="T493" s="1" t="s">
        <v>147</v>
      </c>
      <c r="U493" s="94">
        <v>390</v>
      </c>
      <c r="V493" s="94"/>
      <c r="W493" s="94">
        <v>0</v>
      </c>
      <c r="X493" s="94">
        <v>0</v>
      </c>
      <c r="Y493" s="94">
        <v>390</v>
      </c>
      <c r="Z493" s="94">
        <v>12136.800000000001</v>
      </c>
      <c r="AA493" s="1" t="s">
        <v>26</v>
      </c>
      <c r="AB493" s="1" t="s">
        <v>610</v>
      </c>
    </row>
    <row r="494" spans="1:28" x14ac:dyDescent="0.3">
      <c r="A494" s="1">
        <v>218</v>
      </c>
      <c r="B494" s="1" t="s">
        <v>3273</v>
      </c>
      <c r="C494" s="35" t="s">
        <v>345</v>
      </c>
      <c r="D494" s="1" t="s">
        <v>346</v>
      </c>
      <c r="E494" s="1" t="s">
        <v>347</v>
      </c>
      <c r="F494" s="1" t="s">
        <v>816</v>
      </c>
      <c r="G494" s="1" t="s">
        <v>817</v>
      </c>
      <c r="H494" s="1">
        <v>0.24</v>
      </c>
      <c r="I494" s="1">
        <v>0.24</v>
      </c>
      <c r="J494" s="1">
        <v>1</v>
      </c>
      <c r="K494" s="65">
        <v>44518</v>
      </c>
      <c r="L494" s="89">
        <v>44523</v>
      </c>
      <c r="M494" s="1">
        <v>11.1</v>
      </c>
      <c r="N494" s="42">
        <v>9.81</v>
      </c>
      <c r="O494" s="1">
        <v>83</v>
      </c>
      <c r="P494" s="1">
        <f t="shared" si="28"/>
        <v>921.3</v>
      </c>
      <c r="Q494" s="1" t="s">
        <v>147</v>
      </c>
      <c r="R494" s="42">
        <v>100</v>
      </c>
      <c r="S494" s="19">
        <f t="shared" si="29"/>
        <v>1110</v>
      </c>
      <c r="T494" s="1" t="s">
        <v>147</v>
      </c>
      <c r="U494" s="94">
        <v>390</v>
      </c>
      <c r="V494" s="94"/>
      <c r="W494" s="94">
        <v>0</v>
      </c>
      <c r="X494" s="94">
        <v>0</v>
      </c>
      <c r="Y494" s="94">
        <v>390</v>
      </c>
      <c r="Z494" s="94">
        <v>3825.9</v>
      </c>
      <c r="AA494" s="1" t="s">
        <v>26</v>
      </c>
      <c r="AB494" s="1" t="s">
        <v>610</v>
      </c>
    </row>
    <row r="495" spans="1:28" x14ac:dyDescent="0.3">
      <c r="A495" s="1">
        <v>219</v>
      </c>
      <c r="B495" s="1" t="s">
        <v>3273</v>
      </c>
      <c r="C495" s="35" t="s">
        <v>345</v>
      </c>
      <c r="D495" s="1" t="s">
        <v>346</v>
      </c>
      <c r="E495" s="1" t="s">
        <v>347</v>
      </c>
      <c r="F495" s="1" t="s">
        <v>818</v>
      </c>
      <c r="G495" s="1" t="s">
        <v>819</v>
      </c>
      <c r="H495" s="1">
        <v>0.28000000000000003</v>
      </c>
      <c r="I495" s="1">
        <v>0.28000000000000003</v>
      </c>
      <c r="J495" s="1">
        <v>1</v>
      </c>
      <c r="K495" s="65">
        <v>44518</v>
      </c>
      <c r="L495" s="89">
        <v>44523</v>
      </c>
      <c r="M495" s="1">
        <v>54.18</v>
      </c>
      <c r="N495" s="42">
        <v>48.6</v>
      </c>
      <c r="O495" s="1">
        <v>86</v>
      </c>
      <c r="P495" s="1">
        <f t="shared" si="28"/>
        <v>4659.4799999999996</v>
      </c>
      <c r="Q495" s="1" t="s">
        <v>147</v>
      </c>
      <c r="R495" s="42">
        <v>99.701492537313428</v>
      </c>
      <c r="S495" s="19">
        <f t="shared" si="29"/>
        <v>5401.8268656716418</v>
      </c>
      <c r="T495" s="1" t="s">
        <v>147</v>
      </c>
      <c r="U495" s="94">
        <v>390</v>
      </c>
      <c r="V495" s="94"/>
      <c r="W495" s="94">
        <v>0</v>
      </c>
      <c r="X495" s="94">
        <v>0</v>
      </c>
      <c r="Y495" s="94">
        <v>390</v>
      </c>
      <c r="Z495" s="94">
        <v>18954</v>
      </c>
      <c r="AA495" s="1" t="s">
        <v>26</v>
      </c>
      <c r="AB495" s="1" t="s">
        <v>610</v>
      </c>
    </row>
    <row r="496" spans="1:28" x14ac:dyDescent="0.3">
      <c r="A496" s="1">
        <v>220</v>
      </c>
      <c r="B496" s="1" t="s">
        <v>3273</v>
      </c>
      <c r="C496" s="35" t="s">
        <v>345</v>
      </c>
      <c r="D496" s="1" t="s">
        <v>346</v>
      </c>
      <c r="E496" s="1" t="s">
        <v>347</v>
      </c>
      <c r="F496" s="1" t="s">
        <v>820</v>
      </c>
      <c r="G496" s="1" t="s">
        <v>821</v>
      </c>
      <c r="H496" s="1">
        <v>0.31</v>
      </c>
      <c r="I496" s="1">
        <v>0.31</v>
      </c>
      <c r="J496" s="1">
        <v>1</v>
      </c>
      <c r="K496" s="65">
        <v>44518</v>
      </c>
      <c r="L496" s="89">
        <v>44523</v>
      </c>
      <c r="M496" s="1">
        <v>57.85</v>
      </c>
      <c r="N496" s="42">
        <v>51.82</v>
      </c>
      <c r="O496" s="1">
        <v>85</v>
      </c>
      <c r="P496" s="1">
        <f t="shared" si="28"/>
        <v>4917.25</v>
      </c>
      <c r="Q496" s="1" t="s">
        <v>147</v>
      </c>
      <c r="R496" s="42">
        <v>94.557823129251702</v>
      </c>
      <c r="S496" s="19">
        <f t="shared" si="29"/>
        <v>5470.1700680272115</v>
      </c>
      <c r="T496" s="1" t="s">
        <v>147</v>
      </c>
      <c r="U496" s="94">
        <v>390</v>
      </c>
      <c r="V496" s="94"/>
      <c r="W496" s="94">
        <v>0</v>
      </c>
      <c r="X496" s="94">
        <v>-39</v>
      </c>
      <c r="Y496" s="94">
        <v>351</v>
      </c>
      <c r="Z496" s="94">
        <v>18188.82</v>
      </c>
      <c r="AA496" s="1" t="s">
        <v>26</v>
      </c>
      <c r="AB496" s="1" t="s">
        <v>610</v>
      </c>
    </row>
    <row r="497" spans="1:28" x14ac:dyDescent="0.3">
      <c r="A497" s="1">
        <v>221</v>
      </c>
      <c r="B497" s="1" t="s">
        <v>3273</v>
      </c>
      <c r="C497" s="35" t="s">
        <v>345</v>
      </c>
      <c r="D497" s="1" t="s">
        <v>346</v>
      </c>
      <c r="E497" s="1" t="s">
        <v>347</v>
      </c>
      <c r="F497" s="1" t="s">
        <v>822</v>
      </c>
      <c r="G497" s="1" t="s">
        <v>823</v>
      </c>
      <c r="H497" s="1">
        <v>0.28000000000000003</v>
      </c>
      <c r="I497" s="1">
        <v>0.28000000000000003</v>
      </c>
      <c r="J497" s="1">
        <v>1</v>
      </c>
      <c r="K497" s="65">
        <v>44518</v>
      </c>
      <c r="L497" s="89">
        <v>44523</v>
      </c>
      <c r="M497" s="1">
        <v>19.57</v>
      </c>
      <c r="N497" s="42">
        <v>16.84</v>
      </c>
      <c r="O497" s="1">
        <v>70</v>
      </c>
      <c r="P497" s="1">
        <f t="shared" si="28"/>
        <v>1369.9</v>
      </c>
      <c r="Q497" s="1" t="s">
        <v>147</v>
      </c>
      <c r="R497" s="42">
        <v>99.215686274509807</v>
      </c>
      <c r="S497" s="19">
        <f t="shared" si="29"/>
        <v>1941.650980392157</v>
      </c>
      <c r="T497" s="1" t="s">
        <v>147</v>
      </c>
      <c r="U497" s="94">
        <v>390</v>
      </c>
      <c r="V497" s="94"/>
      <c r="W497" s="94">
        <v>-156</v>
      </c>
      <c r="X497" s="94">
        <v>0</v>
      </c>
      <c r="Y497" s="94">
        <v>234</v>
      </c>
      <c r="Z497" s="94">
        <v>3940.56</v>
      </c>
      <c r="AA497" s="1" t="s">
        <v>26</v>
      </c>
      <c r="AB497" s="1" t="s">
        <v>610</v>
      </c>
    </row>
    <row r="498" spans="1:28" x14ac:dyDescent="0.3">
      <c r="A498" s="1">
        <v>222</v>
      </c>
      <c r="B498" s="1" t="s">
        <v>3273</v>
      </c>
      <c r="C498" s="35" t="s">
        <v>345</v>
      </c>
      <c r="D498" s="1" t="s">
        <v>346</v>
      </c>
      <c r="E498" s="1" t="s">
        <v>347</v>
      </c>
      <c r="F498" s="1" t="s">
        <v>824</v>
      </c>
      <c r="G498" s="1" t="s">
        <v>825</v>
      </c>
      <c r="H498" s="1">
        <v>0.31</v>
      </c>
      <c r="I498" s="1">
        <v>0.31</v>
      </c>
      <c r="J498" s="1">
        <v>1</v>
      </c>
      <c r="K498" s="65">
        <v>44518</v>
      </c>
      <c r="L498" s="89">
        <v>44523</v>
      </c>
      <c r="M498" s="1">
        <v>54.7</v>
      </c>
      <c r="N498" s="42">
        <v>48.22</v>
      </c>
      <c r="O498" s="1">
        <v>85</v>
      </c>
      <c r="P498" s="1">
        <f t="shared" si="28"/>
        <v>4649.5</v>
      </c>
      <c r="Q498" s="1" t="s">
        <v>147</v>
      </c>
      <c r="R498" s="42">
        <v>100</v>
      </c>
      <c r="S498" s="19">
        <f t="shared" si="29"/>
        <v>5470</v>
      </c>
      <c r="T498" s="1" t="s">
        <v>147</v>
      </c>
      <c r="U498" s="94">
        <v>390</v>
      </c>
      <c r="V498" s="94"/>
      <c r="W498" s="94">
        <v>0</v>
      </c>
      <c r="X498" s="94">
        <v>0</v>
      </c>
      <c r="Y498" s="94">
        <v>390</v>
      </c>
      <c r="Z498" s="94">
        <v>18805.8</v>
      </c>
      <c r="AA498" s="1" t="s">
        <v>26</v>
      </c>
      <c r="AB498" s="1" t="s">
        <v>610</v>
      </c>
    </row>
    <row r="499" spans="1:28" x14ac:dyDescent="0.3">
      <c r="A499" s="1">
        <v>223</v>
      </c>
      <c r="B499" s="1" t="s">
        <v>3273</v>
      </c>
      <c r="C499" s="35" t="s">
        <v>345</v>
      </c>
      <c r="D499" s="1" t="s">
        <v>346</v>
      </c>
      <c r="E499" s="1" t="s">
        <v>347</v>
      </c>
      <c r="F499" s="1" t="s">
        <v>826</v>
      </c>
      <c r="G499" s="1" t="s">
        <v>827</v>
      </c>
      <c r="H499" s="1">
        <v>0.52</v>
      </c>
      <c r="I499" s="1">
        <v>0.52</v>
      </c>
      <c r="J499" s="1">
        <v>2</v>
      </c>
      <c r="K499" s="65">
        <v>44518</v>
      </c>
      <c r="L499" s="89">
        <v>44523</v>
      </c>
      <c r="M499" s="1">
        <v>123.51</v>
      </c>
      <c r="N499" s="42">
        <v>108.87</v>
      </c>
      <c r="O499" s="1">
        <v>80</v>
      </c>
      <c r="P499" s="1">
        <f t="shared" si="28"/>
        <v>9880.8000000000011</v>
      </c>
      <c r="Q499" s="1" t="s">
        <v>147</v>
      </c>
      <c r="R499" s="42">
        <v>100</v>
      </c>
      <c r="S499" s="19">
        <f t="shared" si="29"/>
        <v>12351</v>
      </c>
      <c r="T499" s="1" t="s">
        <v>147</v>
      </c>
      <c r="U499" s="94">
        <v>390</v>
      </c>
      <c r="V499" s="94"/>
      <c r="W499" s="94">
        <v>0</v>
      </c>
      <c r="X499" s="94">
        <v>0</v>
      </c>
      <c r="Y499" s="94">
        <v>390</v>
      </c>
      <c r="Z499" s="94">
        <v>42459.3</v>
      </c>
      <c r="AA499" s="1" t="s">
        <v>26</v>
      </c>
      <c r="AB499" s="1" t="s">
        <v>610</v>
      </c>
    </row>
    <row r="500" spans="1:28" x14ac:dyDescent="0.3">
      <c r="A500" s="1">
        <v>224</v>
      </c>
      <c r="B500" s="1" t="s">
        <v>3273</v>
      </c>
      <c r="C500" s="35" t="s">
        <v>345</v>
      </c>
      <c r="D500" s="1" t="s">
        <v>346</v>
      </c>
      <c r="E500" s="1" t="s">
        <v>347</v>
      </c>
      <c r="F500" s="1" t="s">
        <v>828</v>
      </c>
      <c r="G500" s="1" t="s">
        <v>829</v>
      </c>
      <c r="H500" s="1">
        <v>0.41</v>
      </c>
      <c r="I500" s="1">
        <v>0.41</v>
      </c>
      <c r="J500" s="1">
        <v>1</v>
      </c>
      <c r="K500" s="65">
        <v>44518</v>
      </c>
      <c r="L500" s="89">
        <v>44523</v>
      </c>
      <c r="M500" s="1">
        <v>58.03</v>
      </c>
      <c r="N500" s="42">
        <v>53</v>
      </c>
      <c r="O500" s="1">
        <v>81</v>
      </c>
      <c r="P500" s="1">
        <f t="shared" si="28"/>
        <v>4700.43</v>
      </c>
      <c r="Q500" s="1" t="s">
        <v>147</v>
      </c>
      <c r="R500" s="42">
        <v>98.966408268733844</v>
      </c>
      <c r="S500" s="19">
        <f t="shared" si="29"/>
        <v>5743.0206718346253</v>
      </c>
      <c r="T500" s="1" t="s">
        <v>147</v>
      </c>
      <c r="U500" s="94">
        <v>390</v>
      </c>
      <c r="V500" s="94"/>
      <c r="W500" s="94">
        <v>0</v>
      </c>
      <c r="X500" s="94">
        <v>0</v>
      </c>
      <c r="Y500" s="94">
        <v>390</v>
      </c>
      <c r="Z500" s="94">
        <v>20670</v>
      </c>
      <c r="AA500" s="1" t="s">
        <v>26</v>
      </c>
      <c r="AB500" s="1" t="s">
        <v>610</v>
      </c>
    </row>
    <row r="501" spans="1:28" x14ac:dyDescent="0.3">
      <c r="A501" s="1">
        <v>225</v>
      </c>
      <c r="B501" s="1" t="s">
        <v>3273</v>
      </c>
      <c r="C501" s="35" t="s">
        <v>345</v>
      </c>
      <c r="D501" s="1" t="s">
        <v>346</v>
      </c>
      <c r="E501" s="1" t="s">
        <v>347</v>
      </c>
      <c r="F501" s="1" t="s">
        <v>830</v>
      </c>
      <c r="G501" s="1" t="s">
        <v>831</v>
      </c>
      <c r="H501" s="1">
        <v>0.19</v>
      </c>
      <c r="I501" s="1">
        <v>0.19</v>
      </c>
      <c r="J501" s="1">
        <v>1</v>
      </c>
      <c r="K501" s="65">
        <v>44518</v>
      </c>
      <c r="L501" s="89">
        <v>44523</v>
      </c>
      <c r="M501" s="1">
        <v>63.58</v>
      </c>
      <c r="N501" s="42">
        <v>56.93</v>
      </c>
      <c r="O501" s="1">
        <v>84</v>
      </c>
      <c r="P501" s="1">
        <f t="shared" si="28"/>
        <v>5340.72</v>
      </c>
      <c r="Q501" s="1" t="s">
        <v>147</v>
      </c>
      <c r="R501" s="42">
        <v>93.28621908127208</v>
      </c>
      <c r="S501" s="19">
        <f t="shared" si="29"/>
        <v>5931.1378091872784</v>
      </c>
      <c r="T501" s="1" t="s">
        <v>147</v>
      </c>
      <c r="U501" s="94">
        <v>390</v>
      </c>
      <c r="V501" s="94"/>
      <c r="W501" s="94">
        <v>0</v>
      </c>
      <c r="X501" s="94">
        <v>-39</v>
      </c>
      <c r="Y501" s="94">
        <v>351</v>
      </c>
      <c r="Z501" s="94">
        <v>19982.43</v>
      </c>
      <c r="AA501" s="1" t="s">
        <v>26</v>
      </c>
      <c r="AB501" s="1" t="s">
        <v>610</v>
      </c>
    </row>
    <row r="502" spans="1:28" x14ac:dyDescent="0.3">
      <c r="A502" s="1">
        <v>226</v>
      </c>
      <c r="B502" s="1" t="s">
        <v>3273</v>
      </c>
      <c r="C502" s="35" t="s">
        <v>345</v>
      </c>
      <c r="D502" s="1" t="s">
        <v>346</v>
      </c>
      <c r="E502" s="1" t="s">
        <v>347</v>
      </c>
      <c r="F502" s="1" t="s">
        <v>832</v>
      </c>
      <c r="G502" s="1" t="s">
        <v>833</v>
      </c>
      <c r="H502" s="1">
        <v>0.27</v>
      </c>
      <c r="I502" s="1">
        <v>0.27</v>
      </c>
      <c r="J502" s="1">
        <v>1</v>
      </c>
      <c r="K502" s="65">
        <v>44518</v>
      </c>
      <c r="L502" s="89">
        <v>44523</v>
      </c>
      <c r="M502" s="1">
        <v>20.45</v>
      </c>
      <c r="N502" s="42">
        <v>18.11</v>
      </c>
      <c r="O502" s="1">
        <v>77</v>
      </c>
      <c r="P502" s="1">
        <f t="shared" si="28"/>
        <v>1574.6499999999999</v>
      </c>
      <c r="Q502" s="1" t="s">
        <v>147</v>
      </c>
      <c r="R502" s="42">
        <v>99.633699633699635</v>
      </c>
      <c r="S502" s="19">
        <f t="shared" si="29"/>
        <v>2037.5091575091574</v>
      </c>
      <c r="T502" s="1" t="s">
        <v>147</v>
      </c>
      <c r="U502" s="94">
        <v>390</v>
      </c>
      <c r="V502" s="94"/>
      <c r="W502" s="94">
        <v>-78</v>
      </c>
      <c r="X502" s="94">
        <v>0</v>
      </c>
      <c r="Y502" s="94">
        <v>312</v>
      </c>
      <c r="Z502" s="94">
        <v>5650.32</v>
      </c>
      <c r="AA502" s="1" t="s">
        <v>26</v>
      </c>
      <c r="AB502" s="1" t="s">
        <v>610</v>
      </c>
    </row>
    <row r="503" spans="1:28" x14ac:dyDescent="0.3">
      <c r="A503" s="1">
        <v>227</v>
      </c>
      <c r="B503" s="1" t="s">
        <v>3273</v>
      </c>
      <c r="C503" s="35" t="s">
        <v>345</v>
      </c>
      <c r="D503" s="1" t="s">
        <v>346</v>
      </c>
      <c r="E503" s="1" t="s">
        <v>347</v>
      </c>
      <c r="F503" s="1" t="s">
        <v>834</v>
      </c>
      <c r="G503" s="1" t="s">
        <v>835</v>
      </c>
      <c r="H503" s="1">
        <v>0.28000000000000003</v>
      </c>
      <c r="I503" s="1">
        <v>0.28000000000000003</v>
      </c>
      <c r="J503" s="1">
        <v>1</v>
      </c>
      <c r="K503" s="65">
        <v>44518</v>
      </c>
      <c r="L503" s="89">
        <v>44523</v>
      </c>
      <c r="M503" s="1">
        <v>33.4</v>
      </c>
      <c r="N503" s="42">
        <v>30.16</v>
      </c>
      <c r="O503" s="1">
        <v>80</v>
      </c>
      <c r="P503" s="1">
        <f t="shared" si="28"/>
        <v>2672</v>
      </c>
      <c r="Q503" s="1" t="s">
        <v>147</v>
      </c>
      <c r="R503" s="42">
        <v>99.722222222222229</v>
      </c>
      <c r="S503" s="19">
        <f t="shared" si="29"/>
        <v>3330.7222222222222</v>
      </c>
      <c r="T503" s="1" t="s">
        <v>147</v>
      </c>
      <c r="U503" s="94">
        <v>390</v>
      </c>
      <c r="V503" s="94"/>
      <c r="W503" s="94">
        <v>0</v>
      </c>
      <c r="X503" s="94">
        <v>0</v>
      </c>
      <c r="Y503" s="94">
        <v>390</v>
      </c>
      <c r="Z503" s="94">
        <v>11762.4</v>
      </c>
      <c r="AA503" s="1" t="s">
        <v>26</v>
      </c>
      <c r="AB503" s="1" t="s">
        <v>610</v>
      </c>
    </row>
    <row r="504" spans="1:28" x14ac:dyDescent="0.3">
      <c r="A504" s="1">
        <v>228</v>
      </c>
      <c r="B504" s="1" t="s">
        <v>3273</v>
      </c>
      <c r="C504" s="35" t="s">
        <v>345</v>
      </c>
      <c r="D504" s="1" t="s">
        <v>346</v>
      </c>
      <c r="E504" s="1" t="s">
        <v>347</v>
      </c>
      <c r="F504" s="1" t="s">
        <v>836</v>
      </c>
      <c r="G504" s="1" t="s">
        <v>837</v>
      </c>
      <c r="H504" s="1">
        <v>0.24</v>
      </c>
      <c r="I504" s="1">
        <v>0.24</v>
      </c>
      <c r="J504" s="1">
        <v>1</v>
      </c>
      <c r="K504" s="65">
        <v>44518</v>
      </c>
      <c r="L504" s="89">
        <v>44523</v>
      </c>
      <c r="M504" s="1">
        <v>21.15</v>
      </c>
      <c r="N504" s="42"/>
      <c r="O504" s="1">
        <v>64</v>
      </c>
      <c r="P504" s="1">
        <f t="shared" si="28"/>
        <v>1353.6</v>
      </c>
      <c r="Q504" s="1" t="s">
        <v>148</v>
      </c>
      <c r="R504" s="42">
        <v>98.425196850393704</v>
      </c>
      <c r="S504" s="19">
        <f t="shared" si="29"/>
        <v>2081.6929133858266</v>
      </c>
      <c r="T504" s="1" t="s">
        <v>147</v>
      </c>
      <c r="U504" s="94"/>
      <c r="V504" s="94"/>
      <c r="W504" s="94">
        <v>0</v>
      </c>
      <c r="X504" s="94">
        <v>0</v>
      </c>
      <c r="Y504" s="94">
        <v>0</v>
      </c>
      <c r="Z504" s="94">
        <v>0</v>
      </c>
      <c r="AA504" s="1" t="s">
        <v>26</v>
      </c>
      <c r="AB504" s="1" t="s">
        <v>610</v>
      </c>
    </row>
    <row r="505" spans="1:28" x14ac:dyDescent="0.3">
      <c r="A505" s="1">
        <v>229</v>
      </c>
      <c r="B505" s="1" t="s">
        <v>3273</v>
      </c>
      <c r="C505" s="35" t="s">
        <v>345</v>
      </c>
      <c r="D505" s="1" t="s">
        <v>346</v>
      </c>
      <c r="E505" s="1" t="s">
        <v>347</v>
      </c>
      <c r="F505" s="1" t="s">
        <v>838</v>
      </c>
      <c r="G505" s="1" t="s">
        <v>839</v>
      </c>
      <c r="H505" s="1">
        <v>0.22</v>
      </c>
      <c r="I505" s="1">
        <v>0.22</v>
      </c>
      <c r="J505" s="1">
        <v>1</v>
      </c>
      <c r="K505" s="65">
        <v>44518</v>
      </c>
      <c r="L505" s="89">
        <v>44523</v>
      </c>
      <c r="M505" s="1">
        <v>36.24</v>
      </c>
      <c r="N505" s="42">
        <v>33.380000000000003</v>
      </c>
      <c r="O505" s="1">
        <v>80</v>
      </c>
      <c r="P505" s="1">
        <f t="shared" si="28"/>
        <v>2899.2000000000003</v>
      </c>
      <c r="Q505" s="1" t="s">
        <v>147</v>
      </c>
      <c r="R505" s="42">
        <v>100</v>
      </c>
      <c r="S505" s="19">
        <f t="shared" si="29"/>
        <v>3624</v>
      </c>
      <c r="T505" s="1" t="s">
        <v>147</v>
      </c>
      <c r="U505" s="94">
        <v>390</v>
      </c>
      <c r="V505" s="94"/>
      <c r="W505" s="94">
        <v>0</v>
      </c>
      <c r="X505" s="94">
        <v>0</v>
      </c>
      <c r="Y505" s="94">
        <v>390</v>
      </c>
      <c r="Z505" s="94">
        <v>13018.2</v>
      </c>
      <c r="AA505" s="1" t="s">
        <v>26</v>
      </c>
      <c r="AB505" s="1" t="s">
        <v>610</v>
      </c>
    </row>
    <row r="506" spans="1:28" x14ac:dyDescent="0.3">
      <c r="A506" s="1">
        <v>230</v>
      </c>
      <c r="B506" s="1" t="s">
        <v>3273</v>
      </c>
      <c r="C506" s="35" t="s">
        <v>345</v>
      </c>
      <c r="D506" s="1" t="s">
        <v>346</v>
      </c>
      <c r="E506" s="1" t="s">
        <v>347</v>
      </c>
      <c r="F506" s="1" t="s">
        <v>840</v>
      </c>
      <c r="G506" s="1" t="s">
        <v>841</v>
      </c>
      <c r="H506" s="1">
        <v>0.24</v>
      </c>
      <c r="I506" s="1">
        <v>0.24</v>
      </c>
      <c r="J506" s="1">
        <v>1</v>
      </c>
      <c r="K506" s="65">
        <v>44518</v>
      </c>
      <c r="L506" s="89">
        <v>44523</v>
      </c>
      <c r="M506" s="1">
        <v>42.41</v>
      </c>
      <c r="N506" s="42"/>
      <c r="O506" s="1">
        <v>86</v>
      </c>
      <c r="P506" s="1">
        <f t="shared" si="28"/>
        <v>3647.2599999999998</v>
      </c>
      <c r="Q506" s="1" t="s">
        <v>147</v>
      </c>
      <c r="R506" s="42">
        <v>69.230769230769226</v>
      </c>
      <c r="S506" s="19">
        <f t="shared" si="29"/>
        <v>2936.0769230769229</v>
      </c>
      <c r="T506" s="1" t="s">
        <v>148</v>
      </c>
      <c r="U506" s="94"/>
      <c r="V506" s="94"/>
      <c r="W506" s="94">
        <v>0</v>
      </c>
      <c r="X506" s="94">
        <v>0</v>
      </c>
      <c r="Y506" s="94">
        <v>0</v>
      </c>
      <c r="Z506" s="94">
        <v>0</v>
      </c>
      <c r="AA506" s="1" t="s">
        <v>26</v>
      </c>
      <c r="AB506" s="1" t="s">
        <v>610</v>
      </c>
    </row>
    <row r="507" spans="1:28" x14ac:dyDescent="0.3">
      <c r="A507" s="1">
        <v>3</v>
      </c>
      <c r="B507" s="1" t="s">
        <v>3273</v>
      </c>
      <c r="C507" s="35" t="s">
        <v>345</v>
      </c>
      <c r="D507" s="1" t="s">
        <v>346</v>
      </c>
      <c r="E507" s="1" t="s">
        <v>347</v>
      </c>
      <c r="F507" s="1" t="s">
        <v>6575</v>
      </c>
      <c r="G507" s="1" t="s">
        <v>1889</v>
      </c>
      <c r="H507" s="1">
        <v>0.2</v>
      </c>
      <c r="I507" s="1">
        <v>0</v>
      </c>
      <c r="J507" s="1"/>
      <c r="K507" s="6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2" t="s">
        <v>26</v>
      </c>
      <c r="AB507" s="2" t="s">
        <v>55</v>
      </c>
    </row>
    <row r="508" spans="1:28" x14ac:dyDescent="0.3">
      <c r="A508" s="1">
        <v>9</v>
      </c>
      <c r="B508" s="1" t="s">
        <v>3273</v>
      </c>
      <c r="C508" s="35" t="s">
        <v>345</v>
      </c>
      <c r="D508" s="1" t="s">
        <v>346</v>
      </c>
      <c r="E508" s="1" t="s">
        <v>347</v>
      </c>
      <c r="F508" s="1" t="s">
        <v>6576</v>
      </c>
      <c r="G508" s="1" t="s">
        <v>1889</v>
      </c>
      <c r="H508" s="1">
        <v>0.16</v>
      </c>
      <c r="I508" s="1">
        <v>0</v>
      </c>
      <c r="J508" s="1"/>
      <c r="K508" s="6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2" t="s">
        <v>26</v>
      </c>
      <c r="AB508" s="2" t="s">
        <v>55</v>
      </c>
    </row>
    <row r="509" spans="1:28" x14ac:dyDescent="0.3">
      <c r="A509" s="1">
        <v>14</v>
      </c>
      <c r="B509" s="1" t="s">
        <v>3273</v>
      </c>
      <c r="C509" s="35" t="s">
        <v>345</v>
      </c>
      <c r="D509" s="1" t="s">
        <v>346</v>
      </c>
      <c r="E509" s="1" t="s">
        <v>347</v>
      </c>
      <c r="F509" s="1" t="s">
        <v>6577</v>
      </c>
      <c r="G509" s="1" t="s">
        <v>1889</v>
      </c>
      <c r="H509" s="1">
        <v>0.18</v>
      </c>
      <c r="I509" s="1">
        <v>0</v>
      </c>
      <c r="J509" s="1"/>
      <c r="K509" s="6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2" t="s">
        <v>26</v>
      </c>
      <c r="AB509" s="2" t="s">
        <v>55</v>
      </c>
    </row>
    <row r="510" spans="1:28" x14ac:dyDescent="0.3">
      <c r="A510" s="1">
        <v>23</v>
      </c>
      <c r="B510" s="1" t="s">
        <v>3273</v>
      </c>
      <c r="C510" s="35" t="s">
        <v>345</v>
      </c>
      <c r="D510" s="1" t="s">
        <v>346</v>
      </c>
      <c r="E510" s="1" t="s">
        <v>347</v>
      </c>
      <c r="F510" s="1" t="s">
        <v>6578</v>
      </c>
      <c r="G510" s="1" t="s">
        <v>1889</v>
      </c>
      <c r="H510" s="1">
        <v>0.21</v>
      </c>
      <c r="I510" s="1">
        <v>0</v>
      </c>
      <c r="J510" s="1"/>
      <c r="K510" s="6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2" t="s">
        <v>26</v>
      </c>
      <c r="AB510" s="2" t="s">
        <v>55</v>
      </c>
    </row>
    <row r="511" spans="1:28" x14ac:dyDescent="0.3">
      <c r="A511" s="1">
        <v>27</v>
      </c>
      <c r="B511" s="1" t="s">
        <v>3273</v>
      </c>
      <c r="C511" s="35" t="s">
        <v>345</v>
      </c>
      <c r="D511" s="1" t="s">
        <v>346</v>
      </c>
      <c r="E511" s="1" t="s">
        <v>347</v>
      </c>
      <c r="F511" s="1" t="s">
        <v>6579</v>
      </c>
      <c r="G511" s="1" t="s">
        <v>1889</v>
      </c>
      <c r="H511" s="1">
        <v>0.23</v>
      </c>
      <c r="I511" s="1">
        <v>0</v>
      </c>
      <c r="J511" s="1"/>
      <c r="K511" s="6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2" t="s">
        <v>26</v>
      </c>
      <c r="AB511" s="2" t="s">
        <v>55</v>
      </c>
    </row>
    <row r="512" spans="1:28" x14ac:dyDescent="0.3">
      <c r="A512" s="1">
        <v>29</v>
      </c>
      <c r="B512" s="1" t="s">
        <v>3273</v>
      </c>
      <c r="C512" s="35" t="s">
        <v>345</v>
      </c>
      <c r="D512" s="1" t="s">
        <v>346</v>
      </c>
      <c r="E512" s="1" t="s">
        <v>347</v>
      </c>
      <c r="F512" s="1" t="s">
        <v>6580</v>
      </c>
      <c r="G512" s="1" t="s">
        <v>1889</v>
      </c>
      <c r="H512" s="1">
        <v>0.21</v>
      </c>
      <c r="I512" s="1">
        <v>0</v>
      </c>
      <c r="J512" s="1"/>
      <c r="K512" s="6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2" t="s">
        <v>26</v>
      </c>
      <c r="AB512" s="2" t="s">
        <v>55</v>
      </c>
    </row>
    <row r="513" spans="1:28" x14ac:dyDescent="0.3">
      <c r="A513" s="1">
        <v>41</v>
      </c>
      <c r="B513" s="1" t="s">
        <v>3273</v>
      </c>
      <c r="C513" s="35" t="s">
        <v>345</v>
      </c>
      <c r="D513" s="1" t="s">
        <v>346</v>
      </c>
      <c r="E513" s="1" t="s">
        <v>347</v>
      </c>
      <c r="F513" s="1" t="s">
        <v>6581</v>
      </c>
      <c r="G513" s="1" t="s">
        <v>1889</v>
      </c>
      <c r="H513" s="1">
        <v>0.22</v>
      </c>
      <c r="I513" s="1">
        <v>0</v>
      </c>
      <c r="J513" s="1"/>
      <c r="K513" s="6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2" t="s">
        <v>26</v>
      </c>
      <c r="AB513" s="2" t="s">
        <v>55</v>
      </c>
    </row>
    <row r="514" spans="1:28" x14ac:dyDescent="0.3">
      <c r="A514" s="1">
        <v>46</v>
      </c>
      <c r="B514" s="1" t="s">
        <v>3273</v>
      </c>
      <c r="C514" s="35" t="s">
        <v>345</v>
      </c>
      <c r="D514" s="1" t="s">
        <v>346</v>
      </c>
      <c r="E514" s="1" t="s">
        <v>347</v>
      </c>
      <c r="F514" s="1" t="s">
        <v>6582</v>
      </c>
      <c r="G514" s="1" t="s">
        <v>1889</v>
      </c>
      <c r="H514" s="1">
        <v>0.2</v>
      </c>
      <c r="I514" s="1">
        <v>0</v>
      </c>
      <c r="J514" s="1"/>
      <c r="K514" s="6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 t="s">
        <v>26</v>
      </c>
      <c r="AB514" s="2" t="s">
        <v>55</v>
      </c>
    </row>
    <row r="515" spans="1:28" x14ac:dyDescent="0.3">
      <c r="A515" s="1">
        <v>47</v>
      </c>
      <c r="B515" s="1" t="s">
        <v>3273</v>
      </c>
      <c r="C515" s="35" t="s">
        <v>345</v>
      </c>
      <c r="D515" s="1" t="s">
        <v>346</v>
      </c>
      <c r="E515" s="1" t="s">
        <v>347</v>
      </c>
      <c r="F515" s="1" t="s">
        <v>6583</v>
      </c>
      <c r="G515" s="1" t="s">
        <v>1889</v>
      </c>
      <c r="H515" s="1">
        <v>0.19</v>
      </c>
      <c r="I515" s="1">
        <v>0</v>
      </c>
      <c r="J515" s="1"/>
      <c r="K515" s="6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2" t="s">
        <v>26</v>
      </c>
      <c r="AB515" s="2" t="s">
        <v>55</v>
      </c>
    </row>
    <row r="516" spans="1:28" x14ac:dyDescent="0.3">
      <c r="A516" s="1">
        <v>68</v>
      </c>
      <c r="B516" s="1" t="s">
        <v>3273</v>
      </c>
      <c r="C516" s="35" t="s">
        <v>345</v>
      </c>
      <c r="D516" s="1" t="s">
        <v>346</v>
      </c>
      <c r="E516" s="1" t="s">
        <v>347</v>
      </c>
      <c r="F516" s="1" t="s">
        <v>6584</v>
      </c>
      <c r="G516" s="1" t="s">
        <v>1889</v>
      </c>
      <c r="H516" s="1">
        <v>0.21</v>
      </c>
      <c r="I516" s="1">
        <v>0</v>
      </c>
      <c r="J516" s="1"/>
      <c r="K516" s="6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2" t="s">
        <v>26</v>
      </c>
      <c r="AB516" s="2" t="s">
        <v>55</v>
      </c>
    </row>
    <row r="517" spans="1:28" x14ac:dyDescent="0.3">
      <c r="A517" s="1">
        <v>73</v>
      </c>
      <c r="B517" s="1" t="s">
        <v>3273</v>
      </c>
      <c r="C517" s="35" t="s">
        <v>345</v>
      </c>
      <c r="D517" s="1" t="s">
        <v>346</v>
      </c>
      <c r="E517" s="1" t="s">
        <v>347</v>
      </c>
      <c r="F517" s="1" t="s">
        <v>6585</v>
      </c>
      <c r="G517" s="1" t="s">
        <v>1889</v>
      </c>
      <c r="H517" s="1">
        <v>0.18</v>
      </c>
      <c r="I517" s="1">
        <v>0</v>
      </c>
      <c r="J517" s="1"/>
      <c r="K517" s="6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2" t="s">
        <v>26</v>
      </c>
      <c r="AB517" s="2" t="s">
        <v>166</v>
      </c>
    </row>
    <row r="518" spans="1:28" x14ac:dyDescent="0.3">
      <c r="A518" s="1">
        <v>74</v>
      </c>
      <c r="B518" s="1" t="s">
        <v>3273</v>
      </c>
      <c r="C518" s="35" t="s">
        <v>345</v>
      </c>
      <c r="D518" s="1" t="s">
        <v>346</v>
      </c>
      <c r="E518" s="1" t="s">
        <v>347</v>
      </c>
      <c r="F518" s="1" t="s">
        <v>6586</v>
      </c>
      <c r="G518" s="1" t="s">
        <v>1889</v>
      </c>
      <c r="H518" s="1">
        <v>0.25</v>
      </c>
      <c r="I518" s="1">
        <v>0</v>
      </c>
      <c r="J518" s="1"/>
      <c r="K518" s="6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2" t="s">
        <v>26</v>
      </c>
      <c r="AB518" s="2" t="s">
        <v>166</v>
      </c>
    </row>
    <row r="519" spans="1:28" x14ac:dyDescent="0.3">
      <c r="A519" s="1">
        <v>75</v>
      </c>
      <c r="B519" s="1" t="s">
        <v>3273</v>
      </c>
      <c r="C519" s="35" t="s">
        <v>345</v>
      </c>
      <c r="D519" s="1" t="s">
        <v>346</v>
      </c>
      <c r="E519" s="1" t="s">
        <v>347</v>
      </c>
      <c r="F519" s="1" t="s">
        <v>6587</v>
      </c>
      <c r="G519" s="1" t="s">
        <v>1889</v>
      </c>
      <c r="H519" s="1">
        <v>0.25</v>
      </c>
      <c r="I519" s="1">
        <v>0</v>
      </c>
      <c r="J519" s="1"/>
      <c r="K519" s="6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2" t="s">
        <v>26</v>
      </c>
      <c r="AB519" s="2" t="s">
        <v>166</v>
      </c>
    </row>
    <row r="520" spans="1:28" x14ac:dyDescent="0.3">
      <c r="A520" s="1">
        <v>77</v>
      </c>
      <c r="B520" s="1" t="s">
        <v>3273</v>
      </c>
      <c r="C520" s="35" t="s">
        <v>345</v>
      </c>
      <c r="D520" s="1" t="s">
        <v>346</v>
      </c>
      <c r="E520" s="1" t="s">
        <v>347</v>
      </c>
      <c r="F520" s="1" t="s">
        <v>6588</v>
      </c>
      <c r="G520" s="1" t="s">
        <v>1889</v>
      </c>
      <c r="H520" s="1">
        <v>0.19</v>
      </c>
      <c r="I520" s="1">
        <v>0</v>
      </c>
      <c r="J520" s="1"/>
      <c r="K520" s="6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2" t="s">
        <v>26</v>
      </c>
      <c r="AB520" s="2" t="s">
        <v>166</v>
      </c>
    </row>
    <row r="521" spans="1:28" x14ac:dyDescent="0.3">
      <c r="A521" s="1">
        <v>81</v>
      </c>
      <c r="B521" s="1" t="s">
        <v>3273</v>
      </c>
      <c r="C521" s="35" t="s">
        <v>345</v>
      </c>
      <c r="D521" s="1" t="s">
        <v>346</v>
      </c>
      <c r="E521" s="1" t="s">
        <v>347</v>
      </c>
      <c r="F521" s="1" t="s">
        <v>6589</v>
      </c>
      <c r="G521" s="1" t="s">
        <v>1889</v>
      </c>
      <c r="H521" s="1">
        <v>0.16</v>
      </c>
      <c r="I521" s="1">
        <v>0</v>
      </c>
      <c r="J521" s="1"/>
      <c r="K521" s="6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2" t="s">
        <v>26</v>
      </c>
      <c r="AB521" s="2" t="s">
        <v>166</v>
      </c>
    </row>
    <row r="522" spans="1:28" x14ac:dyDescent="0.3">
      <c r="A522" s="1">
        <v>100</v>
      </c>
      <c r="B522" s="1" t="s">
        <v>3273</v>
      </c>
      <c r="C522" s="35" t="s">
        <v>345</v>
      </c>
      <c r="D522" s="1" t="s">
        <v>346</v>
      </c>
      <c r="E522" s="1" t="s">
        <v>347</v>
      </c>
      <c r="F522" s="1" t="s">
        <v>6590</v>
      </c>
      <c r="G522" s="1" t="s">
        <v>1889</v>
      </c>
      <c r="H522" s="1">
        <v>0.25</v>
      </c>
      <c r="I522" s="1">
        <v>0</v>
      </c>
      <c r="J522" s="1"/>
      <c r="K522" s="6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2" t="s">
        <v>26</v>
      </c>
      <c r="AB522" s="2" t="s">
        <v>166</v>
      </c>
    </row>
    <row r="523" spans="1:28" x14ac:dyDescent="0.3">
      <c r="A523" s="1">
        <v>101</v>
      </c>
      <c r="B523" s="1" t="s">
        <v>3273</v>
      </c>
      <c r="C523" s="35" t="s">
        <v>345</v>
      </c>
      <c r="D523" s="1" t="s">
        <v>346</v>
      </c>
      <c r="E523" s="1" t="s">
        <v>347</v>
      </c>
      <c r="F523" s="1" t="s">
        <v>6591</v>
      </c>
      <c r="G523" s="1" t="s">
        <v>1889</v>
      </c>
      <c r="H523" s="1">
        <v>0.22</v>
      </c>
      <c r="I523" s="1">
        <v>0</v>
      </c>
      <c r="J523" s="1"/>
      <c r="K523" s="6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2" t="s">
        <v>26</v>
      </c>
      <c r="AB523" s="2" t="s">
        <v>166</v>
      </c>
    </row>
    <row r="524" spans="1:28" x14ac:dyDescent="0.3">
      <c r="A524" s="1">
        <v>102</v>
      </c>
      <c r="B524" s="1" t="s">
        <v>3273</v>
      </c>
      <c r="C524" s="35" t="s">
        <v>345</v>
      </c>
      <c r="D524" s="1" t="s">
        <v>346</v>
      </c>
      <c r="E524" s="1" t="s">
        <v>347</v>
      </c>
      <c r="F524" s="1" t="s">
        <v>6592</v>
      </c>
      <c r="G524" s="1" t="s">
        <v>1889</v>
      </c>
      <c r="H524" s="1">
        <v>0.19</v>
      </c>
      <c r="I524" s="1">
        <v>0</v>
      </c>
      <c r="J524" s="1"/>
      <c r="K524" s="6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2" t="s">
        <v>26</v>
      </c>
      <c r="AB524" s="2" t="s">
        <v>166</v>
      </c>
    </row>
    <row r="525" spans="1:28" x14ac:dyDescent="0.3">
      <c r="A525" s="1">
        <v>104</v>
      </c>
      <c r="B525" s="1" t="s">
        <v>3273</v>
      </c>
      <c r="C525" s="35" t="s">
        <v>345</v>
      </c>
      <c r="D525" s="1" t="s">
        <v>346</v>
      </c>
      <c r="E525" s="1" t="s">
        <v>347</v>
      </c>
      <c r="F525" s="1" t="s">
        <v>6593</v>
      </c>
      <c r="G525" s="1" t="s">
        <v>1889</v>
      </c>
      <c r="H525" s="1">
        <v>0.22</v>
      </c>
      <c r="I525" s="1">
        <v>0</v>
      </c>
      <c r="J525" s="1"/>
      <c r="K525" s="6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 t="s">
        <v>26</v>
      </c>
      <c r="AB525" s="2" t="s">
        <v>166</v>
      </c>
    </row>
    <row r="526" spans="1:28" x14ac:dyDescent="0.3">
      <c r="A526" s="1">
        <v>108</v>
      </c>
      <c r="B526" s="1" t="s">
        <v>3273</v>
      </c>
      <c r="C526" s="35" t="s">
        <v>345</v>
      </c>
      <c r="D526" s="1" t="s">
        <v>346</v>
      </c>
      <c r="E526" s="1" t="s">
        <v>347</v>
      </c>
      <c r="F526" s="1" t="s">
        <v>6594</v>
      </c>
      <c r="G526" s="1" t="s">
        <v>1889</v>
      </c>
      <c r="H526" s="1">
        <v>0.39</v>
      </c>
      <c r="I526" s="1">
        <v>0</v>
      </c>
      <c r="J526" s="1"/>
      <c r="K526" s="6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2" t="s">
        <v>26</v>
      </c>
      <c r="AB526" s="2" t="s">
        <v>166</v>
      </c>
    </row>
    <row r="527" spans="1:28" x14ac:dyDescent="0.3">
      <c r="A527" s="1">
        <v>109</v>
      </c>
      <c r="B527" s="1" t="s">
        <v>3273</v>
      </c>
      <c r="C527" s="35" t="s">
        <v>345</v>
      </c>
      <c r="D527" s="1" t="s">
        <v>346</v>
      </c>
      <c r="E527" s="1" t="s">
        <v>347</v>
      </c>
      <c r="F527" s="1" t="s">
        <v>6595</v>
      </c>
      <c r="G527" s="1" t="s">
        <v>1889</v>
      </c>
      <c r="H527" s="1">
        <v>0.22</v>
      </c>
      <c r="I527" s="1">
        <v>0</v>
      </c>
      <c r="J527" s="1"/>
      <c r="K527" s="6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2" t="s">
        <v>26</v>
      </c>
      <c r="AB527" s="2" t="s">
        <v>166</v>
      </c>
    </row>
    <row r="528" spans="1:28" x14ac:dyDescent="0.3">
      <c r="A528" s="1">
        <v>110</v>
      </c>
      <c r="B528" s="1" t="s">
        <v>3273</v>
      </c>
      <c r="C528" s="35" t="s">
        <v>345</v>
      </c>
      <c r="D528" s="1" t="s">
        <v>346</v>
      </c>
      <c r="E528" s="1" t="s">
        <v>347</v>
      </c>
      <c r="F528" s="1" t="s">
        <v>6596</v>
      </c>
      <c r="G528" s="1" t="s">
        <v>1889</v>
      </c>
      <c r="H528" s="1">
        <v>0.21</v>
      </c>
      <c r="I528" s="1">
        <v>0</v>
      </c>
      <c r="J528" s="1"/>
      <c r="K528" s="6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2" t="s">
        <v>26</v>
      </c>
      <c r="AB528" s="2" t="s">
        <v>166</v>
      </c>
    </row>
    <row r="529" spans="1:28" x14ac:dyDescent="0.3">
      <c r="A529" s="1">
        <v>112</v>
      </c>
      <c r="B529" s="1" t="s">
        <v>3273</v>
      </c>
      <c r="C529" s="35" t="s">
        <v>345</v>
      </c>
      <c r="D529" s="1" t="s">
        <v>346</v>
      </c>
      <c r="E529" s="1" t="s">
        <v>347</v>
      </c>
      <c r="F529" s="1" t="s">
        <v>6597</v>
      </c>
      <c r="G529" s="1" t="s">
        <v>1889</v>
      </c>
      <c r="H529" s="1">
        <v>0.26</v>
      </c>
      <c r="I529" s="1">
        <v>0</v>
      </c>
      <c r="J529" s="1"/>
      <c r="K529" s="6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 t="s">
        <v>26</v>
      </c>
      <c r="AB529" s="2" t="s">
        <v>166</v>
      </c>
    </row>
    <row r="530" spans="1:28" x14ac:dyDescent="0.3">
      <c r="A530" s="1">
        <v>114</v>
      </c>
      <c r="B530" s="1" t="s">
        <v>3273</v>
      </c>
      <c r="C530" s="35" t="s">
        <v>345</v>
      </c>
      <c r="D530" s="1" t="s">
        <v>346</v>
      </c>
      <c r="E530" s="1" t="s">
        <v>347</v>
      </c>
      <c r="F530" s="1" t="s">
        <v>6598</v>
      </c>
      <c r="G530" s="1" t="s">
        <v>1889</v>
      </c>
      <c r="H530" s="1">
        <v>0.23</v>
      </c>
      <c r="I530" s="1">
        <v>0</v>
      </c>
      <c r="J530" s="1"/>
      <c r="K530" s="6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2" t="s">
        <v>26</v>
      </c>
      <c r="AB530" s="2" t="s">
        <v>166</v>
      </c>
    </row>
    <row r="531" spans="1:28" x14ac:dyDescent="0.3">
      <c r="A531" s="1">
        <v>115</v>
      </c>
      <c r="B531" s="1" t="s">
        <v>3273</v>
      </c>
      <c r="C531" s="35" t="s">
        <v>345</v>
      </c>
      <c r="D531" s="1" t="s">
        <v>346</v>
      </c>
      <c r="E531" s="1" t="s">
        <v>347</v>
      </c>
      <c r="F531" s="1" t="s">
        <v>6599</v>
      </c>
      <c r="G531" s="1" t="s">
        <v>1889</v>
      </c>
      <c r="H531" s="1">
        <v>0.22</v>
      </c>
      <c r="I531" s="1">
        <v>0</v>
      </c>
      <c r="J531" s="1"/>
      <c r="K531" s="6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 t="s">
        <v>26</v>
      </c>
      <c r="AB531" s="2" t="s">
        <v>166</v>
      </c>
    </row>
    <row r="532" spans="1:28" x14ac:dyDescent="0.3">
      <c r="A532" s="1">
        <v>117</v>
      </c>
      <c r="B532" s="1" t="s">
        <v>3273</v>
      </c>
      <c r="C532" s="35" t="s">
        <v>345</v>
      </c>
      <c r="D532" s="1" t="s">
        <v>346</v>
      </c>
      <c r="E532" s="1" t="s">
        <v>347</v>
      </c>
      <c r="F532" s="1" t="s">
        <v>6600</v>
      </c>
      <c r="G532" s="1" t="s">
        <v>1889</v>
      </c>
      <c r="H532" s="1">
        <v>0.2</v>
      </c>
      <c r="I532" s="1">
        <v>0</v>
      </c>
      <c r="J532" s="1"/>
      <c r="K532" s="6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2" t="s">
        <v>26</v>
      </c>
      <c r="AB532" s="2" t="s">
        <v>166</v>
      </c>
    </row>
    <row r="533" spans="1:28" x14ac:dyDescent="0.3">
      <c r="A533" s="1">
        <v>119</v>
      </c>
      <c r="B533" s="1" t="s">
        <v>3273</v>
      </c>
      <c r="C533" s="35" t="s">
        <v>345</v>
      </c>
      <c r="D533" s="1" t="s">
        <v>346</v>
      </c>
      <c r="E533" s="1" t="s">
        <v>347</v>
      </c>
      <c r="F533" s="1" t="s">
        <v>6601</v>
      </c>
      <c r="G533" s="1" t="s">
        <v>1889</v>
      </c>
      <c r="H533" s="1">
        <v>0.35</v>
      </c>
      <c r="I533" s="1">
        <v>0</v>
      </c>
      <c r="J533" s="1"/>
      <c r="K533" s="6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2" t="s">
        <v>26</v>
      </c>
      <c r="AB533" s="2" t="s">
        <v>166</v>
      </c>
    </row>
    <row r="534" spans="1:28" x14ac:dyDescent="0.3">
      <c r="A534" s="1">
        <v>120</v>
      </c>
      <c r="B534" s="1" t="s">
        <v>3273</v>
      </c>
      <c r="C534" s="35" t="s">
        <v>345</v>
      </c>
      <c r="D534" s="1" t="s">
        <v>346</v>
      </c>
      <c r="E534" s="1" t="s">
        <v>347</v>
      </c>
      <c r="F534" s="1" t="s">
        <v>6602</v>
      </c>
      <c r="G534" s="1" t="s">
        <v>1889</v>
      </c>
      <c r="H534" s="1">
        <v>0.25</v>
      </c>
      <c r="I534" s="1">
        <v>0</v>
      </c>
      <c r="J534" s="1"/>
      <c r="K534" s="6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2" t="s">
        <v>26</v>
      </c>
      <c r="AB534" s="2" t="s">
        <v>166</v>
      </c>
    </row>
    <row r="535" spans="1:28" x14ac:dyDescent="0.3">
      <c r="A535" s="1">
        <v>121</v>
      </c>
      <c r="B535" s="1" t="s">
        <v>3273</v>
      </c>
      <c r="C535" s="35" t="s">
        <v>345</v>
      </c>
      <c r="D535" s="1" t="s">
        <v>346</v>
      </c>
      <c r="E535" s="1" t="s">
        <v>347</v>
      </c>
      <c r="F535" s="1" t="s">
        <v>6603</v>
      </c>
      <c r="G535" s="1" t="s">
        <v>1889</v>
      </c>
      <c r="H535" s="1">
        <v>0.16</v>
      </c>
      <c r="I535" s="1">
        <v>0</v>
      </c>
      <c r="J535" s="1"/>
      <c r="K535" s="6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 t="s">
        <v>26</v>
      </c>
      <c r="AB535" s="2" t="s">
        <v>166</v>
      </c>
    </row>
    <row r="536" spans="1:28" x14ac:dyDescent="0.3">
      <c r="A536" s="1">
        <v>122</v>
      </c>
      <c r="B536" s="1" t="s">
        <v>3273</v>
      </c>
      <c r="C536" s="35" t="s">
        <v>345</v>
      </c>
      <c r="D536" s="1" t="s">
        <v>346</v>
      </c>
      <c r="E536" s="1" t="s">
        <v>347</v>
      </c>
      <c r="F536" s="1" t="s">
        <v>6604</v>
      </c>
      <c r="G536" s="1" t="s">
        <v>1889</v>
      </c>
      <c r="H536" s="1">
        <v>0.22</v>
      </c>
      <c r="I536" s="1">
        <v>0</v>
      </c>
      <c r="J536" s="1"/>
      <c r="K536" s="6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 t="s">
        <v>26</v>
      </c>
      <c r="AB536" s="2" t="s">
        <v>166</v>
      </c>
    </row>
    <row r="537" spans="1:28" x14ac:dyDescent="0.3">
      <c r="A537" s="1">
        <v>128</v>
      </c>
      <c r="B537" s="1" t="s">
        <v>3273</v>
      </c>
      <c r="C537" s="35" t="s">
        <v>345</v>
      </c>
      <c r="D537" s="1" t="s">
        <v>346</v>
      </c>
      <c r="E537" s="1" t="s">
        <v>347</v>
      </c>
      <c r="F537" s="1" t="s">
        <v>6605</v>
      </c>
      <c r="G537" s="1" t="s">
        <v>1889</v>
      </c>
      <c r="H537" s="1">
        <v>0.24</v>
      </c>
      <c r="I537" s="1">
        <v>0</v>
      </c>
      <c r="J537" s="1"/>
      <c r="K537" s="6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 t="s">
        <v>26</v>
      </c>
      <c r="AB537" s="2" t="s">
        <v>55</v>
      </c>
    </row>
    <row r="538" spans="1:28" x14ac:dyDescent="0.3">
      <c r="A538" s="1">
        <v>134</v>
      </c>
      <c r="B538" s="1" t="s">
        <v>3273</v>
      </c>
      <c r="C538" s="35" t="s">
        <v>345</v>
      </c>
      <c r="D538" s="1" t="s">
        <v>346</v>
      </c>
      <c r="E538" s="1" t="s">
        <v>347</v>
      </c>
      <c r="F538" s="1" t="s">
        <v>6606</v>
      </c>
      <c r="G538" s="1" t="s">
        <v>1889</v>
      </c>
      <c r="H538" s="1">
        <v>0.15</v>
      </c>
      <c r="I538" s="1">
        <v>0</v>
      </c>
      <c r="J538" s="1"/>
      <c r="K538" s="6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 t="s">
        <v>26</v>
      </c>
      <c r="AB538" s="2" t="s">
        <v>55</v>
      </c>
    </row>
    <row r="539" spans="1:28" x14ac:dyDescent="0.3">
      <c r="A539" s="1">
        <v>137</v>
      </c>
      <c r="B539" s="1" t="s">
        <v>3273</v>
      </c>
      <c r="C539" s="35" t="s">
        <v>345</v>
      </c>
      <c r="D539" s="1" t="s">
        <v>346</v>
      </c>
      <c r="E539" s="1" t="s">
        <v>347</v>
      </c>
      <c r="F539" s="66" t="s">
        <v>6607</v>
      </c>
      <c r="G539" s="1" t="s">
        <v>1889</v>
      </c>
      <c r="H539" s="66">
        <v>0.21</v>
      </c>
      <c r="I539" s="1">
        <v>0</v>
      </c>
      <c r="J539" s="1"/>
      <c r="K539" s="6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 t="s">
        <v>26</v>
      </c>
      <c r="AB539" s="95" t="s">
        <v>55</v>
      </c>
    </row>
    <row r="540" spans="1:28" x14ac:dyDescent="0.3">
      <c r="A540" s="1">
        <v>152</v>
      </c>
      <c r="B540" s="1" t="s">
        <v>3273</v>
      </c>
      <c r="C540" s="35" t="s">
        <v>345</v>
      </c>
      <c r="D540" s="1" t="s">
        <v>346</v>
      </c>
      <c r="E540" s="1" t="s">
        <v>347</v>
      </c>
      <c r="F540" s="1" t="s">
        <v>6608</v>
      </c>
      <c r="G540" s="1" t="s">
        <v>1889</v>
      </c>
      <c r="H540" s="1">
        <v>0.14000000000000001</v>
      </c>
      <c r="I540" s="1">
        <v>0</v>
      </c>
      <c r="J540" s="1"/>
      <c r="K540" s="6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 t="s">
        <v>26</v>
      </c>
      <c r="AB540" s="2" t="s">
        <v>610</v>
      </c>
    </row>
    <row r="541" spans="1:28" x14ac:dyDescent="0.3">
      <c r="A541" s="1">
        <v>156</v>
      </c>
      <c r="B541" s="1" t="s">
        <v>3273</v>
      </c>
      <c r="C541" s="35" t="s">
        <v>345</v>
      </c>
      <c r="D541" s="1" t="s">
        <v>346</v>
      </c>
      <c r="E541" s="1" t="s">
        <v>347</v>
      </c>
      <c r="F541" s="1" t="s">
        <v>6609</v>
      </c>
      <c r="G541" s="1" t="s">
        <v>1889</v>
      </c>
      <c r="H541" s="1">
        <v>0.21</v>
      </c>
      <c r="I541" s="1">
        <v>0</v>
      </c>
      <c r="J541" s="1"/>
      <c r="K541" s="6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2" t="s">
        <v>26</v>
      </c>
      <c r="AB541" s="2" t="s">
        <v>610</v>
      </c>
    </row>
    <row r="542" spans="1:28" x14ac:dyDescent="0.3">
      <c r="A542" s="1">
        <v>158</v>
      </c>
      <c r="B542" s="1" t="s">
        <v>3273</v>
      </c>
      <c r="C542" s="35" t="s">
        <v>345</v>
      </c>
      <c r="D542" s="1" t="s">
        <v>346</v>
      </c>
      <c r="E542" s="1" t="s">
        <v>347</v>
      </c>
      <c r="F542" s="1" t="s">
        <v>6610</v>
      </c>
      <c r="G542" s="1" t="s">
        <v>1889</v>
      </c>
      <c r="H542" s="1">
        <v>0.18</v>
      </c>
      <c r="I542" s="1">
        <v>0</v>
      </c>
      <c r="J542" s="1"/>
      <c r="K542" s="6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2" t="s">
        <v>26</v>
      </c>
      <c r="AB542" s="1" t="s">
        <v>55</v>
      </c>
    </row>
    <row r="543" spans="1:28" x14ac:dyDescent="0.3">
      <c r="A543" s="1">
        <v>171</v>
      </c>
      <c r="B543" s="1" t="s">
        <v>3273</v>
      </c>
      <c r="C543" s="35" t="s">
        <v>345</v>
      </c>
      <c r="D543" s="1" t="s">
        <v>346</v>
      </c>
      <c r="E543" s="1" t="s">
        <v>347</v>
      </c>
      <c r="F543" s="1" t="s">
        <v>6611</v>
      </c>
      <c r="G543" s="1" t="s">
        <v>1889</v>
      </c>
      <c r="H543" s="1">
        <v>0.16</v>
      </c>
      <c r="I543" s="1">
        <v>0</v>
      </c>
      <c r="J543" s="1"/>
      <c r="K543" s="6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2" t="s">
        <v>26</v>
      </c>
      <c r="AB543" s="1" t="s">
        <v>55</v>
      </c>
    </row>
    <row r="544" spans="1:28" x14ac:dyDescent="0.3">
      <c r="A544" s="1">
        <v>175</v>
      </c>
      <c r="B544" s="1" t="s">
        <v>3273</v>
      </c>
      <c r="C544" s="35" t="s">
        <v>345</v>
      </c>
      <c r="D544" s="1" t="s">
        <v>346</v>
      </c>
      <c r="E544" s="1" t="s">
        <v>347</v>
      </c>
      <c r="F544" s="1" t="s">
        <v>6612</v>
      </c>
      <c r="G544" s="1" t="s">
        <v>1889</v>
      </c>
      <c r="H544" s="1">
        <v>0.26</v>
      </c>
      <c r="I544" s="1">
        <v>0</v>
      </c>
      <c r="J544" s="1"/>
      <c r="K544" s="6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2" t="s">
        <v>26</v>
      </c>
      <c r="AB544" s="1" t="s">
        <v>55</v>
      </c>
    </row>
    <row r="545" spans="1:28" x14ac:dyDescent="0.3">
      <c r="A545" s="1">
        <v>179</v>
      </c>
      <c r="B545" s="1" t="s">
        <v>3273</v>
      </c>
      <c r="C545" s="35" t="s">
        <v>345</v>
      </c>
      <c r="D545" s="1" t="s">
        <v>346</v>
      </c>
      <c r="E545" s="1" t="s">
        <v>347</v>
      </c>
      <c r="F545" s="1" t="s">
        <v>6613</v>
      </c>
      <c r="G545" s="1" t="s">
        <v>1889</v>
      </c>
      <c r="H545" s="1">
        <v>0.23</v>
      </c>
      <c r="I545" s="1">
        <v>0</v>
      </c>
      <c r="J545" s="1"/>
      <c r="K545" s="6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2" t="s">
        <v>26</v>
      </c>
      <c r="AB545" s="1" t="s">
        <v>55</v>
      </c>
    </row>
    <row r="546" spans="1:28" x14ac:dyDescent="0.3">
      <c r="A546" s="1">
        <v>180</v>
      </c>
      <c r="B546" s="1" t="s">
        <v>3273</v>
      </c>
      <c r="C546" s="35" t="s">
        <v>345</v>
      </c>
      <c r="D546" s="1" t="s">
        <v>346</v>
      </c>
      <c r="E546" s="1" t="s">
        <v>347</v>
      </c>
      <c r="F546" s="1" t="s">
        <v>6614</v>
      </c>
      <c r="G546" s="1" t="s">
        <v>1889</v>
      </c>
      <c r="H546" s="1">
        <v>0.21</v>
      </c>
      <c r="I546" s="1">
        <v>0</v>
      </c>
      <c r="J546" s="1"/>
      <c r="K546" s="6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2" t="s">
        <v>26</v>
      </c>
      <c r="AB546" s="1" t="s">
        <v>610</v>
      </c>
    </row>
    <row r="547" spans="1:28" x14ac:dyDescent="0.3">
      <c r="A547" s="1">
        <v>192</v>
      </c>
      <c r="B547" s="1" t="s">
        <v>3273</v>
      </c>
      <c r="C547" s="35" t="s">
        <v>345</v>
      </c>
      <c r="D547" s="1" t="s">
        <v>346</v>
      </c>
      <c r="E547" s="1" t="s">
        <v>347</v>
      </c>
      <c r="F547" s="1" t="s">
        <v>6615</v>
      </c>
      <c r="G547" s="1" t="s">
        <v>1889</v>
      </c>
      <c r="H547" s="1">
        <v>0.28000000000000003</v>
      </c>
      <c r="I547" s="1">
        <v>0</v>
      </c>
      <c r="J547" s="1"/>
      <c r="K547" s="6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2" t="s">
        <v>26</v>
      </c>
      <c r="AB547" s="1" t="s">
        <v>610</v>
      </c>
    </row>
    <row r="548" spans="1:28" x14ac:dyDescent="0.3">
      <c r="A548" s="1">
        <v>193</v>
      </c>
      <c r="B548" s="1" t="s">
        <v>3273</v>
      </c>
      <c r="C548" s="35" t="s">
        <v>345</v>
      </c>
      <c r="D548" s="1" t="s">
        <v>346</v>
      </c>
      <c r="E548" s="1" t="s">
        <v>347</v>
      </c>
      <c r="F548" s="1" t="s">
        <v>6616</v>
      </c>
      <c r="G548" s="1" t="s">
        <v>1889</v>
      </c>
      <c r="H548" s="1">
        <v>0.15</v>
      </c>
      <c r="I548" s="1">
        <v>0</v>
      </c>
      <c r="J548" s="1"/>
      <c r="K548" s="6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 t="s">
        <v>26</v>
      </c>
      <c r="AB548" s="1" t="s">
        <v>610</v>
      </c>
    </row>
    <row r="549" spans="1:28" x14ac:dyDescent="0.3">
      <c r="A549" s="1">
        <v>194</v>
      </c>
      <c r="B549" s="1" t="s">
        <v>3273</v>
      </c>
      <c r="C549" s="35" t="s">
        <v>345</v>
      </c>
      <c r="D549" s="1" t="s">
        <v>346</v>
      </c>
      <c r="E549" s="1" t="s">
        <v>347</v>
      </c>
      <c r="F549" s="1" t="s">
        <v>6617</v>
      </c>
      <c r="G549" s="1" t="s">
        <v>1889</v>
      </c>
      <c r="H549" s="1">
        <v>0.18</v>
      </c>
      <c r="I549" s="1">
        <v>0</v>
      </c>
      <c r="J549" s="1"/>
      <c r="K549" s="6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2" t="s">
        <v>26</v>
      </c>
      <c r="AB549" s="1" t="s">
        <v>610</v>
      </c>
    </row>
    <row r="550" spans="1:28" x14ac:dyDescent="0.3">
      <c r="A550" s="1">
        <v>196</v>
      </c>
      <c r="B550" s="1" t="s">
        <v>3273</v>
      </c>
      <c r="C550" s="35" t="s">
        <v>345</v>
      </c>
      <c r="D550" s="1" t="s">
        <v>346</v>
      </c>
      <c r="E550" s="1" t="s">
        <v>347</v>
      </c>
      <c r="F550" s="1" t="s">
        <v>6618</v>
      </c>
      <c r="G550" s="1" t="s">
        <v>1889</v>
      </c>
      <c r="H550" s="1">
        <v>0.19</v>
      </c>
      <c r="I550" s="1">
        <v>0</v>
      </c>
      <c r="J550" s="1"/>
      <c r="K550" s="6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2" t="s">
        <v>26</v>
      </c>
      <c r="AB550" s="1" t="s">
        <v>610</v>
      </c>
    </row>
    <row r="551" spans="1:28" x14ac:dyDescent="0.3">
      <c r="A551" s="1">
        <v>197</v>
      </c>
      <c r="B551" s="1" t="s">
        <v>3273</v>
      </c>
      <c r="C551" s="35" t="s">
        <v>345</v>
      </c>
      <c r="D551" s="1" t="s">
        <v>346</v>
      </c>
      <c r="E551" s="1" t="s">
        <v>347</v>
      </c>
      <c r="F551" s="1" t="s">
        <v>6619</v>
      </c>
      <c r="G551" s="1" t="s">
        <v>1889</v>
      </c>
      <c r="H551" s="1">
        <v>0.18</v>
      </c>
      <c r="I551" s="1">
        <v>0</v>
      </c>
      <c r="J551" s="1"/>
      <c r="K551" s="6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2" t="s">
        <v>26</v>
      </c>
      <c r="AB551" s="1" t="s">
        <v>610</v>
      </c>
    </row>
    <row r="552" spans="1:28" x14ac:dyDescent="0.3">
      <c r="A552" s="1">
        <v>198</v>
      </c>
      <c r="B552" s="1" t="s">
        <v>3273</v>
      </c>
      <c r="C552" s="35" t="s">
        <v>345</v>
      </c>
      <c r="D552" s="1" t="s">
        <v>346</v>
      </c>
      <c r="E552" s="1" t="s">
        <v>347</v>
      </c>
      <c r="F552" s="1" t="s">
        <v>6620</v>
      </c>
      <c r="G552" s="1" t="s">
        <v>1889</v>
      </c>
      <c r="H552" s="1">
        <v>0.26</v>
      </c>
      <c r="I552" s="1">
        <v>0</v>
      </c>
      <c r="J552" s="1"/>
      <c r="K552" s="6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2" t="s">
        <v>26</v>
      </c>
      <c r="AB552" s="1" t="s">
        <v>610</v>
      </c>
    </row>
    <row r="553" spans="1:28" x14ac:dyDescent="0.3">
      <c r="A553" s="1">
        <v>199</v>
      </c>
      <c r="B553" s="1" t="s">
        <v>3273</v>
      </c>
      <c r="C553" s="35" t="s">
        <v>345</v>
      </c>
      <c r="D553" s="1" t="s">
        <v>346</v>
      </c>
      <c r="E553" s="1" t="s">
        <v>347</v>
      </c>
      <c r="F553" s="1" t="s">
        <v>6621</v>
      </c>
      <c r="G553" s="1" t="s">
        <v>1889</v>
      </c>
      <c r="H553" s="1">
        <v>0.26</v>
      </c>
      <c r="I553" s="1">
        <v>0</v>
      </c>
      <c r="J553" s="1"/>
      <c r="K553" s="6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 t="s">
        <v>26</v>
      </c>
      <c r="AB553" s="1" t="s">
        <v>610</v>
      </c>
    </row>
    <row r="554" spans="1:28" x14ac:dyDescent="0.3">
      <c r="A554" s="1">
        <v>201</v>
      </c>
      <c r="B554" s="1" t="s">
        <v>3273</v>
      </c>
      <c r="C554" s="35" t="s">
        <v>345</v>
      </c>
      <c r="D554" s="1" t="s">
        <v>346</v>
      </c>
      <c r="E554" s="1" t="s">
        <v>347</v>
      </c>
      <c r="F554" s="1" t="s">
        <v>6622</v>
      </c>
      <c r="G554" s="1" t="s">
        <v>1889</v>
      </c>
      <c r="H554" s="1">
        <v>0.24</v>
      </c>
      <c r="I554" s="1">
        <v>0</v>
      </c>
      <c r="J554" s="1"/>
      <c r="K554" s="6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2" t="s">
        <v>26</v>
      </c>
      <c r="AB554" s="1" t="s">
        <v>610</v>
      </c>
    </row>
    <row r="555" spans="1:28" x14ac:dyDescent="0.3">
      <c r="A555" s="1">
        <v>205</v>
      </c>
      <c r="B555" s="1" t="s">
        <v>3273</v>
      </c>
      <c r="C555" s="35" t="s">
        <v>345</v>
      </c>
      <c r="D555" s="1" t="s">
        <v>346</v>
      </c>
      <c r="E555" s="1" t="s">
        <v>347</v>
      </c>
      <c r="F555" s="1" t="s">
        <v>6623</v>
      </c>
      <c r="G555" s="1" t="s">
        <v>1889</v>
      </c>
      <c r="H555" s="1">
        <v>0.2</v>
      </c>
      <c r="I555" s="1">
        <v>0</v>
      </c>
      <c r="J555" s="1"/>
      <c r="K555" s="6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2" t="s">
        <v>26</v>
      </c>
      <c r="AB555" s="1" t="s">
        <v>610</v>
      </c>
    </row>
    <row r="556" spans="1:28" x14ac:dyDescent="0.3">
      <c r="A556" s="1">
        <v>214</v>
      </c>
      <c r="B556" s="1" t="s">
        <v>3273</v>
      </c>
      <c r="C556" s="35" t="s">
        <v>345</v>
      </c>
      <c r="D556" s="1" t="s">
        <v>346</v>
      </c>
      <c r="E556" s="1" t="s">
        <v>347</v>
      </c>
      <c r="F556" s="1" t="s">
        <v>6624</v>
      </c>
      <c r="G556" s="1" t="s">
        <v>1889</v>
      </c>
      <c r="H556" s="1">
        <v>0.24</v>
      </c>
      <c r="I556" s="1">
        <v>0</v>
      </c>
      <c r="J556" s="1"/>
      <c r="K556" s="6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2" t="s">
        <v>26</v>
      </c>
      <c r="AB556" s="1" t="s">
        <v>610</v>
      </c>
    </row>
    <row r="557" spans="1:28" x14ac:dyDescent="0.3">
      <c r="A557" s="1">
        <v>231</v>
      </c>
      <c r="B557" s="1" t="s">
        <v>3273</v>
      </c>
      <c r="C557" s="35" t="s">
        <v>345</v>
      </c>
      <c r="D557" s="1" t="s">
        <v>346</v>
      </c>
      <c r="E557" s="1" t="s">
        <v>347</v>
      </c>
      <c r="F557" s="1" t="s">
        <v>6625</v>
      </c>
      <c r="G557" s="1" t="s">
        <v>1889</v>
      </c>
      <c r="H557" s="1">
        <v>0.22</v>
      </c>
      <c r="I557" s="1">
        <v>0</v>
      </c>
      <c r="J557" s="1"/>
      <c r="K557" s="6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2" t="s">
        <v>26</v>
      </c>
      <c r="AB557" s="2" t="s">
        <v>55</v>
      </c>
    </row>
    <row r="558" spans="1:28" x14ac:dyDescent="0.3">
      <c r="A558" s="1">
        <v>233</v>
      </c>
      <c r="B558" s="1" t="s">
        <v>3273</v>
      </c>
      <c r="C558" s="35" t="s">
        <v>345</v>
      </c>
      <c r="D558" s="1" t="s">
        <v>346</v>
      </c>
      <c r="E558" s="1" t="s">
        <v>347</v>
      </c>
      <c r="F558" s="1" t="s">
        <v>6626</v>
      </c>
      <c r="G558" s="1" t="s">
        <v>1889</v>
      </c>
      <c r="H558" s="1">
        <v>0.21</v>
      </c>
      <c r="I558" s="1">
        <v>0</v>
      </c>
      <c r="J558" s="1"/>
      <c r="K558" s="6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2" t="s">
        <v>26</v>
      </c>
      <c r="AB558" s="2" t="s">
        <v>55</v>
      </c>
    </row>
    <row r="559" spans="1:28" x14ac:dyDescent="0.3">
      <c r="A559" s="1">
        <v>234</v>
      </c>
      <c r="B559" s="1" t="s">
        <v>3273</v>
      </c>
      <c r="C559" s="35" t="s">
        <v>345</v>
      </c>
      <c r="D559" s="1" t="s">
        <v>346</v>
      </c>
      <c r="E559" s="1" t="s">
        <v>347</v>
      </c>
      <c r="F559" s="1" t="s">
        <v>6627</v>
      </c>
      <c r="G559" s="1" t="s">
        <v>1889</v>
      </c>
      <c r="H559" s="1">
        <v>0.21</v>
      </c>
      <c r="I559" s="1">
        <v>0</v>
      </c>
      <c r="J559" s="1"/>
      <c r="K559" s="6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2" t="s">
        <v>26</v>
      </c>
      <c r="AB559" s="2" t="s">
        <v>55</v>
      </c>
    </row>
    <row r="560" spans="1:28" x14ac:dyDescent="0.3">
      <c r="A560" s="1">
        <v>235</v>
      </c>
      <c r="B560" s="1" t="s">
        <v>3273</v>
      </c>
      <c r="C560" s="35" t="s">
        <v>345</v>
      </c>
      <c r="D560" s="1" t="s">
        <v>346</v>
      </c>
      <c r="E560" s="1" t="s">
        <v>347</v>
      </c>
      <c r="F560" s="1" t="s">
        <v>6628</v>
      </c>
      <c r="G560" s="1" t="s">
        <v>1889</v>
      </c>
      <c r="H560" s="1">
        <v>0.26</v>
      </c>
      <c r="I560" s="1">
        <v>0</v>
      </c>
      <c r="J560" s="1"/>
      <c r="K560" s="6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2" t="s">
        <v>26</v>
      </c>
      <c r="AB560" s="2" t="s">
        <v>55</v>
      </c>
    </row>
    <row r="561" spans="1:72" x14ac:dyDescent="0.3">
      <c r="A561" s="1">
        <v>238</v>
      </c>
      <c r="B561" s="1" t="s">
        <v>3273</v>
      </c>
      <c r="C561" s="35" t="s">
        <v>345</v>
      </c>
      <c r="D561" s="1" t="s">
        <v>346</v>
      </c>
      <c r="E561" s="1" t="s">
        <v>347</v>
      </c>
      <c r="F561" s="1" t="s">
        <v>6629</v>
      </c>
      <c r="G561" s="1" t="s">
        <v>1889</v>
      </c>
      <c r="H561" s="1">
        <v>0.21</v>
      </c>
      <c r="I561" s="1">
        <v>0</v>
      </c>
      <c r="J561" s="1"/>
      <c r="K561" s="6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2" t="s">
        <v>26</v>
      </c>
      <c r="AB561" s="1" t="s">
        <v>610</v>
      </c>
    </row>
    <row r="562" spans="1:72" x14ac:dyDescent="0.3">
      <c r="A562" s="1">
        <v>243</v>
      </c>
      <c r="B562" s="1" t="s">
        <v>3273</v>
      </c>
      <c r="C562" s="35" t="s">
        <v>345</v>
      </c>
      <c r="D562" s="1" t="s">
        <v>346</v>
      </c>
      <c r="E562" s="1" t="s">
        <v>347</v>
      </c>
      <c r="F562" s="1" t="s">
        <v>6630</v>
      </c>
      <c r="G562" s="1" t="s">
        <v>1889</v>
      </c>
      <c r="H562" s="1">
        <v>0.16</v>
      </c>
      <c r="I562" s="1">
        <v>0</v>
      </c>
      <c r="J562" s="1"/>
      <c r="K562" s="6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2" t="s">
        <v>26</v>
      </c>
      <c r="AB562" s="1" t="s">
        <v>610</v>
      </c>
    </row>
    <row r="563" spans="1:72" x14ac:dyDescent="0.3">
      <c r="A563" s="1">
        <v>260</v>
      </c>
      <c r="B563" s="1" t="s">
        <v>3273</v>
      </c>
      <c r="C563" s="35" t="s">
        <v>345</v>
      </c>
      <c r="D563" s="1" t="s">
        <v>346</v>
      </c>
      <c r="E563" s="1" t="s">
        <v>347</v>
      </c>
      <c r="F563" s="1" t="s">
        <v>6631</v>
      </c>
      <c r="G563" s="1" t="s">
        <v>1889</v>
      </c>
      <c r="H563" s="1">
        <v>0.31</v>
      </c>
      <c r="I563" s="1">
        <v>0</v>
      </c>
      <c r="J563" s="1"/>
      <c r="K563" s="6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2" t="s">
        <v>26</v>
      </c>
      <c r="AB563" s="1" t="s">
        <v>610</v>
      </c>
    </row>
    <row r="564" spans="1:72" x14ac:dyDescent="0.3">
      <c r="A564" s="1">
        <v>273</v>
      </c>
      <c r="B564" s="1" t="s">
        <v>3273</v>
      </c>
      <c r="C564" s="35" t="s">
        <v>345</v>
      </c>
      <c r="D564" s="1" t="s">
        <v>346</v>
      </c>
      <c r="E564" s="1" t="s">
        <v>347</v>
      </c>
      <c r="F564" s="1" t="s">
        <v>6632</v>
      </c>
      <c r="G564" s="1" t="s">
        <v>1889</v>
      </c>
      <c r="H564" s="1">
        <v>0.18</v>
      </c>
      <c r="I564" s="1">
        <v>0</v>
      </c>
      <c r="J564" s="1"/>
      <c r="K564" s="6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2" t="s">
        <v>26</v>
      </c>
      <c r="AB564" s="1" t="s">
        <v>610</v>
      </c>
    </row>
    <row r="565" spans="1:72" x14ac:dyDescent="0.3">
      <c r="A565" s="1">
        <v>284</v>
      </c>
      <c r="B565" s="1" t="s">
        <v>3273</v>
      </c>
      <c r="C565" s="35" t="s">
        <v>345</v>
      </c>
      <c r="D565" s="1" t="s">
        <v>346</v>
      </c>
      <c r="E565" s="1" t="s">
        <v>347</v>
      </c>
      <c r="F565" s="1" t="s">
        <v>6633</v>
      </c>
      <c r="G565" s="1" t="s">
        <v>1889</v>
      </c>
      <c r="H565" s="1">
        <v>0.26</v>
      </c>
      <c r="I565" s="1">
        <v>0</v>
      </c>
      <c r="J565" s="1"/>
      <c r="K565" s="6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 t="s">
        <v>26</v>
      </c>
      <c r="AB565" s="1" t="s">
        <v>610</v>
      </c>
    </row>
    <row r="566" spans="1:72" s="23" customFormat="1" x14ac:dyDescent="0.3">
      <c r="A566" s="38">
        <v>311</v>
      </c>
      <c r="B566" s="38" t="s">
        <v>3397</v>
      </c>
      <c r="C566" s="35" t="s">
        <v>345</v>
      </c>
      <c r="D566" s="1" t="s">
        <v>4012</v>
      </c>
      <c r="E566" s="38" t="s">
        <v>347</v>
      </c>
      <c r="F566" s="2" t="s">
        <v>4013</v>
      </c>
      <c r="G566" s="46" t="s">
        <v>4014</v>
      </c>
      <c r="H566" s="42">
        <v>0.15</v>
      </c>
      <c r="I566" s="42">
        <v>0.15</v>
      </c>
      <c r="J566" s="1">
        <v>1</v>
      </c>
      <c r="K566" s="65">
        <v>44389</v>
      </c>
      <c r="L566" s="41">
        <v>44532</v>
      </c>
      <c r="M566" s="1">
        <v>25.86</v>
      </c>
      <c r="N566" s="42">
        <v>25.343498456132146</v>
      </c>
      <c r="O566" s="1">
        <v>86</v>
      </c>
      <c r="P566" s="42">
        <f t="shared" ref="P566:P629" si="30">M566*O566</f>
        <v>2223.96</v>
      </c>
      <c r="Q566" s="1" t="s">
        <v>147</v>
      </c>
      <c r="R566" s="3">
        <v>100</v>
      </c>
      <c r="S566" s="1">
        <f t="shared" ref="S566:S629" si="31">M566*R566</f>
        <v>2586</v>
      </c>
      <c r="T566" s="1" t="s">
        <v>147</v>
      </c>
      <c r="U566" s="3">
        <v>370</v>
      </c>
      <c r="V566" s="3">
        <v>0</v>
      </c>
      <c r="W566" s="3">
        <v>0</v>
      </c>
      <c r="X566" s="1">
        <v>10</v>
      </c>
      <c r="Y566" s="1">
        <v>380</v>
      </c>
      <c r="Z566" s="42">
        <v>9630.5294133302159</v>
      </c>
      <c r="AA566" s="1" t="s">
        <v>4015</v>
      </c>
      <c r="AB566" s="1" t="s">
        <v>4016</v>
      </c>
      <c r="AC566" s="1"/>
      <c r="AZ566" s="24"/>
      <c r="BF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</row>
    <row r="567" spans="1:72" s="23" customFormat="1" x14ac:dyDescent="0.3">
      <c r="A567" s="38">
        <v>312</v>
      </c>
      <c r="B567" s="38" t="s">
        <v>3397</v>
      </c>
      <c r="C567" s="35" t="s">
        <v>345</v>
      </c>
      <c r="D567" s="1" t="s">
        <v>4012</v>
      </c>
      <c r="E567" s="38" t="s">
        <v>347</v>
      </c>
      <c r="F567" s="2" t="s">
        <v>4017</v>
      </c>
      <c r="G567" s="46" t="s">
        <v>4018</v>
      </c>
      <c r="H567" s="42">
        <v>0.16</v>
      </c>
      <c r="I567" s="42">
        <v>0.16</v>
      </c>
      <c r="J567" s="1">
        <v>1</v>
      </c>
      <c r="K567" s="65">
        <v>44387</v>
      </c>
      <c r="L567" s="41">
        <v>44532</v>
      </c>
      <c r="M567" s="1">
        <v>59.14</v>
      </c>
      <c r="N567" s="42">
        <v>51.213203829944106</v>
      </c>
      <c r="O567" s="1">
        <v>85</v>
      </c>
      <c r="P567" s="42">
        <f t="shared" si="30"/>
        <v>5026.8999999999996</v>
      </c>
      <c r="Q567" s="1" t="s">
        <v>147</v>
      </c>
      <c r="R567" s="42">
        <v>99.698795180722897</v>
      </c>
      <c r="S567" s="1">
        <f t="shared" si="31"/>
        <v>5896.1867469879526</v>
      </c>
      <c r="T567" s="1" t="s">
        <v>147</v>
      </c>
      <c r="U567" s="3">
        <v>370</v>
      </c>
      <c r="V567" s="3">
        <v>0</v>
      </c>
      <c r="W567" s="3">
        <v>0</v>
      </c>
      <c r="X567" s="1">
        <v>10</v>
      </c>
      <c r="Y567" s="1">
        <v>380</v>
      </c>
      <c r="Z567" s="42">
        <v>19461.017455378762</v>
      </c>
      <c r="AA567" s="1" t="s">
        <v>4015</v>
      </c>
      <c r="AB567" s="1" t="s">
        <v>4016</v>
      </c>
      <c r="AC567" s="1"/>
      <c r="AZ567" s="24"/>
      <c r="BF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</row>
    <row r="568" spans="1:72" s="23" customFormat="1" x14ac:dyDescent="0.3">
      <c r="A568" s="38">
        <v>313</v>
      </c>
      <c r="B568" s="38" t="s">
        <v>3397</v>
      </c>
      <c r="C568" s="35" t="s">
        <v>345</v>
      </c>
      <c r="D568" s="1" t="s">
        <v>4012</v>
      </c>
      <c r="E568" s="38" t="s">
        <v>347</v>
      </c>
      <c r="F568" s="2" t="s">
        <v>4019</v>
      </c>
      <c r="G568" s="46" t="s">
        <v>4020</v>
      </c>
      <c r="H568" s="42">
        <v>0.16</v>
      </c>
      <c r="I568" s="42">
        <v>0.16</v>
      </c>
      <c r="J568" s="1">
        <v>1</v>
      </c>
      <c r="K568" s="65">
        <v>44390</v>
      </c>
      <c r="L568" s="41">
        <v>44532</v>
      </c>
      <c r="M568" s="1">
        <v>21.1</v>
      </c>
      <c r="N568" s="42">
        <v>17.755302729947172</v>
      </c>
      <c r="O568" s="1">
        <v>82</v>
      </c>
      <c r="P568" s="42">
        <f t="shared" si="30"/>
        <v>1730.2</v>
      </c>
      <c r="Q568" s="1" t="s">
        <v>147</v>
      </c>
      <c r="R568" s="42">
        <v>99.3993993993994</v>
      </c>
      <c r="S568" s="1">
        <f t="shared" si="31"/>
        <v>2097.3273273273276</v>
      </c>
      <c r="T568" s="1" t="s">
        <v>147</v>
      </c>
      <c r="U568" s="3">
        <v>370</v>
      </c>
      <c r="V568" s="3">
        <v>0</v>
      </c>
      <c r="W568" s="3">
        <v>0</v>
      </c>
      <c r="X568" s="1">
        <v>10</v>
      </c>
      <c r="Y568" s="1">
        <v>380</v>
      </c>
      <c r="Z568" s="42">
        <v>6747.0150373799252</v>
      </c>
      <c r="AA568" s="1" t="s">
        <v>4015</v>
      </c>
      <c r="AB568" s="1" t="s">
        <v>4016</v>
      </c>
      <c r="AC568" s="1"/>
      <c r="AZ568" s="24"/>
      <c r="BF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</row>
    <row r="569" spans="1:72" s="23" customFormat="1" x14ac:dyDescent="0.3">
      <c r="A569" s="38">
        <v>314</v>
      </c>
      <c r="B569" s="38" t="s">
        <v>3397</v>
      </c>
      <c r="C569" s="35" t="s">
        <v>345</v>
      </c>
      <c r="D569" s="1" t="s">
        <v>4012</v>
      </c>
      <c r="E569" s="38" t="s">
        <v>347</v>
      </c>
      <c r="F569" s="2" t="s">
        <v>4021</v>
      </c>
      <c r="G569" s="46" t="s">
        <v>4022</v>
      </c>
      <c r="H569" s="42">
        <v>0.49</v>
      </c>
      <c r="I569" s="42">
        <v>0.49</v>
      </c>
      <c r="J569" s="1">
        <v>2</v>
      </c>
      <c r="K569" s="65">
        <v>44368</v>
      </c>
      <c r="L569" s="41">
        <v>44532</v>
      </c>
      <c r="M569" s="1">
        <v>92.56</v>
      </c>
      <c r="N569" s="42">
        <v>81.084682779587979</v>
      </c>
      <c r="O569" s="1">
        <v>89</v>
      </c>
      <c r="P569" s="42">
        <f t="shared" si="30"/>
        <v>8237.84</v>
      </c>
      <c r="Q569" s="1" t="s">
        <v>147</v>
      </c>
      <c r="R569" s="42">
        <v>99.642857142857139</v>
      </c>
      <c r="S569" s="1">
        <f t="shared" si="31"/>
        <v>9222.9428571428562</v>
      </c>
      <c r="T569" s="1" t="s">
        <v>147</v>
      </c>
      <c r="U569" s="3">
        <v>370</v>
      </c>
      <c r="V569" s="3">
        <v>0</v>
      </c>
      <c r="W569" s="3">
        <v>0</v>
      </c>
      <c r="X569" s="1">
        <v>10</v>
      </c>
      <c r="Y569" s="1">
        <v>380</v>
      </c>
      <c r="Z569" s="42">
        <v>30812.179456243433</v>
      </c>
      <c r="AA569" s="1" t="s">
        <v>4015</v>
      </c>
      <c r="AB569" s="1" t="s">
        <v>4016</v>
      </c>
      <c r="AC569" s="1"/>
      <c r="AZ569" s="24"/>
      <c r="BF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</row>
    <row r="570" spans="1:72" s="23" customFormat="1" x14ac:dyDescent="0.3">
      <c r="A570" s="38">
        <v>315</v>
      </c>
      <c r="B570" s="38" t="s">
        <v>3397</v>
      </c>
      <c r="C570" s="35" t="s">
        <v>345</v>
      </c>
      <c r="D570" s="1" t="s">
        <v>4012</v>
      </c>
      <c r="E570" s="38" t="s">
        <v>347</v>
      </c>
      <c r="F570" s="2" t="s">
        <v>4023</v>
      </c>
      <c r="G570" s="46" t="s">
        <v>4024</v>
      </c>
      <c r="H570" s="42">
        <v>0.17</v>
      </c>
      <c r="I570" s="42">
        <v>0.17</v>
      </c>
      <c r="J570" s="1">
        <v>1</v>
      </c>
      <c r="K570" s="65">
        <v>44374</v>
      </c>
      <c r="L570" s="41">
        <v>44532</v>
      </c>
      <c r="M570" s="1">
        <v>29.04</v>
      </c>
      <c r="N570" s="42">
        <v>25.270519113161718</v>
      </c>
      <c r="O570" s="1">
        <v>88</v>
      </c>
      <c r="P570" s="42">
        <f t="shared" si="30"/>
        <v>2555.52</v>
      </c>
      <c r="Q570" s="1" t="s">
        <v>147</v>
      </c>
      <c r="R570" s="3">
        <v>100</v>
      </c>
      <c r="S570" s="1">
        <f t="shared" si="31"/>
        <v>2904</v>
      </c>
      <c r="T570" s="1" t="s">
        <v>147</v>
      </c>
      <c r="U570" s="3">
        <v>370</v>
      </c>
      <c r="V570" s="3">
        <v>0</v>
      </c>
      <c r="W570" s="3">
        <v>0</v>
      </c>
      <c r="X570" s="1">
        <v>10</v>
      </c>
      <c r="Y570" s="1">
        <v>380</v>
      </c>
      <c r="Z570" s="42">
        <v>9602.7972630014538</v>
      </c>
      <c r="AA570" s="1" t="s">
        <v>4015</v>
      </c>
      <c r="AB570" s="1" t="s">
        <v>4016</v>
      </c>
      <c r="AC570" s="1"/>
      <c r="AZ570" s="24"/>
      <c r="BF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</row>
    <row r="571" spans="1:72" s="23" customFormat="1" x14ac:dyDescent="0.3">
      <c r="A571" s="38">
        <v>316</v>
      </c>
      <c r="B571" s="38" t="s">
        <v>3397</v>
      </c>
      <c r="C571" s="35" t="s">
        <v>345</v>
      </c>
      <c r="D571" s="1" t="s">
        <v>4012</v>
      </c>
      <c r="E571" s="38" t="s">
        <v>347</v>
      </c>
      <c r="F571" s="2" t="s">
        <v>4025</v>
      </c>
      <c r="G571" s="46" t="s">
        <v>4026</v>
      </c>
      <c r="H571" s="42">
        <v>0.2</v>
      </c>
      <c r="I571" s="42">
        <v>0.2</v>
      </c>
      <c r="J571" s="1">
        <v>2</v>
      </c>
      <c r="K571" s="65">
        <v>44374</v>
      </c>
      <c r="L571" s="41">
        <v>44532</v>
      </c>
      <c r="M571" s="1">
        <v>74.25</v>
      </c>
      <c r="N571" s="42">
        <v>63.280511796295976</v>
      </c>
      <c r="O571" s="1">
        <v>81</v>
      </c>
      <c r="P571" s="42">
        <f t="shared" si="30"/>
        <v>6014.25</v>
      </c>
      <c r="Q571" s="1" t="s">
        <v>147</v>
      </c>
      <c r="R571" s="3">
        <v>100</v>
      </c>
      <c r="S571" s="1">
        <f t="shared" si="31"/>
        <v>7425</v>
      </c>
      <c r="T571" s="1" t="s">
        <v>147</v>
      </c>
      <c r="U571" s="3">
        <v>370</v>
      </c>
      <c r="V571" s="3">
        <v>0</v>
      </c>
      <c r="W571" s="3">
        <v>0</v>
      </c>
      <c r="X571" s="1">
        <v>10</v>
      </c>
      <c r="Y571" s="1">
        <v>380</v>
      </c>
      <c r="Z571" s="42">
        <v>24046.594482592471</v>
      </c>
      <c r="AA571" s="1" t="s">
        <v>4015</v>
      </c>
      <c r="AB571" s="1" t="s">
        <v>4016</v>
      </c>
      <c r="AC571" s="1"/>
      <c r="AZ571" s="24"/>
      <c r="BF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</row>
    <row r="572" spans="1:72" s="23" customFormat="1" x14ac:dyDescent="0.3">
      <c r="A572" s="38">
        <v>317</v>
      </c>
      <c r="B572" s="38" t="s">
        <v>3397</v>
      </c>
      <c r="C572" s="35" t="s">
        <v>345</v>
      </c>
      <c r="D572" s="1" t="s">
        <v>4012</v>
      </c>
      <c r="E572" s="38" t="s">
        <v>347</v>
      </c>
      <c r="F572" s="2" t="s">
        <v>4027</v>
      </c>
      <c r="G572" s="46" t="s">
        <v>4028</v>
      </c>
      <c r="H572" s="42">
        <v>0.24</v>
      </c>
      <c r="I572" s="42">
        <v>0.24</v>
      </c>
      <c r="J572" s="1">
        <v>2</v>
      </c>
      <c r="K572" s="65">
        <v>44374</v>
      </c>
      <c r="L572" s="41">
        <v>44532</v>
      </c>
      <c r="M572" s="1">
        <v>70.819999999999993</v>
      </c>
      <c r="N572" s="42">
        <v>62.927495593497831</v>
      </c>
      <c r="O572" s="1">
        <v>88</v>
      </c>
      <c r="P572" s="42">
        <f t="shared" si="30"/>
        <v>6232.16</v>
      </c>
      <c r="Q572" s="1" t="s">
        <v>147</v>
      </c>
      <c r="R572" s="42">
        <v>99.411764705882348</v>
      </c>
      <c r="S572" s="1">
        <f t="shared" si="31"/>
        <v>7040.341176470587</v>
      </c>
      <c r="T572" s="1" t="s">
        <v>147</v>
      </c>
      <c r="U572" s="3">
        <v>370</v>
      </c>
      <c r="V572" s="3">
        <v>0</v>
      </c>
      <c r="W572" s="3">
        <v>0</v>
      </c>
      <c r="X572" s="1">
        <v>10</v>
      </c>
      <c r="Y572" s="1">
        <v>380</v>
      </c>
      <c r="Z572" s="42">
        <v>23912.448325529174</v>
      </c>
      <c r="AA572" s="1" t="s">
        <v>4015</v>
      </c>
      <c r="AB572" s="1" t="s">
        <v>4016</v>
      </c>
      <c r="AC572" s="1"/>
      <c r="AZ572" s="24"/>
      <c r="BF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</row>
    <row r="573" spans="1:72" s="23" customFormat="1" x14ac:dyDescent="0.3">
      <c r="A573" s="38">
        <v>318</v>
      </c>
      <c r="B573" s="38" t="s">
        <v>3397</v>
      </c>
      <c r="C573" s="35" t="s">
        <v>345</v>
      </c>
      <c r="D573" s="1" t="s">
        <v>4012</v>
      </c>
      <c r="E573" s="38" t="s">
        <v>347</v>
      </c>
      <c r="F573" s="2" t="s">
        <v>4029</v>
      </c>
      <c r="G573" s="46" t="s">
        <v>4030</v>
      </c>
      <c r="H573" s="42">
        <v>1.44</v>
      </c>
      <c r="I573" s="42">
        <v>1.44</v>
      </c>
      <c r="J573" s="1">
        <v>3</v>
      </c>
      <c r="K573" s="65">
        <v>44368</v>
      </c>
      <c r="L573" s="41">
        <v>44532</v>
      </c>
      <c r="M573" s="1">
        <v>169.4</v>
      </c>
      <c r="N573" s="42">
        <v>149.37489036825951</v>
      </c>
      <c r="O573" s="1">
        <v>85</v>
      </c>
      <c r="P573" s="42">
        <f t="shared" si="30"/>
        <v>14399</v>
      </c>
      <c r="Q573" s="1" t="s">
        <v>147</v>
      </c>
      <c r="R573" s="42">
        <v>99.382716049382722</v>
      </c>
      <c r="S573" s="1">
        <f t="shared" si="31"/>
        <v>16835.432098765436</v>
      </c>
      <c r="T573" s="1" t="s">
        <v>147</v>
      </c>
      <c r="U573" s="3">
        <v>370</v>
      </c>
      <c r="V573" s="3">
        <v>0</v>
      </c>
      <c r="W573" s="3">
        <v>0</v>
      </c>
      <c r="X573" s="1">
        <v>10</v>
      </c>
      <c r="Y573" s="1">
        <v>380</v>
      </c>
      <c r="Z573" s="42">
        <v>56762.458339938617</v>
      </c>
      <c r="AA573" s="1" t="s">
        <v>4015</v>
      </c>
      <c r="AB573" s="1" t="s">
        <v>4016</v>
      </c>
      <c r="AC573" s="1"/>
      <c r="AZ573" s="24"/>
      <c r="BF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</row>
    <row r="574" spans="1:72" s="23" customFormat="1" x14ac:dyDescent="0.3">
      <c r="A574" s="38">
        <v>319</v>
      </c>
      <c r="B574" s="38" t="s">
        <v>3397</v>
      </c>
      <c r="C574" s="35" t="s">
        <v>345</v>
      </c>
      <c r="D574" s="26" t="s">
        <v>4012</v>
      </c>
      <c r="E574" s="29" t="s">
        <v>347</v>
      </c>
      <c r="F574" s="34" t="s">
        <v>4031</v>
      </c>
      <c r="G574" s="31" t="s">
        <v>4032</v>
      </c>
      <c r="H574" s="32">
        <v>0.81</v>
      </c>
      <c r="I574" s="32">
        <v>0.81</v>
      </c>
      <c r="J574" s="26">
        <v>3</v>
      </c>
      <c r="K574" s="154">
        <v>44367</v>
      </c>
      <c r="L574" s="41">
        <v>44532</v>
      </c>
      <c r="M574" s="1">
        <v>180.05</v>
      </c>
      <c r="N574" s="42">
        <v>0</v>
      </c>
      <c r="O574" s="1">
        <v>66</v>
      </c>
      <c r="P574" s="42">
        <f t="shared" si="30"/>
        <v>11883.300000000001</v>
      </c>
      <c r="Q574" s="1" t="s">
        <v>4033</v>
      </c>
      <c r="R574" s="42">
        <v>99.275362318840578</v>
      </c>
      <c r="S574" s="1">
        <f t="shared" si="31"/>
        <v>17874.528985507248</v>
      </c>
      <c r="T574" s="1" t="s">
        <v>147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2">
        <v>0</v>
      </c>
      <c r="AA574" s="1" t="s">
        <v>4015</v>
      </c>
      <c r="AB574" s="1" t="s">
        <v>4016</v>
      </c>
      <c r="AC574" s="1"/>
      <c r="AZ574" s="24"/>
      <c r="BF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</row>
    <row r="575" spans="1:72" s="23" customFormat="1" x14ac:dyDescent="0.3">
      <c r="A575" s="38">
        <v>320</v>
      </c>
      <c r="B575" s="38" t="s">
        <v>3397</v>
      </c>
      <c r="C575" s="35" t="s">
        <v>345</v>
      </c>
      <c r="D575" s="1" t="s">
        <v>4012</v>
      </c>
      <c r="E575" s="38" t="s">
        <v>347</v>
      </c>
      <c r="F575" s="2" t="s">
        <v>4034</v>
      </c>
      <c r="G575" s="46" t="s">
        <v>4035</v>
      </c>
      <c r="H575" s="42">
        <v>0.15</v>
      </c>
      <c r="I575" s="42">
        <v>0.15</v>
      </c>
      <c r="J575" s="1">
        <v>1</v>
      </c>
      <c r="K575" s="65">
        <v>44378</v>
      </c>
      <c r="L575" s="41">
        <v>44532</v>
      </c>
      <c r="M575" s="1">
        <v>39.9</v>
      </c>
      <c r="N575" s="42">
        <v>32.751241390786006</v>
      </c>
      <c r="O575" s="1">
        <v>88</v>
      </c>
      <c r="P575" s="42">
        <f t="shared" si="30"/>
        <v>3511.2</v>
      </c>
      <c r="Q575" s="1" t="s">
        <v>147</v>
      </c>
      <c r="R575" s="42">
        <v>99.367088607594937</v>
      </c>
      <c r="S575" s="1">
        <f t="shared" si="31"/>
        <v>3964.746835443038</v>
      </c>
      <c r="T575" s="1" t="s">
        <v>147</v>
      </c>
      <c r="U575" s="3">
        <v>370</v>
      </c>
      <c r="V575" s="3">
        <v>0</v>
      </c>
      <c r="W575" s="3">
        <v>0</v>
      </c>
      <c r="X575" s="1">
        <v>10</v>
      </c>
      <c r="Y575" s="1">
        <v>380</v>
      </c>
      <c r="Z575" s="42">
        <v>12445.471728498682</v>
      </c>
      <c r="AA575" s="1" t="s">
        <v>4015</v>
      </c>
      <c r="AB575" s="1" t="s">
        <v>4016</v>
      </c>
      <c r="AC575" s="1"/>
      <c r="AZ575" s="24"/>
      <c r="BF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</row>
    <row r="576" spans="1:72" s="23" customFormat="1" x14ac:dyDescent="0.3">
      <c r="A576" s="38">
        <v>321</v>
      </c>
      <c r="B576" s="38" t="s">
        <v>3397</v>
      </c>
      <c r="C576" s="35" t="s">
        <v>345</v>
      </c>
      <c r="D576" s="1" t="s">
        <v>4012</v>
      </c>
      <c r="E576" s="38" t="s">
        <v>347</v>
      </c>
      <c r="F576" s="2" t="s">
        <v>4036</v>
      </c>
      <c r="G576" s="46" t="s">
        <v>4037</v>
      </c>
      <c r="H576" s="42">
        <v>0.11</v>
      </c>
      <c r="I576" s="42">
        <v>0.11</v>
      </c>
      <c r="J576" s="1">
        <v>1</v>
      </c>
      <c r="K576" s="65">
        <v>44378</v>
      </c>
      <c r="L576" s="41">
        <v>44532</v>
      </c>
      <c r="M576" s="1">
        <v>18.52</v>
      </c>
      <c r="N576" s="42">
        <v>16.134190119961815</v>
      </c>
      <c r="O576" s="1">
        <v>90</v>
      </c>
      <c r="P576" s="42">
        <f t="shared" si="30"/>
        <v>1666.8</v>
      </c>
      <c r="Q576" s="1" t="s">
        <v>147</v>
      </c>
      <c r="R576" s="3">
        <v>100</v>
      </c>
      <c r="S576" s="1">
        <f t="shared" si="31"/>
        <v>1852</v>
      </c>
      <c r="T576" s="1" t="s">
        <v>147</v>
      </c>
      <c r="U576" s="3">
        <v>370</v>
      </c>
      <c r="V576" s="3">
        <v>0</v>
      </c>
      <c r="W576" s="3">
        <v>0</v>
      </c>
      <c r="X576" s="1">
        <v>10</v>
      </c>
      <c r="Y576" s="1">
        <v>380</v>
      </c>
      <c r="Z576" s="42">
        <v>6130.9922455854894</v>
      </c>
      <c r="AA576" s="1" t="s">
        <v>4015</v>
      </c>
      <c r="AB576" s="1" t="s">
        <v>4016</v>
      </c>
      <c r="AC576" s="1"/>
      <c r="AZ576" s="24"/>
      <c r="BF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</row>
    <row r="577" spans="1:72" s="23" customFormat="1" x14ac:dyDescent="0.3">
      <c r="A577" s="38">
        <v>322</v>
      </c>
      <c r="B577" s="38" t="s">
        <v>3397</v>
      </c>
      <c r="C577" s="35" t="s">
        <v>345</v>
      </c>
      <c r="D577" s="1" t="s">
        <v>4012</v>
      </c>
      <c r="E577" s="38" t="s">
        <v>347</v>
      </c>
      <c r="F577" s="2" t="s">
        <v>4038</v>
      </c>
      <c r="G577" s="46" t="s">
        <v>4039</v>
      </c>
      <c r="H577" s="42">
        <v>0.28000000000000003</v>
      </c>
      <c r="I577" s="42">
        <v>0.28000000000000003</v>
      </c>
      <c r="J577" s="1">
        <v>3</v>
      </c>
      <c r="K577" s="65">
        <v>44371</v>
      </c>
      <c r="L577" s="41">
        <v>44532</v>
      </c>
      <c r="M577" s="1">
        <v>180.28</v>
      </c>
      <c r="N577" s="42">
        <v>166.02731712843834</v>
      </c>
      <c r="O577" s="1">
        <v>78</v>
      </c>
      <c r="P577" s="42">
        <f t="shared" si="30"/>
        <v>14061.84</v>
      </c>
      <c r="Q577" s="1" t="s">
        <v>147</v>
      </c>
      <c r="R577" s="3">
        <v>100</v>
      </c>
      <c r="S577" s="1">
        <f t="shared" si="31"/>
        <v>18028</v>
      </c>
      <c r="T577" s="1" t="s">
        <v>147</v>
      </c>
      <c r="U577" s="3">
        <v>370</v>
      </c>
      <c r="V577" s="3">
        <v>0</v>
      </c>
      <c r="W577" s="3">
        <v>-74</v>
      </c>
      <c r="X577" s="1">
        <v>0</v>
      </c>
      <c r="Y577" s="1">
        <v>296</v>
      </c>
      <c r="Z577" s="42">
        <v>49144.085870017749</v>
      </c>
      <c r="AA577" s="1" t="s">
        <v>4015</v>
      </c>
      <c r="AB577" s="1" t="s">
        <v>4016</v>
      </c>
      <c r="AC577" s="1"/>
      <c r="AZ577" s="24"/>
      <c r="BF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</row>
    <row r="578" spans="1:72" s="23" customFormat="1" x14ac:dyDescent="0.3">
      <c r="A578" s="38">
        <v>323</v>
      </c>
      <c r="B578" s="38" t="s">
        <v>3397</v>
      </c>
      <c r="C578" s="35" t="s">
        <v>345</v>
      </c>
      <c r="D578" s="1" t="s">
        <v>4012</v>
      </c>
      <c r="E578" s="38" t="s">
        <v>347</v>
      </c>
      <c r="F578" s="2" t="s">
        <v>4040</v>
      </c>
      <c r="G578" s="46" t="s">
        <v>4041</v>
      </c>
      <c r="H578" s="42">
        <v>0.8</v>
      </c>
      <c r="I578" s="42">
        <v>0.8</v>
      </c>
      <c r="J578" s="1">
        <v>2</v>
      </c>
      <c r="K578" s="65">
        <v>44371</v>
      </c>
      <c r="L578" s="41">
        <v>44532</v>
      </c>
      <c r="M578" s="1">
        <v>100.28</v>
      </c>
      <c r="N578" s="42">
        <v>86.621059088032638</v>
      </c>
      <c r="O578" s="1">
        <v>80</v>
      </c>
      <c r="P578" s="42">
        <f t="shared" si="30"/>
        <v>8022.4</v>
      </c>
      <c r="Q578" s="1" t="s">
        <v>147</v>
      </c>
      <c r="R578" s="42">
        <v>99.714285714285708</v>
      </c>
      <c r="S578" s="1">
        <f t="shared" si="31"/>
        <v>9999.3485714285707</v>
      </c>
      <c r="T578" s="1" t="s">
        <v>147</v>
      </c>
      <c r="U578" s="3">
        <v>370</v>
      </c>
      <c r="V578" s="3">
        <v>0</v>
      </c>
      <c r="W578" s="3">
        <v>0</v>
      </c>
      <c r="X578" s="1">
        <v>10</v>
      </c>
      <c r="Y578" s="1">
        <v>380</v>
      </c>
      <c r="Z578" s="42">
        <v>32916.002453452405</v>
      </c>
      <c r="AA578" s="1" t="s">
        <v>4015</v>
      </c>
      <c r="AB578" s="1" t="s">
        <v>4016</v>
      </c>
      <c r="AC578" s="1"/>
      <c r="AZ578" s="24"/>
      <c r="BF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</row>
    <row r="579" spans="1:72" s="23" customFormat="1" x14ac:dyDescent="0.3">
      <c r="A579" s="38">
        <v>324</v>
      </c>
      <c r="B579" s="38" t="s">
        <v>3397</v>
      </c>
      <c r="C579" s="35" t="s">
        <v>345</v>
      </c>
      <c r="D579" s="1" t="s">
        <v>4012</v>
      </c>
      <c r="E579" s="38" t="s">
        <v>347</v>
      </c>
      <c r="F579" s="2" t="s">
        <v>4042</v>
      </c>
      <c r="G579" s="46" t="s">
        <v>4043</v>
      </c>
      <c r="H579" s="42">
        <v>0.28000000000000003</v>
      </c>
      <c r="I579" s="42">
        <v>0.28000000000000003</v>
      </c>
      <c r="J579" s="1">
        <v>1</v>
      </c>
      <c r="K579" s="65">
        <v>44374</v>
      </c>
      <c r="L579" s="41">
        <v>44532</v>
      </c>
      <c r="M579" s="1">
        <v>61.21</v>
      </c>
      <c r="N579" s="42">
        <v>0</v>
      </c>
      <c r="O579" s="1">
        <v>62</v>
      </c>
      <c r="P579" s="42">
        <f t="shared" si="30"/>
        <v>3795.02</v>
      </c>
      <c r="Q579" s="1" t="s">
        <v>4033</v>
      </c>
      <c r="R579" s="3">
        <v>100</v>
      </c>
      <c r="S579" s="1">
        <f t="shared" si="31"/>
        <v>6121</v>
      </c>
      <c r="T579" s="1" t="s">
        <v>147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42">
        <v>0</v>
      </c>
      <c r="AA579" s="1" t="s">
        <v>4015</v>
      </c>
      <c r="AB579" s="1" t="s">
        <v>4016</v>
      </c>
      <c r="AC579" s="1"/>
      <c r="AZ579" s="24"/>
      <c r="BF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</row>
    <row r="580" spans="1:72" s="23" customFormat="1" x14ac:dyDescent="0.3">
      <c r="A580" s="38">
        <v>325</v>
      </c>
      <c r="B580" s="38" t="s">
        <v>3397</v>
      </c>
      <c r="C580" s="35" t="s">
        <v>345</v>
      </c>
      <c r="D580" s="1" t="s">
        <v>4012</v>
      </c>
      <c r="E580" s="38" t="s">
        <v>347</v>
      </c>
      <c r="F580" s="2" t="s">
        <v>4044</v>
      </c>
      <c r="G580" s="46" t="s">
        <v>4045</v>
      </c>
      <c r="H580" s="42">
        <v>0.33</v>
      </c>
      <c r="I580" s="42">
        <v>0.33</v>
      </c>
      <c r="J580" s="1">
        <v>1</v>
      </c>
      <c r="K580" s="65">
        <v>44381</v>
      </c>
      <c r="L580" s="41">
        <v>44532</v>
      </c>
      <c r="M580" s="1">
        <v>32.21</v>
      </c>
      <c r="N580" s="42">
        <v>27.355658032084083</v>
      </c>
      <c r="O580" s="1">
        <v>89</v>
      </c>
      <c r="P580" s="42">
        <f t="shared" si="30"/>
        <v>2866.69</v>
      </c>
      <c r="Q580" s="1" t="s">
        <v>147</v>
      </c>
      <c r="R580" s="3">
        <v>100</v>
      </c>
      <c r="S580" s="1">
        <f t="shared" si="31"/>
        <v>3221</v>
      </c>
      <c r="T580" s="1" t="s">
        <v>147</v>
      </c>
      <c r="U580" s="3">
        <v>370</v>
      </c>
      <c r="V580" s="3">
        <v>0</v>
      </c>
      <c r="W580" s="3">
        <v>0</v>
      </c>
      <c r="X580" s="1">
        <v>10</v>
      </c>
      <c r="Y580" s="1">
        <v>380</v>
      </c>
      <c r="Z580" s="42">
        <v>10395.150052191952</v>
      </c>
      <c r="AA580" s="1" t="s">
        <v>4015</v>
      </c>
      <c r="AB580" s="1" t="s">
        <v>4016</v>
      </c>
      <c r="AC580" s="1"/>
      <c r="AZ580" s="24"/>
      <c r="BF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</row>
    <row r="581" spans="1:72" s="23" customFormat="1" x14ac:dyDescent="0.3">
      <c r="A581" s="38">
        <v>326</v>
      </c>
      <c r="B581" s="38" t="s">
        <v>3397</v>
      </c>
      <c r="C581" s="35" t="s">
        <v>345</v>
      </c>
      <c r="D581" s="1" t="s">
        <v>4012</v>
      </c>
      <c r="E581" s="38" t="s">
        <v>347</v>
      </c>
      <c r="F581" s="2" t="s">
        <v>4046</v>
      </c>
      <c r="G581" s="46" t="s">
        <v>4047</v>
      </c>
      <c r="H581" s="42">
        <v>0.27</v>
      </c>
      <c r="I581" s="42">
        <v>0.27</v>
      </c>
      <c r="J581" s="1">
        <v>1</v>
      </c>
      <c r="K581" s="65">
        <v>44379</v>
      </c>
      <c r="L581" s="41">
        <v>44532</v>
      </c>
      <c r="M581" s="1">
        <v>47.98</v>
      </c>
      <c r="N581" s="42">
        <v>42.512197296227527</v>
      </c>
      <c r="O581" s="1">
        <v>93</v>
      </c>
      <c r="P581" s="42">
        <f t="shared" si="30"/>
        <v>4462.1399999999994</v>
      </c>
      <c r="Q581" s="1" t="s">
        <v>147</v>
      </c>
      <c r="R581" s="3">
        <v>100</v>
      </c>
      <c r="S581" s="1">
        <f t="shared" si="31"/>
        <v>4798</v>
      </c>
      <c r="T581" s="1" t="s">
        <v>147</v>
      </c>
      <c r="U581" s="3">
        <v>370</v>
      </c>
      <c r="V581" s="3">
        <v>0</v>
      </c>
      <c r="W581" s="3">
        <v>0</v>
      </c>
      <c r="X581" s="1">
        <v>10</v>
      </c>
      <c r="Y581" s="1">
        <v>380</v>
      </c>
      <c r="Z581" s="42">
        <v>16154.63497256646</v>
      </c>
      <c r="AA581" s="1" t="s">
        <v>4015</v>
      </c>
      <c r="AB581" s="1" t="s">
        <v>4016</v>
      </c>
      <c r="AC581" s="1"/>
      <c r="AZ581" s="24"/>
      <c r="BF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</row>
    <row r="582" spans="1:72" s="23" customFormat="1" x14ac:dyDescent="0.3">
      <c r="A582" s="38">
        <v>327</v>
      </c>
      <c r="B582" s="38" t="s">
        <v>3397</v>
      </c>
      <c r="C582" s="35" t="s">
        <v>345</v>
      </c>
      <c r="D582" s="1" t="s">
        <v>4012</v>
      </c>
      <c r="E582" s="38" t="s">
        <v>347</v>
      </c>
      <c r="F582" s="2" t="s">
        <v>4048</v>
      </c>
      <c r="G582" s="46" t="s">
        <v>4049</v>
      </c>
      <c r="H582" s="42">
        <v>0.15</v>
      </c>
      <c r="I582" s="42">
        <v>0.15</v>
      </c>
      <c r="J582" s="1">
        <v>1</v>
      </c>
      <c r="K582" s="65">
        <v>44387</v>
      </c>
      <c r="L582" s="41">
        <v>44532</v>
      </c>
      <c r="M582" s="1">
        <v>34.619999999999997</v>
      </c>
      <c r="N582" s="42">
        <v>34.285748767148903</v>
      </c>
      <c r="O582" s="1">
        <v>84</v>
      </c>
      <c r="P582" s="42">
        <f t="shared" si="30"/>
        <v>2908.08</v>
      </c>
      <c r="Q582" s="1" t="s">
        <v>147</v>
      </c>
      <c r="R582" s="42">
        <v>99.689440993788821</v>
      </c>
      <c r="S582" s="1">
        <f t="shared" si="31"/>
        <v>3451.2484472049687</v>
      </c>
      <c r="T582" s="1" t="s">
        <v>147</v>
      </c>
      <c r="U582" s="3">
        <v>370</v>
      </c>
      <c r="V582" s="3">
        <v>0</v>
      </c>
      <c r="W582" s="3">
        <v>0</v>
      </c>
      <c r="X582" s="1">
        <v>10</v>
      </c>
      <c r="Y582" s="1">
        <v>380</v>
      </c>
      <c r="Z582" s="42">
        <v>13028.584531516583</v>
      </c>
      <c r="AA582" s="1" t="s">
        <v>4015</v>
      </c>
      <c r="AB582" s="1" t="s">
        <v>4016</v>
      </c>
      <c r="AC582" s="1"/>
      <c r="AZ582" s="24"/>
      <c r="BF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</row>
    <row r="583" spans="1:72" s="23" customFormat="1" x14ac:dyDescent="0.3">
      <c r="A583" s="38">
        <v>328</v>
      </c>
      <c r="B583" s="38" t="s">
        <v>3397</v>
      </c>
      <c r="C583" s="35" t="s">
        <v>345</v>
      </c>
      <c r="D583" s="1" t="s">
        <v>4012</v>
      </c>
      <c r="E583" s="38" t="s">
        <v>347</v>
      </c>
      <c r="F583" s="2" t="s">
        <v>4050</v>
      </c>
      <c r="G583" s="46" t="s">
        <v>4051</v>
      </c>
      <c r="H583" s="42">
        <v>0.26</v>
      </c>
      <c r="I583" s="42">
        <v>0.26</v>
      </c>
      <c r="J583" s="1">
        <v>1</v>
      </c>
      <c r="K583" s="65">
        <v>44370</v>
      </c>
      <c r="L583" s="41">
        <v>44532</v>
      </c>
      <c r="M583" s="1">
        <v>19.489999999999998</v>
      </c>
      <c r="N583" s="42">
        <v>16.931256708378811</v>
      </c>
      <c r="O583" s="1">
        <v>93</v>
      </c>
      <c r="P583" s="42">
        <f t="shared" si="30"/>
        <v>1812.57</v>
      </c>
      <c r="Q583" s="1" t="s">
        <v>147</v>
      </c>
      <c r="R583" s="42">
        <v>99.715099715099711</v>
      </c>
      <c r="S583" s="1">
        <f t="shared" si="31"/>
        <v>1943.4472934472933</v>
      </c>
      <c r="T583" s="1" t="s">
        <v>147</v>
      </c>
      <c r="U583" s="3">
        <v>370</v>
      </c>
      <c r="V583" s="3">
        <v>0</v>
      </c>
      <c r="W583" s="3">
        <v>0</v>
      </c>
      <c r="X583" s="1">
        <v>10</v>
      </c>
      <c r="Y583" s="1">
        <v>380</v>
      </c>
      <c r="Z583" s="42">
        <v>6433.8775491839478</v>
      </c>
      <c r="AA583" s="1" t="s">
        <v>4015</v>
      </c>
      <c r="AB583" s="1" t="s">
        <v>4016</v>
      </c>
      <c r="AC583" s="1"/>
      <c r="AZ583" s="24"/>
      <c r="BF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</row>
    <row r="584" spans="1:72" s="23" customFormat="1" x14ac:dyDescent="0.3">
      <c r="A584" s="38">
        <v>329</v>
      </c>
      <c r="B584" s="38" t="s">
        <v>3397</v>
      </c>
      <c r="C584" s="35" t="s">
        <v>345</v>
      </c>
      <c r="D584" s="1" t="s">
        <v>4012</v>
      </c>
      <c r="E584" s="38" t="s">
        <v>347</v>
      </c>
      <c r="F584" s="2" t="s">
        <v>4052</v>
      </c>
      <c r="G584" s="46" t="s">
        <v>4053</v>
      </c>
      <c r="H584" s="42">
        <v>0.31</v>
      </c>
      <c r="I584" s="42">
        <v>0.31</v>
      </c>
      <c r="J584" s="1">
        <v>1</v>
      </c>
      <c r="K584" s="65">
        <v>44379</v>
      </c>
      <c r="L584" s="41">
        <v>44532</v>
      </c>
      <c r="M584" s="1">
        <v>26.06</v>
      </c>
      <c r="N584" s="42">
        <v>23.413964295520206</v>
      </c>
      <c r="O584" s="1">
        <v>95</v>
      </c>
      <c r="P584" s="42">
        <f t="shared" si="30"/>
        <v>2475.6999999999998</v>
      </c>
      <c r="Q584" s="1" t="s">
        <v>147</v>
      </c>
      <c r="R584" s="42">
        <v>99.711815561959654</v>
      </c>
      <c r="S584" s="1">
        <f t="shared" si="31"/>
        <v>2598.4899135446685</v>
      </c>
      <c r="T584" s="1" t="s">
        <v>147</v>
      </c>
      <c r="U584" s="3">
        <v>370</v>
      </c>
      <c r="V584" s="3">
        <v>0</v>
      </c>
      <c r="W584" s="3">
        <v>0</v>
      </c>
      <c r="X584" s="1">
        <v>10</v>
      </c>
      <c r="Y584" s="1">
        <v>380</v>
      </c>
      <c r="Z584" s="42">
        <v>8897.3064322976788</v>
      </c>
      <c r="AA584" s="1" t="s">
        <v>4015</v>
      </c>
      <c r="AB584" s="1" t="s">
        <v>4016</v>
      </c>
      <c r="AC584" s="1"/>
      <c r="AZ584" s="24"/>
      <c r="BF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</row>
    <row r="585" spans="1:72" s="23" customFormat="1" x14ac:dyDescent="0.3">
      <c r="A585" s="38">
        <v>330</v>
      </c>
      <c r="B585" s="38" t="s">
        <v>3397</v>
      </c>
      <c r="C585" s="35" t="s">
        <v>345</v>
      </c>
      <c r="D585" s="1" t="s">
        <v>4012</v>
      </c>
      <c r="E585" s="38" t="s">
        <v>347</v>
      </c>
      <c r="F585" s="2" t="s">
        <v>4054</v>
      </c>
      <c r="G585" s="46" t="s">
        <v>4055</v>
      </c>
      <c r="H585" s="42">
        <v>0.12</v>
      </c>
      <c r="I585" s="42">
        <v>0.12</v>
      </c>
      <c r="J585" s="1">
        <v>1</v>
      </c>
      <c r="K585" s="65">
        <v>44376</v>
      </c>
      <c r="L585" s="41">
        <v>44532</v>
      </c>
      <c r="M585" s="1">
        <v>22.9</v>
      </c>
      <c r="N585" s="42">
        <v>19.903600070247361</v>
      </c>
      <c r="O585" s="1">
        <v>90</v>
      </c>
      <c r="P585" s="42">
        <f t="shared" si="30"/>
        <v>2061</v>
      </c>
      <c r="Q585" s="1" t="s">
        <v>147</v>
      </c>
      <c r="R585" s="3">
        <v>100</v>
      </c>
      <c r="S585" s="1">
        <f t="shared" si="31"/>
        <v>2290</v>
      </c>
      <c r="T585" s="1" t="s">
        <v>147</v>
      </c>
      <c r="U585" s="3">
        <v>370</v>
      </c>
      <c r="V585" s="3">
        <v>0</v>
      </c>
      <c r="W585" s="3">
        <v>0</v>
      </c>
      <c r="X585" s="1">
        <v>10</v>
      </c>
      <c r="Y585" s="1">
        <v>380</v>
      </c>
      <c r="Z585" s="42">
        <v>7563.3680266939973</v>
      </c>
      <c r="AA585" s="1" t="s">
        <v>4015</v>
      </c>
      <c r="AB585" s="1" t="s">
        <v>4016</v>
      </c>
      <c r="AC585" s="1"/>
      <c r="AZ585" s="24"/>
      <c r="BF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</row>
    <row r="586" spans="1:72" s="23" customFormat="1" x14ac:dyDescent="0.3">
      <c r="A586" s="38">
        <v>331</v>
      </c>
      <c r="B586" s="38" t="s">
        <v>3397</v>
      </c>
      <c r="C586" s="35" t="s">
        <v>345</v>
      </c>
      <c r="D586" s="1" t="s">
        <v>4012</v>
      </c>
      <c r="E586" s="38" t="s">
        <v>347</v>
      </c>
      <c r="F586" s="2" t="s">
        <v>4056</v>
      </c>
      <c r="G586" s="46" t="s">
        <v>4057</v>
      </c>
      <c r="H586" s="42">
        <v>0.2</v>
      </c>
      <c r="I586" s="42">
        <v>0.2</v>
      </c>
      <c r="J586" s="1">
        <v>1</v>
      </c>
      <c r="K586" s="65">
        <v>44389</v>
      </c>
      <c r="L586" s="41">
        <v>44532</v>
      </c>
      <c r="M586" s="1">
        <v>43.71</v>
      </c>
      <c r="N586" s="42">
        <v>38.42233139085323</v>
      </c>
      <c r="O586" s="1">
        <v>91</v>
      </c>
      <c r="P586" s="42">
        <f t="shared" si="30"/>
        <v>3977.61</v>
      </c>
      <c r="Q586" s="1" t="s">
        <v>147</v>
      </c>
      <c r="R586" s="42">
        <v>99.3993993993994</v>
      </c>
      <c r="S586" s="1">
        <f t="shared" si="31"/>
        <v>4344.7477477477478</v>
      </c>
      <c r="T586" s="1" t="s">
        <v>147</v>
      </c>
      <c r="U586" s="3">
        <v>370</v>
      </c>
      <c r="V586" s="3">
        <v>0</v>
      </c>
      <c r="W586" s="3">
        <v>0</v>
      </c>
      <c r="X586" s="1">
        <v>10</v>
      </c>
      <c r="Y586" s="1">
        <v>380</v>
      </c>
      <c r="Z586" s="42">
        <v>14600.485928524227</v>
      </c>
      <c r="AA586" s="1" t="s">
        <v>4015</v>
      </c>
      <c r="AB586" s="1" t="s">
        <v>4016</v>
      </c>
      <c r="AC586" s="1"/>
      <c r="AZ586" s="24"/>
      <c r="BF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</row>
    <row r="587" spans="1:72" s="23" customFormat="1" x14ac:dyDescent="0.3">
      <c r="A587" s="38">
        <v>332</v>
      </c>
      <c r="B587" s="38" t="s">
        <v>3397</v>
      </c>
      <c r="C587" s="35" t="s">
        <v>345</v>
      </c>
      <c r="D587" s="1" t="s">
        <v>4012</v>
      </c>
      <c r="E587" s="38" t="s">
        <v>347</v>
      </c>
      <c r="F587" s="2" t="s">
        <v>4058</v>
      </c>
      <c r="G587" s="46" t="s">
        <v>4059</v>
      </c>
      <c r="H587" s="42">
        <v>0.61</v>
      </c>
      <c r="I587" s="42">
        <v>0.61</v>
      </c>
      <c r="J587" s="1">
        <v>1</v>
      </c>
      <c r="K587" s="65">
        <v>44377</v>
      </c>
      <c r="L587" s="41">
        <v>44532</v>
      </c>
      <c r="M587" s="1">
        <v>62.96</v>
      </c>
      <c r="N587" s="42">
        <v>52.429545117197968</v>
      </c>
      <c r="O587" s="1">
        <v>82</v>
      </c>
      <c r="P587" s="42">
        <f t="shared" si="30"/>
        <v>5162.72</v>
      </c>
      <c r="Q587" s="1" t="s">
        <v>147</v>
      </c>
      <c r="R587" s="3">
        <v>100</v>
      </c>
      <c r="S587" s="1">
        <f t="shared" si="31"/>
        <v>6296</v>
      </c>
      <c r="T587" s="1" t="s">
        <v>147</v>
      </c>
      <c r="U587" s="3">
        <v>370</v>
      </c>
      <c r="V587" s="3">
        <v>0</v>
      </c>
      <c r="W587" s="3">
        <v>0</v>
      </c>
      <c r="X587" s="1">
        <v>10</v>
      </c>
      <c r="Y587" s="1">
        <v>380</v>
      </c>
      <c r="Z587" s="42">
        <v>19923.227144535227</v>
      </c>
      <c r="AA587" s="1" t="s">
        <v>4015</v>
      </c>
      <c r="AB587" s="1" t="s">
        <v>4016</v>
      </c>
      <c r="AC587" s="1"/>
      <c r="AZ587" s="24"/>
      <c r="BF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</row>
    <row r="588" spans="1:72" s="23" customFormat="1" x14ac:dyDescent="0.3">
      <c r="A588" s="38">
        <v>333</v>
      </c>
      <c r="B588" s="38" t="s">
        <v>3397</v>
      </c>
      <c r="C588" s="35" t="s">
        <v>345</v>
      </c>
      <c r="D588" s="1" t="s">
        <v>4012</v>
      </c>
      <c r="E588" s="38" t="s">
        <v>347</v>
      </c>
      <c r="F588" s="2" t="s">
        <v>4060</v>
      </c>
      <c r="G588" s="46" t="s">
        <v>4061</v>
      </c>
      <c r="H588" s="42">
        <v>0.19</v>
      </c>
      <c r="I588" s="42">
        <v>0.19</v>
      </c>
      <c r="J588" s="1">
        <v>1</v>
      </c>
      <c r="K588" s="65">
        <v>44376</v>
      </c>
      <c r="L588" s="41">
        <v>44532</v>
      </c>
      <c r="M588" s="1">
        <v>24.01</v>
      </c>
      <c r="N588" s="42">
        <v>21.174794589752288</v>
      </c>
      <c r="O588" s="1">
        <v>82</v>
      </c>
      <c r="P588" s="42">
        <f t="shared" si="30"/>
        <v>1968.8200000000002</v>
      </c>
      <c r="Q588" s="1" t="s">
        <v>147</v>
      </c>
      <c r="R588" s="3">
        <v>100</v>
      </c>
      <c r="S588" s="1">
        <f t="shared" si="31"/>
        <v>2401</v>
      </c>
      <c r="T588" s="1" t="s">
        <v>147</v>
      </c>
      <c r="U588" s="3">
        <v>370</v>
      </c>
      <c r="V588" s="3">
        <v>0</v>
      </c>
      <c r="W588" s="3">
        <v>0</v>
      </c>
      <c r="X588" s="1">
        <v>10</v>
      </c>
      <c r="Y588" s="1">
        <v>380</v>
      </c>
      <c r="Z588" s="42">
        <v>8046.4219441058694</v>
      </c>
      <c r="AA588" s="1" t="s">
        <v>4015</v>
      </c>
      <c r="AB588" s="1" t="s">
        <v>4016</v>
      </c>
      <c r="AC588" s="1"/>
      <c r="AZ588" s="24"/>
      <c r="BF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</row>
    <row r="589" spans="1:72" s="23" customFormat="1" x14ac:dyDescent="0.3">
      <c r="A589" s="38">
        <v>334</v>
      </c>
      <c r="B589" s="38" t="s">
        <v>3397</v>
      </c>
      <c r="C589" s="35" t="s">
        <v>345</v>
      </c>
      <c r="D589" s="1" t="s">
        <v>4012</v>
      </c>
      <c r="E589" s="38" t="s">
        <v>347</v>
      </c>
      <c r="F589" s="2" t="s">
        <v>4062</v>
      </c>
      <c r="G589" s="46" t="s">
        <v>4063</v>
      </c>
      <c r="H589" s="42">
        <v>0.45</v>
      </c>
      <c r="I589" s="42">
        <v>0.45</v>
      </c>
      <c r="J589" s="1">
        <v>2</v>
      </c>
      <c r="K589" s="65">
        <v>44371</v>
      </c>
      <c r="L589" s="41">
        <v>44532</v>
      </c>
      <c r="M589" s="1">
        <v>120.54</v>
      </c>
      <c r="N589" s="42">
        <v>109.80626347212892</v>
      </c>
      <c r="O589" s="1">
        <v>84</v>
      </c>
      <c r="P589" s="42">
        <f t="shared" si="30"/>
        <v>10125.36</v>
      </c>
      <c r="Q589" s="1" t="s">
        <v>147</v>
      </c>
      <c r="R589" s="3">
        <v>100</v>
      </c>
      <c r="S589" s="1">
        <f t="shared" si="31"/>
        <v>12054</v>
      </c>
      <c r="T589" s="1" t="s">
        <v>147</v>
      </c>
      <c r="U589" s="3">
        <v>370</v>
      </c>
      <c r="V589" s="3">
        <v>0</v>
      </c>
      <c r="W589" s="3">
        <v>0</v>
      </c>
      <c r="X589" s="1">
        <v>10</v>
      </c>
      <c r="Y589" s="1">
        <v>380</v>
      </c>
      <c r="Z589" s="42">
        <v>41726.38011940899</v>
      </c>
      <c r="AA589" s="1" t="s">
        <v>4015</v>
      </c>
      <c r="AB589" s="1" t="s">
        <v>4016</v>
      </c>
      <c r="AC589" s="1"/>
      <c r="AZ589" s="24"/>
      <c r="BF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</row>
    <row r="590" spans="1:72" s="23" customFormat="1" x14ac:dyDescent="0.3">
      <c r="A590" s="38">
        <v>335</v>
      </c>
      <c r="B590" s="38" t="s">
        <v>3397</v>
      </c>
      <c r="C590" s="35" t="s">
        <v>345</v>
      </c>
      <c r="D590" s="1" t="s">
        <v>4012</v>
      </c>
      <c r="E590" s="38" t="s">
        <v>347</v>
      </c>
      <c r="F590" s="2" t="s">
        <v>4064</v>
      </c>
      <c r="G590" s="46" t="s">
        <v>4065</v>
      </c>
      <c r="H590" s="42">
        <v>0.2</v>
      </c>
      <c r="I590" s="42">
        <v>0.2</v>
      </c>
      <c r="J590" s="1">
        <v>1</v>
      </c>
      <c r="K590" s="65">
        <v>44382</v>
      </c>
      <c r="L590" s="41">
        <v>44532</v>
      </c>
      <c r="M590" s="1">
        <v>15.35</v>
      </c>
      <c r="N590" s="42">
        <v>13.969386938265812</v>
      </c>
      <c r="O590" s="1">
        <v>86</v>
      </c>
      <c r="P590" s="42">
        <f t="shared" si="30"/>
        <v>1320.1</v>
      </c>
      <c r="Q590" s="1" t="s">
        <v>147</v>
      </c>
      <c r="R590" s="42">
        <v>99.705882352941174</v>
      </c>
      <c r="S590" s="1">
        <f t="shared" si="31"/>
        <v>1530.4852941176471</v>
      </c>
      <c r="T590" s="1" t="s">
        <v>147</v>
      </c>
      <c r="U590" s="3">
        <v>370</v>
      </c>
      <c r="V590" s="3">
        <v>0</v>
      </c>
      <c r="W590" s="3">
        <v>0</v>
      </c>
      <c r="X590" s="1">
        <v>10</v>
      </c>
      <c r="Y590" s="1">
        <v>380</v>
      </c>
      <c r="Z590" s="42">
        <v>5308.3670365410089</v>
      </c>
      <c r="AA590" s="1" t="s">
        <v>4015</v>
      </c>
      <c r="AB590" s="1" t="s">
        <v>4016</v>
      </c>
      <c r="AC590" s="1"/>
      <c r="AZ590" s="24"/>
      <c r="BF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</row>
    <row r="591" spans="1:72" s="23" customFormat="1" x14ac:dyDescent="0.3">
      <c r="A591" s="38">
        <v>336</v>
      </c>
      <c r="B591" s="38" t="s">
        <v>3397</v>
      </c>
      <c r="C591" s="35" t="s">
        <v>345</v>
      </c>
      <c r="D591" s="1" t="s">
        <v>4012</v>
      </c>
      <c r="E591" s="38" t="s">
        <v>347</v>
      </c>
      <c r="F591" s="2" t="s">
        <v>4066</v>
      </c>
      <c r="G591" s="46" t="s">
        <v>4067</v>
      </c>
      <c r="H591" s="42">
        <v>0.12</v>
      </c>
      <c r="I591" s="42">
        <v>0.12</v>
      </c>
      <c r="J591" s="1">
        <v>1</v>
      </c>
      <c r="K591" s="65">
        <v>44380</v>
      </c>
      <c r="L591" s="41">
        <v>44532</v>
      </c>
      <c r="M591" s="1">
        <v>61.64</v>
      </c>
      <c r="N591" s="42">
        <v>55.716522784711799</v>
      </c>
      <c r="O591" s="1">
        <v>93</v>
      </c>
      <c r="P591" s="42">
        <f t="shared" si="30"/>
        <v>5732.52</v>
      </c>
      <c r="Q591" s="1" t="s">
        <v>147</v>
      </c>
      <c r="R591" s="42">
        <v>99.462365591397855</v>
      </c>
      <c r="S591" s="1">
        <f t="shared" si="31"/>
        <v>6130.8602150537636</v>
      </c>
      <c r="T591" s="1" t="s">
        <v>147</v>
      </c>
      <c r="U591" s="3">
        <v>370</v>
      </c>
      <c r="V591" s="3">
        <v>0</v>
      </c>
      <c r="W591" s="3">
        <v>0</v>
      </c>
      <c r="X591" s="1">
        <v>10</v>
      </c>
      <c r="Y591" s="1">
        <v>380</v>
      </c>
      <c r="Z591" s="42">
        <v>21172.278658190484</v>
      </c>
      <c r="AA591" s="1" t="s">
        <v>4015</v>
      </c>
      <c r="AB591" s="1" t="s">
        <v>4016</v>
      </c>
      <c r="AC591" s="1"/>
      <c r="AZ591" s="24"/>
      <c r="BF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</row>
    <row r="592" spans="1:72" s="23" customFormat="1" x14ac:dyDescent="0.3">
      <c r="A592" s="38">
        <v>337</v>
      </c>
      <c r="B592" s="38" t="s">
        <v>3397</v>
      </c>
      <c r="C592" s="35" t="s">
        <v>345</v>
      </c>
      <c r="D592" s="1" t="s">
        <v>4012</v>
      </c>
      <c r="E592" s="38" t="s">
        <v>347</v>
      </c>
      <c r="F592" s="2" t="s">
        <v>4068</v>
      </c>
      <c r="G592" s="46" t="s">
        <v>4069</v>
      </c>
      <c r="H592" s="42">
        <v>0.38</v>
      </c>
      <c r="I592" s="42">
        <v>0.38</v>
      </c>
      <c r="J592" s="1">
        <v>2</v>
      </c>
      <c r="K592" s="65">
        <v>44379</v>
      </c>
      <c r="L592" s="41">
        <v>44532</v>
      </c>
      <c r="M592" s="1">
        <v>71.14</v>
      </c>
      <c r="N592" s="42">
        <v>62.064902673342495</v>
      </c>
      <c r="O592" s="1">
        <v>80</v>
      </c>
      <c r="P592" s="42">
        <f t="shared" si="30"/>
        <v>5691.2</v>
      </c>
      <c r="Q592" s="1" t="s">
        <v>147</v>
      </c>
      <c r="R592" s="3">
        <v>100</v>
      </c>
      <c r="S592" s="1">
        <f t="shared" si="31"/>
        <v>7114</v>
      </c>
      <c r="T592" s="1" t="s">
        <v>147</v>
      </c>
      <c r="U592" s="3">
        <v>370</v>
      </c>
      <c r="V592" s="3">
        <v>0</v>
      </c>
      <c r="W592" s="3">
        <v>0</v>
      </c>
      <c r="X592" s="1">
        <v>10</v>
      </c>
      <c r="Y592" s="1">
        <v>380</v>
      </c>
      <c r="Z592" s="42">
        <v>23584.663015870148</v>
      </c>
      <c r="AA592" s="1" t="s">
        <v>4015</v>
      </c>
      <c r="AB592" s="1" t="s">
        <v>4016</v>
      </c>
      <c r="AC592" s="1"/>
      <c r="AZ592" s="24"/>
      <c r="BF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</row>
    <row r="593" spans="1:72" s="23" customFormat="1" x14ac:dyDescent="0.3">
      <c r="A593" s="38">
        <v>338</v>
      </c>
      <c r="B593" s="38" t="s">
        <v>3397</v>
      </c>
      <c r="C593" s="35" t="s">
        <v>345</v>
      </c>
      <c r="D593" s="1" t="s">
        <v>4012</v>
      </c>
      <c r="E593" s="38" t="s">
        <v>347</v>
      </c>
      <c r="F593" s="2" t="s">
        <v>4070</v>
      </c>
      <c r="G593" s="46" t="s">
        <v>4071</v>
      </c>
      <c r="H593" s="42">
        <v>0.35</v>
      </c>
      <c r="I593" s="42">
        <v>0.35</v>
      </c>
      <c r="J593" s="1">
        <v>1</v>
      </c>
      <c r="K593" s="65">
        <v>44377</v>
      </c>
      <c r="L593" s="41">
        <v>44532</v>
      </c>
      <c r="M593" s="1">
        <v>29.39</v>
      </c>
      <c r="N593" s="42">
        <v>27.298384508129928</v>
      </c>
      <c r="O593" s="1">
        <v>82</v>
      </c>
      <c r="P593" s="42">
        <f t="shared" si="30"/>
        <v>2409.98</v>
      </c>
      <c r="Q593" s="1" t="s">
        <v>147</v>
      </c>
      <c r="R593" s="42">
        <v>99.717514124293785</v>
      </c>
      <c r="S593" s="1">
        <f t="shared" si="31"/>
        <v>2930.6977401129943</v>
      </c>
      <c r="T593" s="1" t="s">
        <v>147</v>
      </c>
      <c r="U593" s="3">
        <v>370</v>
      </c>
      <c r="V593" s="3">
        <v>0</v>
      </c>
      <c r="W593" s="3">
        <v>0</v>
      </c>
      <c r="X593" s="1">
        <v>10</v>
      </c>
      <c r="Y593" s="1">
        <v>380</v>
      </c>
      <c r="Z593" s="42">
        <v>10373.386113089373</v>
      </c>
      <c r="AA593" s="1" t="s">
        <v>4015</v>
      </c>
      <c r="AB593" s="1" t="s">
        <v>4016</v>
      </c>
      <c r="AC593" s="1"/>
      <c r="AZ593" s="24"/>
      <c r="BF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</row>
    <row r="594" spans="1:72" s="23" customFormat="1" x14ac:dyDescent="0.3">
      <c r="A594" s="38">
        <v>339</v>
      </c>
      <c r="B594" s="38" t="s">
        <v>3397</v>
      </c>
      <c r="C594" s="35" t="s">
        <v>345</v>
      </c>
      <c r="D594" s="1" t="s">
        <v>4012</v>
      </c>
      <c r="E594" s="38" t="s">
        <v>347</v>
      </c>
      <c r="F594" s="2" t="s">
        <v>4072</v>
      </c>
      <c r="G594" s="46" t="s">
        <v>4073</v>
      </c>
      <c r="H594" s="42">
        <v>0.15</v>
      </c>
      <c r="I594" s="42">
        <v>0.15</v>
      </c>
      <c r="J594" s="1">
        <v>1</v>
      </c>
      <c r="K594" s="65">
        <v>44375</v>
      </c>
      <c r="L594" s="41">
        <v>44532</v>
      </c>
      <c r="M594" s="1">
        <v>33.700000000000003</v>
      </c>
      <c r="N594" s="42">
        <v>28.367589443705906</v>
      </c>
      <c r="O594" s="1">
        <v>90</v>
      </c>
      <c r="P594" s="42">
        <f t="shared" si="30"/>
        <v>3033.0000000000005</v>
      </c>
      <c r="Q594" s="1" t="s">
        <v>147</v>
      </c>
      <c r="R594" s="3">
        <v>100</v>
      </c>
      <c r="S594" s="1">
        <f t="shared" si="31"/>
        <v>3370.0000000000005</v>
      </c>
      <c r="T594" s="1" t="s">
        <v>147</v>
      </c>
      <c r="U594" s="3">
        <v>370</v>
      </c>
      <c r="V594" s="3">
        <v>0</v>
      </c>
      <c r="W594" s="3">
        <v>0</v>
      </c>
      <c r="X594" s="1">
        <v>10</v>
      </c>
      <c r="Y594" s="1">
        <v>380</v>
      </c>
      <c r="Z594" s="42">
        <v>10779.683988608245</v>
      </c>
      <c r="AA594" s="1" t="s">
        <v>4015</v>
      </c>
      <c r="AB594" s="1" t="s">
        <v>4016</v>
      </c>
      <c r="AC594" s="1"/>
      <c r="AZ594" s="24"/>
      <c r="BF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</row>
    <row r="595" spans="1:72" s="23" customFormat="1" x14ac:dyDescent="0.3">
      <c r="A595" s="38">
        <v>340</v>
      </c>
      <c r="B595" s="38" t="s">
        <v>3397</v>
      </c>
      <c r="C595" s="35" t="s">
        <v>345</v>
      </c>
      <c r="D595" s="1" t="s">
        <v>4012</v>
      </c>
      <c r="E595" s="38" t="s">
        <v>347</v>
      </c>
      <c r="F595" s="2" t="s">
        <v>4074</v>
      </c>
      <c r="G595" s="46" t="s">
        <v>4075</v>
      </c>
      <c r="H595" s="42">
        <v>0.45</v>
      </c>
      <c r="I595" s="42">
        <v>0.45</v>
      </c>
      <c r="J595" s="1">
        <v>2</v>
      </c>
      <c r="K595" s="65">
        <v>44379</v>
      </c>
      <c r="L595" s="41">
        <v>44532</v>
      </c>
      <c r="M595" s="1">
        <v>122.73</v>
      </c>
      <c r="N595" s="42">
        <v>104.81562310756462</v>
      </c>
      <c r="O595" s="1">
        <v>83</v>
      </c>
      <c r="P595" s="42">
        <f t="shared" si="30"/>
        <v>10186.59</v>
      </c>
      <c r="Q595" s="1" t="s">
        <v>147</v>
      </c>
      <c r="R595" s="3">
        <v>100</v>
      </c>
      <c r="S595" s="1">
        <f t="shared" si="31"/>
        <v>12273</v>
      </c>
      <c r="T595" s="1" t="s">
        <v>147</v>
      </c>
      <c r="U595" s="3">
        <v>370</v>
      </c>
      <c r="V595" s="3">
        <v>0</v>
      </c>
      <c r="W595" s="3">
        <v>0</v>
      </c>
      <c r="X595" s="1">
        <v>10</v>
      </c>
      <c r="Y595" s="1">
        <v>380</v>
      </c>
      <c r="Z595" s="42">
        <v>39829.936780874552</v>
      </c>
      <c r="AA595" s="1" t="s">
        <v>4015</v>
      </c>
      <c r="AB595" s="1" t="s">
        <v>4016</v>
      </c>
      <c r="AC595" s="1"/>
      <c r="AZ595" s="24"/>
      <c r="BF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</row>
    <row r="596" spans="1:72" s="23" customFormat="1" x14ac:dyDescent="0.3">
      <c r="A596" s="38">
        <v>341</v>
      </c>
      <c r="B596" s="38" t="s">
        <v>3397</v>
      </c>
      <c r="C596" s="35" t="s">
        <v>345</v>
      </c>
      <c r="D596" s="1" t="s">
        <v>4012</v>
      </c>
      <c r="E596" s="38" t="s">
        <v>347</v>
      </c>
      <c r="F596" s="2" t="s">
        <v>4076</v>
      </c>
      <c r="G596" s="46" t="s">
        <v>4077</v>
      </c>
      <c r="H596" s="42">
        <v>0.2</v>
      </c>
      <c r="I596" s="42">
        <v>0.2</v>
      </c>
      <c r="J596" s="1">
        <v>1</v>
      </c>
      <c r="K596" s="65">
        <v>44380</v>
      </c>
      <c r="L596" s="41">
        <v>44532</v>
      </c>
      <c r="M596" s="1">
        <v>5.96</v>
      </c>
      <c r="N596" s="42">
        <v>4.9777123916444568</v>
      </c>
      <c r="O596" s="1">
        <v>72</v>
      </c>
      <c r="P596" s="42">
        <f t="shared" si="30"/>
        <v>429.12</v>
      </c>
      <c r="Q596" s="1" t="s">
        <v>147</v>
      </c>
      <c r="R596" s="42">
        <v>99.280575539568346</v>
      </c>
      <c r="S596" s="1">
        <f t="shared" si="31"/>
        <v>591.71223021582739</v>
      </c>
      <c r="T596" s="1" t="s">
        <v>147</v>
      </c>
      <c r="U596" s="3">
        <v>370</v>
      </c>
      <c r="V596" s="3">
        <v>0</v>
      </c>
      <c r="W596" s="3">
        <v>-148</v>
      </c>
      <c r="X596" s="1">
        <v>0</v>
      </c>
      <c r="Y596" s="1">
        <v>222</v>
      </c>
      <c r="Z596" s="42">
        <v>1105.0521509450693</v>
      </c>
      <c r="AA596" s="1" t="s">
        <v>4015</v>
      </c>
      <c r="AB596" s="1" t="s">
        <v>4016</v>
      </c>
      <c r="AC596" s="1"/>
      <c r="AZ596" s="24"/>
      <c r="BF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</row>
    <row r="597" spans="1:72" s="23" customFormat="1" x14ac:dyDescent="0.3">
      <c r="A597" s="38">
        <v>342</v>
      </c>
      <c r="B597" s="38" t="s">
        <v>3397</v>
      </c>
      <c r="C597" s="35" t="s">
        <v>345</v>
      </c>
      <c r="D597" s="1" t="s">
        <v>4012</v>
      </c>
      <c r="E597" s="38" t="s">
        <v>347</v>
      </c>
      <c r="F597" s="2" t="s">
        <v>4078</v>
      </c>
      <c r="G597" s="46" t="s">
        <v>4079</v>
      </c>
      <c r="H597" s="42">
        <v>0.47</v>
      </c>
      <c r="I597" s="42">
        <v>0.47</v>
      </c>
      <c r="J597" s="1">
        <v>1</v>
      </c>
      <c r="K597" s="65">
        <v>44377</v>
      </c>
      <c r="L597" s="41">
        <v>44532</v>
      </c>
      <c r="M597" s="1">
        <v>60.22</v>
      </c>
      <c r="N597" s="42">
        <v>48.995102212285808</v>
      </c>
      <c r="O597" s="1">
        <v>82</v>
      </c>
      <c r="P597" s="42">
        <f t="shared" si="30"/>
        <v>4938.04</v>
      </c>
      <c r="Q597" s="1" t="s">
        <v>147</v>
      </c>
      <c r="R597" s="3">
        <v>100</v>
      </c>
      <c r="S597" s="1">
        <f t="shared" si="31"/>
        <v>6022</v>
      </c>
      <c r="T597" s="1" t="s">
        <v>147</v>
      </c>
      <c r="U597" s="3">
        <v>370</v>
      </c>
      <c r="V597" s="3">
        <v>0</v>
      </c>
      <c r="W597" s="3">
        <v>0</v>
      </c>
      <c r="X597" s="1">
        <v>10</v>
      </c>
      <c r="Y597" s="1">
        <v>380</v>
      </c>
      <c r="Z597" s="42">
        <v>18618.138840668606</v>
      </c>
      <c r="AA597" s="1" t="s">
        <v>4015</v>
      </c>
      <c r="AB597" s="1" t="s">
        <v>4016</v>
      </c>
      <c r="AC597" s="1"/>
      <c r="AZ597" s="24"/>
      <c r="BF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</row>
    <row r="598" spans="1:72" s="23" customFormat="1" x14ac:dyDescent="0.3">
      <c r="A598" s="38">
        <v>343</v>
      </c>
      <c r="B598" s="38" t="s">
        <v>3397</v>
      </c>
      <c r="C598" s="35" t="s">
        <v>345</v>
      </c>
      <c r="D598" s="1" t="s">
        <v>4012</v>
      </c>
      <c r="E598" s="38" t="s">
        <v>347</v>
      </c>
      <c r="F598" s="2" t="s">
        <v>4080</v>
      </c>
      <c r="G598" s="46" t="s">
        <v>4081</v>
      </c>
      <c r="H598" s="42">
        <v>0.35</v>
      </c>
      <c r="I598" s="42">
        <v>0.35</v>
      </c>
      <c r="J598" s="1">
        <v>1</v>
      </c>
      <c r="K598" s="65">
        <v>44377</v>
      </c>
      <c r="L598" s="41">
        <v>44532</v>
      </c>
      <c r="M598" s="1">
        <v>25.13</v>
      </c>
      <c r="N598" s="42">
        <v>21.926279139729889</v>
      </c>
      <c r="O598" s="1">
        <v>85</v>
      </c>
      <c r="P598" s="42">
        <f t="shared" si="30"/>
        <v>2136.0499999999997</v>
      </c>
      <c r="Q598" s="1" t="s">
        <v>147</v>
      </c>
      <c r="R598" s="42">
        <v>99.418604651162795</v>
      </c>
      <c r="S598" s="1">
        <f t="shared" si="31"/>
        <v>2498.3895348837209</v>
      </c>
      <c r="T598" s="1" t="s">
        <v>147</v>
      </c>
      <c r="U598" s="3">
        <v>370</v>
      </c>
      <c r="V598" s="3">
        <v>0</v>
      </c>
      <c r="W598" s="3">
        <v>0</v>
      </c>
      <c r="X598" s="1">
        <v>10</v>
      </c>
      <c r="Y598" s="1">
        <v>380</v>
      </c>
      <c r="Z598" s="42">
        <v>8331.9860730973578</v>
      </c>
      <c r="AA598" s="1" t="s">
        <v>4015</v>
      </c>
      <c r="AB598" s="1" t="s">
        <v>4016</v>
      </c>
      <c r="AC598" s="1"/>
      <c r="AZ598" s="24"/>
      <c r="BF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</row>
    <row r="599" spans="1:72" s="23" customFormat="1" x14ac:dyDescent="0.3">
      <c r="A599" s="38">
        <v>344</v>
      </c>
      <c r="B599" s="38" t="s">
        <v>3397</v>
      </c>
      <c r="C599" s="35" t="s">
        <v>345</v>
      </c>
      <c r="D599" s="1" t="s">
        <v>4012</v>
      </c>
      <c r="E599" s="38" t="s">
        <v>347</v>
      </c>
      <c r="F599" s="2" t="s">
        <v>4082</v>
      </c>
      <c r="G599" s="46" t="s">
        <v>4083</v>
      </c>
      <c r="H599" s="42">
        <v>0.28999999999999998</v>
      </c>
      <c r="I599" s="42">
        <v>0.28999999999999998</v>
      </c>
      <c r="J599" s="1">
        <v>1</v>
      </c>
      <c r="K599" s="65">
        <v>44377</v>
      </c>
      <c r="L599" s="41">
        <v>44532</v>
      </c>
      <c r="M599" s="1">
        <v>24.08</v>
      </c>
      <c r="N599" s="42">
        <v>19.925185823793289</v>
      </c>
      <c r="O599" s="1">
        <v>87</v>
      </c>
      <c r="P599" s="42">
        <f t="shared" si="30"/>
        <v>2094.96</v>
      </c>
      <c r="Q599" s="1" t="s">
        <v>147</v>
      </c>
      <c r="R599" s="3">
        <v>100</v>
      </c>
      <c r="S599" s="1">
        <f t="shared" si="31"/>
        <v>2408</v>
      </c>
      <c r="T599" s="1" t="s">
        <v>147</v>
      </c>
      <c r="U599" s="3">
        <v>370</v>
      </c>
      <c r="V599" s="3">
        <v>0</v>
      </c>
      <c r="W599" s="3">
        <v>0</v>
      </c>
      <c r="X599" s="1">
        <v>10</v>
      </c>
      <c r="Y599" s="1">
        <v>380</v>
      </c>
      <c r="Z599" s="42">
        <v>7571.5706130414501</v>
      </c>
      <c r="AA599" s="1" t="s">
        <v>4015</v>
      </c>
      <c r="AB599" s="1" t="s">
        <v>4016</v>
      </c>
      <c r="AC599" s="1"/>
      <c r="AZ599" s="24"/>
      <c r="BF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</row>
    <row r="600" spans="1:72" s="23" customFormat="1" x14ac:dyDescent="0.3">
      <c r="A600" s="38">
        <v>345</v>
      </c>
      <c r="B600" s="38" t="s">
        <v>3397</v>
      </c>
      <c r="C600" s="35" t="s">
        <v>345</v>
      </c>
      <c r="D600" s="1" t="s">
        <v>4012</v>
      </c>
      <c r="E600" s="38" t="s">
        <v>347</v>
      </c>
      <c r="F600" s="2" t="s">
        <v>4084</v>
      </c>
      <c r="G600" s="46" t="s">
        <v>4085</v>
      </c>
      <c r="H600" s="42">
        <v>0.22</v>
      </c>
      <c r="I600" s="42">
        <v>0.22</v>
      </c>
      <c r="J600" s="1">
        <v>1</v>
      </c>
      <c r="K600" s="65">
        <v>44376</v>
      </c>
      <c r="L600" s="41">
        <v>44532</v>
      </c>
      <c r="M600" s="1">
        <v>27.75</v>
      </c>
      <c r="N600" s="42">
        <v>23.654308657185332</v>
      </c>
      <c r="O600" s="1">
        <v>89</v>
      </c>
      <c r="P600" s="42">
        <f t="shared" si="30"/>
        <v>2469.75</v>
      </c>
      <c r="Q600" s="1" t="s">
        <v>147</v>
      </c>
      <c r="R600" s="42">
        <v>99.470899470899468</v>
      </c>
      <c r="S600" s="1">
        <f t="shared" si="31"/>
        <v>2760.3174603174602</v>
      </c>
      <c r="T600" s="1" t="s">
        <v>147</v>
      </c>
      <c r="U600" s="3">
        <v>370</v>
      </c>
      <c r="V600" s="3">
        <v>0</v>
      </c>
      <c r="W600" s="3">
        <v>0</v>
      </c>
      <c r="X600" s="1">
        <v>10</v>
      </c>
      <c r="Y600" s="1">
        <v>380</v>
      </c>
      <c r="Z600" s="42">
        <v>8988.6372897304263</v>
      </c>
      <c r="AA600" s="1" t="s">
        <v>4015</v>
      </c>
      <c r="AB600" s="1" t="s">
        <v>4016</v>
      </c>
      <c r="AC600" s="1"/>
      <c r="AZ600" s="24"/>
      <c r="BF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</row>
    <row r="601" spans="1:72" s="23" customFormat="1" x14ac:dyDescent="0.3">
      <c r="A601" s="38">
        <v>346</v>
      </c>
      <c r="B601" s="38" t="s">
        <v>3397</v>
      </c>
      <c r="C601" s="35" t="s">
        <v>345</v>
      </c>
      <c r="D601" s="1" t="s">
        <v>4012</v>
      </c>
      <c r="E601" s="38" t="s">
        <v>347</v>
      </c>
      <c r="F601" s="2" t="s">
        <v>4086</v>
      </c>
      <c r="G601" s="46" t="s">
        <v>4087</v>
      </c>
      <c r="H601" s="42">
        <v>0.21</v>
      </c>
      <c r="I601" s="42">
        <v>0.21</v>
      </c>
      <c r="J601" s="1">
        <v>1</v>
      </c>
      <c r="K601" s="65">
        <v>44375</v>
      </c>
      <c r="L601" s="41">
        <v>44532</v>
      </c>
      <c r="M601" s="1">
        <v>61.18</v>
      </c>
      <c r="N601" s="42">
        <v>55.20424095892006</v>
      </c>
      <c r="O601" s="1">
        <v>80</v>
      </c>
      <c r="P601" s="42">
        <f t="shared" si="30"/>
        <v>4894.3999999999996</v>
      </c>
      <c r="Q601" s="1" t="s">
        <v>147</v>
      </c>
      <c r="R601" s="3">
        <v>100</v>
      </c>
      <c r="S601" s="1">
        <f t="shared" si="31"/>
        <v>6118</v>
      </c>
      <c r="T601" s="1" t="s">
        <v>147</v>
      </c>
      <c r="U601" s="3">
        <v>370</v>
      </c>
      <c r="V601" s="3">
        <v>0</v>
      </c>
      <c r="W601" s="3">
        <v>0</v>
      </c>
      <c r="X601" s="1">
        <v>10</v>
      </c>
      <c r="Y601" s="1">
        <v>380</v>
      </c>
      <c r="Z601" s="42">
        <v>20977.611564389623</v>
      </c>
      <c r="AA601" s="1" t="s">
        <v>4015</v>
      </c>
      <c r="AB601" s="1" t="s">
        <v>4016</v>
      </c>
      <c r="AC601" s="1"/>
      <c r="AZ601" s="24"/>
      <c r="BF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</row>
    <row r="602" spans="1:72" s="23" customFormat="1" x14ac:dyDescent="0.3">
      <c r="A602" s="38">
        <v>347</v>
      </c>
      <c r="B602" s="38" t="s">
        <v>3397</v>
      </c>
      <c r="C602" s="35" t="s">
        <v>345</v>
      </c>
      <c r="D602" s="1" t="s">
        <v>4012</v>
      </c>
      <c r="E602" s="38" t="s">
        <v>347</v>
      </c>
      <c r="F602" s="2" t="s">
        <v>4088</v>
      </c>
      <c r="G602" s="46" t="s">
        <v>4089</v>
      </c>
      <c r="H602" s="42">
        <v>0.17</v>
      </c>
      <c r="I602" s="42">
        <v>0.17</v>
      </c>
      <c r="J602" s="1">
        <v>1</v>
      </c>
      <c r="K602" s="65">
        <v>44376</v>
      </c>
      <c r="L602" s="41">
        <v>44532</v>
      </c>
      <c r="M602" s="1">
        <v>29.06</v>
      </c>
      <c r="N602" s="42">
        <v>24.706019354974739</v>
      </c>
      <c r="O602" s="1">
        <v>81</v>
      </c>
      <c r="P602" s="42">
        <f t="shared" si="30"/>
        <v>2353.8599999999997</v>
      </c>
      <c r="Q602" s="1" t="s">
        <v>147</v>
      </c>
      <c r="R602" s="3">
        <v>100</v>
      </c>
      <c r="S602" s="1">
        <f t="shared" si="31"/>
        <v>2906</v>
      </c>
      <c r="T602" s="1" t="s">
        <v>147</v>
      </c>
      <c r="U602" s="3">
        <v>370</v>
      </c>
      <c r="V602" s="3">
        <v>0</v>
      </c>
      <c r="W602" s="3">
        <v>0</v>
      </c>
      <c r="X602" s="1">
        <v>10</v>
      </c>
      <c r="Y602" s="1">
        <v>380</v>
      </c>
      <c r="Z602" s="42">
        <v>9388.2873548904008</v>
      </c>
      <c r="AA602" s="1" t="s">
        <v>4015</v>
      </c>
      <c r="AB602" s="1" t="s">
        <v>4016</v>
      </c>
      <c r="AC602" s="1"/>
      <c r="AZ602" s="24"/>
      <c r="BF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</row>
    <row r="603" spans="1:72" s="23" customFormat="1" x14ac:dyDescent="0.3">
      <c r="A603" s="38">
        <v>348</v>
      </c>
      <c r="B603" s="38" t="s">
        <v>3397</v>
      </c>
      <c r="C603" s="35" t="s">
        <v>345</v>
      </c>
      <c r="D603" s="1" t="s">
        <v>4012</v>
      </c>
      <c r="E603" s="38" t="s">
        <v>347</v>
      </c>
      <c r="F603" s="2" t="s">
        <v>4090</v>
      </c>
      <c r="G603" s="46" t="s">
        <v>4091</v>
      </c>
      <c r="H603" s="42">
        <v>0.42</v>
      </c>
      <c r="I603" s="42">
        <v>0.42</v>
      </c>
      <c r="J603" s="1">
        <v>2</v>
      </c>
      <c r="K603" s="65">
        <v>44376</v>
      </c>
      <c r="L603" s="41">
        <v>44532</v>
      </c>
      <c r="M603" s="1">
        <v>120.7</v>
      </c>
      <c r="N603" s="42">
        <v>112.36401169850389</v>
      </c>
      <c r="O603" s="1">
        <v>85</v>
      </c>
      <c r="P603" s="42">
        <f t="shared" si="30"/>
        <v>10259.5</v>
      </c>
      <c r="Q603" s="1" t="s">
        <v>147</v>
      </c>
      <c r="R603" s="42">
        <v>99.691358024691354</v>
      </c>
      <c r="S603" s="1">
        <f t="shared" si="31"/>
        <v>12032.746913580248</v>
      </c>
      <c r="T603" s="1" t="s">
        <v>147</v>
      </c>
      <c r="U603" s="3">
        <v>370</v>
      </c>
      <c r="V603" s="3">
        <v>0</v>
      </c>
      <c r="W603" s="3">
        <v>0</v>
      </c>
      <c r="X603" s="1">
        <v>10</v>
      </c>
      <c r="Y603" s="1">
        <v>380</v>
      </c>
      <c r="Z603" s="42">
        <v>42698.324445431477</v>
      </c>
      <c r="AA603" s="1" t="s">
        <v>4015</v>
      </c>
      <c r="AB603" s="1" t="s">
        <v>4016</v>
      </c>
      <c r="AC603" s="1"/>
      <c r="AZ603" s="24"/>
      <c r="BF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</row>
    <row r="604" spans="1:72" s="23" customFormat="1" x14ac:dyDescent="0.3">
      <c r="A604" s="38">
        <v>349</v>
      </c>
      <c r="B604" s="38" t="s">
        <v>3397</v>
      </c>
      <c r="C604" s="35" t="s">
        <v>345</v>
      </c>
      <c r="D604" s="1" t="s">
        <v>4012</v>
      </c>
      <c r="E604" s="38" t="s">
        <v>347</v>
      </c>
      <c r="F604" s="2" t="s">
        <v>4092</v>
      </c>
      <c r="G604" s="46" t="s">
        <v>4093</v>
      </c>
      <c r="H604" s="42">
        <v>0.18</v>
      </c>
      <c r="I604" s="42">
        <v>0.18</v>
      </c>
      <c r="J604" s="1">
        <v>1</v>
      </c>
      <c r="K604" s="65">
        <v>44375</v>
      </c>
      <c r="L604" s="41">
        <v>44532</v>
      </c>
      <c r="M604" s="1">
        <v>24.76</v>
      </c>
      <c r="N604" s="42">
        <v>21.394239876961219</v>
      </c>
      <c r="O604" s="1">
        <v>80</v>
      </c>
      <c r="P604" s="42">
        <f t="shared" si="30"/>
        <v>1980.8000000000002</v>
      </c>
      <c r="Q604" s="1" t="s">
        <v>147</v>
      </c>
      <c r="R604" s="42">
        <v>99.294117647058826</v>
      </c>
      <c r="S604" s="1">
        <f t="shared" si="31"/>
        <v>2458.5223529411769</v>
      </c>
      <c r="T604" s="1" t="s">
        <v>147</v>
      </c>
      <c r="U604" s="3">
        <v>370</v>
      </c>
      <c r="V604" s="3">
        <v>0</v>
      </c>
      <c r="W604" s="3">
        <v>0</v>
      </c>
      <c r="X604" s="1">
        <v>10</v>
      </c>
      <c r="Y604" s="1">
        <v>380</v>
      </c>
      <c r="Z604" s="42">
        <v>8129.8111532452631</v>
      </c>
      <c r="AA604" s="1" t="s">
        <v>4015</v>
      </c>
      <c r="AB604" s="1" t="s">
        <v>4016</v>
      </c>
      <c r="AC604" s="1"/>
      <c r="AZ604" s="24"/>
      <c r="BF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</row>
    <row r="605" spans="1:72" s="23" customFormat="1" x14ac:dyDescent="0.3">
      <c r="A605" s="38">
        <v>350</v>
      </c>
      <c r="B605" s="38" t="s">
        <v>3397</v>
      </c>
      <c r="C605" s="35" t="s">
        <v>345</v>
      </c>
      <c r="D605" s="1" t="s">
        <v>4012</v>
      </c>
      <c r="E605" s="38" t="s">
        <v>347</v>
      </c>
      <c r="F605" s="2" t="s">
        <v>4094</v>
      </c>
      <c r="G605" s="46" t="s">
        <v>4095</v>
      </c>
      <c r="H605" s="42">
        <v>0.37</v>
      </c>
      <c r="I605" s="42">
        <v>0.37</v>
      </c>
      <c r="J605" s="1">
        <v>2</v>
      </c>
      <c r="K605" s="65">
        <v>44371</v>
      </c>
      <c r="L605" s="41">
        <v>44532</v>
      </c>
      <c r="M605" s="1">
        <v>82.78</v>
      </c>
      <c r="N605" s="42">
        <v>72.588697059302675</v>
      </c>
      <c r="O605" s="1">
        <v>81</v>
      </c>
      <c r="P605" s="42">
        <f t="shared" si="30"/>
        <v>6705.18</v>
      </c>
      <c r="Q605" s="1" t="s">
        <v>147</v>
      </c>
      <c r="R605" s="3">
        <v>100</v>
      </c>
      <c r="S605" s="1">
        <f t="shared" si="31"/>
        <v>8278</v>
      </c>
      <c r="T605" s="1" t="s">
        <v>147</v>
      </c>
      <c r="U605" s="3">
        <v>370</v>
      </c>
      <c r="V605" s="3">
        <v>0</v>
      </c>
      <c r="W605" s="3">
        <v>0</v>
      </c>
      <c r="X605" s="1">
        <v>10</v>
      </c>
      <c r="Y605" s="1">
        <v>380</v>
      </c>
      <c r="Z605" s="42">
        <v>27583.704882535018</v>
      </c>
      <c r="AA605" s="1" t="s">
        <v>4015</v>
      </c>
      <c r="AB605" s="1" t="s">
        <v>4016</v>
      </c>
      <c r="AC605" s="1"/>
      <c r="AZ605" s="24"/>
      <c r="BF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</row>
    <row r="606" spans="1:72" s="23" customFormat="1" x14ac:dyDescent="0.3">
      <c r="A606" s="38">
        <v>351</v>
      </c>
      <c r="B606" s="38" t="s">
        <v>3397</v>
      </c>
      <c r="C606" s="35" t="s">
        <v>345</v>
      </c>
      <c r="D606" s="1" t="s">
        <v>4012</v>
      </c>
      <c r="E606" s="38" t="s">
        <v>347</v>
      </c>
      <c r="F606" s="2" t="s">
        <v>4096</v>
      </c>
      <c r="G606" s="46" t="s">
        <v>4097</v>
      </c>
      <c r="H606" s="42">
        <v>0.36</v>
      </c>
      <c r="I606" s="42">
        <v>0.36</v>
      </c>
      <c r="J606" s="1">
        <v>1</v>
      </c>
      <c r="K606" s="65">
        <v>44376</v>
      </c>
      <c r="L606" s="41">
        <v>44532</v>
      </c>
      <c r="M606" s="1">
        <v>45.88</v>
      </c>
      <c r="N606" s="42">
        <v>40.155767296149406</v>
      </c>
      <c r="O606" s="1">
        <v>80</v>
      </c>
      <c r="P606" s="42">
        <f t="shared" si="30"/>
        <v>3670.4</v>
      </c>
      <c r="Q606" s="1" t="s">
        <v>147</v>
      </c>
      <c r="R606" s="42">
        <v>99.27884615384616</v>
      </c>
      <c r="S606" s="1">
        <f t="shared" si="31"/>
        <v>4554.9134615384619</v>
      </c>
      <c r="T606" s="1" t="s">
        <v>147</v>
      </c>
      <c r="U606" s="3">
        <v>370</v>
      </c>
      <c r="V606" s="3">
        <v>0</v>
      </c>
      <c r="W606" s="3">
        <v>0</v>
      </c>
      <c r="X606" s="1">
        <v>10</v>
      </c>
      <c r="Y606" s="1">
        <v>380</v>
      </c>
      <c r="Z606" s="42">
        <v>15259.191572536774</v>
      </c>
      <c r="AA606" s="1" t="s">
        <v>4015</v>
      </c>
      <c r="AB606" s="1" t="s">
        <v>4016</v>
      </c>
      <c r="AC606" s="1"/>
      <c r="AZ606" s="24"/>
      <c r="BF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</row>
    <row r="607" spans="1:72" s="23" customFormat="1" x14ac:dyDescent="0.3">
      <c r="A607" s="38">
        <v>352</v>
      </c>
      <c r="B607" s="38" t="s">
        <v>3397</v>
      </c>
      <c r="C607" s="35" t="s">
        <v>345</v>
      </c>
      <c r="D607" s="1" t="s">
        <v>4012</v>
      </c>
      <c r="E607" s="38" t="s">
        <v>347</v>
      </c>
      <c r="F607" s="2" t="s">
        <v>4098</v>
      </c>
      <c r="G607" s="46" t="s">
        <v>4099</v>
      </c>
      <c r="H607" s="42">
        <v>0.18</v>
      </c>
      <c r="I607" s="42">
        <v>0.18</v>
      </c>
      <c r="J607" s="1">
        <v>1</v>
      </c>
      <c r="K607" s="65">
        <v>44373</v>
      </c>
      <c r="L607" s="41">
        <v>44532</v>
      </c>
      <c r="M607" s="1">
        <v>19.829999999999998</v>
      </c>
      <c r="N607" s="42">
        <v>17.154399491418957</v>
      </c>
      <c r="O607" s="1">
        <v>81</v>
      </c>
      <c r="P607" s="42">
        <f t="shared" si="30"/>
        <v>1606.2299999999998</v>
      </c>
      <c r="Q607" s="1" t="s">
        <v>147</v>
      </c>
      <c r="R607" s="42">
        <v>99.677419354838705</v>
      </c>
      <c r="S607" s="1">
        <f t="shared" si="31"/>
        <v>1976.6032258064513</v>
      </c>
      <c r="T607" s="1" t="s">
        <v>147</v>
      </c>
      <c r="U607" s="3">
        <v>370</v>
      </c>
      <c r="V607" s="3">
        <v>0</v>
      </c>
      <c r="W607" s="3">
        <v>0</v>
      </c>
      <c r="X607" s="1">
        <v>10</v>
      </c>
      <c r="Y607" s="1">
        <v>380</v>
      </c>
      <c r="Z607" s="42">
        <v>6518.6718067392039</v>
      </c>
      <c r="AA607" s="1" t="s">
        <v>4015</v>
      </c>
      <c r="AB607" s="1" t="s">
        <v>4016</v>
      </c>
      <c r="AC607" s="1"/>
      <c r="AZ607" s="24"/>
      <c r="BF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</row>
    <row r="608" spans="1:72" s="23" customFormat="1" x14ac:dyDescent="0.3">
      <c r="A608" s="38">
        <v>353</v>
      </c>
      <c r="B608" s="38" t="s">
        <v>3397</v>
      </c>
      <c r="C608" s="35" t="s">
        <v>345</v>
      </c>
      <c r="D608" s="1" t="s">
        <v>4012</v>
      </c>
      <c r="E608" s="38" t="s">
        <v>347</v>
      </c>
      <c r="F608" s="2" t="s">
        <v>4100</v>
      </c>
      <c r="G608" s="46" t="s">
        <v>4101</v>
      </c>
      <c r="H608" s="42">
        <v>0.18</v>
      </c>
      <c r="I608" s="42">
        <v>0.18</v>
      </c>
      <c r="J608" s="1">
        <v>1</v>
      </c>
      <c r="K608" s="65">
        <v>44370</v>
      </c>
      <c r="L608" s="41">
        <v>44532</v>
      </c>
      <c r="M608" s="1">
        <v>50.94</v>
      </c>
      <c r="N608" s="42">
        <v>50.092590341693722</v>
      </c>
      <c r="O608" s="1">
        <v>86</v>
      </c>
      <c r="P608" s="42">
        <f t="shared" si="30"/>
        <v>4380.84</v>
      </c>
      <c r="Q608" s="1" t="s">
        <v>147</v>
      </c>
      <c r="R608" s="42">
        <v>99.6875</v>
      </c>
      <c r="S608" s="1">
        <f t="shared" si="31"/>
        <v>5078.0812500000002</v>
      </c>
      <c r="T608" s="1" t="s">
        <v>147</v>
      </c>
      <c r="U608" s="3">
        <v>370</v>
      </c>
      <c r="V608" s="3">
        <v>0</v>
      </c>
      <c r="W608" s="3">
        <v>0</v>
      </c>
      <c r="X608" s="1">
        <v>10</v>
      </c>
      <c r="Y608" s="1">
        <v>380</v>
      </c>
      <c r="Z608" s="42">
        <v>19035.184329843614</v>
      </c>
      <c r="AA608" s="1" t="s">
        <v>4015</v>
      </c>
      <c r="AB608" s="1" t="s">
        <v>4016</v>
      </c>
      <c r="AC608" s="1"/>
      <c r="AZ608" s="24"/>
      <c r="BF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</row>
    <row r="609" spans="1:72" s="23" customFormat="1" x14ac:dyDescent="0.3">
      <c r="A609" s="38">
        <v>354</v>
      </c>
      <c r="B609" s="38" t="s">
        <v>3397</v>
      </c>
      <c r="C609" s="35" t="s">
        <v>345</v>
      </c>
      <c r="D609" s="1" t="s">
        <v>4012</v>
      </c>
      <c r="E609" s="38" t="s">
        <v>347</v>
      </c>
      <c r="F609" s="2" t="s">
        <v>4102</v>
      </c>
      <c r="G609" s="46" t="s">
        <v>4103</v>
      </c>
      <c r="H609" s="42">
        <v>0.23</v>
      </c>
      <c r="I609" s="42">
        <v>0.23</v>
      </c>
      <c r="J609" s="1">
        <v>1</v>
      </c>
      <c r="K609" s="65">
        <v>44377</v>
      </c>
      <c r="L609" s="41">
        <v>44532</v>
      </c>
      <c r="M609" s="1">
        <v>5.15</v>
      </c>
      <c r="N609" s="42">
        <v>4.0251056088703914</v>
      </c>
      <c r="O609" s="1">
        <v>84</v>
      </c>
      <c r="P609" s="42">
        <f t="shared" si="30"/>
        <v>432.6</v>
      </c>
      <c r="Q609" s="1" t="s">
        <v>147</v>
      </c>
      <c r="R609" s="3">
        <v>100</v>
      </c>
      <c r="S609" s="1">
        <f t="shared" si="31"/>
        <v>515</v>
      </c>
      <c r="T609" s="1" t="s">
        <v>147</v>
      </c>
      <c r="U609" s="3">
        <v>370</v>
      </c>
      <c r="V609" s="3">
        <v>0</v>
      </c>
      <c r="W609" s="3">
        <v>0</v>
      </c>
      <c r="X609" s="1">
        <v>10</v>
      </c>
      <c r="Y609" s="1">
        <v>380</v>
      </c>
      <c r="Z609" s="42">
        <v>1529.5401313707487</v>
      </c>
      <c r="AA609" s="1" t="s">
        <v>4015</v>
      </c>
      <c r="AB609" s="1" t="s">
        <v>4016</v>
      </c>
      <c r="AC609" s="1"/>
      <c r="AZ609" s="24"/>
      <c r="BF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</row>
    <row r="610" spans="1:72" s="23" customFormat="1" x14ac:dyDescent="0.3">
      <c r="A610" s="38">
        <v>355</v>
      </c>
      <c r="B610" s="38" t="s">
        <v>3397</v>
      </c>
      <c r="C610" s="35" t="s">
        <v>345</v>
      </c>
      <c r="D610" s="1" t="s">
        <v>4012</v>
      </c>
      <c r="E610" s="38" t="s">
        <v>347</v>
      </c>
      <c r="F610" s="2" t="s">
        <v>4104</v>
      </c>
      <c r="G610" s="46" t="s">
        <v>4105</v>
      </c>
      <c r="H610" s="42">
        <v>0.17</v>
      </c>
      <c r="I610" s="42">
        <v>0.17</v>
      </c>
      <c r="J610" s="1">
        <v>1</v>
      </c>
      <c r="K610" s="65">
        <v>44376</v>
      </c>
      <c r="L610" s="41">
        <v>44532</v>
      </c>
      <c r="M610" s="1">
        <v>24.72</v>
      </c>
      <c r="N610" s="42">
        <v>21.083209234813872</v>
      </c>
      <c r="O610" s="1">
        <v>81</v>
      </c>
      <c r="P610" s="42">
        <f t="shared" si="30"/>
        <v>2002.32</v>
      </c>
      <c r="Q610" s="1" t="s">
        <v>147</v>
      </c>
      <c r="R610" s="42">
        <v>99.143468950749465</v>
      </c>
      <c r="S610" s="1">
        <f t="shared" si="31"/>
        <v>2450.8265524625267</v>
      </c>
      <c r="T610" s="1" t="s">
        <v>147</v>
      </c>
      <c r="U610" s="3">
        <v>370</v>
      </c>
      <c r="V610" s="3">
        <v>0</v>
      </c>
      <c r="W610" s="3">
        <v>0</v>
      </c>
      <c r="X610" s="1">
        <v>10</v>
      </c>
      <c r="Y610" s="1">
        <v>380</v>
      </c>
      <c r="Z610" s="42">
        <v>8011.619509229271</v>
      </c>
      <c r="AA610" s="1" t="s">
        <v>4015</v>
      </c>
      <c r="AB610" s="1" t="s">
        <v>4016</v>
      </c>
      <c r="AC610" s="1"/>
      <c r="AZ610" s="24"/>
      <c r="BF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</row>
    <row r="611" spans="1:72" s="23" customFormat="1" x14ac:dyDescent="0.3">
      <c r="A611" s="38">
        <v>356</v>
      </c>
      <c r="B611" s="38" t="s">
        <v>3397</v>
      </c>
      <c r="C611" s="35" t="s">
        <v>345</v>
      </c>
      <c r="D611" s="1" t="s">
        <v>4012</v>
      </c>
      <c r="E611" s="38" t="s">
        <v>347</v>
      </c>
      <c r="F611" s="2" t="s">
        <v>4106</v>
      </c>
      <c r="G611" s="46" t="s">
        <v>4107</v>
      </c>
      <c r="H611" s="42">
        <v>0.2</v>
      </c>
      <c r="I611" s="42">
        <v>0.2</v>
      </c>
      <c r="J611" s="1">
        <v>1</v>
      </c>
      <c r="K611" s="65">
        <v>44376</v>
      </c>
      <c r="L611" s="41">
        <v>44532</v>
      </c>
      <c r="M611" s="1">
        <v>34.450000000000003</v>
      </c>
      <c r="N611" s="42">
        <v>32.864922491075717</v>
      </c>
      <c r="O611" s="1">
        <v>85</v>
      </c>
      <c r="P611" s="42">
        <f t="shared" si="30"/>
        <v>2928.2500000000005</v>
      </c>
      <c r="Q611" s="1" t="s">
        <v>147</v>
      </c>
      <c r="R611" s="42">
        <v>99.716713881019828</v>
      </c>
      <c r="S611" s="1">
        <f t="shared" si="31"/>
        <v>3435.2407932011333</v>
      </c>
      <c r="T611" s="1" t="s">
        <v>147</v>
      </c>
      <c r="U611" s="3">
        <v>370</v>
      </c>
      <c r="V611" s="3">
        <v>0</v>
      </c>
      <c r="W611" s="3">
        <v>0</v>
      </c>
      <c r="X611" s="1">
        <v>10</v>
      </c>
      <c r="Y611" s="1">
        <v>380</v>
      </c>
      <c r="Z611" s="42">
        <v>12488.670546608773</v>
      </c>
      <c r="AA611" s="1" t="s">
        <v>4015</v>
      </c>
      <c r="AB611" s="1" t="s">
        <v>4016</v>
      </c>
      <c r="AC611" s="1"/>
      <c r="AZ611" s="24"/>
      <c r="BF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</row>
    <row r="612" spans="1:72" s="23" customFormat="1" x14ac:dyDescent="0.3">
      <c r="A612" s="38">
        <v>357</v>
      </c>
      <c r="B612" s="38" t="s">
        <v>3397</v>
      </c>
      <c r="C612" s="35" t="s">
        <v>345</v>
      </c>
      <c r="D612" s="1" t="s">
        <v>4012</v>
      </c>
      <c r="E612" s="38" t="s">
        <v>347</v>
      </c>
      <c r="F612" s="2" t="s">
        <v>4108</v>
      </c>
      <c r="G612" s="46" t="s">
        <v>4109</v>
      </c>
      <c r="H612" s="42">
        <v>0.17</v>
      </c>
      <c r="I612" s="42">
        <v>0.17</v>
      </c>
      <c r="J612" s="1">
        <v>1</v>
      </c>
      <c r="K612" s="65">
        <v>44379</v>
      </c>
      <c r="L612" s="41">
        <v>44532</v>
      </c>
      <c r="M612" s="1">
        <v>21.76</v>
      </c>
      <c r="N612" s="42">
        <v>18.22434293962873</v>
      </c>
      <c r="O612" s="1">
        <v>94</v>
      </c>
      <c r="P612" s="42">
        <f t="shared" si="30"/>
        <v>2045.44</v>
      </c>
      <c r="Q612" s="1" t="s">
        <v>147</v>
      </c>
      <c r="R612" s="42">
        <v>99.760765550239228</v>
      </c>
      <c r="S612" s="1">
        <f t="shared" si="31"/>
        <v>2170.7942583732056</v>
      </c>
      <c r="T612" s="1" t="s">
        <v>147</v>
      </c>
      <c r="U612" s="3">
        <v>370</v>
      </c>
      <c r="V612" s="3">
        <v>0</v>
      </c>
      <c r="W612" s="3">
        <v>0</v>
      </c>
      <c r="X612" s="1">
        <v>10</v>
      </c>
      <c r="Y612" s="1">
        <v>380</v>
      </c>
      <c r="Z612" s="42">
        <v>6925.250317058918</v>
      </c>
      <c r="AA612" s="1" t="s">
        <v>4015</v>
      </c>
      <c r="AB612" s="1" t="s">
        <v>4016</v>
      </c>
      <c r="AC612" s="1"/>
      <c r="AZ612" s="24"/>
      <c r="BF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</row>
    <row r="613" spans="1:72" s="23" customFormat="1" x14ac:dyDescent="0.3">
      <c r="A613" s="38">
        <v>358</v>
      </c>
      <c r="B613" s="38" t="s">
        <v>3397</v>
      </c>
      <c r="C613" s="35" t="s">
        <v>345</v>
      </c>
      <c r="D613" s="1" t="s">
        <v>4012</v>
      </c>
      <c r="E613" s="38" t="s">
        <v>347</v>
      </c>
      <c r="F613" s="2" t="s">
        <v>4110</v>
      </c>
      <c r="G613" s="46" t="s">
        <v>4111</v>
      </c>
      <c r="H613" s="42">
        <v>0.34</v>
      </c>
      <c r="I613" s="42">
        <v>0.34</v>
      </c>
      <c r="J613" s="1">
        <v>1</v>
      </c>
      <c r="K613" s="65">
        <v>44379</v>
      </c>
      <c r="L613" s="41">
        <v>44532</v>
      </c>
      <c r="M613" s="1">
        <v>38.840000000000003</v>
      </c>
      <c r="N613" s="42">
        <v>33.921650169428588</v>
      </c>
      <c r="O613" s="1">
        <v>90</v>
      </c>
      <c r="P613" s="42">
        <f t="shared" si="30"/>
        <v>3495.6000000000004</v>
      </c>
      <c r="Q613" s="1" t="s">
        <v>147</v>
      </c>
      <c r="R613" s="42">
        <v>99.347826086956516</v>
      </c>
      <c r="S613" s="1">
        <f t="shared" si="31"/>
        <v>3858.6695652173912</v>
      </c>
      <c r="T613" s="1" t="s">
        <v>147</v>
      </c>
      <c r="U613" s="3">
        <v>370</v>
      </c>
      <c r="V613" s="3">
        <v>0</v>
      </c>
      <c r="W613" s="3">
        <v>0</v>
      </c>
      <c r="X613" s="1">
        <v>10</v>
      </c>
      <c r="Y613" s="1">
        <v>380</v>
      </c>
      <c r="Z613" s="42">
        <v>12890.227064382863</v>
      </c>
      <c r="AA613" s="1" t="s">
        <v>4015</v>
      </c>
      <c r="AB613" s="1" t="s">
        <v>4016</v>
      </c>
      <c r="AC613" s="1"/>
      <c r="AZ613" s="24"/>
      <c r="BF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</row>
    <row r="614" spans="1:72" s="23" customFormat="1" x14ac:dyDescent="0.3">
      <c r="A614" s="38">
        <v>359</v>
      </c>
      <c r="B614" s="38" t="s">
        <v>3397</v>
      </c>
      <c r="C614" s="35" t="s">
        <v>345</v>
      </c>
      <c r="D614" s="1" t="s">
        <v>4012</v>
      </c>
      <c r="E614" s="38" t="s">
        <v>347</v>
      </c>
      <c r="F614" s="2" t="s">
        <v>4112</v>
      </c>
      <c r="G614" s="46" t="s">
        <v>4113</v>
      </c>
      <c r="H614" s="42">
        <v>0.15</v>
      </c>
      <c r="I614" s="42">
        <v>0.15</v>
      </c>
      <c r="J614" s="1">
        <v>1</v>
      </c>
      <c r="K614" s="65">
        <v>44376</v>
      </c>
      <c r="L614" s="41">
        <v>44532</v>
      </c>
      <c r="M614" s="1">
        <v>39.909999999999997</v>
      </c>
      <c r="N614" s="42">
        <v>33.295194303166028</v>
      </c>
      <c r="O614" s="1">
        <v>84</v>
      </c>
      <c r="P614" s="42">
        <f t="shared" si="30"/>
        <v>3352.4399999999996</v>
      </c>
      <c r="Q614" s="1" t="s">
        <v>147</v>
      </c>
      <c r="R614" s="42">
        <v>98.692810457516345</v>
      </c>
      <c r="S614" s="1">
        <f t="shared" si="31"/>
        <v>3938.830065359477</v>
      </c>
      <c r="T614" s="1" t="s">
        <v>147</v>
      </c>
      <c r="U614" s="3">
        <v>370</v>
      </c>
      <c r="V614" s="3">
        <v>0</v>
      </c>
      <c r="W614" s="3">
        <v>0</v>
      </c>
      <c r="X614" s="1">
        <v>0</v>
      </c>
      <c r="Y614" s="1">
        <v>370</v>
      </c>
      <c r="Z614" s="42">
        <v>12319.22189217143</v>
      </c>
      <c r="AA614" s="1" t="s">
        <v>4015</v>
      </c>
      <c r="AB614" s="1" t="s">
        <v>4016</v>
      </c>
      <c r="AC614" s="1"/>
      <c r="AZ614" s="24"/>
      <c r="BF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</row>
    <row r="615" spans="1:72" s="23" customFormat="1" x14ac:dyDescent="0.3">
      <c r="A615" s="38">
        <v>360</v>
      </c>
      <c r="B615" s="38" t="s">
        <v>3397</v>
      </c>
      <c r="C615" s="35" t="s">
        <v>345</v>
      </c>
      <c r="D615" s="1" t="s">
        <v>4012</v>
      </c>
      <c r="E615" s="38" t="s">
        <v>347</v>
      </c>
      <c r="F615" s="2" t="s">
        <v>4114</v>
      </c>
      <c r="G615" s="46" t="s">
        <v>4115</v>
      </c>
      <c r="H615" s="42">
        <v>0.23</v>
      </c>
      <c r="I615" s="42">
        <v>0.23</v>
      </c>
      <c r="J615" s="1">
        <v>1</v>
      </c>
      <c r="K615" s="65">
        <v>44389</v>
      </c>
      <c r="L615" s="41">
        <v>44532</v>
      </c>
      <c r="M615" s="1">
        <v>24.71</v>
      </c>
      <c r="N615" s="42">
        <v>20.076763645676017</v>
      </c>
      <c r="O615" s="1">
        <v>89</v>
      </c>
      <c r="P615" s="42">
        <f t="shared" si="30"/>
        <v>2199.19</v>
      </c>
      <c r="Q615" s="1" t="s">
        <v>147</v>
      </c>
      <c r="R615" s="42">
        <v>99.724517906336089</v>
      </c>
      <c r="S615" s="1">
        <f t="shared" si="31"/>
        <v>2464.1928374655649</v>
      </c>
      <c r="T615" s="1" t="s">
        <v>147</v>
      </c>
      <c r="U615" s="3">
        <v>370</v>
      </c>
      <c r="V615" s="3">
        <v>0</v>
      </c>
      <c r="W615" s="3">
        <v>0</v>
      </c>
      <c r="X615" s="1">
        <v>10</v>
      </c>
      <c r="Y615" s="1">
        <v>380</v>
      </c>
      <c r="Z615" s="42">
        <v>7629.1701853568866</v>
      </c>
      <c r="AA615" s="1" t="s">
        <v>4015</v>
      </c>
      <c r="AB615" s="1" t="s">
        <v>4016</v>
      </c>
      <c r="AC615" s="1"/>
      <c r="AZ615" s="24"/>
      <c r="BF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</row>
    <row r="616" spans="1:72" s="23" customFormat="1" x14ac:dyDescent="0.3">
      <c r="A616" s="38">
        <v>361</v>
      </c>
      <c r="B616" s="38" t="s">
        <v>3397</v>
      </c>
      <c r="C616" s="35" t="s">
        <v>345</v>
      </c>
      <c r="D616" s="1" t="s">
        <v>4012</v>
      </c>
      <c r="E616" s="38" t="s">
        <v>347</v>
      </c>
      <c r="F616" s="2" t="s">
        <v>4116</v>
      </c>
      <c r="G616" s="46" t="s">
        <v>4117</v>
      </c>
      <c r="H616" s="42">
        <v>0.27</v>
      </c>
      <c r="I616" s="42">
        <v>0.27</v>
      </c>
      <c r="J616" s="1">
        <v>1</v>
      </c>
      <c r="K616" s="65">
        <v>44368</v>
      </c>
      <c r="L616" s="41">
        <v>44532</v>
      </c>
      <c r="M616" s="1">
        <v>41.51</v>
      </c>
      <c r="N616" s="42">
        <v>34.416550375696481</v>
      </c>
      <c r="O616" s="1">
        <v>84</v>
      </c>
      <c r="P616" s="42">
        <f t="shared" si="30"/>
        <v>3486.8399999999997</v>
      </c>
      <c r="Q616" s="1" t="s">
        <v>147</v>
      </c>
      <c r="R616" s="42">
        <v>99.72527472527473</v>
      </c>
      <c r="S616" s="1">
        <f t="shared" si="31"/>
        <v>4139.5961538461543</v>
      </c>
      <c r="T616" s="1" t="s">
        <v>147</v>
      </c>
      <c r="U616" s="3">
        <v>370</v>
      </c>
      <c r="V616" s="3">
        <v>0</v>
      </c>
      <c r="W616" s="3">
        <v>0</v>
      </c>
      <c r="X616" s="1">
        <v>10</v>
      </c>
      <c r="Y616" s="1">
        <v>380</v>
      </c>
      <c r="Z616" s="42">
        <v>13078.289142764663</v>
      </c>
      <c r="AA616" s="1" t="s">
        <v>4015</v>
      </c>
      <c r="AB616" s="1" t="s">
        <v>4016</v>
      </c>
      <c r="AC616" s="1"/>
      <c r="AZ616" s="24"/>
      <c r="BF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</row>
    <row r="617" spans="1:72" s="23" customFormat="1" x14ac:dyDescent="0.3">
      <c r="A617" s="38">
        <v>362</v>
      </c>
      <c r="B617" s="38" t="s">
        <v>3397</v>
      </c>
      <c r="C617" s="35" t="s">
        <v>345</v>
      </c>
      <c r="D617" s="1" t="s">
        <v>4012</v>
      </c>
      <c r="E617" s="38" t="s">
        <v>347</v>
      </c>
      <c r="F617" s="2" t="s">
        <v>4118</v>
      </c>
      <c r="G617" s="46" t="s">
        <v>4119</v>
      </c>
      <c r="H617" s="42">
        <v>0.28000000000000003</v>
      </c>
      <c r="I617" s="42">
        <v>0.28000000000000003</v>
      </c>
      <c r="J617" s="1">
        <v>1</v>
      </c>
      <c r="K617" s="65">
        <v>44376</v>
      </c>
      <c r="L617" s="41">
        <v>44532</v>
      </c>
      <c r="M617" s="1">
        <v>28.27</v>
      </c>
      <c r="N617" s="42">
        <v>23.725009033157015</v>
      </c>
      <c r="O617" s="1">
        <v>88</v>
      </c>
      <c r="P617" s="42">
        <f t="shared" si="30"/>
        <v>2487.7599999999998</v>
      </c>
      <c r="Q617" s="1" t="s">
        <v>147</v>
      </c>
      <c r="R617" s="3">
        <v>100</v>
      </c>
      <c r="S617" s="1">
        <f t="shared" si="31"/>
        <v>2827</v>
      </c>
      <c r="T617" s="1" t="s">
        <v>147</v>
      </c>
      <c r="U617" s="3">
        <v>370</v>
      </c>
      <c r="V617" s="3">
        <v>0</v>
      </c>
      <c r="W617" s="3">
        <v>0</v>
      </c>
      <c r="X617" s="1">
        <v>10</v>
      </c>
      <c r="Y617" s="1">
        <v>380</v>
      </c>
      <c r="Z617" s="42">
        <v>9015.5034325996658</v>
      </c>
      <c r="AA617" s="1" t="s">
        <v>4015</v>
      </c>
      <c r="AB617" s="1" t="s">
        <v>4016</v>
      </c>
      <c r="AC617" s="1"/>
      <c r="AZ617" s="24"/>
      <c r="BF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</row>
    <row r="618" spans="1:72" s="23" customFormat="1" x14ac:dyDescent="0.3">
      <c r="A618" s="38">
        <v>363</v>
      </c>
      <c r="B618" s="38" t="s">
        <v>3397</v>
      </c>
      <c r="C618" s="35" t="s">
        <v>345</v>
      </c>
      <c r="D618" s="1" t="s">
        <v>4012</v>
      </c>
      <c r="E618" s="38" t="s">
        <v>347</v>
      </c>
      <c r="F618" s="2" t="s">
        <v>4120</v>
      </c>
      <c r="G618" s="46" t="s">
        <v>4121</v>
      </c>
      <c r="H618" s="42">
        <v>0.46</v>
      </c>
      <c r="I618" s="42">
        <v>0.46</v>
      </c>
      <c r="J618" s="1">
        <v>2</v>
      </c>
      <c r="K618" s="65">
        <v>44376</v>
      </c>
      <c r="L618" s="41">
        <v>44532</v>
      </c>
      <c r="M618" s="1">
        <v>72.75</v>
      </c>
      <c r="N618" s="42">
        <v>62.564846430188581</v>
      </c>
      <c r="O618" s="1">
        <v>90</v>
      </c>
      <c r="P618" s="42">
        <f t="shared" si="30"/>
        <v>6547.5</v>
      </c>
      <c r="Q618" s="1" t="s">
        <v>147</v>
      </c>
      <c r="R618" s="42">
        <v>99.420289855072468</v>
      </c>
      <c r="S618" s="1">
        <f t="shared" si="31"/>
        <v>7232.826086956522</v>
      </c>
      <c r="T618" s="1" t="s">
        <v>147</v>
      </c>
      <c r="U618" s="3">
        <v>370</v>
      </c>
      <c r="V618" s="3">
        <v>0</v>
      </c>
      <c r="W618" s="3">
        <v>0</v>
      </c>
      <c r="X618" s="1">
        <v>10</v>
      </c>
      <c r="Y618" s="1">
        <v>380</v>
      </c>
      <c r="Z618" s="42">
        <v>23774.641643471659</v>
      </c>
      <c r="AA618" s="1" t="s">
        <v>4015</v>
      </c>
      <c r="AB618" s="1" t="s">
        <v>4016</v>
      </c>
      <c r="AC618" s="1"/>
      <c r="AZ618" s="24"/>
      <c r="BF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</row>
    <row r="619" spans="1:72" s="23" customFormat="1" x14ac:dyDescent="0.3">
      <c r="A619" s="38">
        <v>364</v>
      </c>
      <c r="B619" s="38" t="s">
        <v>3397</v>
      </c>
      <c r="C619" s="35" t="s">
        <v>345</v>
      </c>
      <c r="D619" s="1" t="s">
        <v>4012</v>
      </c>
      <c r="E619" s="38" t="s">
        <v>347</v>
      </c>
      <c r="F619" s="2" t="s">
        <v>4122</v>
      </c>
      <c r="G619" s="46" t="s">
        <v>4123</v>
      </c>
      <c r="H619" s="42">
        <v>0.15</v>
      </c>
      <c r="I619" s="42">
        <v>0.15</v>
      </c>
      <c r="J619" s="1">
        <v>1</v>
      </c>
      <c r="K619" s="65">
        <v>44389</v>
      </c>
      <c r="L619" s="41">
        <v>44532</v>
      </c>
      <c r="M619" s="1">
        <v>20.64</v>
      </c>
      <c r="N619" s="42">
        <v>17.027145867087892</v>
      </c>
      <c r="O619" s="1">
        <v>81</v>
      </c>
      <c r="P619" s="42">
        <f t="shared" si="30"/>
        <v>1671.8400000000001</v>
      </c>
      <c r="Q619" s="1" t="s">
        <v>147</v>
      </c>
      <c r="R619" s="3">
        <v>100</v>
      </c>
      <c r="S619" s="1">
        <f t="shared" si="31"/>
        <v>2064</v>
      </c>
      <c r="T619" s="1" t="s">
        <v>147</v>
      </c>
      <c r="U619" s="3">
        <v>370</v>
      </c>
      <c r="V619" s="3">
        <v>0</v>
      </c>
      <c r="W619" s="3">
        <v>0</v>
      </c>
      <c r="X619" s="1">
        <v>10</v>
      </c>
      <c r="Y619" s="1">
        <v>380</v>
      </c>
      <c r="Z619" s="42">
        <v>6470.3154294933993</v>
      </c>
      <c r="AA619" s="1" t="s">
        <v>4015</v>
      </c>
      <c r="AB619" s="1" t="s">
        <v>4016</v>
      </c>
      <c r="AC619" s="1"/>
      <c r="AZ619" s="24"/>
      <c r="BF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</row>
    <row r="620" spans="1:72" s="23" customFormat="1" x14ac:dyDescent="0.3">
      <c r="A620" s="38">
        <v>365</v>
      </c>
      <c r="B620" s="38" t="s">
        <v>3397</v>
      </c>
      <c r="C620" s="35" t="s">
        <v>345</v>
      </c>
      <c r="D620" s="1" t="s">
        <v>4012</v>
      </c>
      <c r="E620" s="38" t="s">
        <v>347</v>
      </c>
      <c r="F620" s="2" t="s">
        <v>4124</v>
      </c>
      <c r="G620" s="46" t="s">
        <v>4125</v>
      </c>
      <c r="H620" s="42">
        <v>1.1499999999999999</v>
      </c>
      <c r="I620" s="42">
        <v>1.1499999999999999</v>
      </c>
      <c r="J620" s="1">
        <v>1</v>
      </c>
      <c r="K620" s="65">
        <v>44376</v>
      </c>
      <c r="L620" s="41">
        <v>44532</v>
      </c>
      <c r="M620" s="1">
        <v>41.5</v>
      </c>
      <c r="N620" s="42">
        <v>36.647981346811079</v>
      </c>
      <c r="O620" s="1">
        <v>87</v>
      </c>
      <c r="P620" s="42">
        <f t="shared" si="30"/>
        <v>3610.5</v>
      </c>
      <c r="Q620" s="1" t="s">
        <v>147</v>
      </c>
      <c r="R620" s="42">
        <v>99.756097560975604</v>
      </c>
      <c r="S620" s="1">
        <f t="shared" si="31"/>
        <v>4139.8780487804879</v>
      </c>
      <c r="T620" s="1" t="s">
        <v>147</v>
      </c>
      <c r="U620" s="3">
        <v>370</v>
      </c>
      <c r="V620" s="3">
        <v>0</v>
      </c>
      <c r="W620" s="3">
        <v>0</v>
      </c>
      <c r="X620" s="1">
        <v>10</v>
      </c>
      <c r="Y620" s="1">
        <v>380</v>
      </c>
      <c r="Z620" s="42">
        <v>13926.232911788211</v>
      </c>
      <c r="AA620" s="1" t="s">
        <v>4015</v>
      </c>
      <c r="AB620" s="1" t="s">
        <v>4016</v>
      </c>
      <c r="AC620" s="1"/>
      <c r="AZ620" s="24"/>
      <c r="BF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</row>
    <row r="621" spans="1:72" s="23" customFormat="1" x14ac:dyDescent="0.3">
      <c r="A621" s="38">
        <v>366</v>
      </c>
      <c r="B621" s="38" t="s">
        <v>3397</v>
      </c>
      <c r="C621" s="35" t="s">
        <v>345</v>
      </c>
      <c r="D621" s="1" t="s">
        <v>4012</v>
      </c>
      <c r="E621" s="38" t="s">
        <v>347</v>
      </c>
      <c r="F621" s="2" t="s">
        <v>4126</v>
      </c>
      <c r="G621" s="46" t="s">
        <v>4127</v>
      </c>
      <c r="H621" s="42">
        <v>0.3</v>
      </c>
      <c r="I621" s="42">
        <v>0.3</v>
      </c>
      <c r="J621" s="1">
        <v>1</v>
      </c>
      <c r="K621" s="65">
        <v>44376</v>
      </c>
      <c r="L621" s="41">
        <v>44532</v>
      </c>
      <c r="M621" s="1">
        <v>64.37</v>
      </c>
      <c r="N621" s="42">
        <v>59.784882720462008</v>
      </c>
      <c r="O621" s="1">
        <v>87</v>
      </c>
      <c r="P621" s="42">
        <f t="shared" si="30"/>
        <v>5600.1900000000005</v>
      </c>
      <c r="Q621" s="1" t="s">
        <v>147</v>
      </c>
      <c r="R621" s="3">
        <v>100</v>
      </c>
      <c r="S621" s="1">
        <f t="shared" si="31"/>
        <v>6437</v>
      </c>
      <c r="T621" s="1" t="s">
        <v>147</v>
      </c>
      <c r="U621" s="3">
        <v>370</v>
      </c>
      <c r="V621" s="3">
        <v>0</v>
      </c>
      <c r="W621" s="3">
        <v>0</v>
      </c>
      <c r="X621" s="1">
        <v>10</v>
      </c>
      <c r="Y621" s="1">
        <v>380</v>
      </c>
      <c r="Z621" s="42">
        <v>22718.255433775565</v>
      </c>
      <c r="AA621" s="1" t="s">
        <v>4015</v>
      </c>
      <c r="AB621" s="1" t="s">
        <v>4016</v>
      </c>
      <c r="AC621" s="1"/>
      <c r="AZ621" s="24"/>
      <c r="BF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</row>
    <row r="622" spans="1:72" s="23" customFormat="1" x14ac:dyDescent="0.3">
      <c r="A622" s="38">
        <v>367</v>
      </c>
      <c r="B622" s="38" t="s">
        <v>3397</v>
      </c>
      <c r="C622" s="35" t="s">
        <v>345</v>
      </c>
      <c r="D622" s="1" t="s">
        <v>4012</v>
      </c>
      <c r="E622" s="38" t="s">
        <v>347</v>
      </c>
      <c r="F622" s="2" t="s">
        <v>4128</v>
      </c>
      <c r="G622" s="46" t="s">
        <v>4129</v>
      </c>
      <c r="H622" s="42">
        <v>0.6</v>
      </c>
      <c r="I622" s="42">
        <v>0.6</v>
      </c>
      <c r="J622" s="1">
        <v>2</v>
      </c>
      <c r="K622" s="65">
        <v>44374</v>
      </c>
      <c r="L622" s="41">
        <v>44532</v>
      </c>
      <c r="M622" s="1">
        <v>78.5</v>
      </c>
      <c r="N622" s="42">
        <v>73.453269810790019</v>
      </c>
      <c r="O622" s="1">
        <v>86</v>
      </c>
      <c r="P622" s="42">
        <f t="shared" si="30"/>
        <v>6751</v>
      </c>
      <c r="Q622" s="1" t="s">
        <v>147</v>
      </c>
      <c r="R622" s="3">
        <v>100</v>
      </c>
      <c r="S622" s="1">
        <f t="shared" si="31"/>
        <v>7850</v>
      </c>
      <c r="T622" s="1" t="s">
        <v>147</v>
      </c>
      <c r="U622" s="3">
        <v>370</v>
      </c>
      <c r="V622" s="3">
        <v>0</v>
      </c>
      <c r="W622" s="3">
        <v>0</v>
      </c>
      <c r="X622" s="1">
        <v>10</v>
      </c>
      <c r="Y622" s="1">
        <v>380</v>
      </c>
      <c r="Z622" s="42">
        <v>27912.242528100207</v>
      </c>
      <c r="AA622" s="1" t="s">
        <v>4015</v>
      </c>
      <c r="AB622" s="1" t="s">
        <v>4016</v>
      </c>
      <c r="AC622" s="1"/>
      <c r="AZ622" s="24"/>
      <c r="BF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</row>
    <row r="623" spans="1:72" s="23" customFormat="1" x14ac:dyDescent="0.3">
      <c r="A623" s="38">
        <v>368</v>
      </c>
      <c r="B623" s="38" t="s">
        <v>3397</v>
      </c>
      <c r="C623" s="35" t="s">
        <v>345</v>
      </c>
      <c r="D623" s="1" t="s">
        <v>4012</v>
      </c>
      <c r="E623" s="38" t="s">
        <v>347</v>
      </c>
      <c r="F623" s="2" t="s">
        <v>4130</v>
      </c>
      <c r="G623" s="46" t="s">
        <v>4131</v>
      </c>
      <c r="H623" s="42">
        <v>0.34</v>
      </c>
      <c r="I623" s="42">
        <v>0.34</v>
      </c>
      <c r="J623" s="1">
        <v>1</v>
      </c>
      <c r="K623" s="65">
        <v>44376</v>
      </c>
      <c r="L623" s="41">
        <v>44532</v>
      </c>
      <c r="M623" s="1">
        <v>59.35</v>
      </c>
      <c r="N623" s="42">
        <v>50.948515605939271</v>
      </c>
      <c r="O623" s="1">
        <v>84</v>
      </c>
      <c r="P623" s="42">
        <f t="shared" si="30"/>
        <v>4985.4000000000005</v>
      </c>
      <c r="Q623" s="1" t="s">
        <v>147</v>
      </c>
      <c r="R623" s="42">
        <v>99.759036144578317</v>
      </c>
      <c r="S623" s="1">
        <f t="shared" si="31"/>
        <v>5920.6987951807232</v>
      </c>
      <c r="T623" s="1" t="s">
        <v>147</v>
      </c>
      <c r="U623" s="3">
        <v>370</v>
      </c>
      <c r="V623" s="3">
        <v>0</v>
      </c>
      <c r="W623" s="3">
        <v>0</v>
      </c>
      <c r="X623" s="1">
        <v>10</v>
      </c>
      <c r="Y623" s="1">
        <v>380</v>
      </c>
      <c r="Z623" s="42">
        <v>19360.435930256925</v>
      </c>
      <c r="AA623" s="1" t="s">
        <v>4015</v>
      </c>
      <c r="AB623" s="1" t="s">
        <v>4016</v>
      </c>
      <c r="AC623" s="1"/>
      <c r="AZ623" s="24"/>
      <c r="BF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</row>
    <row r="624" spans="1:72" s="23" customFormat="1" x14ac:dyDescent="0.3">
      <c r="A624" s="38">
        <v>369</v>
      </c>
      <c r="B624" s="38" t="s">
        <v>3397</v>
      </c>
      <c r="C624" s="35" t="s">
        <v>345</v>
      </c>
      <c r="D624" s="1" t="s">
        <v>4012</v>
      </c>
      <c r="E624" s="38" t="s">
        <v>347</v>
      </c>
      <c r="F624" s="2" t="s">
        <v>4132</v>
      </c>
      <c r="G624" s="46" t="s">
        <v>4133</v>
      </c>
      <c r="H624" s="42">
        <v>0.21</v>
      </c>
      <c r="I624" s="42">
        <v>0.21</v>
      </c>
      <c r="J624" s="1">
        <v>1</v>
      </c>
      <c r="K624" s="65">
        <v>44374</v>
      </c>
      <c r="L624" s="41">
        <v>44532</v>
      </c>
      <c r="M624" s="1">
        <v>37.58</v>
      </c>
      <c r="N624" s="42">
        <v>35.160962437025653</v>
      </c>
      <c r="O624" s="1">
        <v>86</v>
      </c>
      <c r="P624" s="42">
        <f t="shared" si="30"/>
        <v>3231.8799999999997</v>
      </c>
      <c r="Q624" s="1" t="s">
        <v>147</v>
      </c>
      <c r="R624" s="3">
        <v>100</v>
      </c>
      <c r="S624" s="1">
        <f t="shared" si="31"/>
        <v>3758</v>
      </c>
      <c r="T624" s="1" t="s">
        <v>147</v>
      </c>
      <c r="U624" s="3">
        <v>370</v>
      </c>
      <c r="V624" s="3">
        <v>0</v>
      </c>
      <c r="W624" s="3">
        <v>0</v>
      </c>
      <c r="X624" s="1">
        <v>10</v>
      </c>
      <c r="Y624" s="1">
        <v>380</v>
      </c>
      <c r="Z624" s="42">
        <v>13361.165726069748</v>
      </c>
      <c r="AA624" s="1" t="s">
        <v>4015</v>
      </c>
      <c r="AB624" s="1" t="s">
        <v>4016</v>
      </c>
      <c r="AC624" s="1"/>
      <c r="AZ624" s="24"/>
      <c r="BF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</row>
    <row r="625" spans="1:72" s="23" customFormat="1" x14ac:dyDescent="0.3">
      <c r="A625" s="38">
        <v>370</v>
      </c>
      <c r="B625" s="38" t="s">
        <v>3397</v>
      </c>
      <c r="C625" s="35" t="s">
        <v>345</v>
      </c>
      <c r="D625" s="1" t="s">
        <v>4012</v>
      </c>
      <c r="E625" s="38" t="s">
        <v>347</v>
      </c>
      <c r="F625" s="2" t="s">
        <v>4134</v>
      </c>
      <c r="G625" s="46" t="s">
        <v>4135</v>
      </c>
      <c r="H625" s="42">
        <v>0.23</v>
      </c>
      <c r="I625" s="42">
        <v>0.23</v>
      </c>
      <c r="J625" s="1">
        <v>2</v>
      </c>
      <c r="K625" s="65">
        <v>44374</v>
      </c>
      <c r="L625" s="41">
        <v>44532</v>
      </c>
      <c r="M625" s="1">
        <v>71.81</v>
      </c>
      <c r="N625" s="42">
        <v>61.954104318424768</v>
      </c>
      <c r="O625" s="1">
        <v>89</v>
      </c>
      <c r="P625" s="42">
        <f t="shared" si="30"/>
        <v>6391.09</v>
      </c>
      <c r="Q625" s="1" t="s">
        <v>147</v>
      </c>
      <c r="R625" s="42">
        <v>98.571428571428569</v>
      </c>
      <c r="S625" s="1">
        <f t="shared" si="31"/>
        <v>7078.4142857142861</v>
      </c>
      <c r="T625" s="1" t="s">
        <v>147</v>
      </c>
      <c r="U625" s="3">
        <v>370</v>
      </c>
      <c r="V625" s="3">
        <v>0</v>
      </c>
      <c r="W625" s="3">
        <v>0</v>
      </c>
      <c r="X625" s="1">
        <v>0</v>
      </c>
      <c r="Y625" s="1">
        <v>370</v>
      </c>
      <c r="Z625" s="42">
        <v>22923.018597817165</v>
      </c>
      <c r="AA625" s="1" t="s">
        <v>4015</v>
      </c>
      <c r="AB625" s="1" t="s">
        <v>4016</v>
      </c>
      <c r="AC625" s="1"/>
      <c r="AZ625" s="24"/>
      <c r="BF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</row>
    <row r="626" spans="1:72" s="23" customFormat="1" x14ac:dyDescent="0.3">
      <c r="A626" s="38">
        <v>371</v>
      </c>
      <c r="B626" s="38" t="s">
        <v>3397</v>
      </c>
      <c r="C626" s="35" t="s">
        <v>345</v>
      </c>
      <c r="D626" s="1" t="s">
        <v>4012</v>
      </c>
      <c r="E626" s="38" t="s">
        <v>347</v>
      </c>
      <c r="F626" s="2" t="s">
        <v>4136</v>
      </c>
      <c r="G626" s="46" t="s">
        <v>4137</v>
      </c>
      <c r="H626" s="42">
        <v>0.28000000000000003</v>
      </c>
      <c r="I626" s="42">
        <v>0.28000000000000003</v>
      </c>
      <c r="J626" s="1">
        <v>2</v>
      </c>
      <c r="K626" s="65">
        <v>44373</v>
      </c>
      <c r="L626" s="41">
        <v>44532</v>
      </c>
      <c r="M626" s="1">
        <v>66.81</v>
      </c>
      <c r="N626" s="42">
        <v>57.230479669172809</v>
      </c>
      <c r="O626" s="1">
        <v>86</v>
      </c>
      <c r="P626" s="42">
        <f t="shared" si="30"/>
        <v>5745.66</v>
      </c>
      <c r="Q626" s="1" t="s">
        <v>147</v>
      </c>
      <c r="R626" s="42">
        <v>99.534883720930239</v>
      </c>
      <c r="S626" s="1">
        <f t="shared" si="31"/>
        <v>6649.9255813953496</v>
      </c>
      <c r="T626" s="1" t="s">
        <v>147</v>
      </c>
      <c r="U626" s="3">
        <v>370</v>
      </c>
      <c r="V626" s="3">
        <v>0</v>
      </c>
      <c r="W626" s="3">
        <v>0</v>
      </c>
      <c r="X626" s="1">
        <v>10</v>
      </c>
      <c r="Y626" s="1">
        <v>380</v>
      </c>
      <c r="Z626" s="42">
        <v>21747.582274285669</v>
      </c>
      <c r="AA626" s="1" t="s">
        <v>4015</v>
      </c>
      <c r="AB626" s="1" t="s">
        <v>4016</v>
      </c>
      <c r="AC626" s="1"/>
      <c r="AZ626" s="24"/>
      <c r="BF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</row>
    <row r="627" spans="1:72" s="23" customFormat="1" x14ac:dyDescent="0.3">
      <c r="A627" s="38">
        <v>372</v>
      </c>
      <c r="B627" s="38" t="s">
        <v>3397</v>
      </c>
      <c r="C627" s="35" t="s">
        <v>345</v>
      </c>
      <c r="D627" s="1" t="s">
        <v>4012</v>
      </c>
      <c r="E627" s="38" t="s">
        <v>347</v>
      </c>
      <c r="F627" s="2" t="s">
        <v>4138</v>
      </c>
      <c r="G627" s="46" t="s">
        <v>4139</v>
      </c>
      <c r="H627" s="42">
        <v>0.57999999999999996</v>
      </c>
      <c r="I627" s="42">
        <v>0.57999999999999996</v>
      </c>
      <c r="J627" s="1">
        <v>2</v>
      </c>
      <c r="K627" s="65">
        <v>44369</v>
      </c>
      <c r="L627" s="41">
        <v>44532</v>
      </c>
      <c r="M627" s="1">
        <v>102.91</v>
      </c>
      <c r="N627" s="42">
        <v>87.035417539893956</v>
      </c>
      <c r="O627" s="1">
        <v>81</v>
      </c>
      <c r="P627" s="42">
        <f t="shared" si="30"/>
        <v>8335.7099999999991</v>
      </c>
      <c r="Q627" s="1" t="s">
        <v>147</v>
      </c>
      <c r="R627" s="42">
        <v>99.680511182108631</v>
      </c>
      <c r="S627" s="1">
        <f t="shared" si="31"/>
        <v>10258.121405750799</v>
      </c>
      <c r="T627" s="1" t="s">
        <v>147</v>
      </c>
      <c r="U627" s="3">
        <v>370</v>
      </c>
      <c r="V627" s="3">
        <v>0</v>
      </c>
      <c r="W627" s="3">
        <v>0</v>
      </c>
      <c r="X627" s="1">
        <v>10</v>
      </c>
      <c r="Y627" s="1">
        <v>380</v>
      </c>
      <c r="Z627" s="42">
        <v>33073.458665159706</v>
      </c>
      <c r="AA627" s="1" t="s">
        <v>4015</v>
      </c>
      <c r="AB627" s="1" t="s">
        <v>4016</v>
      </c>
      <c r="AC627" s="1"/>
      <c r="AZ627" s="24"/>
      <c r="BF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</row>
    <row r="628" spans="1:72" s="23" customFormat="1" x14ac:dyDescent="0.3">
      <c r="A628" s="38">
        <v>373</v>
      </c>
      <c r="B628" s="38" t="s">
        <v>3397</v>
      </c>
      <c r="C628" s="35" t="s">
        <v>345</v>
      </c>
      <c r="D628" s="1" t="s">
        <v>4012</v>
      </c>
      <c r="E628" s="38" t="s">
        <v>347</v>
      </c>
      <c r="F628" s="2" t="s">
        <v>4140</v>
      </c>
      <c r="G628" s="46" t="s">
        <v>4141</v>
      </c>
      <c r="H628" s="42">
        <v>0.18</v>
      </c>
      <c r="I628" s="42">
        <v>0.18</v>
      </c>
      <c r="J628" s="1">
        <v>1</v>
      </c>
      <c r="K628" s="65">
        <v>44376</v>
      </c>
      <c r="L628" s="41">
        <v>44532</v>
      </c>
      <c r="M628" s="1">
        <v>38.07</v>
      </c>
      <c r="N628" s="42">
        <v>35.351382831574746</v>
      </c>
      <c r="O628" s="1">
        <v>91</v>
      </c>
      <c r="P628" s="42">
        <f t="shared" si="30"/>
        <v>3464.37</v>
      </c>
      <c r="Q628" s="1" t="s">
        <v>147</v>
      </c>
      <c r="R628" s="42">
        <v>99.569892473118273</v>
      </c>
      <c r="S628" s="1">
        <f t="shared" si="31"/>
        <v>3790.6258064516128</v>
      </c>
      <c r="T628" s="1" t="s">
        <v>147</v>
      </c>
      <c r="U628" s="3">
        <v>370</v>
      </c>
      <c r="V628" s="3">
        <v>0</v>
      </c>
      <c r="W628" s="3">
        <v>0</v>
      </c>
      <c r="X628" s="1">
        <v>10</v>
      </c>
      <c r="Y628" s="1">
        <v>380</v>
      </c>
      <c r="Z628" s="42">
        <v>13433.525475998404</v>
      </c>
      <c r="AA628" s="1" t="s">
        <v>4015</v>
      </c>
      <c r="AB628" s="1" t="s">
        <v>4016</v>
      </c>
      <c r="AC628" s="1"/>
      <c r="AZ628" s="24"/>
      <c r="BF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</row>
    <row r="629" spans="1:72" s="23" customFormat="1" x14ac:dyDescent="0.3">
      <c r="A629" s="38">
        <v>374</v>
      </c>
      <c r="B629" s="38" t="s">
        <v>3397</v>
      </c>
      <c r="C629" s="35" t="s">
        <v>345</v>
      </c>
      <c r="D629" s="1" t="s">
        <v>4012</v>
      </c>
      <c r="E629" s="38" t="s">
        <v>347</v>
      </c>
      <c r="F629" s="2" t="s">
        <v>4142</v>
      </c>
      <c r="G629" s="46" t="s">
        <v>4144</v>
      </c>
      <c r="H629" s="42">
        <v>0.1</v>
      </c>
      <c r="I629" s="42">
        <v>0.1</v>
      </c>
      <c r="J629" s="1">
        <v>1</v>
      </c>
      <c r="K629" s="65">
        <v>44390</v>
      </c>
      <c r="L629" s="41">
        <v>44532</v>
      </c>
      <c r="M629" s="1">
        <v>22.37</v>
      </c>
      <c r="N629" s="42">
        <v>21.809938286444901</v>
      </c>
      <c r="O629" s="1">
        <v>85</v>
      </c>
      <c r="P629" s="42">
        <f t="shared" si="30"/>
        <v>1901.45</v>
      </c>
      <c r="Q629" s="1" t="s">
        <v>147</v>
      </c>
      <c r="R629" s="3">
        <v>100</v>
      </c>
      <c r="S629" s="1">
        <f t="shared" si="31"/>
        <v>2237</v>
      </c>
      <c r="T629" s="1" t="s">
        <v>147</v>
      </c>
      <c r="U629" s="3">
        <v>370</v>
      </c>
      <c r="V629" s="3">
        <v>0</v>
      </c>
      <c r="W629" s="3">
        <v>0</v>
      </c>
      <c r="X629" s="1">
        <v>10</v>
      </c>
      <c r="Y629" s="1">
        <v>380</v>
      </c>
      <c r="Z629" s="42">
        <v>8287.7765488490622</v>
      </c>
      <c r="AA629" s="1" t="s">
        <v>4015</v>
      </c>
      <c r="AB629" s="1" t="s">
        <v>4016</v>
      </c>
      <c r="AC629" s="1"/>
      <c r="AZ629" s="24"/>
      <c r="BF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</row>
    <row r="630" spans="1:72" s="23" customFormat="1" x14ac:dyDescent="0.3">
      <c r="A630" s="38">
        <v>375</v>
      </c>
      <c r="B630" s="38" t="s">
        <v>3397</v>
      </c>
      <c r="C630" s="35" t="s">
        <v>345</v>
      </c>
      <c r="D630" s="1" t="s">
        <v>4012</v>
      </c>
      <c r="E630" s="38" t="s">
        <v>347</v>
      </c>
      <c r="F630" s="2" t="s">
        <v>4145</v>
      </c>
      <c r="G630" s="46" t="s">
        <v>4146</v>
      </c>
      <c r="H630" s="42">
        <v>0.1</v>
      </c>
      <c r="I630" s="42">
        <v>0.1</v>
      </c>
      <c r="J630" s="1">
        <v>1</v>
      </c>
      <c r="K630" s="65">
        <v>44390</v>
      </c>
      <c r="L630" s="41">
        <v>44532</v>
      </c>
      <c r="M630" s="1">
        <v>32.07</v>
      </c>
      <c r="N630" s="42">
        <v>30.995033627096774</v>
      </c>
      <c r="O630" s="1">
        <v>84</v>
      </c>
      <c r="P630" s="42">
        <f t="shared" ref="P630:P693" si="32">M630*O630</f>
        <v>2693.88</v>
      </c>
      <c r="Q630" s="1" t="s">
        <v>147</v>
      </c>
      <c r="R630" s="42">
        <v>99.453551912568301</v>
      </c>
      <c r="S630" s="1">
        <f t="shared" ref="S630:S693" si="33">M630*R630</f>
        <v>3189.4754098360654</v>
      </c>
      <c r="T630" s="1" t="s">
        <v>147</v>
      </c>
      <c r="U630" s="3">
        <v>370</v>
      </c>
      <c r="V630" s="3">
        <v>0</v>
      </c>
      <c r="W630" s="3">
        <v>0</v>
      </c>
      <c r="X630" s="1">
        <v>10</v>
      </c>
      <c r="Y630" s="1">
        <v>380</v>
      </c>
      <c r="Z630" s="42">
        <v>11778.112778296774</v>
      </c>
      <c r="AA630" s="1" t="s">
        <v>4015</v>
      </c>
      <c r="AB630" s="1" t="s">
        <v>4016</v>
      </c>
      <c r="AC630" s="1"/>
      <c r="AZ630" s="24"/>
      <c r="BF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</row>
    <row r="631" spans="1:72" s="23" customFormat="1" x14ac:dyDescent="0.3">
      <c r="A631" s="38">
        <v>376</v>
      </c>
      <c r="B631" s="38" t="s">
        <v>3397</v>
      </c>
      <c r="C631" s="35" t="s">
        <v>345</v>
      </c>
      <c r="D631" s="1" t="s">
        <v>4012</v>
      </c>
      <c r="E631" s="38" t="s">
        <v>347</v>
      </c>
      <c r="F631" s="2" t="s">
        <v>4147</v>
      </c>
      <c r="G631" s="46" t="s">
        <v>4148</v>
      </c>
      <c r="H631" s="42">
        <v>0.11</v>
      </c>
      <c r="I631" s="42">
        <v>0.11</v>
      </c>
      <c r="J631" s="1">
        <v>1</v>
      </c>
      <c r="K631" s="65">
        <v>44385</v>
      </c>
      <c r="L631" s="41">
        <v>44532</v>
      </c>
      <c r="M631" s="1">
        <v>29.59</v>
      </c>
      <c r="N631" s="42">
        <v>25.530637982462476</v>
      </c>
      <c r="O631" s="1">
        <v>82</v>
      </c>
      <c r="P631" s="42">
        <f t="shared" si="32"/>
        <v>2426.38</v>
      </c>
      <c r="Q631" s="1" t="s">
        <v>147</v>
      </c>
      <c r="R631" s="3">
        <v>100</v>
      </c>
      <c r="S631" s="1">
        <f t="shared" si="33"/>
        <v>2959</v>
      </c>
      <c r="T631" s="1" t="s">
        <v>147</v>
      </c>
      <c r="U631" s="3">
        <v>370</v>
      </c>
      <c r="V631" s="3">
        <v>0</v>
      </c>
      <c r="W631" s="3">
        <v>0</v>
      </c>
      <c r="X631" s="1">
        <v>10</v>
      </c>
      <c r="Y631" s="1">
        <v>380</v>
      </c>
      <c r="Z631" s="42">
        <v>9701.6424333357409</v>
      </c>
      <c r="AA631" s="1" t="s">
        <v>4015</v>
      </c>
      <c r="AB631" s="1" t="s">
        <v>4016</v>
      </c>
      <c r="AC631" s="1"/>
      <c r="AZ631" s="24"/>
      <c r="BF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</row>
    <row r="632" spans="1:72" s="23" customFormat="1" x14ac:dyDescent="0.3">
      <c r="A632" s="38">
        <v>377</v>
      </c>
      <c r="B632" s="38" t="s">
        <v>3397</v>
      </c>
      <c r="C632" s="35" t="s">
        <v>345</v>
      </c>
      <c r="D632" s="1" t="s">
        <v>4012</v>
      </c>
      <c r="E632" s="38" t="s">
        <v>347</v>
      </c>
      <c r="F632" s="2" t="s">
        <v>4149</v>
      </c>
      <c r="G632" s="46" t="s">
        <v>4150</v>
      </c>
      <c r="H632" s="42">
        <v>0.35</v>
      </c>
      <c r="I632" s="42">
        <v>0.35</v>
      </c>
      <c r="J632" s="1">
        <v>2</v>
      </c>
      <c r="K632" s="65">
        <v>44379</v>
      </c>
      <c r="L632" s="41">
        <v>44532</v>
      </c>
      <c r="M632" s="1">
        <v>81.06</v>
      </c>
      <c r="N632" s="42">
        <v>72.107389072204967</v>
      </c>
      <c r="O632" s="1">
        <v>81</v>
      </c>
      <c r="P632" s="42">
        <f t="shared" si="32"/>
        <v>6565.8600000000006</v>
      </c>
      <c r="Q632" s="1" t="s">
        <v>147</v>
      </c>
      <c r="R632" s="42">
        <v>99.758454106280197</v>
      </c>
      <c r="S632" s="1">
        <f t="shared" si="33"/>
        <v>8086.420289855073</v>
      </c>
      <c r="T632" s="1" t="s">
        <v>147</v>
      </c>
      <c r="U632" s="3">
        <v>370</v>
      </c>
      <c r="V632" s="3">
        <v>0</v>
      </c>
      <c r="W632" s="3">
        <v>0</v>
      </c>
      <c r="X632" s="1">
        <v>10</v>
      </c>
      <c r="Y632" s="1">
        <v>380</v>
      </c>
      <c r="Z632" s="42">
        <v>27400.807847437889</v>
      </c>
      <c r="AA632" s="1" t="s">
        <v>4015</v>
      </c>
      <c r="AB632" s="1" t="s">
        <v>4016</v>
      </c>
      <c r="AC632" s="1"/>
      <c r="AZ632" s="24"/>
      <c r="BF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</row>
    <row r="633" spans="1:72" s="23" customFormat="1" x14ac:dyDescent="0.3">
      <c r="A633" s="38">
        <v>378</v>
      </c>
      <c r="B633" s="38" t="s">
        <v>3397</v>
      </c>
      <c r="C633" s="35" t="s">
        <v>345</v>
      </c>
      <c r="D633" s="1" t="s">
        <v>4012</v>
      </c>
      <c r="E633" s="38" t="s">
        <v>347</v>
      </c>
      <c r="F633" s="2" t="s">
        <v>4151</v>
      </c>
      <c r="G633" s="46" t="s">
        <v>4152</v>
      </c>
      <c r="H633" s="42">
        <v>0.32</v>
      </c>
      <c r="I633" s="42">
        <v>0.32</v>
      </c>
      <c r="J633" s="1">
        <v>2</v>
      </c>
      <c r="K633" s="65">
        <v>44389</v>
      </c>
      <c r="L633" s="41">
        <v>44532</v>
      </c>
      <c r="M633" s="1">
        <v>70.27</v>
      </c>
      <c r="N633" s="42">
        <v>66.01919187884782</v>
      </c>
      <c r="O633" s="1">
        <v>83</v>
      </c>
      <c r="P633" s="42">
        <f t="shared" si="32"/>
        <v>5832.41</v>
      </c>
      <c r="Q633" s="1" t="s">
        <v>147</v>
      </c>
      <c r="R633" s="3">
        <v>100</v>
      </c>
      <c r="S633" s="1">
        <f t="shared" si="33"/>
        <v>7027</v>
      </c>
      <c r="T633" s="1" t="s">
        <v>147</v>
      </c>
      <c r="U633" s="3">
        <v>370</v>
      </c>
      <c r="V633" s="3">
        <v>0</v>
      </c>
      <c r="W633" s="3">
        <v>0</v>
      </c>
      <c r="X633" s="1">
        <v>10</v>
      </c>
      <c r="Y633" s="1">
        <v>380</v>
      </c>
      <c r="Z633" s="42">
        <v>25087.29291396217</v>
      </c>
      <c r="AA633" s="1" t="s">
        <v>4015</v>
      </c>
      <c r="AB633" s="1" t="s">
        <v>4016</v>
      </c>
      <c r="AC633" s="1"/>
      <c r="AZ633" s="24"/>
      <c r="BF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</row>
    <row r="634" spans="1:72" s="23" customFormat="1" x14ac:dyDescent="0.3">
      <c r="A634" s="38">
        <v>379</v>
      </c>
      <c r="B634" s="38" t="s">
        <v>3397</v>
      </c>
      <c r="C634" s="35" t="s">
        <v>345</v>
      </c>
      <c r="D634" s="1" t="s">
        <v>4012</v>
      </c>
      <c r="E634" s="38" t="s">
        <v>347</v>
      </c>
      <c r="F634" s="2" t="s">
        <v>4153</v>
      </c>
      <c r="G634" s="46" t="s">
        <v>4154</v>
      </c>
      <c r="H634" s="42">
        <v>0.5</v>
      </c>
      <c r="I634" s="42">
        <v>0.5</v>
      </c>
      <c r="J634" s="1">
        <v>2</v>
      </c>
      <c r="K634" s="65">
        <v>44376</v>
      </c>
      <c r="L634" s="41">
        <v>44532</v>
      </c>
      <c r="M634" s="1">
        <v>106.41</v>
      </c>
      <c r="N634" s="42">
        <v>92.591653567865237</v>
      </c>
      <c r="O634" s="1">
        <v>83</v>
      </c>
      <c r="P634" s="42">
        <f t="shared" si="32"/>
        <v>8832.0299999999988</v>
      </c>
      <c r="Q634" s="1" t="s">
        <v>147</v>
      </c>
      <c r="R634" s="42">
        <v>99.719101123595507</v>
      </c>
      <c r="S634" s="1">
        <f t="shared" si="33"/>
        <v>10611.109550561798</v>
      </c>
      <c r="T634" s="1" t="s">
        <v>147</v>
      </c>
      <c r="U634" s="3">
        <v>370</v>
      </c>
      <c r="V634" s="3">
        <v>0</v>
      </c>
      <c r="W634" s="3">
        <v>0</v>
      </c>
      <c r="X634" s="1">
        <v>10</v>
      </c>
      <c r="Y634" s="1">
        <v>380</v>
      </c>
      <c r="Z634" s="42">
        <v>35184.828355788792</v>
      </c>
      <c r="AA634" s="1" t="s">
        <v>4015</v>
      </c>
      <c r="AB634" s="1" t="s">
        <v>4016</v>
      </c>
      <c r="AC634" s="1"/>
      <c r="AZ634" s="24"/>
      <c r="BF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</row>
    <row r="635" spans="1:72" s="23" customFormat="1" x14ac:dyDescent="0.3">
      <c r="A635" s="38">
        <v>380</v>
      </c>
      <c r="B635" s="38" t="s">
        <v>3397</v>
      </c>
      <c r="C635" s="35" t="s">
        <v>345</v>
      </c>
      <c r="D635" s="1" t="s">
        <v>4012</v>
      </c>
      <c r="E635" s="38" t="s">
        <v>347</v>
      </c>
      <c r="F635" s="2" t="s">
        <v>4155</v>
      </c>
      <c r="G635" s="46" t="s">
        <v>4156</v>
      </c>
      <c r="H635" s="42">
        <v>0.48</v>
      </c>
      <c r="I635" s="42">
        <v>0.48</v>
      </c>
      <c r="J635" s="1">
        <v>2</v>
      </c>
      <c r="K635" s="65">
        <v>44374</v>
      </c>
      <c r="L635" s="41">
        <v>44532</v>
      </c>
      <c r="M635" s="1">
        <v>101.84</v>
      </c>
      <c r="N635" s="42">
        <v>100.08515047780467</v>
      </c>
      <c r="O635" s="1">
        <v>83</v>
      </c>
      <c r="P635" s="42">
        <f t="shared" si="32"/>
        <v>8452.7200000000012</v>
      </c>
      <c r="Q635" s="1" t="s">
        <v>147</v>
      </c>
      <c r="R635" s="3">
        <v>100</v>
      </c>
      <c r="S635" s="1">
        <f t="shared" si="33"/>
        <v>10184</v>
      </c>
      <c r="T635" s="1" t="s">
        <v>147</v>
      </c>
      <c r="U635" s="3">
        <v>370</v>
      </c>
      <c r="V635" s="3">
        <v>0</v>
      </c>
      <c r="W635" s="3">
        <v>0</v>
      </c>
      <c r="X635" s="1">
        <v>10</v>
      </c>
      <c r="Y635" s="1">
        <v>380</v>
      </c>
      <c r="Z635" s="42">
        <v>38032.357181565778</v>
      </c>
      <c r="AA635" s="1" t="s">
        <v>4015</v>
      </c>
      <c r="AB635" s="1" t="s">
        <v>4016</v>
      </c>
      <c r="AC635" s="1"/>
      <c r="AZ635" s="24"/>
      <c r="BF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</row>
    <row r="636" spans="1:72" s="23" customFormat="1" x14ac:dyDescent="0.3">
      <c r="A636" s="38">
        <v>381</v>
      </c>
      <c r="B636" s="38" t="s">
        <v>3397</v>
      </c>
      <c r="C636" s="35" t="s">
        <v>345</v>
      </c>
      <c r="D636" s="1" t="s">
        <v>4012</v>
      </c>
      <c r="E636" s="38" t="s">
        <v>347</v>
      </c>
      <c r="F636" s="2" t="s">
        <v>4157</v>
      </c>
      <c r="G636" s="46" t="s">
        <v>4158</v>
      </c>
      <c r="H636" s="42">
        <v>0.3</v>
      </c>
      <c r="I636" s="42">
        <v>0.3</v>
      </c>
      <c r="J636" s="1">
        <v>1</v>
      </c>
      <c r="K636" s="65">
        <v>44375</v>
      </c>
      <c r="L636" s="41">
        <v>44532</v>
      </c>
      <c r="M636" s="1">
        <v>69.86</v>
      </c>
      <c r="N636" s="42">
        <v>69.097551970509656</v>
      </c>
      <c r="O636" s="1">
        <v>86</v>
      </c>
      <c r="P636" s="42">
        <f t="shared" si="32"/>
        <v>6007.96</v>
      </c>
      <c r="Q636" s="1" t="s">
        <v>147</v>
      </c>
      <c r="R636" s="42">
        <v>99.721448467966567</v>
      </c>
      <c r="S636" s="1">
        <f t="shared" si="33"/>
        <v>6966.5403899721441</v>
      </c>
      <c r="T636" s="1" t="s">
        <v>147</v>
      </c>
      <c r="U636" s="3">
        <v>370</v>
      </c>
      <c r="V636" s="3">
        <v>0</v>
      </c>
      <c r="W636" s="3">
        <v>0</v>
      </c>
      <c r="X636" s="1">
        <v>10</v>
      </c>
      <c r="Y636" s="1">
        <v>380</v>
      </c>
      <c r="Z636" s="42">
        <v>26257.06974879367</v>
      </c>
      <c r="AA636" s="1" t="s">
        <v>4015</v>
      </c>
      <c r="AB636" s="1" t="s">
        <v>4016</v>
      </c>
      <c r="AC636" s="1"/>
      <c r="AZ636" s="24"/>
      <c r="BF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</row>
    <row r="637" spans="1:72" s="23" customFormat="1" x14ac:dyDescent="0.3">
      <c r="A637" s="38">
        <v>382</v>
      </c>
      <c r="B637" s="38" t="s">
        <v>3397</v>
      </c>
      <c r="C637" s="35" t="s">
        <v>345</v>
      </c>
      <c r="D637" s="1" t="s">
        <v>4012</v>
      </c>
      <c r="E637" s="38" t="s">
        <v>347</v>
      </c>
      <c r="F637" s="2" t="s">
        <v>4159</v>
      </c>
      <c r="G637" s="46" t="s">
        <v>4160</v>
      </c>
      <c r="H637" s="42">
        <v>0.9</v>
      </c>
      <c r="I637" s="42">
        <v>0.9</v>
      </c>
      <c r="J637" s="1">
        <v>4</v>
      </c>
      <c r="K637" s="65">
        <v>44374</v>
      </c>
      <c r="L637" s="41">
        <v>44532</v>
      </c>
      <c r="M637" s="1">
        <v>211.22</v>
      </c>
      <c r="N637" s="42">
        <v>177.78109198188082</v>
      </c>
      <c r="O637" s="1">
        <v>82</v>
      </c>
      <c r="P637" s="42">
        <f t="shared" si="32"/>
        <v>17320.04</v>
      </c>
      <c r="Q637" s="1" t="s">
        <v>147</v>
      </c>
      <c r="R637" s="3">
        <v>100</v>
      </c>
      <c r="S637" s="1">
        <f t="shared" si="33"/>
        <v>21122</v>
      </c>
      <c r="T637" s="1" t="s">
        <v>147</v>
      </c>
      <c r="U637" s="3">
        <v>370</v>
      </c>
      <c r="V637" s="3">
        <v>0</v>
      </c>
      <c r="W637" s="3">
        <v>0</v>
      </c>
      <c r="X637" s="1">
        <v>10</v>
      </c>
      <c r="Y637" s="1">
        <v>380</v>
      </c>
      <c r="Z637" s="42">
        <v>67556.814953114706</v>
      </c>
      <c r="AA637" s="1" t="s">
        <v>4015</v>
      </c>
      <c r="AB637" s="1" t="s">
        <v>4016</v>
      </c>
      <c r="AC637" s="1"/>
      <c r="AZ637" s="24"/>
      <c r="BF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</row>
    <row r="638" spans="1:72" s="23" customFormat="1" x14ac:dyDescent="0.3">
      <c r="A638" s="38">
        <v>383</v>
      </c>
      <c r="B638" s="38" t="s">
        <v>3397</v>
      </c>
      <c r="C638" s="35" t="s">
        <v>345</v>
      </c>
      <c r="D638" s="1" t="s">
        <v>4012</v>
      </c>
      <c r="E638" s="38" t="s">
        <v>347</v>
      </c>
      <c r="F638" s="2" t="s">
        <v>4161</v>
      </c>
      <c r="G638" s="46" t="s">
        <v>4162</v>
      </c>
      <c r="H638" s="42">
        <v>0.35</v>
      </c>
      <c r="I638" s="42">
        <v>0.35</v>
      </c>
      <c r="J638" s="1">
        <v>1</v>
      </c>
      <c r="K638" s="65">
        <v>44389</v>
      </c>
      <c r="L638" s="41">
        <v>44532</v>
      </c>
      <c r="M638" s="1">
        <v>52.63</v>
      </c>
      <c r="N638" s="42">
        <v>42.522884771067609</v>
      </c>
      <c r="O638" s="1">
        <v>85</v>
      </c>
      <c r="P638" s="42">
        <f t="shared" si="32"/>
        <v>4473.55</v>
      </c>
      <c r="Q638" s="1" t="s">
        <v>147</v>
      </c>
      <c r="R638" s="42">
        <v>99.28400954653938</v>
      </c>
      <c r="S638" s="1">
        <f t="shared" si="33"/>
        <v>5225.3174224343675</v>
      </c>
      <c r="T638" s="1" t="s">
        <v>147</v>
      </c>
      <c r="U638" s="3">
        <v>370</v>
      </c>
      <c r="V638" s="3">
        <v>0</v>
      </c>
      <c r="W638" s="3">
        <v>0</v>
      </c>
      <c r="X638" s="1">
        <v>10</v>
      </c>
      <c r="Y638" s="1">
        <v>380</v>
      </c>
      <c r="Z638" s="42">
        <v>16158.696213005691</v>
      </c>
      <c r="AA638" s="1" t="s">
        <v>4015</v>
      </c>
      <c r="AB638" s="1" t="s">
        <v>4016</v>
      </c>
      <c r="AC638" s="1"/>
      <c r="AZ638" s="24"/>
      <c r="BF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</row>
    <row r="639" spans="1:72" s="23" customFormat="1" x14ac:dyDescent="0.3">
      <c r="A639" s="38">
        <v>384</v>
      </c>
      <c r="B639" s="38" t="s">
        <v>3397</v>
      </c>
      <c r="C639" s="35" t="s">
        <v>345</v>
      </c>
      <c r="D639" s="1" t="s">
        <v>4012</v>
      </c>
      <c r="E639" s="38" t="s">
        <v>347</v>
      </c>
      <c r="F639" s="2" t="s">
        <v>4163</v>
      </c>
      <c r="G639" s="46" t="s">
        <v>4164</v>
      </c>
      <c r="H639" s="42">
        <v>0.82</v>
      </c>
      <c r="I639" s="42">
        <v>0.82</v>
      </c>
      <c r="J639" s="1">
        <v>2</v>
      </c>
      <c r="K639" s="65">
        <v>44380</v>
      </c>
      <c r="L639" s="41">
        <v>44532</v>
      </c>
      <c r="M639" s="1">
        <v>107.68</v>
      </c>
      <c r="N639" s="42">
        <v>95.900280561843488</v>
      </c>
      <c r="O639" s="1">
        <v>90</v>
      </c>
      <c r="P639" s="42">
        <f t="shared" si="32"/>
        <v>9691.2000000000007</v>
      </c>
      <c r="Q639" s="1" t="s">
        <v>147</v>
      </c>
      <c r="R639" s="3">
        <v>100</v>
      </c>
      <c r="S639" s="1">
        <f t="shared" si="33"/>
        <v>10768</v>
      </c>
      <c r="T639" s="1" t="s">
        <v>147</v>
      </c>
      <c r="U639" s="3">
        <v>370</v>
      </c>
      <c r="V639" s="3">
        <v>0</v>
      </c>
      <c r="W639" s="3">
        <v>0</v>
      </c>
      <c r="X639" s="1">
        <v>10</v>
      </c>
      <c r="Y639" s="1">
        <v>380</v>
      </c>
      <c r="Z639" s="42">
        <v>36442.106613500524</v>
      </c>
      <c r="AA639" s="1" t="s">
        <v>4015</v>
      </c>
      <c r="AB639" s="1" t="s">
        <v>4016</v>
      </c>
      <c r="AC639" s="1"/>
      <c r="AZ639" s="24"/>
      <c r="BF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</row>
    <row r="640" spans="1:72" s="23" customFormat="1" x14ac:dyDescent="0.3">
      <c r="A640" s="38">
        <v>385</v>
      </c>
      <c r="B640" s="38" t="s">
        <v>3397</v>
      </c>
      <c r="C640" s="35" t="s">
        <v>345</v>
      </c>
      <c r="D640" s="1" t="s">
        <v>4012</v>
      </c>
      <c r="E640" s="38" t="s">
        <v>347</v>
      </c>
      <c r="F640" s="2" t="s">
        <v>4165</v>
      </c>
      <c r="G640" s="46" t="s">
        <v>4166</v>
      </c>
      <c r="H640" s="42">
        <v>0.6</v>
      </c>
      <c r="I640" s="42">
        <v>0.6</v>
      </c>
      <c r="J640" s="1">
        <v>3</v>
      </c>
      <c r="K640" s="65">
        <v>44373</v>
      </c>
      <c r="L640" s="41">
        <v>44532</v>
      </c>
      <c r="M640" s="1">
        <v>142.34</v>
      </c>
      <c r="N640" s="42">
        <v>121.30980131840332</v>
      </c>
      <c r="O640" s="1">
        <v>92</v>
      </c>
      <c r="P640" s="42">
        <f t="shared" si="32"/>
        <v>13095.28</v>
      </c>
      <c r="Q640" s="1" t="s">
        <v>147</v>
      </c>
      <c r="R640" s="42">
        <v>99.754901960784309</v>
      </c>
      <c r="S640" s="1">
        <f t="shared" si="33"/>
        <v>14199.112745098038</v>
      </c>
      <c r="T640" s="1" t="s">
        <v>147</v>
      </c>
      <c r="U640" s="3">
        <v>370</v>
      </c>
      <c r="V640" s="3">
        <v>0</v>
      </c>
      <c r="W640" s="3">
        <v>0</v>
      </c>
      <c r="X640" s="1">
        <v>10</v>
      </c>
      <c r="Y640" s="1">
        <v>380</v>
      </c>
      <c r="Z640" s="42">
        <v>46097.724500993259</v>
      </c>
      <c r="AA640" s="1" t="s">
        <v>4015</v>
      </c>
      <c r="AB640" s="1" t="s">
        <v>4016</v>
      </c>
      <c r="AC640" s="1"/>
      <c r="AZ640" s="24"/>
      <c r="BF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</row>
    <row r="641" spans="1:72" s="23" customFormat="1" x14ac:dyDescent="0.3">
      <c r="A641" s="38">
        <v>386</v>
      </c>
      <c r="B641" s="38" t="s">
        <v>3397</v>
      </c>
      <c r="C641" s="35" t="s">
        <v>345</v>
      </c>
      <c r="D641" s="1" t="s">
        <v>4012</v>
      </c>
      <c r="E641" s="38" t="s">
        <v>347</v>
      </c>
      <c r="F641" s="2" t="s">
        <v>4167</v>
      </c>
      <c r="G641" s="46" t="s">
        <v>4168</v>
      </c>
      <c r="H641" s="42">
        <v>0.4</v>
      </c>
      <c r="I641" s="42">
        <v>0.4</v>
      </c>
      <c r="J641" s="1">
        <v>2</v>
      </c>
      <c r="K641" s="65">
        <v>44373</v>
      </c>
      <c r="L641" s="41">
        <v>44532</v>
      </c>
      <c r="M641" s="1">
        <v>87.56</v>
      </c>
      <c r="N641" s="42">
        <v>79.800551768113166</v>
      </c>
      <c r="O641" s="1">
        <v>84</v>
      </c>
      <c r="P641" s="42">
        <f t="shared" si="32"/>
        <v>7355.04</v>
      </c>
      <c r="Q641" s="1" t="s">
        <v>147</v>
      </c>
      <c r="R641" s="42">
        <v>99.74683544303798</v>
      </c>
      <c r="S641" s="1">
        <f t="shared" si="33"/>
        <v>8733.8329113924065</v>
      </c>
      <c r="T641" s="1" t="s">
        <v>147</v>
      </c>
      <c r="U641" s="3">
        <v>370</v>
      </c>
      <c r="V641" s="3">
        <v>0</v>
      </c>
      <c r="W641" s="3">
        <v>0</v>
      </c>
      <c r="X641" s="1">
        <v>10</v>
      </c>
      <c r="Y641" s="1">
        <v>380</v>
      </c>
      <c r="Z641" s="42">
        <v>30324.209671883003</v>
      </c>
      <c r="AA641" s="1" t="s">
        <v>4015</v>
      </c>
      <c r="AB641" s="1" t="s">
        <v>4016</v>
      </c>
      <c r="AC641" s="1"/>
      <c r="AZ641" s="24"/>
      <c r="BF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</row>
    <row r="642" spans="1:72" s="23" customFormat="1" x14ac:dyDescent="0.3">
      <c r="A642" s="38">
        <v>387</v>
      </c>
      <c r="B642" s="38" t="s">
        <v>3397</v>
      </c>
      <c r="C642" s="35" t="s">
        <v>345</v>
      </c>
      <c r="D642" s="1" t="s">
        <v>4012</v>
      </c>
      <c r="E642" s="38" t="s">
        <v>347</v>
      </c>
      <c r="F642" s="2" t="s">
        <v>4169</v>
      </c>
      <c r="G642" s="46" t="s">
        <v>4170</v>
      </c>
      <c r="H642" s="42">
        <v>0.48</v>
      </c>
      <c r="I642" s="42">
        <v>0.48</v>
      </c>
      <c r="J642" s="1">
        <v>2</v>
      </c>
      <c r="K642" s="65">
        <v>44381</v>
      </c>
      <c r="L642" s="41">
        <v>44532</v>
      </c>
      <c r="M642" s="1">
        <v>74.11</v>
      </c>
      <c r="N642" s="42">
        <v>62.818786194235891</v>
      </c>
      <c r="O642" s="1">
        <v>92</v>
      </c>
      <c r="P642" s="42">
        <f t="shared" si="32"/>
        <v>6818.12</v>
      </c>
      <c r="Q642" s="1" t="s">
        <v>147</v>
      </c>
      <c r="R642" s="3">
        <v>100</v>
      </c>
      <c r="S642" s="1">
        <f t="shared" si="33"/>
        <v>7411</v>
      </c>
      <c r="T642" s="1" t="s">
        <v>147</v>
      </c>
      <c r="U642" s="3">
        <v>370</v>
      </c>
      <c r="V642" s="3">
        <v>0</v>
      </c>
      <c r="W642" s="3">
        <v>0</v>
      </c>
      <c r="X642" s="1">
        <v>10</v>
      </c>
      <c r="Y642" s="1">
        <v>380</v>
      </c>
      <c r="Z642" s="42">
        <v>23871.138753809639</v>
      </c>
      <c r="AA642" s="1" t="s">
        <v>4015</v>
      </c>
      <c r="AB642" s="1" t="s">
        <v>4016</v>
      </c>
      <c r="AC642" s="1"/>
      <c r="AZ642" s="24"/>
      <c r="BF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</row>
    <row r="643" spans="1:72" s="23" customFormat="1" x14ac:dyDescent="0.3">
      <c r="A643" s="38">
        <v>388</v>
      </c>
      <c r="B643" s="38" t="s">
        <v>3397</v>
      </c>
      <c r="C643" s="35" t="s">
        <v>345</v>
      </c>
      <c r="D643" s="1" t="s">
        <v>4012</v>
      </c>
      <c r="E643" s="38" t="s">
        <v>347</v>
      </c>
      <c r="F643" s="2" t="s">
        <v>4171</v>
      </c>
      <c r="G643" s="46" t="s">
        <v>4172</v>
      </c>
      <c r="H643" s="42">
        <v>0.25</v>
      </c>
      <c r="I643" s="42">
        <v>0.25</v>
      </c>
      <c r="J643" s="1">
        <v>1</v>
      </c>
      <c r="K643" s="65">
        <v>44379</v>
      </c>
      <c r="L643" s="41">
        <v>44532</v>
      </c>
      <c r="M643" s="1">
        <v>61.44</v>
      </c>
      <c r="N643" s="42">
        <v>52.472386532423009</v>
      </c>
      <c r="O643" s="1">
        <v>87</v>
      </c>
      <c r="P643" s="42">
        <f t="shared" si="32"/>
        <v>5345.28</v>
      </c>
      <c r="Q643" s="1" t="s">
        <v>147</v>
      </c>
      <c r="R643" s="42">
        <v>99.27884615384616</v>
      </c>
      <c r="S643" s="1">
        <f t="shared" si="33"/>
        <v>6099.6923076923076</v>
      </c>
      <c r="T643" s="1" t="s">
        <v>147</v>
      </c>
      <c r="U643" s="3">
        <v>370</v>
      </c>
      <c r="V643" s="3">
        <v>0</v>
      </c>
      <c r="W643" s="3">
        <v>0</v>
      </c>
      <c r="X643" s="1">
        <v>10</v>
      </c>
      <c r="Y643" s="1">
        <v>380</v>
      </c>
      <c r="Z643" s="42">
        <v>19939.506882320744</v>
      </c>
      <c r="AA643" s="1" t="s">
        <v>4015</v>
      </c>
      <c r="AB643" s="1" t="s">
        <v>4016</v>
      </c>
      <c r="AC643" s="1"/>
      <c r="AZ643" s="24"/>
      <c r="BF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</row>
    <row r="644" spans="1:72" s="23" customFormat="1" x14ac:dyDescent="0.3">
      <c r="A644" s="38">
        <v>389</v>
      </c>
      <c r="B644" s="38" t="s">
        <v>3397</v>
      </c>
      <c r="C644" s="35" t="s">
        <v>345</v>
      </c>
      <c r="D644" s="1" t="s">
        <v>4012</v>
      </c>
      <c r="E644" s="38" t="s">
        <v>347</v>
      </c>
      <c r="F644" s="2" t="s">
        <v>4171</v>
      </c>
      <c r="G644" s="46" t="s">
        <v>4173</v>
      </c>
      <c r="H644" s="42">
        <v>0.2</v>
      </c>
      <c r="I644" s="42">
        <v>0.2</v>
      </c>
      <c r="J644" s="1">
        <v>1</v>
      </c>
      <c r="K644" s="65">
        <v>44379</v>
      </c>
      <c r="L644" s="41">
        <v>44532</v>
      </c>
      <c r="M644" s="1">
        <v>34.75</v>
      </c>
      <c r="N644" s="42">
        <v>32.051327001324552</v>
      </c>
      <c r="O644" s="1">
        <v>91</v>
      </c>
      <c r="P644" s="42">
        <f t="shared" si="32"/>
        <v>3162.25</v>
      </c>
      <c r="Q644" s="1" t="s">
        <v>147</v>
      </c>
      <c r="R644" s="3">
        <v>100</v>
      </c>
      <c r="S644" s="1">
        <f t="shared" si="33"/>
        <v>3475</v>
      </c>
      <c r="T644" s="1" t="s">
        <v>147</v>
      </c>
      <c r="U644" s="3">
        <v>370</v>
      </c>
      <c r="V644" s="3">
        <v>0</v>
      </c>
      <c r="W644" s="3">
        <v>0</v>
      </c>
      <c r="X644" s="1">
        <v>10</v>
      </c>
      <c r="Y644" s="1">
        <v>380</v>
      </c>
      <c r="Z644" s="42">
        <v>12179.50426050333</v>
      </c>
      <c r="AA644" s="1" t="s">
        <v>4015</v>
      </c>
      <c r="AB644" s="1" t="s">
        <v>4016</v>
      </c>
      <c r="AC644" s="1"/>
      <c r="AZ644" s="24"/>
      <c r="BF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</row>
    <row r="645" spans="1:72" s="23" customFormat="1" x14ac:dyDescent="0.3">
      <c r="A645" s="38">
        <v>390</v>
      </c>
      <c r="B645" s="38" t="s">
        <v>3397</v>
      </c>
      <c r="C645" s="35" t="s">
        <v>345</v>
      </c>
      <c r="D645" s="1" t="s">
        <v>4012</v>
      </c>
      <c r="E645" s="38" t="s">
        <v>347</v>
      </c>
      <c r="F645" s="2" t="s">
        <v>4174</v>
      </c>
      <c r="G645" s="46" t="s">
        <v>4175</v>
      </c>
      <c r="H645" s="42">
        <v>0.6</v>
      </c>
      <c r="I645" s="42">
        <v>0.6</v>
      </c>
      <c r="J645" s="1">
        <v>2</v>
      </c>
      <c r="K645" s="65">
        <v>44386</v>
      </c>
      <c r="L645" s="41">
        <v>44532</v>
      </c>
      <c r="M645" s="1">
        <v>73.22</v>
      </c>
      <c r="N645" s="42">
        <v>63.371795237789811</v>
      </c>
      <c r="O645" s="1">
        <v>92</v>
      </c>
      <c r="P645" s="42">
        <f t="shared" si="32"/>
        <v>6736.24</v>
      </c>
      <c r="Q645" s="1" t="s">
        <v>147</v>
      </c>
      <c r="R645" s="42">
        <v>99.465240641711233</v>
      </c>
      <c r="S645" s="1">
        <f t="shared" si="33"/>
        <v>7282.8449197860964</v>
      </c>
      <c r="T645" s="1" t="s">
        <v>147</v>
      </c>
      <c r="U645" s="3">
        <v>370</v>
      </c>
      <c r="V645" s="3">
        <v>0</v>
      </c>
      <c r="W645" s="3">
        <v>0</v>
      </c>
      <c r="X645" s="1">
        <v>10</v>
      </c>
      <c r="Y645" s="1">
        <v>380</v>
      </c>
      <c r="Z645" s="42">
        <v>24081.282190360129</v>
      </c>
      <c r="AA645" s="1" t="s">
        <v>4015</v>
      </c>
      <c r="AB645" s="1" t="s">
        <v>4016</v>
      </c>
      <c r="AC645" s="1"/>
      <c r="AZ645" s="24"/>
      <c r="BF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</row>
    <row r="646" spans="1:72" s="23" customFormat="1" x14ac:dyDescent="0.3">
      <c r="A646" s="38">
        <v>391</v>
      </c>
      <c r="B646" s="38" t="s">
        <v>3397</v>
      </c>
      <c r="C646" s="35" t="s">
        <v>345</v>
      </c>
      <c r="D646" s="1" t="s">
        <v>4012</v>
      </c>
      <c r="E646" s="38" t="s">
        <v>347</v>
      </c>
      <c r="F646" s="2" t="s">
        <v>4176</v>
      </c>
      <c r="G646" s="46" t="s">
        <v>4177</v>
      </c>
      <c r="H646" s="42">
        <v>0.3</v>
      </c>
      <c r="I646" s="42">
        <v>0.3</v>
      </c>
      <c r="J646" s="1">
        <v>2</v>
      </c>
      <c r="K646" s="65">
        <v>44390</v>
      </c>
      <c r="L646" s="41">
        <v>44532</v>
      </c>
      <c r="M646" s="1">
        <v>84.13</v>
      </c>
      <c r="N646" s="42">
        <v>79.0822</v>
      </c>
      <c r="O646" s="1">
        <v>85</v>
      </c>
      <c r="P646" s="42">
        <f t="shared" si="32"/>
        <v>7151.0499999999993</v>
      </c>
      <c r="Q646" s="1" t="s">
        <v>147</v>
      </c>
      <c r="R646" s="3">
        <v>100</v>
      </c>
      <c r="S646" s="1">
        <f t="shared" si="33"/>
        <v>8413</v>
      </c>
      <c r="T646" s="1" t="s">
        <v>147</v>
      </c>
      <c r="U646" s="3">
        <v>370</v>
      </c>
      <c r="V646" s="3">
        <v>0</v>
      </c>
      <c r="W646" s="3">
        <v>0</v>
      </c>
      <c r="X646" s="1">
        <v>10</v>
      </c>
      <c r="Y646" s="1">
        <v>380</v>
      </c>
      <c r="Z646" s="42">
        <v>30051.236000000001</v>
      </c>
      <c r="AA646" s="1" t="s">
        <v>4015</v>
      </c>
      <c r="AB646" s="1" t="s">
        <v>4016</v>
      </c>
      <c r="AC646" s="1"/>
      <c r="AZ646" s="24"/>
      <c r="BF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</row>
    <row r="647" spans="1:72" s="23" customFormat="1" x14ac:dyDescent="0.3">
      <c r="A647" s="38">
        <v>392</v>
      </c>
      <c r="B647" s="38" t="s">
        <v>3397</v>
      </c>
      <c r="C647" s="35" t="s">
        <v>345</v>
      </c>
      <c r="D647" s="1" t="s">
        <v>4012</v>
      </c>
      <c r="E647" s="38" t="s">
        <v>347</v>
      </c>
      <c r="F647" s="2" t="s">
        <v>4178</v>
      </c>
      <c r="G647" s="46" t="s">
        <v>4179</v>
      </c>
      <c r="H647" s="42">
        <v>0.2</v>
      </c>
      <c r="I647" s="42">
        <v>0.2</v>
      </c>
      <c r="J647" s="1">
        <v>1</v>
      </c>
      <c r="K647" s="65">
        <v>44389</v>
      </c>
      <c r="L647" s="41">
        <v>44532</v>
      </c>
      <c r="M647" s="1">
        <v>7.89</v>
      </c>
      <c r="N647" s="42">
        <v>6.2114750840325987</v>
      </c>
      <c r="O647" s="1">
        <v>90</v>
      </c>
      <c r="P647" s="42">
        <f t="shared" si="32"/>
        <v>710.1</v>
      </c>
      <c r="Q647" s="1" t="s">
        <v>147</v>
      </c>
      <c r="R647" s="3">
        <v>100</v>
      </c>
      <c r="S647" s="1">
        <f t="shared" si="33"/>
        <v>789</v>
      </c>
      <c r="T647" s="1" t="s">
        <v>147</v>
      </c>
      <c r="U647" s="3">
        <v>370</v>
      </c>
      <c r="V647" s="3">
        <v>0</v>
      </c>
      <c r="W647" s="3">
        <v>0</v>
      </c>
      <c r="X647" s="1">
        <v>10</v>
      </c>
      <c r="Y647" s="1">
        <v>380</v>
      </c>
      <c r="Z647" s="42">
        <v>2360.3605319323874</v>
      </c>
      <c r="AA647" s="1" t="s">
        <v>4015</v>
      </c>
      <c r="AB647" s="1" t="s">
        <v>4016</v>
      </c>
      <c r="AC647" s="1"/>
      <c r="AZ647" s="24"/>
      <c r="BF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</row>
    <row r="648" spans="1:72" s="23" customFormat="1" x14ac:dyDescent="0.3">
      <c r="A648" s="38">
        <v>393</v>
      </c>
      <c r="B648" s="38" t="s">
        <v>3397</v>
      </c>
      <c r="C648" s="35" t="s">
        <v>345</v>
      </c>
      <c r="D648" s="1" t="s">
        <v>4012</v>
      </c>
      <c r="E648" s="38" t="s">
        <v>347</v>
      </c>
      <c r="F648" s="2" t="s">
        <v>4180</v>
      </c>
      <c r="G648" s="46" t="s">
        <v>4181</v>
      </c>
      <c r="H648" s="42">
        <v>0.26</v>
      </c>
      <c r="I648" s="42">
        <v>0.26</v>
      </c>
      <c r="J648" s="1">
        <v>1</v>
      </c>
      <c r="K648" s="65">
        <v>44389</v>
      </c>
      <c r="L648" s="41">
        <v>44532</v>
      </c>
      <c r="M648" s="1">
        <v>12.17</v>
      </c>
      <c r="N648" s="42">
        <v>11.312808497723131</v>
      </c>
      <c r="O648" s="1">
        <v>85</v>
      </c>
      <c r="P648" s="42">
        <f t="shared" si="32"/>
        <v>1034.45</v>
      </c>
      <c r="Q648" s="1" t="s">
        <v>147</v>
      </c>
      <c r="R648" s="42">
        <v>99.699699699699693</v>
      </c>
      <c r="S648" s="1">
        <f t="shared" si="33"/>
        <v>1213.3453453453453</v>
      </c>
      <c r="T648" s="1" t="s">
        <v>147</v>
      </c>
      <c r="U648" s="3">
        <v>370</v>
      </c>
      <c r="V648" s="3">
        <v>0</v>
      </c>
      <c r="W648" s="3">
        <v>0</v>
      </c>
      <c r="X648" s="1">
        <v>10</v>
      </c>
      <c r="Y648" s="1">
        <v>380</v>
      </c>
      <c r="Z648" s="42">
        <v>4298.8672291347893</v>
      </c>
      <c r="AA648" s="1" t="s">
        <v>4015</v>
      </c>
      <c r="AB648" s="1" t="s">
        <v>4016</v>
      </c>
      <c r="AC648" s="1"/>
      <c r="AZ648" s="24"/>
      <c r="BF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</row>
    <row r="649" spans="1:72" s="23" customFormat="1" x14ac:dyDescent="0.3">
      <c r="A649" s="38">
        <v>394</v>
      </c>
      <c r="B649" s="38" t="s">
        <v>3397</v>
      </c>
      <c r="C649" s="35" t="s">
        <v>345</v>
      </c>
      <c r="D649" s="1" t="s">
        <v>4012</v>
      </c>
      <c r="E649" s="38" t="s">
        <v>347</v>
      </c>
      <c r="F649" s="2" t="s">
        <v>4182</v>
      </c>
      <c r="G649" s="46" t="s">
        <v>4183</v>
      </c>
      <c r="H649" s="42">
        <v>0.42</v>
      </c>
      <c r="I649" s="42">
        <v>0.42</v>
      </c>
      <c r="J649" s="1">
        <v>1</v>
      </c>
      <c r="K649" s="65">
        <v>44380</v>
      </c>
      <c r="L649" s="41">
        <v>44532</v>
      </c>
      <c r="M649" s="1">
        <v>45.66</v>
      </c>
      <c r="N649" s="42">
        <v>39.531189440888838</v>
      </c>
      <c r="O649" s="1">
        <v>87</v>
      </c>
      <c r="P649" s="42">
        <f t="shared" si="32"/>
        <v>3972.4199999999996</v>
      </c>
      <c r="Q649" s="1" t="s">
        <v>147</v>
      </c>
      <c r="R649" s="3">
        <v>100</v>
      </c>
      <c r="S649" s="1">
        <f t="shared" si="33"/>
        <v>4566</v>
      </c>
      <c r="T649" s="1" t="s">
        <v>147</v>
      </c>
      <c r="U649" s="3">
        <v>370</v>
      </c>
      <c r="V649" s="3">
        <v>0</v>
      </c>
      <c r="W649" s="3">
        <v>0</v>
      </c>
      <c r="X649" s="1">
        <v>10</v>
      </c>
      <c r="Y649" s="1">
        <v>380</v>
      </c>
      <c r="Z649" s="42">
        <v>15021.851987537759</v>
      </c>
      <c r="AA649" s="1" t="s">
        <v>4015</v>
      </c>
      <c r="AB649" s="1" t="s">
        <v>4016</v>
      </c>
      <c r="AC649" s="1"/>
      <c r="AZ649" s="24"/>
      <c r="BF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</row>
    <row r="650" spans="1:72" s="23" customFormat="1" x14ac:dyDescent="0.3">
      <c r="A650" s="38">
        <v>395</v>
      </c>
      <c r="B650" s="38" t="s">
        <v>3397</v>
      </c>
      <c r="C650" s="35" t="s">
        <v>345</v>
      </c>
      <c r="D650" s="1" t="s">
        <v>4012</v>
      </c>
      <c r="E650" s="38" t="s">
        <v>347</v>
      </c>
      <c r="F650" s="2" t="s">
        <v>4184</v>
      </c>
      <c r="G650" s="46" t="s">
        <v>4185</v>
      </c>
      <c r="H650" s="42">
        <v>0.33</v>
      </c>
      <c r="I650" s="42">
        <v>0.33</v>
      </c>
      <c r="J650" s="1">
        <v>1</v>
      </c>
      <c r="K650" s="65">
        <v>44391</v>
      </c>
      <c r="L650" s="41">
        <v>44532</v>
      </c>
      <c r="M650" s="1">
        <v>35.01</v>
      </c>
      <c r="N650" s="42">
        <v>30.244943590601139</v>
      </c>
      <c r="O650" s="1">
        <v>94</v>
      </c>
      <c r="P650" s="42">
        <f t="shared" si="32"/>
        <v>3290.9399999999996</v>
      </c>
      <c r="Q650" s="1" t="s">
        <v>147</v>
      </c>
      <c r="R650" s="3">
        <v>100</v>
      </c>
      <c r="S650" s="1">
        <f t="shared" si="33"/>
        <v>3501</v>
      </c>
      <c r="T650" s="1" t="s">
        <v>147</v>
      </c>
      <c r="U650" s="3">
        <v>370</v>
      </c>
      <c r="V650" s="3">
        <v>0</v>
      </c>
      <c r="W650" s="3">
        <v>0</v>
      </c>
      <c r="X650" s="1">
        <v>10</v>
      </c>
      <c r="Y650" s="1">
        <v>380</v>
      </c>
      <c r="Z650" s="42">
        <v>11493.078564428433</v>
      </c>
      <c r="AA650" s="1" t="s">
        <v>4015</v>
      </c>
      <c r="AB650" s="1" t="s">
        <v>4016</v>
      </c>
      <c r="AC650" s="1"/>
      <c r="AZ650" s="24"/>
      <c r="BF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</row>
    <row r="651" spans="1:72" s="23" customFormat="1" x14ac:dyDescent="0.3">
      <c r="A651" s="38">
        <v>396</v>
      </c>
      <c r="B651" s="38" t="s">
        <v>3397</v>
      </c>
      <c r="C651" s="35" t="s">
        <v>345</v>
      </c>
      <c r="D651" s="1" t="s">
        <v>4012</v>
      </c>
      <c r="E651" s="38" t="s">
        <v>347</v>
      </c>
      <c r="F651" s="2" t="s">
        <v>4186</v>
      </c>
      <c r="G651" s="46" t="s">
        <v>4187</v>
      </c>
      <c r="H651" s="42">
        <v>0.15</v>
      </c>
      <c r="I651" s="42">
        <v>0.15</v>
      </c>
      <c r="J651" s="1">
        <v>1</v>
      </c>
      <c r="K651" s="65">
        <v>44389</v>
      </c>
      <c r="L651" s="41">
        <v>44532</v>
      </c>
      <c r="M651" s="1">
        <v>14.9</v>
      </c>
      <c r="N651" s="42">
        <v>12.550615306040775</v>
      </c>
      <c r="O651" s="1">
        <v>90</v>
      </c>
      <c r="P651" s="42">
        <f t="shared" si="32"/>
        <v>1341</v>
      </c>
      <c r="Q651" s="1" t="s">
        <v>147</v>
      </c>
      <c r="R651" s="42">
        <v>99.0625</v>
      </c>
      <c r="S651" s="1">
        <f t="shared" si="33"/>
        <v>1476.03125</v>
      </c>
      <c r="T651" s="1" t="s">
        <v>147</v>
      </c>
      <c r="U651" s="3">
        <v>370</v>
      </c>
      <c r="V651" s="3">
        <v>0</v>
      </c>
      <c r="W651" s="3">
        <v>0</v>
      </c>
      <c r="X651" s="1">
        <v>10</v>
      </c>
      <c r="Y651" s="1">
        <v>380</v>
      </c>
      <c r="Z651" s="42">
        <v>4769.2338162954948</v>
      </c>
      <c r="AA651" s="1" t="s">
        <v>4015</v>
      </c>
      <c r="AB651" s="1" t="s">
        <v>4016</v>
      </c>
      <c r="AC651" s="1"/>
      <c r="AZ651" s="24"/>
      <c r="BF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</row>
    <row r="652" spans="1:72" s="23" customFormat="1" x14ac:dyDescent="0.3">
      <c r="A652" s="38">
        <v>397</v>
      </c>
      <c r="B652" s="38" t="s">
        <v>3397</v>
      </c>
      <c r="C652" s="35" t="s">
        <v>345</v>
      </c>
      <c r="D652" s="1" t="s">
        <v>4012</v>
      </c>
      <c r="E652" s="38" t="s">
        <v>347</v>
      </c>
      <c r="F652" s="2" t="s">
        <v>4188</v>
      </c>
      <c r="G652" s="46" t="s">
        <v>4189</v>
      </c>
      <c r="H652" s="42">
        <v>0.34</v>
      </c>
      <c r="I652" s="42">
        <v>0.34</v>
      </c>
      <c r="J652" s="1">
        <v>1</v>
      </c>
      <c r="K652" s="65">
        <v>44389</v>
      </c>
      <c r="L652" s="41">
        <v>44532</v>
      </c>
      <c r="M652" s="1">
        <v>32.090000000000003</v>
      </c>
      <c r="N652" s="42">
        <v>28.9225433300548</v>
      </c>
      <c r="O652" s="1">
        <v>86</v>
      </c>
      <c r="P652" s="42">
        <f t="shared" si="32"/>
        <v>2759.7400000000002</v>
      </c>
      <c r="Q652" s="1" t="s">
        <v>147</v>
      </c>
      <c r="R652" s="3">
        <v>100</v>
      </c>
      <c r="S652" s="1">
        <f t="shared" si="33"/>
        <v>3209.0000000000005</v>
      </c>
      <c r="T652" s="1" t="s">
        <v>147</v>
      </c>
      <c r="U652" s="3">
        <v>370</v>
      </c>
      <c r="V652" s="3">
        <v>0</v>
      </c>
      <c r="W652" s="3">
        <v>0</v>
      </c>
      <c r="X652" s="1">
        <v>10</v>
      </c>
      <c r="Y652" s="1">
        <v>380</v>
      </c>
      <c r="Z652" s="42">
        <v>10990.566465420825</v>
      </c>
      <c r="AA652" s="1" t="s">
        <v>4015</v>
      </c>
      <c r="AB652" s="1" t="s">
        <v>4016</v>
      </c>
      <c r="AC652" s="1"/>
      <c r="AZ652" s="24"/>
      <c r="BF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</row>
    <row r="653" spans="1:72" s="23" customFormat="1" x14ac:dyDescent="0.3">
      <c r="A653" s="38">
        <v>398</v>
      </c>
      <c r="B653" s="38" t="s">
        <v>3397</v>
      </c>
      <c r="C653" s="35" t="s">
        <v>345</v>
      </c>
      <c r="D653" s="1" t="s">
        <v>4012</v>
      </c>
      <c r="E653" s="38" t="s">
        <v>347</v>
      </c>
      <c r="F653" s="2" t="s">
        <v>4190</v>
      </c>
      <c r="G653" s="46" t="s">
        <v>4191</v>
      </c>
      <c r="H653" s="42">
        <v>0.4</v>
      </c>
      <c r="I653" s="42">
        <v>0.4</v>
      </c>
      <c r="J653" s="1">
        <v>2</v>
      </c>
      <c r="K653" s="65">
        <v>44380</v>
      </c>
      <c r="L653" s="41">
        <v>44532</v>
      </c>
      <c r="M653" s="1">
        <v>80.02</v>
      </c>
      <c r="N653" s="42">
        <v>70.376127388660706</v>
      </c>
      <c r="O653" s="1">
        <v>83</v>
      </c>
      <c r="P653" s="42">
        <f t="shared" si="32"/>
        <v>6641.66</v>
      </c>
      <c r="Q653" s="1" t="s">
        <v>147</v>
      </c>
      <c r="R653" s="42">
        <v>99.750623441396513</v>
      </c>
      <c r="S653" s="1">
        <f t="shared" si="33"/>
        <v>7982.0448877805484</v>
      </c>
      <c r="T653" s="1" t="s">
        <v>147</v>
      </c>
      <c r="U653" s="3">
        <v>370</v>
      </c>
      <c r="V653" s="3">
        <v>0</v>
      </c>
      <c r="W653" s="3">
        <v>0</v>
      </c>
      <c r="X653" s="1">
        <v>10</v>
      </c>
      <c r="Y653" s="1">
        <v>380</v>
      </c>
      <c r="Z653" s="42">
        <v>26742.92840769107</v>
      </c>
      <c r="AA653" s="1" t="s">
        <v>4015</v>
      </c>
      <c r="AB653" s="1" t="s">
        <v>4016</v>
      </c>
      <c r="AC653" s="1"/>
      <c r="AZ653" s="24"/>
      <c r="BF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</row>
    <row r="654" spans="1:72" s="23" customFormat="1" x14ac:dyDescent="0.3">
      <c r="A654" s="38">
        <v>399</v>
      </c>
      <c r="B654" s="38" t="s">
        <v>3397</v>
      </c>
      <c r="C654" s="35" t="s">
        <v>345</v>
      </c>
      <c r="D654" s="1" t="s">
        <v>4012</v>
      </c>
      <c r="E654" s="38" t="s">
        <v>347</v>
      </c>
      <c r="F654" s="2" t="s">
        <v>4192</v>
      </c>
      <c r="G654" s="46" t="s">
        <v>4193</v>
      </c>
      <c r="H654" s="42">
        <v>0.15</v>
      </c>
      <c r="I654" s="42">
        <v>0.15</v>
      </c>
      <c r="J654" s="1">
        <v>1</v>
      </c>
      <c r="K654" s="65">
        <v>44385</v>
      </c>
      <c r="L654" s="41">
        <v>44532</v>
      </c>
      <c r="M654" s="1">
        <v>22.49</v>
      </c>
      <c r="N654" s="42">
        <v>20.504552374610224</v>
      </c>
      <c r="O654" s="1">
        <v>87</v>
      </c>
      <c r="P654" s="42">
        <f t="shared" si="32"/>
        <v>1956.6299999999999</v>
      </c>
      <c r="Q654" s="1" t="s">
        <v>147</v>
      </c>
      <c r="R654" s="3">
        <v>100</v>
      </c>
      <c r="S654" s="1">
        <f t="shared" si="33"/>
        <v>2249</v>
      </c>
      <c r="T654" s="1" t="s">
        <v>147</v>
      </c>
      <c r="U654" s="3">
        <v>370</v>
      </c>
      <c r="V654" s="3">
        <v>0</v>
      </c>
      <c r="W654" s="3">
        <v>0</v>
      </c>
      <c r="X654" s="1">
        <v>10</v>
      </c>
      <c r="Y654" s="1">
        <v>380</v>
      </c>
      <c r="Z654" s="42">
        <v>7791.7299023518854</v>
      </c>
      <c r="AA654" s="1" t="s">
        <v>4015</v>
      </c>
      <c r="AB654" s="1" t="s">
        <v>4016</v>
      </c>
      <c r="AC654" s="1"/>
      <c r="AZ654" s="24"/>
      <c r="BF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</row>
    <row r="655" spans="1:72" s="23" customFormat="1" x14ac:dyDescent="0.3">
      <c r="A655" s="38">
        <v>400</v>
      </c>
      <c r="B655" s="38" t="s">
        <v>3397</v>
      </c>
      <c r="C655" s="35" t="s">
        <v>345</v>
      </c>
      <c r="D655" s="1" t="s">
        <v>4012</v>
      </c>
      <c r="E655" s="38" t="s">
        <v>347</v>
      </c>
      <c r="F655" s="2" t="s">
        <v>4194</v>
      </c>
      <c r="G655" s="46" t="s">
        <v>4195</v>
      </c>
      <c r="H655" s="42">
        <v>0.27</v>
      </c>
      <c r="I655" s="42">
        <v>0.27</v>
      </c>
      <c r="J655" s="1">
        <v>1</v>
      </c>
      <c r="K655" s="65">
        <v>44389</v>
      </c>
      <c r="L655" s="41">
        <v>44532</v>
      </c>
      <c r="M655" s="1">
        <v>27.53</v>
      </c>
      <c r="N655" s="42">
        <v>22.608079248748176</v>
      </c>
      <c r="O655" s="1">
        <v>90</v>
      </c>
      <c r="P655" s="42">
        <f t="shared" si="32"/>
        <v>2477.7000000000003</v>
      </c>
      <c r="Q655" s="1" t="s">
        <v>147</v>
      </c>
      <c r="R655" s="42">
        <v>99.054373522458633</v>
      </c>
      <c r="S655" s="1">
        <f t="shared" si="33"/>
        <v>2726.9669030732862</v>
      </c>
      <c r="T655" s="1" t="s">
        <v>147</v>
      </c>
      <c r="U655" s="3">
        <v>370</v>
      </c>
      <c r="V655" s="3">
        <v>0</v>
      </c>
      <c r="W655" s="3">
        <v>0</v>
      </c>
      <c r="X655" s="1">
        <v>10</v>
      </c>
      <c r="Y655" s="1">
        <v>380</v>
      </c>
      <c r="Z655" s="42">
        <v>8591.0701145243074</v>
      </c>
      <c r="AA655" s="1" t="s">
        <v>4015</v>
      </c>
      <c r="AB655" s="1" t="s">
        <v>4016</v>
      </c>
      <c r="AC655" s="1"/>
      <c r="AZ655" s="24"/>
      <c r="BF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</row>
    <row r="656" spans="1:72" s="23" customFormat="1" x14ac:dyDescent="0.3">
      <c r="A656" s="38">
        <v>401</v>
      </c>
      <c r="B656" s="38" t="s">
        <v>3397</v>
      </c>
      <c r="C656" s="35" t="s">
        <v>345</v>
      </c>
      <c r="D656" s="1" t="s">
        <v>4012</v>
      </c>
      <c r="E656" s="38" t="s">
        <v>347</v>
      </c>
      <c r="F656" s="2" t="s">
        <v>4196</v>
      </c>
      <c r="G656" s="46" t="s">
        <v>4197</v>
      </c>
      <c r="H656" s="42">
        <v>0.25</v>
      </c>
      <c r="I656" s="42">
        <v>0.25</v>
      </c>
      <c r="J656" s="1">
        <v>1</v>
      </c>
      <c r="K656" s="65">
        <v>44390</v>
      </c>
      <c r="L656" s="41">
        <v>44532</v>
      </c>
      <c r="M656" s="1">
        <v>50.08</v>
      </c>
      <c r="N656" s="42">
        <v>43.518698575936931</v>
      </c>
      <c r="O656" s="1">
        <v>86</v>
      </c>
      <c r="P656" s="42">
        <f t="shared" si="32"/>
        <v>4306.88</v>
      </c>
      <c r="Q656" s="1" t="s">
        <v>147</v>
      </c>
      <c r="R656" s="42">
        <v>99.529411764705884</v>
      </c>
      <c r="S656" s="1">
        <f t="shared" si="33"/>
        <v>4984.4329411764702</v>
      </c>
      <c r="T656" s="1" t="s">
        <v>147</v>
      </c>
      <c r="U656" s="3">
        <v>370</v>
      </c>
      <c r="V656" s="3">
        <v>0</v>
      </c>
      <c r="W656" s="3">
        <v>0</v>
      </c>
      <c r="X656" s="1">
        <v>10</v>
      </c>
      <c r="Y656" s="1">
        <v>380</v>
      </c>
      <c r="Z656" s="42">
        <v>16537.105458856033</v>
      </c>
      <c r="AA656" s="1" t="s">
        <v>4015</v>
      </c>
      <c r="AB656" s="1" t="s">
        <v>4016</v>
      </c>
      <c r="AC656" s="1"/>
      <c r="AZ656" s="24"/>
      <c r="BF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</row>
    <row r="657" spans="1:72" s="23" customFormat="1" x14ac:dyDescent="0.3">
      <c r="A657" s="38">
        <v>402</v>
      </c>
      <c r="B657" s="38" t="s">
        <v>3397</v>
      </c>
      <c r="C657" s="35" t="s">
        <v>345</v>
      </c>
      <c r="D657" s="1" t="s">
        <v>4012</v>
      </c>
      <c r="E657" s="38" t="s">
        <v>347</v>
      </c>
      <c r="F657" s="2" t="s">
        <v>4198</v>
      </c>
      <c r="G657" s="46" t="s">
        <v>4199</v>
      </c>
      <c r="H657" s="42">
        <v>0.44</v>
      </c>
      <c r="I657" s="42">
        <v>0.44</v>
      </c>
      <c r="J657" s="1">
        <v>3</v>
      </c>
      <c r="K657" s="65">
        <v>44373</v>
      </c>
      <c r="L657" s="41">
        <v>44532</v>
      </c>
      <c r="M657" s="1">
        <v>130.44</v>
      </c>
      <c r="N657" s="42">
        <v>108.4736829429759</v>
      </c>
      <c r="O657" s="1">
        <v>81</v>
      </c>
      <c r="P657" s="42">
        <f t="shared" si="32"/>
        <v>10565.64</v>
      </c>
      <c r="Q657" s="1" t="s">
        <v>147</v>
      </c>
      <c r="R657" s="42">
        <v>99.672131147540981</v>
      </c>
      <c r="S657" s="1">
        <f t="shared" si="33"/>
        <v>13001.232786885244</v>
      </c>
      <c r="T657" s="1" t="s">
        <v>147</v>
      </c>
      <c r="U657" s="3">
        <v>370</v>
      </c>
      <c r="V657" s="3">
        <v>0</v>
      </c>
      <c r="W657" s="3">
        <v>0</v>
      </c>
      <c r="X657" s="1">
        <v>10</v>
      </c>
      <c r="Y657" s="1">
        <v>380</v>
      </c>
      <c r="Z657" s="42">
        <v>41219.999518330842</v>
      </c>
      <c r="AA657" s="1" t="s">
        <v>4015</v>
      </c>
      <c r="AB657" s="1" t="s">
        <v>4016</v>
      </c>
      <c r="AC657" s="1"/>
      <c r="AZ657" s="24"/>
      <c r="BF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</row>
    <row r="658" spans="1:72" s="23" customFormat="1" x14ac:dyDescent="0.3">
      <c r="A658" s="38">
        <v>403</v>
      </c>
      <c r="B658" s="38" t="s">
        <v>3397</v>
      </c>
      <c r="C658" s="35" t="s">
        <v>345</v>
      </c>
      <c r="D658" s="1" t="s">
        <v>4012</v>
      </c>
      <c r="E658" s="38" t="s">
        <v>347</v>
      </c>
      <c r="F658" s="2" t="s">
        <v>4200</v>
      </c>
      <c r="G658" s="46" t="s">
        <v>4201</v>
      </c>
      <c r="H658" s="42">
        <v>0.22</v>
      </c>
      <c r="I658" s="42">
        <v>0.22</v>
      </c>
      <c r="J658" s="1">
        <v>1</v>
      </c>
      <c r="K658" s="65">
        <v>44380</v>
      </c>
      <c r="L658" s="41">
        <v>44532</v>
      </c>
      <c r="M658" s="1">
        <v>24.96</v>
      </c>
      <c r="N658" s="42">
        <v>23.506440671070127</v>
      </c>
      <c r="O658" s="1">
        <v>82</v>
      </c>
      <c r="P658" s="42">
        <f t="shared" si="32"/>
        <v>2046.72</v>
      </c>
      <c r="Q658" s="1" t="s">
        <v>147</v>
      </c>
      <c r="R658" s="3">
        <v>100</v>
      </c>
      <c r="S658" s="1">
        <f t="shared" si="33"/>
        <v>2496</v>
      </c>
      <c r="T658" s="1" t="s">
        <v>147</v>
      </c>
      <c r="U658" s="3">
        <v>370</v>
      </c>
      <c r="V658" s="3">
        <v>0</v>
      </c>
      <c r="W658" s="3">
        <v>0</v>
      </c>
      <c r="X658" s="1">
        <v>10</v>
      </c>
      <c r="Y658" s="1">
        <v>380</v>
      </c>
      <c r="Z658" s="42">
        <v>8932.4474550066479</v>
      </c>
      <c r="AA658" s="1" t="s">
        <v>4015</v>
      </c>
      <c r="AB658" s="1" t="s">
        <v>4016</v>
      </c>
      <c r="AC658" s="1"/>
      <c r="AZ658" s="24"/>
      <c r="BF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</row>
    <row r="659" spans="1:72" s="23" customFormat="1" x14ac:dyDescent="0.3">
      <c r="A659" s="38">
        <v>404</v>
      </c>
      <c r="B659" s="38" t="s">
        <v>3397</v>
      </c>
      <c r="C659" s="35" t="s">
        <v>345</v>
      </c>
      <c r="D659" s="1" t="s">
        <v>4012</v>
      </c>
      <c r="E659" s="38" t="s">
        <v>347</v>
      </c>
      <c r="F659" s="2" t="s">
        <v>4202</v>
      </c>
      <c r="G659" s="46" t="s">
        <v>4203</v>
      </c>
      <c r="H659" s="42">
        <v>0.21</v>
      </c>
      <c r="I659" s="42">
        <v>0.21</v>
      </c>
      <c r="J659" s="1">
        <v>1</v>
      </c>
      <c r="K659" s="65">
        <v>44380</v>
      </c>
      <c r="L659" s="41">
        <v>44532</v>
      </c>
      <c r="M659" s="1">
        <v>19.579999999999998</v>
      </c>
      <c r="N659" s="42">
        <v>16.489914027880371</v>
      </c>
      <c r="O659" s="1">
        <v>87</v>
      </c>
      <c r="P659" s="42">
        <f t="shared" si="32"/>
        <v>1703.4599999999998</v>
      </c>
      <c r="Q659" s="1" t="s">
        <v>147</v>
      </c>
      <c r="R659" s="42">
        <v>99.726027397260268</v>
      </c>
      <c r="S659" s="1">
        <f t="shared" si="33"/>
        <v>1952.6356164383558</v>
      </c>
      <c r="T659" s="1" t="s">
        <v>147</v>
      </c>
      <c r="U659" s="3">
        <v>370</v>
      </c>
      <c r="V659" s="3">
        <v>0</v>
      </c>
      <c r="W659" s="3">
        <v>0</v>
      </c>
      <c r="X659" s="1">
        <v>10</v>
      </c>
      <c r="Y659" s="1">
        <v>380</v>
      </c>
      <c r="Z659" s="42">
        <v>6266.1673305945405</v>
      </c>
      <c r="AA659" s="1" t="s">
        <v>4015</v>
      </c>
      <c r="AB659" s="1" t="s">
        <v>4016</v>
      </c>
      <c r="AC659" s="1"/>
      <c r="AZ659" s="24"/>
      <c r="BF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</row>
    <row r="660" spans="1:72" s="23" customFormat="1" x14ac:dyDescent="0.3">
      <c r="A660" s="38">
        <v>405</v>
      </c>
      <c r="B660" s="38" t="s">
        <v>3397</v>
      </c>
      <c r="C660" s="35" t="s">
        <v>345</v>
      </c>
      <c r="D660" s="1" t="s">
        <v>4012</v>
      </c>
      <c r="E660" s="38" t="s">
        <v>347</v>
      </c>
      <c r="F660" s="2" t="s">
        <v>4204</v>
      </c>
      <c r="G660" s="46" t="s">
        <v>4205</v>
      </c>
      <c r="H660" s="42">
        <v>0.14000000000000001</v>
      </c>
      <c r="I660" s="42">
        <v>0.14000000000000001</v>
      </c>
      <c r="J660" s="1">
        <v>1</v>
      </c>
      <c r="K660" s="65">
        <v>44380</v>
      </c>
      <c r="L660" s="41">
        <v>44532</v>
      </c>
      <c r="M660" s="1">
        <v>14.82</v>
      </c>
      <c r="N660" s="42">
        <v>12.323985506181334</v>
      </c>
      <c r="O660" s="1">
        <v>87</v>
      </c>
      <c r="P660" s="42">
        <f t="shared" si="32"/>
        <v>1289.3399999999999</v>
      </c>
      <c r="Q660" s="1" t="s">
        <v>147</v>
      </c>
      <c r="R660" s="42">
        <v>99.518072289156621</v>
      </c>
      <c r="S660" s="1">
        <f t="shared" si="33"/>
        <v>1474.857831325301</v>
      </c>
      <c r="T660" s="1" t="s">
        <v>147</v>
      </c>
      <c r="U660" s="3">
        <v>370</v>
      </c>
      <c r="V660" s="3">
        <v>0</v>
      </c>
      <c r="W660" s="3">
        <v>0</v>
      </c>
      <c r="X660" s="1">
        <v>10</v>
      </c>
      <c r="Y660" s="1">
        <v>380</v>
      </c>
      <c r="Z660" s="42">
        <v>4683.1144923489064</v>
      </c>
      <c r="AA660" s="1" t="s">
        <v>4015</v>
      </c>
      <c r="AB660" s="1" t="s">
        <v>4016</v>
      </c>
      <c r="AC660" s="1"/>
      <c r="AZ660" s="24"/>
      <c r="BF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</row>
    <row r="661" spans="1:72" s="23" customFormat="1" x14ac:dyDescent="0.3">
      <c r="A661" s="38">
        <v>406</v>
      </c>
      <c r="B661" s="38" t="s">
        <v>3397</v>
      </c>
      <c r="C661" s="35" t="s">
        <v>345</v>
      </c>
      <c r="D661" s="1" t="s">
        <v>4012</v>
      </c>
      <c r="E661" s="38" t="s">
        <v>347</v>
      </c>
      <c r="F661" s="2" t="s">
        <v>4206</v>
      </c>
      <c r="G661" s="46" t="s">
        <v>4207</v>
      </c>
      <c r="H661" s="42">
        <v>0.2</v>
      </c>
      <c r="I661" s="42">
        <v>0.2</v>
      </c>
      <c r="J661" s="1">
        <v>1</v>
      </c>
      <c r="K661" s="65">
        <v>44380</v>
      </c>
      <c r="L661" s="41">
        <v>44532</v>
      </c>
      <c r="M661" s="1">
        <v>19.239999999999998</v>
      </c>
      <c r="N661" s="42">
        <v>16.025846325454392</v>
      </c>
      <c r="O661" s="1">
        <v>82</v>
      </c>
      <c r="P661" s="42">
        <f t="shared" si="32"/>
        <v>1577.6799999999998</v>
      </c>
      <c r="Q661" s="1" t="s">
        <v>147</v>
      </c>
      <c r="R661" s="3">
        <v>100</v>
      </c>
      <c r="S661" s="1">
        <f t="shared" si="33"/>
        <v>1923.9999999999998</v>
      </c>
      <c r="T661" s="1" t="s">
        <v>147</v>
      </c>
      <c r="U661" s="3">
        <v>370</v>
      </c>
      <c r="V661" s="3">
        <v>0</v>
      </c>
      <c r="W661" s="3">
        <v>0</v>
      </c>
      <c r="X661" s="1">
        <v>10</v>
      </c>
      <c r="Y661" s="1">
        <v>380</v>
      </c>
      <c r="Z661" s="42">
        <v>6089.821603672669</v>
      </c>
      <c r="AA661" s="1" t="s">
        <v>4015</v>
      </c>
      <c r="AB661" s="1" t="s">
        <v>4016</v>
      </c>
      <c r="AC661" s="1"/>
      <c r="AZ661" s="24"/>
      <c r="BF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</row>
    <row r="662" spans="1:72" s="23" customFormat="1" x14ac:dyDescent="0.3">
      <c r="A662" s="38">
        <v>407</v>
      </c>
      <c r="B662" s="38" t="s">
        <v>3397</v>
      </c>
      <c r="C662" s="35" t="s">
        <v>345</v>
      </c>
      <c r="D662" s="1" t="s">
        <v>4012</v>
      </c>
      <c r="E662" s="38" t="s">
        <v>347</v>
      </c>
      <c r="F662" s="2" t="s">
        <v>4208</v>
      </c>
      <c r="G662" s="46" t="s">
        <v>4209</v>
      </c>
      <c r="H662" s="42">
        <v>0.3</v>
      </c>
      <c r="I662" s="42">
        <v>0.3</v>
      </c>
      <c r="J662" s="1">
        <v>1</v>
      </c>
      <c r="K662" s="65">
        <v>44389</v>
      </c>
      <c r="L662" s="41">
        <v>44532</v>
      </c>
      <c r="M662" s="1">
        <v>11.49</v>
      </c>
      <c r="N662" s="42">
        <v>10.67866791000028</v>
      </c>
      <c r="O662" s="1">
        <v>89</v>
      </c>
      <c r="P662" s="42">
        <f t="shared" si="32"/>
        <v>1022.61</v>
      </c>
      <c r="Q662" s="1" t="s">
        <v>147</v>
      </c>
      <c r="R662" s="42">
        <v>98.773006134969322</v>
      </c>
      <c r="S662" s="1">
        <f t="shared" si="33"/>
        <v>1134.9018404907974</v>
      </c>
      <c r="T662" s="1" t="s">
        <v>147</v>
      </c>
      <c r="U662" s="3">
        <v>370</v>
      </c>
      <c r="V662" s="3">
        <v>0</v>
      </c>
      <c r="W662" s="3">
        <v>0</v>
      </c>
      <c r="X662" s="1">
        <v>0</v>
      </c>
      <c r="Y662" s="1">
        <v>370</v>
      </c>
      <c r="Z662" s="42">
        <v>3951.1071267001039</v>
      </c>
      <c r="AA662" s="1" t="s">
        <v>4015</v>
      </c>
      <c r="AB662" s="1" t="s">
        <v>4016</v>
      </c>
      <c r="AC662" s="1"/>
      <c r="AZ662" s="24"/>
      <c r="BF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</row>
    <row r="663" spans="1:72" s="23" customFormat="1" x14ac:dyDescent="0.3">
      <c r="A663" s="38">
        <v>408</v>
      </c>
      <c r="B663" s="38" t="s">
        <v>3397</v>
      </c>
      <c r="C663" s="35" t="s">
        <v>345</v>
      </c>
      <c r="D663" s="1" t="s">
        <v>4012</v>
      </c>
      <c r="E663" s="38" t="s">
        <v>347</v>
      </c>
      <c r="F663" s="2" t="s">
        <v>4210</v>
      </c>
      <c r="G663" s="46" t="s">
        <v>4211</v>
      </c>
      <c r="H663" s="42">
        <v>0.4</v>
      </c>
      <c r="I663" s="42">
        <v>0.4</v>
      </c>
      <c r="J663" s="1">
        <v>1</v>
      </c>
      <c r="K663" s="65">
        <v>44390</v>
      </c>
      <c r="L663" s="41">
        <v>44532</v>
      </c>
      <c r="M663" s="1">
        <v>55.47</v>
      </c>
      <c r="N663" s="42">
        <v>49.629123195162222</v>
      </c>
      <c r="O663" s="1">
        <v>87</v>
      </c>
      <c r="P663" s="42">
        <f t="shared" si="32"/>
        <v>4825.8900000000003</v>
      </c>
      <c r="Q663" s="1" t="s">
        <v>147</v>
      </c>
      <c r="R663" s="3">
        <v>100</v>
      </c>
      <c r="S663" s="1">
        <f t="shared" si="33"/>
        <v>5547</v>
      </c>
      <c r="T663" s="1" t="s">
        <v>147</v>
      </c>
      <c r="U663" s="3">
        <v>370</v>
      </c>
      <c r="V663" s="3">
        <v>0</v>
      </c>
      <c r="W663" s="3">
        <v>0</v>
      </c>
      <c r="X663" s="1">
        <v>10</v>
      </c>
      <c r="Y663" s="1">
        <v>380</v>
      </c>
      <c r="Z663" s="42">
        <v>18859.066814161644</v>
      </c>
      <c r="AA663" s="1" t="s">
        <v>4015</v>
      </c>
      <c r="AB663" s="1" t="s">
        <v>4016</v>
      </c>
      <c r="AC663" s="1"/>
      <c r="AZ663" s="24"/>
      <c r="BF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</row>
    <row r="664" spans="1:72" s="23" customFormat="1" x14ac:dyDescent="0.3">
      <c r="A664" s="38">
        <v>409</v>
      </c>
      <c r="B664" s="38" t="s">
        <v>3397</v>
      </c>
      <c r="C664" s="35" t="s">
        <v>345</v>
      </c>
      <c r="D664" s="1" t="s">
        <v>4012</v>
      </c>
      <c r="E664" s="38" t="s">
        <v>347</v>
      </c>
      <c r="F664" s="2" t="s">
        <v>4212</v>
      </c>
      <c r="G664" s="46" t="s">
        <v>4213</v>
      </c>
      <c r="H664" s="42">
        <v>0.14000000000000001</v>
      </c>
      <c r="I664" s="42">
        <v>0.14000000000000001</v>
      </c>
      <c r="J664" s="1">
        <v>1</v>
      </c>
      <c r="K664" s="65">
        <v>44377</v>
      </c>
      <c r="L664" s="41">
        <v>44532</v>
      </c>
      <c r="M664" s="1">
        <v>21.47</v>
      </c>
      <c r="N664" s="42">
        <v>17.791704095714504</v>
      </c>
      <c r="O664" s="1">
        <v>82</v>
      </c>
      <c r="P664" s="42">
        <f t="shared" si="32"/>
        <v>1760.54</v>
      </c>
      <c r="Q664" s="1" t="s">
        <v>147</v>
      </c>
      <c r="R664" s="3">
        <v>100</v>
      </c>
      <c r="S664" s="1">
        <f t="shared" si="33"/>
        <v>2147</v>
      </c>
      <c r="T664" s="1" t="s">
        <v>147</v>
      </c>
      <c r="U664" s="3">
        <v>370</v>
      </c>
      <c r="V664" s="3">
        <v>0</v>
      </c>
      <c r="W664" s="3">
        <v>0</v>
      </c>
      <c r="X664" s="1">
        <v>10</v>
      </c>
      <c r="Y664" s="1">
        <v>380</v>
      </c>
      <c r="Z664" s="42">
        <v>6760.8475563715119</v>
      </c>
      <c r="AA664" s="1" t="s">
        <v>4015</v>
      </c>
      <c r="AB664" s="1" t="s">
        <v>4016</v>
      </c>
      <c r="AC664" s="1"/>
      <c r="AZ664" s="24"/>
      <c r="BF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</row>
    <row r="665" spans="1:72" s="23" customFormat="1" x14ac:dyDescent="0.3">
      <c r="A665" s="38">
        <v>410</v>
      </c>
      <c r="B665" s="38" t="s">
        <v>3397</v>
      </c>
      <c r="C665" s="35" t="s">
        <v>345</v>
      </c>
      <c r="D665" s="1" t="s">
        <v>4012</v>
      </c>
      <c r="E665" s="38" t="s">
        <v>347</v>
      </c>
      <c r="F665" s="2" t="s">
        <v>4214</v>
      </c>
      <c r="G665" s="46" t="s">
        <v>4215</v>
      </c>
      <c r="H665" s="42">
        <v>0.55000000000000004</v>
      </c>
      <c r="I665" s="42">
        <v>0.55000000000000004</v>
      </c>
      <c r="J665" s="1">
        <v>2</v>
      </c>
      <c r="K665" s="65">
        <v>44373</v>
      </c>
      <c r="L665" s="41">
        <v>44532</v>
      </c>
      <c r="M665" s="1">
        <v>100.9</v>
      </c>
      <c r="N665" s="42">
        <v>93.497488774379192</v>
      </c>
      <c r="O665" s="1">
        <v>84</v>
      </c>
      <c r="P665" s="42">
        <f t="shared" si="32"/>
        <v>8475.6</v>
      </c>
      <c r="Q665" s="1" t="s">
        <v>147</v>
      </c>
      <c r="R665" s="42">
        <v>99.738903394255871</v>
      </c>
      <c r="S665" s="1">
        <f t="shared" si="33"/>
        <v>10063.655352480419</v>
      </c>
      <c r="T665" s="1" t="s">
        <v>147</v>
      </c>
      <c r="U665" s="3">
        <v>370</v>
      </c>
      <c r="V665" s="3">
        <v>0</v>
      </c>
      <c r="W665" s="3">
        <v>0</v>
      </c>
      <c r="X665" s="1">
        <v>10</v>
      </c>
      <c r="Y665" s="1">
        <v>380</v>
      </c>
      <c r="Z665" s="42">
        <v>35529.045734264095</v>
      </c>
      <c r="AA665" s="1" t="s">
        <v>4015</v>
      </c>
      <c r="AB665" s="1" t="s">
        <v>4016</v>
      </c>
      <c r="AC665" s="1"/>
      <c r="AZ665" s="24"/>
      <c r="BF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</row>
    <row r="666" spans="1:72" s="23" customFormat="1" x14ac:dyDescent="0.3">
      <c r="A666" s="38">
        <v>411</v>
      </c>
      <c r="B666" s="38" t="s">
        <v>3397</v>
      </c>
      <c r="C666" s="35" t="s">
        <v>345</v>
      </c>
      <c r="D666" s="1" t="s">
        <v>4012</v>
      </c>
      <c r="E666" s="38" t="s">
        <v>347</v>
      </c>
      <c r="F666" s="2" t="s">
        <v>4216</v>
      </c>
      <c r="G666" s="46" t="s">
        <v>4217</v>
      </c>
      <c r="H666" s="42">
        <v>0.35</v>
      </c>
      <c r="I666" s="42">
        <v>0.35</v>
      </c>
      <c r="J666" s="1">
        <v>2</v>
      </c>
      <c r="K666" s="65">
        <v>44380</v>
      </c>
      <c r="L666" s="41">
        <v>44532</v>
      </c>
      <c r="M666" s="1">
        <v>72.989999999999995</v>
      </c>
      <c r="N666" s="42">
        <v>64.404518386898019</v>
      </c>
      <c r="O666" s="1">
        <v>89</v>
      </c>
      <c r="P666" s="42">
        <f t="shared" si="32"/>
        <v>6496.11</v>
      </c>
      <c r="Q666" s="1" t="s">
        <v>147</v>
      </c>
      <c r="R666" s="42">
        <v>99.344262295081961</v>
      </c>
      <c r="S666" s="1">
        <f t="shared" si="33"/>
        <v>7251.1377049180319</v>
      </c>
      <c r="T666" s="1" t="s">
        <v>147</v>
      </c>
      <c r="U666" s="3">
        <v>370</v>
      </c>
      <c r="V666" s="3">
        <v>0</v>
      </c>
      <c r="W666" s="3">
        <v>0</v>
      </c>
      <c r="X666" s="1">
        <v>10</v>
      </c>
      <c r="Y666" s="1">
        <v>380</v>
      </c>
      <c r="Z666" s="42">
        <v>24473.716987021246</v>
      </c>
      <c r="AA666" s="1" t="s">
        <v>4015</v>
      </c>
      <c r="AB666" s="1" t="s">
        <v>4016</v>
      </c>
      <c r="AC666" s="1"/>
      <c r="AZ666" s="24"/>
      <c r="BF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</row>
    <row r="667" spans="1:72" s="23" customFormat="1" x14ac:dyDescent="0.3">
      <c r="A667" s="38">
        <v>412</v>
      </c>
      <c r="B667" s="38" t="s">
        <v>3397</v>
      </c>
      <c r="C667" s="35" t="s">
        <v>345</v>
      </c>
      <c r="D667" s="1" t="s">
        <v>4012</v>
      </c>
      <c r="E667" s="38" t="s">
        <v>347</v>
      </c>
      <c r="F667" s="2" t="s">
        <v>4218</v>
      </c>
      <c r="G667" s="46" t="s">
        <v>4219</v>
      </c>
      <c r="H667" s="42">
        <v>0.34</v>
      </c>
      <c r="I667" s="42">
        <v>0.34</v>
      </c>
      <c r="J667" s="1">
        <v>1</v>
      </c>
      <c r="K667" s="65">
        <v>44369</v>
      </c>
      <c r="L667" s="41">
        <v>44532</v>
      </c>
      <c r="M667" s="1">
        <v>61.19</v>
      </c>
      <c r="N667" s="42">
        <v>50.603849660667848</v>
      </c>
      <c r="O667" s="1">
        <v>90</v>
      </c>
      <c r="P667" s="42">
        <f t="shared" si="32"/>
        <v>5507.0999999999995</v>
      </c>
      <c r="Q667" s="1" t="s">
        <v>147</v>
      </c>
      <c r="R667" s="42">
        <v>98.235294117647058</v>
      </c>
      <c r="S667" s="1">
        <f t="shared" si="33"/>
        <v>6011.0176470588231</v>
      </c>
      <c r="T667" s="1" t="s">
        <v>147</v>
      </c>
      <c r="U667" s="3">
        <v>370</v>
      </c>
      <c r="V667" s="3">
        <v>0</v>
      </c>
      <c r="W667" s="3">
        <v>0</v>
      </c>
      <c r="X667" s="1">
        <v>0</v>
      </c>
      <c r="Y667" s="1">
        <v>370</v>
      </c>
      <c r="Z667" s="42">
        <v>18723.424374447102</v>
      </c>
      <c r="AA667" s="1" t="s">
        <v>4015</v>
      </c>
      <c r="AB667" s="1" t="s">
        <v>4016</v>
      </c>
      <c r="AC667" s="1" t="s">
        <v>4220</v>
      </c>
      <c r="AZ667" s="24"/>
      <c r="BF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</row>
    <row r="668" spans="1:72" s="23" customFormat="1" x14ac:dyDescent="0.3">
      <c r="A668" s="38">
        <v>413</v>
      </c>
      <c r="B668" s="38" t="s">
        <v>3397</v>
      </c>
      <c r="C668" s="35" t="s">
        <v>345</v>
      </c>
      <c r="D668" s="1" t="s">
        <v>4012</v>
      </c>
      <c r="E668" s="38" t="s">
        <v>347</v>
      </c>
      <c r="F668" s="2" t="s">
        <v>4218</v>
      </c>
      <c r="G668" s="46" t="s">
        <v>4221</v>
      </c>
      <c r="H668" s="42">
        <v>0.12</v>
      </c>
      <c r="I668" s="42">
        <v>0.12</v>
      </c>
      <c r="J668" s="1">
        <v>1</v>
      </c>
      <c r="K668" s="65">
        <v>44390</v>
      </c>
      <c r="L668" s="41">
        <v>44532</v>
      </c>
      <c r="M668" s="1">
        <v>24.84</v>
      </c>
      <c r="N668" s="42">
        <v>21.031623497814664</v>
      </c>
      <c r="O668" s="1">
        <v>91</v>
      </c>
      <c r="P668" s="42">
        <f t="shared" si="32"/>
        <v>2260.44</v>
      </c>
      <c r="Q668" s="1" t="s">
        <v>147</v>
      </c>
      <c r="R668" s="3">
        <v>100</v>
      </c>
      <c r="S668" s="1">
        <f t="shared" si="33"/>
        <v>2484</v>
      </c>
      <c r="T668" s="1" t="s">
        <v>147</v>
      </c>
      <c r="U668" s="3">
        <v>370</v>
      </c>
      <c r="V668" s="3">
        <v>0</v>
      </c>
      <c r="W668" s="3">
        <v>0</v>
      </c>
      <c r="X668" s="1">
        <v>10</v>
      </c>
      <c r="Y668" s="1">
        <v>380</v>
      </c>
      <c r="Z668" s="42">
        <v>7992.016929169572</v>
      </c>
      <c r="AA668" s="1" t="s">
        <v>4015</v>
      </c>
      <c r="AB668" s="1" t="s">
        <v>4016</v>
      </c>
      <c r="AC668" s="1" t="s">
        <v>4220</v>
      </c>
      <c r="AZ668" s="24"/>
      <c r="BF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</row>
    <row r="669" spans="1:72" s="23" customFormat="1" x14ac:dyDescent="0.3">
      <c r="A669" s="38">
        <v>414</v>
      </c>
      <c r="B669" s="38" t="s">
        <v>3397</v>
      </c>
      <c r="C669" s="35" t="s">
        <v>345</v>
      </c>
      <c r="D669" s="1" t="s">
        <v>4012</v>
      </c>
      <c r="E669" s="38" t="s">
        <v>347</v>
      </c>
      <c r="F669" s="2" t="s">
        <v>4222</v>
      </c>
      <c r="G669" s="46" t="s">
        <v>4223</v>
      </c>
      <c r="H669" s="42">
        <v>0.4</v>
      </c>
      <c r="I669" s="42">
        <v>0.4</v>
      </c>
      <c r="J669" s="1">
        <v>1</v>
      </c>
      <c r="K669" s="65">
        <v>44391</v>
      </c>
      <c r="L669" s="41">
        <v>44532</v>
      </c>
      <c r="M669" s="1">
        <v>29.49</v>
      </c>
      <c r="N669" s="42">
        <v>24.263050624649736</v>
      </c>
      <c r="O669" s="1">
        <v>86</v>
      </c>
      <c r="P669" s="42">
        <f t="shared" si="32"/>
        <v>2536.14</v>
      </c>
      <c r="Q669" s="1" t="s">
        <v>147</v>
      </c>
      <c r="R669" s="42">
        <v>99.436619718309856</v>
      </c>
      <c r="S669" s="1">
        <f t="shared" si="33"/>
        <v>2932.3859154929573</v>
      </c>
      <c r="T669" s="1" t="s">
        <v>147</v>
      </c>
      <c r="U669" s="3">
        <v>370</v>
      </c>
      <c r="V669" s="3">
        <v>0</v>
      </c>
      <c r="W669" s="3">
        <v>0</v>
      </c>
      <c r="X669" s="1">
        <v>10</v>
      </c>
      <c r="Y669" s="1">
        <v>380</v>
      </c>
      <c r="Z669" s="42">
        <v>9219.9592373669002</v>
      </c>
      <c r="AA669" s="1" t="s">
        <v>4015</v>
      </c>
      <c r="AB669" s="1" t="s">
        <v>4016</v>
      </c>
      <c r="AC669" s="1"/>
      <c r="AZ669" s="24"/>
      <c r="BF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</row>
    <row r="670" spans="1:72" s="23" customFormat="1" x14ac:dyDescent="0.3">
      <c r="A670" s="38">
        <v>415</v>
      </c>
      <c r="B670" s="38" t="s">
        <v>3397</v>
      </c>
      <c r="C670" s="35" t="s">
        <v>345</v>
      </c>
      <c r="D670" s="1" t="s">
        <v>4012</v>
      </c>
      <c r="E670" s="38" t="s">
        <v>347</v>
      </c>
      <c r="F670" s="2" t="s">
        <v>4224</v>
      </c>
      <c r="G670" s="46" t="s">
        <v>4225</v>
      </c>
      <c r="H670" s="42">
        <v>0.3</v>
      </c>
      <c r="I670" s="42">
        <v>0.3</v>
      </c>
      <c r="J670" s="1">
        <v>2</v>
      </c>
      <c r="K670" s="65">
        <v>44380</v>
      </c>
      <c r="L670" s="41">
        <v>44532</v>
      </c>
      <c r="M670" s="1">
        <v>73.790000000000006</v>
      </c>
      <c r="N670" s="42">
        <v>62.548798290470131</v>
      </c>
      <c r="O670" s="1">
        <v>85</v>
      </c>
      <c r="P670" s="42">
        <f t="shared" si="32"/>
        <v>6272.1500000000005</v>
      </c>
      <c r="Q670" s="1" t="s">
        <v>147</v>
      </c>
      <c r="R670" s="3">
        <v>100</v>
      </c>
      <c r="S670" s="1">
        <f t="shared" si="33"/>
        <v>7379.0000000000009</v>
      </c>
      <c r="T670" s="1" t="s">
        <v>147</v>
      </c>
      <c r="U670" s="3">
        <v>370</v>
      </c>
      <c r="V670" s="3">
        <v>0</v>
      </c>
      <c r="W670" s="3">
        <v>0</v>
      </c>
      <c r="X670" s="1">
        <v>10</v>
      </c>
      <c r="Y670" s="1">
        <v>380</v>
      </c>
      <c r="Z670" s="42">
        <v>23768.543350378648</v>
      </c>
      <c r="AA670" s="1" t="s">
        <v>4015</v>
      </c>
      <c r="AB670" s="1" t="s">
        <v>4016</v>
      </c>
      <c r="AC670" s="1"/>
      <c r="AZ670" s="24"/>
      <c r="BF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</row>
    <row r="671" spans="1:72" s="23" customFormat="1" x14ac:dyDescent="0.3">
      <c r="A671" s="38">
        <v>416</v>
      </c>
      <c r="B671" s="38" t="s">
        <v>3397</v>
      </c>
      <c r="C671" s="35" t="s">
        <v>345</v>
      </c>
      <c r="D671" s="1" t="s">
        <v>4012</v>
      </c>
      <c r="E671" s="38" t="s">
        <v>347</v>
      </c>
      <c r="F671" s="2" t="s">
        <v>4226</v>
      </c>
      <c r="G671" s="46" t="s">
        <v>4227</v>
      </c>
      <c r="H671" s="42">
        <v>0.48</v>
      </c>
      <c r="I671" s="42">
        <v>0.48</v>
      </c>
      <c r="J671" s="1">
        <v>1</v>
      </c>
      <c r="K671" s="65">
        <v>44380</v>
      </c>
      <c r="L671" s="41">
        <v>44532</v>
      </c>
      <c r="M671" s="1">
        <v>61.66</v>
      </c>
      <c r="N671" s="42">
        <v>54.390576972181009</v>
      </c>
      <c r="O671" s="1">
        <v>90</v>
      </c>
      <c r="P671" s="42">
        <f t="shared" si="32"/>
        <v>5549.4</v>
      </c>
      <c r="Q671" s="1" t="s">
        <v>147</v>
      </c>
      <c r="R671" s="3">
        <v>100</v>
      </c>
      <c r="S671" s="1">
        <f t="shared" si="33"/>
        <v>6166</v>
      </c>
      <c r="T671" s="1" t="s">
        <v>147</v>
      </c>
      <c r="U671" s="3">
        <v>370</v>
      </c>
      <c r="V671" s="3">
        <v>0</v>
      </c>
      <c r="W671" s="3">
        <v>0</v>
      </c>
      <c r="X671" s="1">
        <v>10</v>
      </c>
      <c r="Y671" s="1">
        <v>380</v>
      </c>
      <c r="Z671" s="42">
        <v>20668.419249428782</v>
      </c>
      <c r="AA671" s="1" t="s">
        <v>4015</v>
      </c>
      <c r="AB671" s="1" t="s">
        <v>4016</v>
      </c>
      <c r="AC671" s="1"/>
      <c r="AZ671" s="24"/>
      <c r="BF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</row>
    <row r="672" spans="1:72" s="23" customFormat="1" x14ac:dyDescent="0.3">
      <c r="A672" s="38">
        <v>417</v>
      </c>
      <c r="B672" s="38" t="s">
        <v>3397</v>
      </c>
      <c r="C672" s="35" t="s">
        <v>345</v>
      </c>
      <c r="D672" s="1" t="s">
        <v>4012</v>
      </c>
      <c r="E672" s="38" t="s">
        <v>347</v>
      </c>
      <c r="F672" s="2" t="s">
        <v>4228</v>
      </c>
      <c r="G672" s="46" t="s">
        <v>4229</v>
      </c>
      <c r="H672" s="42">
        <v>0.14000000000000001</v>
      </c>
      <c r="I672" s="42">
        <v>0.14000000000000001</v>
      </c>
      <c r="J672" s="1">
        <v>1</v>
      </c>
      <c r="K672" s="65">
        <v>44390</v>
      </c>
      <c r="L672" s="41">
        <v>44532</v>
      </c>
      <c r="M672" s="1">
        <v>22.14</v>
      </c>
      <c r="N672" s="42">
        <v>18.666293061338166</v>
      </c>
      <c r="O672" s="1">
        <v>90</v>
      </c>
      <c r="P672" s="42">
        <f t="shared" si="32"/>
        <v>1992.6000000000001</v>
      </c>
      <c r="Q672" s="1" t="s">
        <v>147</v>
      </c>
      <c r="R672" s="42">
        <v>99.444444444444443</v>
      </c>
      <c r="S672" s="1">
        <f t="shared" si="33"/>
        <v>2201.6999999999998</v>
      </c>
      <c r="T672" s="1" t="s">
        <v>147</v>
      </c>
      <c r="U672" s="3">
        <v>370</v>
      </c>
      <c r="V672" s="3">
        <v>0</v>
      </c>
      <c r="W672" s="3">
        <v>0</v>
      </c>
      <c r="X672" s="1">
        <v>10</v>
      </c>
      <c r="Y672" s="1">
        <v>380</v>
      </c>
      <c r="Z672" s="42">
        <v>7093.1913633085032</v>
      </c>
      <c r="AA672" s="1" t="s">
        <v>4015</v>
      </c>
      <c r="AB672" s="1" t="s">
        <v>4016</v>
      </c>
      <c r="AC672" s="1"/>
      <c r="AZ672" s="24"/>
      <c r="BF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</row>
    <row r="673" spans="1:72" s="23" customFormat="1" x14ac:dyDescent="0.3">
      <c r="A673" s="38">
        <v>418</v>
      </c>
      <c r="B673" s="38" t="s">
        <v>3397</v>
      </c>
      <c r="C673" s="35" t="s">
        <v>345</v>
      </c>
      <c r="D673" s="1" t="s">
        <v>4012</v>
      </c>
      <c r="E673" s="38" t="s">
        <v>347</v>
      </c>
      <c r="F673" s="2" t="s">
        <v>4230</v>
      </c>
      <c r="G673" s="46" t="s">
        <v>4231</v>
      </c>
      <c r="H673" s="42">
        <v>0.91</v>
      </c>
      <c r="I673" s="42">
        <v>0.91</v>
      </c>
      <c r="J673" s="1">
        <v>3</v>
      </c>
      <c r="K673" s="65">
        <v>44370</v>
      </c>
      <c r="L673" s="41">
        <v>44532</v>
      </c>
      <c r="M673" s="1">
        <v>128.52000000000001</v>
      </c>
      <c r="N673" s="42">
        <v>110.30094753590342</v>
      </c>
      <c r="O673" s="1">
        <v>81</v>
      </c>
      <c r="P673" s="42">
        <f t="shared" si="32"/>
        <v>10410.120000000001</v>
      </c>
      <c r="Q673" s="1" t="s">
        <v>147</v>
      </c>
      <c r="R673" s="3">
        <v>100</v>
      </c>
      <c r="S673" s="1">
        <f t="shared" si="33"/>
        <v>12852.000000000002</v>
      </c>
      <c r="T673" s="1" t="s">
        <v>147</v>
      </c>
      <c r="U673" s="3">
        <v>370</v>
      </c>
      <c r="V673" s="3">
        <v>0</v>
      </c>
      <c r="W673" s="3">
        <v>0</v>
      </c>
      <c r="X673" s="1">
        <v>10</v>
      </c>
      <c r="Y673" s="1">
        <v>380</v>
      </c>
      <c r="Z673" s="42">
        <v>41914.360063643297</v>
      </c>
      <c r="AA673" s="1" t="s">
        <v>4015</v>
      </c>
      <c r="AB673" s="1" t="s">
        <v>4016</v>
      </c>
      <c r="AC673" s="1"/>
      <c r="AZ673" s="24"/>
      <c r="BF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</row>
    <row r="674" spans="1:72" s="23" customFormat="1" x14ac:dyDescent="0.3">
      <c r="A674" s="38">
        <v>419</v>
      </c>
      <c r="B674" s="38" t="s">
        <v>3397</v>
      </c>
      <c r="C674" s="35" t="s">
        <v>345</v>
      </c>
      <c r="D674" s="1" t="s">
        <v>4012</v>
      </c>
      <c r="E674" s="38" t="s">
        <v>347</v>
      </c>
      <c r="F674" s="2" t="s">
        <v>4232</v>
      </c>
      <c r="G674" s="46" t="s">
        <v>4233</v>
      </c>
      <c r="H674" s="42">
        <v>0.15</v>
      </c>
      <c r="I674" s="42">
        <v>0.15</v>
      </c>
      <c r="J674" s="1">
        <v>1</v>
      </c>
      <c r="K674" s="65">
        <v>44390</v>
      </c>
      <c r="L674" s="41">
        <v>44532</v>
      </c>
      <c r="M674" s="1">
        <v>30.84</v>
      </c>
      <c r="N674" s="42">
        <v>25.696428845076749</v>
      </c>
      <c r="O674" s="1">
        <v>92</v>
      </c>
      <c r="P674" s="42">
        <f t="shared" si="32"/>
        <v>2837.28</v>
      </c>
      <c r="Q674" s="1" t="s">
        <v>147</v>
      </c>
      <c r="R674" s="42">
        <v>99.696969696969703</v>
      </c>
      <c r="S674" s="1">
        <f t="shared" si="33"/>
        <v>3074.6545454545458</v>
      </c>
      <c r="T674" s="1" t="s">
        <v>147</v>
      </c>
      <c r="U674" s="3">
        <v>370</v>
      </c>
      <c r="V674" s="3">
        <v>0</v>
      </c>
      <c r="W674" s="3">
        <v>0</v>
      </c>
      <c r="X674" s="1">
        <v>10</v>
      </c>
      <c r="Y674" s="1">
        <v>380</v>
      </c>
      <c r="Z674" s="42">
        <v>9764.6429611291642</v>
      </c>
      <c r="AA674" s="1" t="s">
        <v>4015</v>
      </c>
      <c r="AB674" s="1" t="s">
        <v>4016</v>
      </c>
      <c r="AC674" s="1"/>
      <c r="AZ674" s="24"/>
      <c r="BF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</row>
    <row r="675" spans="1:72" s="23" customFormat="1" x14ac:dyDescent="0.3">
      <c r="A675" s="38">
        <v>420</v>
      </c>
      <c r="B675" s="38" t="s">
        <v>3397</v>
      </c>
      <c r="C675" s="35" t="s">
        <v>345</v>
      </c>
      <c r="D675" s="1" t="s">
        <v>4012</v>
      </c>
      <c r="E675" s="38" t="s">
        <v>347</v>
      </c>
      <c r="F675" s="2" t="s">
        <v>4234</v>
      </c>
      <c r="G675" s="46" t="s">
        <v>4235</v>
      </c>
      <c r="H675" s="42">
        <v>0.39</v>
      </c>
      <c r="I675" s="42">
        <v>0.39</v>
      </c>
      <c r="J675" s="1">
        <v>1</v>
      </c>
      <c r="K675" s="65">
        <v>44389</v>
      </c>
      <c r="L675" s="41">
        <v>44532</v>
      </c>
      <c r="M675" s="1">
        <v>17.63</v>
      </c>
      <c r="N675" s="42">
        <v>14.600576001231495</v>
      </c>
      <c r="O675" s="1">
        <v>87</v>
      </c>
      <c r="P675" s="42">
        <f t="shared" si="32"/>
        <v>1533.81</v>
      </c>
      <c r="Q675" s="1" t="s">
        <v>147</v>
      </c>
      <c r="R675" s="42">
        <v>99.693251533742327</v>
      </c>
      <c r="S675" s="1">
        <f t="shared" si="33"/>
        <v>1757.5920245398772</v>
      </c>
      <c r="T675" s="1" t="s">
        <v>147</v>
      </c>
      <c r="U675" s="3">
        <v>370</v>
      </c>
      <c r="V675" s="3">
        <v>0</v>
      </c>
      <c r="W675" s="3">
        <v>0</v>
      </c>
      <c r="X675" s="1">
        <v>10</v>
      </c>
      <c r="Y675" s="1">
        <v>380</v>
      </c>
      <c r="Z675" s="42">
        <v>5548.2188804679681</v>
      </c>
      <c r="AA675" s="1" t="s">
        <v>4015</v>
      </c>
      <c r="AB675" s="1" t="s">
        <v>4016</v>
      </c>
      <c r="AC675" s="1"/>
      <c r="AZ675" s="24"/>
      <c r="BF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</row>
    <row r="676" spans="1:72" s="23" customFormat="1" x14ac:dyDescent="0.3">
      <c r="A676" s="38">
        <v>421</v>
      </c>
      <c r="B676" s="38" t="s">
        <v>3397</v>
      </c>
      <c r="C676" s="35" t="s">
        <v>345</v>
      </c>
      <c r="D676" s="1" t="s">
        <v>4012</v>
      </c>
      <c r="E676" s="38" t="s">
        <v>347</v>
      </c>
      <c r="F676" s="2" t="s">
        <v>4236</v>
      </c>
      <c r="G676" s="46" t="s">
        <v>4237</v>
      </c>
      <c r="H676" s="42">
        <v>0.12</v>
      </c>
      <c r="I676" s="42">
        <v>0.12</v>
      </c>
      <c r="J676" s="1">
        <v>1</v>
      </c>
      <c r="K676" s="65">
        <v>44389</v>
      </c>
      <c r="L676" s="41">
        <v>44532</v>
      </c>
      <c r="M676" s="1">
        <v>16.36</v>
      </c>
      <c r="N676" s="42">
        <v>13.802152319347531</v>
      </c>
      <c r="O676" s="1">
        <v>89</v>
      </c>
      <c r="P676" s="42">
        <f t="shared" si="32"/>
        <v>1456.04</v>
      </c>
      <c r="Q676" s="1" t="s">
        <v>147</v>
      </c>
      <c r="R676" s="42">
        <v>99.375</v>
      </c>
      <c r="S676" s="1">
        <f t="shared" si="33"/>
        <v>1625.7749999999999</v>
      </c>
      <c r="T676" s="1" t="s">
        <v>147</v>
      </c>
      <c r="U676" s="3">
        <v>370</v>
      </c>
      <c r="V676" s="3">
        <v>0</v>
      </c>
      <c r="W676" s="3">
        <v>0</v>
      </c>
      <c r="X676" s="1">
        <v>10</v>
      </c>
      <c r="Y676" s="1">
        <v>380</v>
      </c>
      <c r="Z676" s="42">
        <v>5244.8178813520617</v>
      </c>
      <c r="AA676" s="1" t="s">
        <v>4015</v>
      </c>
      <c r="AB676" s="1" t="s">
        <v>4016</v>
      </c>
      <c r="AC676" s="1"/>
      <c r="AZ676" s="24"/>
      <c r="BF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</row>
    <row r="677" spans="1:72" s="23" customFormat="1" x14ac:dyDescent="0.3">
      <c r="A677" s="38">
        <v>422</v>
      </c>
      <c r="B677" s="38" t="s">
        <v>3397</v>
      </c>
      <c r="C677" s="35" t="s">
        <v>345</v>
      </c>
      <c r="D677" s="1" t="s">
        <v>4012</v>
      </c>
      <c r="E677" s="38" t="s">
        <v>347</v>
      </c>
      <c r="F677" s="2" t="s">
        <v>4238</v>
      </c>
      <c r="G677" s="46" t="s">
        <v>4239</v>
      </c>
      <c r="H677" s="42">
        <v>0.1</v>
      </c>
      <c r="I677" s="42">
        <v>0.1</v>
      </c>
      <c r="J677" s="1">
        <v>1</v>
      </c>
      <c r="K677" s="65">
        <v>44384</v>
      </c>
      <c r="L677" s="41">
        <v>44532</v>
      </c>
      <c r="M677" s="1">
        <v>12.49</v>
      </c>
      <c r="N677" s="42">
        <v>10.723053688945024</v>
      </c>
      <c r="O677" s="1">
        <v>91</v>
      </c>
      <c r="P677" s="42">
        <f t="shared" si="32"/>
        <v>1136.5899999999999</v>
      </c>
      <c r="Q677" s="1" t="s">
        <v>147</v>
      </c>
      <c r="R677" s="42">
        <v>98.490566037735846</v>
      </c>
      <c r="S677" s="1">
        <f t="shared" si="33"/>
        <v>1230.1471698113207</v>
      </c>
      <c r="T677" s="1" t="s">
        <v>147</v>
      </c>
      <c r="U677" s="3">
        <v>370</v>
      </c>
      <c r="V677" s="3">
        <v>0</v>
      </c>
      <c r="W677" s="3">
        <v>0</v>
      </c>
      <c r="X677" s="1">
        <v>0</v>
      </c>
      <c r="Y677" s="1">
        <v>370</v>
      </c>
      <c r="Z677" s="42">
        <v>3967.529864909659</v>
      </c>
      <c r="AA677" s="1" t="s">
        <v>4015</v>
      </c>
      <c r="AB677" s="1" t="s">
        <v>4016</v>
      </c>
      <c r="AC677" s="1" t="s">
        <v>4220</v>
      </c>
      <c r="AZ677" s="24"/>
      <c r="BF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</row>
    <row r="678" spans="1:72" s="23" customFormat="1" x14ac:dyDescent="0.3">
      <c r="A678" s="38">
        <v>423</v>
      </c>
      <c r="B678" s="38" t="s">
        <v>3397</v>
      </c>
      <c r="C678" s="35" t="s">
        <v>345</v>
      </c>
      <c r="D678" s="1" t="s">
        <v>4012</v>
      </c>
      <c r="E678" s="38" t="s">
        <v>347</v>
      </c>
      <c r="F678" s="2" t="s">
        <v>4240</v>
      </c>
      <c r="G678" s="46" t="s">
        <v>4241</v>
      </c>
      <c r="H678" s="42">
        <v>0.19</v>
      </c>
      <c r="I678" s="42">
        <v>0.19</v>
      </c>
      <c r="J678" s="1">
        <v>1</v>
      </c>
      <c r="K678" s="65">
        <v>44387</v>
      </c>
      <c r="L678" s="41">
        <v>44532</v>
      </c>
      <c r="M678" s="1">
        <v>37.21</v>
      </c>
      <c r="N678" s="42">
        <v>31.285235402627471</v>
      </c>
      <c r="O678" s="1">
        <v>93</v>
      </c>
      <c r="P678" s="42">
        <f t="shared" si="32"/>
        <v>3460.53</v>
      </c>
      <c r="Q678" s="1" t="s">
        <v>147</v>
      </c>
      <c r="R678" s="42">
        <v>99.430199430199437</v>
      </c>
      <c r="S678" s="1">
        <f t="shared" si="33"/>
        <v>3699.797720797721</v>
      </c>
      <c r="T678" s="1" t="s">
        <v>147</v>
      </c>
      <c r="U678" s="3">
        <v>370</v>
      </c>
      <c r="V678" s="3">
        <v>0</v>
      </c>
      <c r="W678" s="3">
        <v>0</v>
      </c>
      <c r="X678" s="1">
        <v>10</v>
      </c>
      <c r="Y678" s="1">
        <v>380</v>
      </c>
      <c r="Z678" s="42">
        <v>11888.389452998439</v>
      </c>
      <c r="AA678" s="1" t="s">
        <v>4015</v>
      </c>
      <c r="AB678" s="1" t="s">
        <v>4016</v>
      </c>
      <c r="AC678" s="1"/>
      <c r="AZ678" s="24"/>
      <c r="BF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</row>
    <row r="679" spans="1:72" s="23" customFormat="1" x14ac:dyDescent="0.3">
      <c r="A679" s="38">
        <v>424</v>
      </c>
      <c r="B679" s="38" t="s">
        <v>3397</v>
      </c>
      <c r="C679" s="35" t="s">
        <v>345</v>
      </c>
      <c r="D679" s="1" t="s">
        <v>4012</v>
      </c>
      <c r="E679" s="38" t="s">
        <v>347</v>
      </c>
      <c r="F679" s="2" t="s">
        <v>4242</v>
      </c>
      <c r="G679" s="46" t="s">
        <v>4243</v>
      </c>
      <c r="H679" s="42">
        <v>0.28000000000000003</v>
      </c>
      <c r="I679" s="42">
        <v>0.28000000000000003</v>
      </c>
      <c r="J679" s="1">
        <v>1</v>
      </c>
      <c r="K679" s="65">
        <v>44380</v>
      </c>
      <c r="L679" s="41">
        <v>44532</v>
      </c>
      <c r="M679" s="1">
        <v>50.78</v>
      </c>
      <c r="N679" s="42">
        <v>42.854728500937874</v>
      </c>
      <c r="O679" s="1">
        <v>84</v>
      </c>
      <c r="P679" s="42">
        <f t="shared" si="32"/>
        <v>4265.5200000000004</v>
      </c>
      <c r="Q679" s="1" t="s">
        <v>147</v>
      </c>
      <c r="R679" s="3">
        <v>100</v>
      </c>
      <c r="S679" s="1">
        <f t="shared" si="33"/>
        <v>5078</v>
      </c>
      <c r="T679" s="1" t="s">
        <v>147</v>
      </c>
      <c r="U679" s="3">
        <v>370</v>
      </c>
      <c r="V679" s="3">
        <v>0</v>
      </c>
      <c r="W679" s="3">
        <v>0</v>
      </c>
      <c r="X679" s="1">
        <v>10</v>
      </c>
      <c r="Y679" s="1">
        <v>380</v>
      </c>
      <c r="Z679" s="42">
        <v>16284.796830356392</v>
      </c>
      <c r="AA679" s="1" t="s">
        <v>4015</v>
      </c>
      <c r="AB679" s="1" t="s">
        <v>4016</v>
      </c>
      <c r="AC679" s="1"/>
      <c r="AZ679" s="24"/>
      <c r="BF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</row>
    <row r="680" spans="1:72" s="23" customFormat="1" x14ac:dyDescent="0.3">
      <c r="A680" s="38">
        <v>425</v>
      </c>
      <c r="B680" s="38" t="s">
        <v>3397</v>
      </c>
      <c r="C680" s="35" t="s">
        <v>345</v>
      </c>
      <c r="D680" s="1" t="s">
        <v>4012</v>
      </c>
      <c r="E680" s="38" t="s">
        <v>347</v>
      </c>
      <c r="F680" s="2" t="s">
        <v>4244</v>
      </c>
      <c r="G680" s="46" t="s">
        <v>4245</v>
      </c>
      <c r="H680" s="42">
        <v>0.2</v>
      </c>
      <c r="I680" s="42">
        <v>0.2</v>
      </c>
      <c r="J680" s="1">
        <v>1</v>
      </c>
      <c r="K680" s="65">
        <v>44389</v>
      </c>
      <c r="L680" s="41">
        <v>44532</v>
      </c>
      <c r="M680" s="1">
        <v>34.01</v>
      </c>
      <c r="N680" s="42">
        <v>28.48454480808828</v>
      </c>
      <c r="O680" s="1">
        <v>89</v>
      </c>
      <c r="P680" s="42">
        <f t="shared" si="32"/>
        <v>3026.89</v>
      </c>
      <c r="Q680" s="1" t="s">
        <v>147</v>
      </c>
      <c r="R680" s="42">
        <v>99.21052631578948</v>
      </c>
      <c r="S680" s="1">
        <f t="shared" si="33"/>
        <v>3374.15</v>
      </c>
      <c r="T680" s="1" t="s">
        <v>147</v>
      </c>
      <c r="U680" s="3">
        <v>370</v>
      </c>
      <c r="V680" s="3">
        <v>0</v>
      </c>
      <c r="W680" s="3">
        <v>0</v>
      </c>
      <c r="X680" s="1">
        <v>10</v>
      </c>
      <c r="Y680" s="1">
        <v>380</v>
      </c>
      <c r="Z680" s="42">
        <v>10824.127027073546</v>
      </c>
      <c r="AA680" s="1" t="s">
        <v>4015</v>
      </c>
      <c r="AB680" s="1" t="s">
        <v>4016</v>
      </c>
      <c r="AC680" s="1" t="s">
        <v>4220</v>
      </c>
      <c r="AZ680" s="24"/>
      <c r="BF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</row>
    <row r="681" spans="1:72" s="23" customFormat="1" x14ac:dyDescent="0.3">
      <c r="A681" s="38">
        <v>426</v>
      </c>
      <c r="B681" s="38" t="s">
        <v>3397</v>
      </c>
      <c r="C681" s="35" t="s">
        <v>345</v>
      </c>
      <c r="D681" s="1" t="s">
        <v>4012</v>
      </c>
      <c r="E681" s="38" t="s">
        <v>347</v>
      </c>
      <c r="F681" s="2" t="s">
        <v>4246</v>
      </c>
      <c r="G681" s="46" t="s">
        <v>4247</v>
      </c>
      <c r="H681" s="42">
        <v>0.13</v>
      </c>
      <c r="I681" s="42">
        <v>0.13</v>
      </c>
      <c r="J681" s="1">
        <v>1</v>
      </c>
      <c r="K681" s="65">
        <v>44380</v>
      </c>
      <c r="L681" s="41">
        <v>44532</v>
      </c>
      <c r="M681" s="1">
        <v>17.48</v>
      </c>
      <c r="N681" s="42">
        <v>15.926220497744714</v>
      </c>
      <c r="O681" s="1">
        <v>95</v>
      </c>
      <c r="P681" s="42">
        <f t="shared" si="32"/>
        <v>1660.6000000000001</v>
      </c>
      <c r="Q681" s="1" t="s">
        <v>147</v>
      </c>
      <c r="R681" s="42">
        <v>98.847262247838614</v>
      </c>
      <c r="S681" s="1">
        <f t="shared" si="33"/>
        <v>1727.8501440922191</v>
      </c>
      <c r="T681" s="1" t="s">
        <v>147</v>
      </c>
      <c r="U681" s="3">
        <v>370</v>
      </c>
      <c r="V681" s="3">
        <v>0</v>
      </c>
      <c r="W681" s="3">
        <v>0</v>
      </c>
      <c r="X681" s="1">
        <v>0</v>
      </c>
      <c r="Y681" s="1">
        <v>370</v>
      </c>
      <c r="Z681" s="42">
        <v>5892.7015841655439</v>
      </c>
      <c r="AA681" s="1" t="s">
        <v>4015</v>
      </c>
      <c r="AB681" s="1" t="s">
        <v>4016</v>
      </c>
      <c r="AC681" s="1"/>
      <c r="AZ681" s="24"/>
      <c r="BF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</row>
    <row r="682" spans="1:72" s="23" customFormat="1" x14ac:dyDescent="0.3">
      <c r="A682" s="38">
        <v>427</v>
      </c>
      <c r="B682" s="38" t="s">
        <v>3397</v>
      </c>
      <c r="C682" s="35" t="s">
        <v>345</v>
      </c>
      <c r="D682" s="1" t="s">
        <v>4012</v>
      </c>
      <c r="E682" s="38" t="s">
        <v>347</v>
      </c>
      <c r="F682" s="2" t="s">
        <v>4248</v>
      </c>
      <c r="G682" s="46" t="s">
        <v>4249</v>
      </c>
      <c r="H682" s="42">
        <v>0.65</v>
      </c>
      <c r="I682" s="42">
        <v>0.65</v>
      </c>
      <c r="J682" s="1">
        <v>2</v>
      </c>
      <c r="K682" s="65">
        <v>44389</v>
      </c>
      <c r="L682" s="41">
        <v>44532</v>
      </c>
      <c r="M682" s="1">
        <v>122.47</v>
      </c>
      <c r="N682" s="42">
        <v>107.21888116756998</v>
      </c>
      <c r="O682" s="1">
        <v>93</v>
      </c>
      <c r="P682" s="42">
        <f t="shared" si="32"/>
        <v>11389.71</v>
      </c>
      <c r="Q682" s="1" t="s">
        <v>147</v>
      </c>
      <c r="R682" s="3">
        <v>100</v>
      </c>
      <c r="S682" s="1">
        <f t="shared" si="33"/>
        <v>12247</v>
      </c>
      <c r="T682" s="1" t="s">
        <v>147</v>
      </c>
      <c r="U682" s="3">
        <v>370</v>
      </c>
      <c r="V682" s="3">
        <v>0</v>
      </c>
      <c r="W682" s="3">
        <v>0</v>
      </c>
      <c r="X682" s="1">
        <v>10</v>
      </c>
      <c r="Y682" s="1">
        <v>380</v>
      </c>
      <c r="Z682" s="42">
        <v>40743.174843676592</v>
      </c>
      <c r="AA682" s="1" t="s">
        <v>4015</v>
      </c>
      <c r="AB682" s="1" t="s">
        <v>4016</v>
      </c>
      <c r="AC682" s="1"/>
      <c r="AZ682" s="24"/>
      <c r="BF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</row>
    <row r="683" spans="1:72" s="23" customFormat="1" x14ac:dyDescent="0.3">
      <c r="A683" s="38">
        <v>428</v>
      </c>
      <c r="B683" s="38" t="s">
        <v>3397</v>
      </c>
      <c r="C683" s="35" t="s">
        <v>345</v>
      </c>
      <c r="D683" s="1" t="s">
        <v>4012</v>
      </c>
      <c r="E683" s="38" t="s">
        <v>347</v>
      </c>
      <c r="F683" s="2" t="s">
        <v>4250</v>
      </c>
      <c r="G683" s="46" t="s">
        <v>4251</v>
      </c>
      <c r="H683" s="42">
        <v>0.5</v>
      </c>
      <c r="I683" s="42">
        <v>0.5</v>
      </c>
      <c r="J683" s="1">
        <v>2</v>
      </c>
      <c r="K683" s="65">
        <v>44379</v>
      </c>
      <c r="L683" s="41">
        <v>44532</v>
      </c>
      <c r="M683" s="1">
        <v>107.93</v>
      </c>
      <c r="N683" s="42">
        <v>89.854659124713422</v>
      </c>
      <c r="O683" s="1">
        <v>83</v>
      </c>
      <c r="P683" s="42">
        <f t="shared" si="32"/>
        <v>8958.19</v>
      </c>
      <c r="Q683" s="1" t="s">
        <v>147</v>
      </c>
      <c r="R683" s="42">
        <v>99.1869918699187</v>
      </c>
      <c r="S683" s="1">
        <f t="shared" si="33"/>
        <v>10705.252032520326</v>
      </c>
      <c r="T683" s="1" t="s">
        <v>147</v>
      </c>
      <c r="U683" s="3">
        <v>370</v>
      </c>
      <c r="V683" s="3">
        <v>0</v>
      </c>
      <c r="W683" s="3">
        <v>0</v>
      </c>
      <c r="X683" s="1">
        <v>10</v>
      </c>
      <c r="Y683" s="1">
        <v>380</v>
      </c>
      <c r="Z683" s="42">
        <v>34144.770467391099</v>
      </c>
      <c r="AA683" s="1" t="s">
        <v>4015</v>
      </c>
      <c r="AB683" s="1" t="s">
        <v>4016</v>
      </c>
      <c r="AC683" s="1"/>
      <c r="AZ683" s="24"/>
      <c r="BF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</row>
    <row r="684" spans="1:72" s="23" customFormat="1" x14ac:dyDescent="0.3">
      <c r="A684" s="38">
        <v>429</v>
      </c>
      <c r="B684" s="38" t="s">
        <v>3397</v>
      </c>
      <c r="C684" s="35" t="s">
        <v>345</v>
      </c>
      <c r="D684" s="1" t="s">
        <v>4012</v>
      </c>
      <c r="E684" s="38" t="s">
        <v>347</v>
      </c>
      <c r="F684" s="2" t="s">
        <v>4252</v>
      </c>
      <c r="G684" s="46" t="s">
        <v>4253</v>
      </c>
      <c r="H684" s="42">
        <v>0.15</v>
      </c>
      <c r="I684" s="42">
        <v>0.15</v>
      </c>
      <c r="J684" s="1">
        <v>1</v>
      </c>
      <c r="K684" s="65">
        <v>44380</v>
      </c>
      <c r="L684" s="41">
        <v>44532</v>
      </c>
      <c r="M684" s="1">
        <v>31.44</v>
      </c>
      <c r="N684" s="42">
        <v>28.32276726088789</v>
      </c>
      <c r="O684" s="1">
        <v>91</v>
      </c>
      <c r="P684" s="42">
        <f t="shared" si="32"/>
        <v>2861.04</v>
      </c>
      <c r="Q684" s="1" t="s">
        <v>147</v>
      </c>
      <c r="R684" s="42">
        <v>99.337748344370866</v>
      </c>
      <c r="S684" s="1">
        <f t="shared" si="33"/>
        <v>3123.1788079470202</v>
      </c>
      <c r="T684" s="1" t="s">
        <v>147</v>
      </c>
      <c r="U684" s="3">
        <v>370</v>
      </c>
      <c r="V684" s="3">
        <v>0</v>
      </c>
      <c r="W684" s="3">
        <v>0</v>
      </c>
      <c r="X684" s="1">
        <v>10</v>
      </c>
      <c r="Y684" s="1">
        <v>380</v>
      </c>
      <c r="Z684" s="42">
        <v>10762.651559137397</v>
      </c>
      <c r="AA684" s="1" t="s">
        <v>4015</v>
      </c>
      <c r="AB684" s="1" t="s">
        <v>4016</v>
      </c>
      <c r="AC684" s="1"/>
      <c r="AZ684" s="24"/>
      <c r="BF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</row>
    <row r="685" spans="1:72" s="23" customFormat="1" x14ac:dyDescent="0.3">
      <c r="A685" s="38">
        <v>430</v>
      </c>
      <c r="B685" s="38" t="s">
        <v>3397</v>
      </c>
      <c r="C685" s="35" t="s">
        <v>345</v>
      </c>
      <c r="D685" s="1" t="s">
        <v>4012</v>
      </c>
      <c r="E685" s="38" t="s">
        <v>347</v>
      </c>
      <c r="F685" s="2" t="s">
        <v>4254</v>
      </c>
      <c r="G685" s="46" t="s">
        <v>4255</v>
      </c>
      <c r="H685" s="42">
        <v>0.24</v>
      </c>
      <c r="I685" s="42">
        <v>0.24</v>
      </c>
      <c r="J685" s="1">
        <v>1</v>
      </c>
      <c r="K685" s="65">
        <v>44388</v>
      </c>
      <c r="L685" s="41">
        <v>44532</v>
      </c>
      <c r="M685" s="1">
        <v>36.26</v>
      </c>
      <c r="N685" s="42">
        <v>30.626811291539742</v>
      </c>
      <c r="O685" s="1">
        <v>96</v>
      </c>
      <c r="P685" s="42">
        <f t="shared" si="32"/>
        <v>3480.96</v>
      </c>
      <c r="Q685" s="1" t="s">
        <v>147</v>
      </c>
      <c r="R685" s="42">
        <v>99.757281553398059</v>
      </c>
      <c r="S685" s="1">
        <f t="shared" si="33"/>
        <v>3617.1990291262132</v>
      </c>
      <c r="T685" s="1" t="s">
        <v>147</v>
      </c>
      <c r="U685" s="3">
        <v>370</v>
      </c>
      <c r="V685" s="3">
        <v>0</v>
      </c>
      <c r="W685" s="3">
        <v>0</v>
      </c>
      <c r="X685" s="1">
        <v>10</v>
      </c>
      <c r="Y685" s="1">
        <v>380</v>
      </c>
      <c r="Z685" s="42">
        <v>11638.188290785101</v>
      </c>
      <c r="AA685" s="1" t="s">
        <v>4015</v>
      </c>
      <c r="AB685" s="1" t="s">
        <v>4016</v>
      </c>
      <c r="AC685" s="1"/>
      <c r="AZ685" s="24"/>
      <c r="BF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</row>
    <row r="686" spans="1:72" s="23" customFormat="1" x14ac:dyDescent="0.3">
      <c r="A686" s="38">
        <v>431</v>
      </c>
      <c r="B686" s="38" t="s">
        <v>3397</v>
      </c>
      <c r="C686" s="35" t="s">
        <v>345</v>
      </c>
      <c r="D686" s="1" t="s">
        <v>4012</v>
      </c>
      <c r="E686" s="38" t="s">
        <v>347</v>
      </c>
      <c r="F686" s="2" t="s">
        <v>4256</v>
      </c>
      <c r="G686" s="46" t="s">
        <v>4257</v>
      </c>
      <c r="H686" s="42">
        <v>0.15</v>
      </c>
      <c r="I686" s="42">
        <v>0.15</v>
      </c>
      <c r="J686" s="1">
        <v>1</v>
      </c>
      <c r="K686" s="65">
        <v>44378</v>
      </c>
      <c r="L686" s="41">
        <v>44532</v>
      </c>
      <c r="M686" s="1">
        <v>40.31</v>
      </c>
      <c r="N686" s="42">
        <v>35.850822160129503</v>
      </c>
      <c r="O686" s="1">
        <v>80</v>
      </c>
      <c r="P686" s="42">
        <f t="shared" si="32"/>
        <v>3224.8</v>
      </c>
      <c r="Q686" s="1" t="s">
        <v>147</v>
      </c>
      <c r="R686" s="3">
        <v>100</v>
      </c>
      <c r="S686" s="1">
        <f t="shared" si="33"/>
        <v>4031</v>
      </c>
      <c r="T686" s="1" t="s">
        <v>147</v>
      </c>
      <c r="U686" s="3">
        <v>370</v>
      </c>
      <c r="V686" s="3">
        <v>0</v>
      </c>
      <c r="W686" s="3">
        <v>0</v>
      </c>
      <c r="X686" s="1">
        <v>10</v>
      </c>
      <c r="Y686" s="1">
        <v>380</v>
      </c>
      <c r="Z686" s="42">
        <v>13623.312420849212</v>
      </c>
      <c r="AA686" s="1" t="s">
        <v>4015</v>
      </c>
      <c r="AB686" s="1" t="s">
        <v>4016</v>
      </c>
      <c r="AC686" s="1"/>
      <c r="AZ686" s="24"/>
      <c r="BF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</row>
    <row r="687" spans="1:72" s="23" customFormat="1" x14ac:dyDescent="0.3">
      <c r="A687" s="38">
        <v>432</v>
      </c>
      <c r="B687" s="38" t="s">
        <v>3397</v>
      </c>
      <c r="C687" s="35" t="s">
        <v>345</v>
      </c>
      <c r="D687" s="1" t="s">
        <v>4012</v>
      </c>
      <c r="E687" s="38" t="s">
        <v>347</v>
      </c>
      <c r="F687" s="2" t="s">
        <v>4258</v>
      </c>
      <c r="G687" s="46" t="s">
        <v>4259</v>
      </c>
      <c r="H687" s="42">
        <v>0.3</v>
      </c>
      <c r="I687" s="42">
        <v>0.3</v>
      </c>
      <c r="J687" s="1">
        <v>1</v>
      </c>
      <c r="K687" s="65">
        <v>44390</v>
      </c>
      <c r="L687" s="41">
        <v>44532</v>
      </c>
      <c r="M687" s="1">
        <v>38.64</v>
      </c>
      <c r="N687" s="42">
        <v>31.993939989282463</v>
      </c>
      <c r="O687" s="1">
        <v>80</v>
      </c>
      <c r="P687" s="42">
        <f t="shared" si="32"/>
        <v>3091.2</v>
      </c>
      <c r="Q687" s="1" t="s">
        <v>147</v>
      </c>
      <c r="R687" s="3">
        <v>100</v>
      </c>
      <c r="S687" s="1">
        <f t="shared" si="33"/>
        <v>3864</v>
      </c>
      <c r="T687" s="1" t="s">
        <v>147</v>
      </c>
      <c r="U687" s="3">
        <v>370</v>
      </c>
      <c r="V687" s="3">
        <v>0</v>
      </c>
      <c r="W687" s="3">
        <v>0</v>
      </c>
      <c r="X687" s="1">
        <v>10</v>
      </c>
      <c r="Y687" s="1">
        <v>380</v>
      </c>
      <c r="Z687" s="42">
        <v>12157.697195927336</v>
      </c>
      <c r="AA687" s="1" t="s">
        <v>4015</v>
      </c>
      <c r="AB687" s="1" t="s">
        <v>4016</v>
      </c>
      <c r="AC687" s="1"/>
      <c r="AZ687" s="24"/>
      <c r="BF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</row>
    <row r="688" spans="1:72" s="23" customFormat="1" x14ac:dyDescent="0.3">
      <c r="A688" s="38">
        <v>433</v>
      </c>
      <c r="B688" s="38" t="s">
        <v>3397</v>
      </c>
      <c r="C688" s="35" t="s">
        <v>345</v>
      </c>
      <c r="D688" s="1" t="s">
        <v>4012</v>
      </c>
      <c r="E688" s="38" t="s">
        <v>347</v>
      </c>
      <c r="F688" s="2" t="s">
        <v>4260</v>
      </c>
      <c r="G688" s="46" t="s">
        <v>4261</v>
      </c>
      <c r="H688" s="42">
        <v>0.22</v>
      </c>
      <c r="I688" s="42">
        <v>0.22</v>
      </c>
      <c r="J688" s="1">
        <v>1</v>
      </c>
      <c r="K688" s="65">
        <v>44379</v>
      </c>
      <c r="L688" s="41">
        <v>44532</v>
      </c>
      <c r="M688" s="1">
        <v>45.06</v>
      </c>
      <c r="N688" s="42">
        <v>38.13616578726819</v>
      </c>
      <c r="O688" s="1">
        <v>92</v>
      </c>
      <c r="P688" s="42">
        <f t="shared" si="32"/>
        <v>4145.5200000000004</v>
      </c>
      <c r="Q688" s="1" t="s">
        <v>147</v>
      </c>
      <c r="R688" s="42">
        <v>99.77064220183486</v>
      </c>
      <c r="S688" s="1">
        <f t="shared" si="33"/>
        <v>4495.6651376146792</v>
      </c>
      <c r="T688" s="1" t="s">
        <v>147</v>
      </c>
      <c r="U688" s="3">
        <v>370</v>
      </c>
      <c r="V688" s="3">
        <v>0</v>
      </c>
      <c r="W688" s="3">
        <v>0</v>
      </c>
      <c r="X688" s="1">
        <v>10</v>
      </c>
      <c r="Y688" s="1">
        <v>380</v>
      </c>
      <c r="Z688" s="42">
        <v>14491.742999161912</v>
      </c>
      <c r="AA688" s="1" t="s">
        <v>4015</v>
      </c>
      <c r="AB688" s="1" t="s">
        <v>4016</v>
      </c>
      <c r="AC688" s="1"/>
      <c r="AZ688" s="24"/>
      <c r="BF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</row>
    <row r="689" spans="1:72" s="23" customFormat="1" x14ac:dyDescent="0.3">
      <c r="A689" s="38">
        <v>434</v>
      </c>
      <c r="B689" s="38" t="s">
        <v>3397</v>
      </c>
      <c r="C689" s="35" t="s">
        <v>345</v>
      </c>
      <c r="D689" s="1" t="s">
        <v>4012</v>
      </c>
      <c r="E689" s="38" t="s">
        <v>347</v>
      </c>
      <c r="F689" s="2" t="s">
        <v>4262</v>
      </c>
      <c r="G689" s="46" t="s">
        <v>4263</v>
      </c>
      <c r="H689" s="42">
        <v>0.34</v>
      </c>
      <c r="I689" s="42">
        <v>0.34</v>
      </c>
      <c r="J689" s="1">
        <v>1</v>
      </c>
      <c r="K689" s="65">
        <v>44381</v>
      </c>
      <c r="L689" s="41">
        <v>44532</v>
      </c>
      <c r="M689" s="1">
        <v>35.33</v>
      </c>
      <c r="N689" s="42">
        <v>29.073020598417038</v>
      </c>
      <c r="O689" s="1">
        <v>95</v>
      </c>
      <c r="P689" s="42">
        <f t="shared" si="32"/>
        <v>3356.35</v>
      </c>
      <c r="Q689" s="1" t="s">
        <v>147</v>
      </c>
      <c r="R689" s="3">
        <v>100</v>
      </c>
      <c r="S689" s="1">
        <f t="shared" si="33"/>
        <v>3533</v>
      </c>
      <c r="T689" s="1" t="s">
        <v>147</v>
      </c>
      <c r="U689" s="3">
        <v>370</v>
      </c>
      <c r="V689" s="3">
        <v>0</v>
      </c>
      <c r="W689" s="3">
        <v>0</v>
      </c>
      <c r="X689" s="1">
        <v>10</v>
      </c>
      <c r="Y689" s="1">
        <v>380</v>
      </c>
      <c r="Z689" s="42">
        <v>11047.747827398474</v>
      </c>
      <c r="AA689" s="1" t="s">
        <v>4015</v>
      </c>
      <c r="AB689" s="1" t="s">
        <v>4016</v>
      </c>
      <c r="AC689" s="1"/>
      <c r="AZ689" s="24"/>
      <c r="BF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</row>
    <row r="690" spans="1:72" s="23" customFormat="1" x14ac:dyDescent="0.3">
      <c r="A690" s="38">
        <v>435</v>
      </c>
      <c r="B690" s="38" t="s">
        <v>3397</v>
      </c>
      <c r="C690" s="35" t="s">
        <v>345</v>
      </c>
      <c r="D690" s="1" t="s">
        <v>4012</v>
      </c>
      <c r="E690" s="38" t="s">
        <v>347</v>
      </c>
      <c r="F690" s="2" t="s">
        <v>4264</v>
      </c>
      <c r="G690" s="46" t="s">
        <v>4265</v>
      </c>
      <c r="H690" s="42">
        <v>0.33</v>
      </c>
      <c r="I690" s="42">
        <v>0.33</v>
      </c>
      <c r="J690" s="1">
        <v>1</v>
      </c>
      <c r="K690" s="65">
        <v>44380</v>
      </c>
      <c r="L690" s="41">
        <v>44532</v>
      </c>
      <c r="M690" s="1">
        <v>29.81</v>
      </c>
      <c r="N690" s="42">
        <v>28.0214</v>
      </c>
      <c r="O690" s="1">
        <v>90</v>
      </c>
      <c r="P690" s="42">
        <f t="shared" si="32"/>
        <v>2682.9</v>
      </c>
      <c r="Q690" s="1" t="s">
        <v>147</v>
      </c>
      <c r="R690" s="42">
        <v>99.653979238754332</v>
      </c>
      <c r="S690" s="1">
        <f t="shared" si="33"/>
        <v>2970.6851211072667</v>
      </c>
      <c r="T690" s="1" t="s">
        <v>147</v>
      </c>
      <c r="U690" s="3">
        <v>370</v>
      </c>
      <c r="V690" s="3">
        <v>0</v>
      </c>
      <c r="W690" s="3">
        <v>0</v>
      </c>
      <c r="X690" s="1">
        <v>10</v>
      </c>
      <c r="Y690" s="1">
        <v>380</v>
      </c>
      <c r="Z690" s="42">
        <v>10648.132</v>
      </c>
      <c r="AA690" s="1" t="s">
        <v>4015</v>
      </c>
      <c r="AB690" s="1" t="s">
        <v>4016</v>
      </c>
      <c r="AC690" s="1"/>
      <c r="AZ690" s="24"/>
      <c r="BF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</row>
    <row r="691" spans="1:72" s="23" customFormat="1" x14ac:dyDescent="0.3">
      <c r="A691" s="38">
        <v>436</v>
      </c>
      <c r="B691" s="38" t="s">
        <v>3397</v>
      </c>
      <c r="C691" s="35" t="s">
        <v>345</v>
      </c>
      <c r="D691" s="1" t="s">
        <v>4012</v>
      </c>
      <c r="E691" s="38" t="s">
        <v>347</v>
      </c>
      <c r="F691" s="2" t="s">
        <v>4266</v>
      </c>
      <c r="G691" s="46" t="s">
        <v>4267</v>
      </c>
      <c r="H691" s="42">
        <v>0.08</v>
      </c>
      <c r="I691" s="42">
        <v>0.08</v>
      </c>
      <c r="J691" s="1">
        <v>1</v>
      </c>
      <c r="K691" s="65">
        <v>44391</v>
      </c>
      <c r="L691" s="41">
        <v>44532</v>
      </c>
      <c r="M691" s="1">
        <v>8.5</v>
      </c>
      <c r="N691" s="42">
        <v>7.0737916307400273</v>
      </c>
      <c r="O691" s="1">
        <v>83</v>
      </c>
      <c r="P691" s="42">
        <f t="shared" si="32"/>
        <v>705.5</v>
      </c>
      <c r="Q691" s="1" t="s">
        <v>147</v>
      </c>
      <c r="R691" s="42">
        <v>99.248120300751879</v>
      </c>
      <c r="S691" s="1">
        <f t="shared" si="33"/>
        <v>843.60902255639098</v>
      </c>
      <c r="T691" s="1" t="s">
        <v>147</v>
      </c>
      <c r="U691" s="3">
        <v>370</v>
      </c>
      <c r="V691" s="3">
        <v>0</v>
      </c>
      <c r="W691" s="3">
        <v>0</v>
      </c>
      <c r="X691" s="1">
        <v>10</v>
      </c>
      <c r="Y691" s="1">
        <v>380</v>
      </c>
      <c r="Z691" s="42">
        <v>2688.0408196812105</v>
      </c>
      <c r="AA691" s="1" t="s">
        <v>4015</v>
      </c>
      <c r="AB691" s="1" t="s">
        <v>4016</v>
      </c>
      <c r="AC691" s="1"/>
      <c r="AZ691" s="24"/>
      <c r="BF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</row>
    <row r="692" spans="1:72" s="23" customFormat="1" x14ac:dyDescent="0.3">
      <c r="A692" s="38">
        <v>437</v>
      </c>
      <c r="B692" s="38" t="s">
        <v>3397</v>
      </c>
      <c r="C692" s="35" t="s">
        <v>345</v>
      </c>
      <c r="D692" s="1" t="s">
        <v>4012</v>
      </c>
      <c r="E692" s="38" t="s">
        <v>347</v>
      </c>
      <c r="F692" s="2" t="s">
        <v>4268</v>
      </c>
      <c r="G692" s="46" t="s">
        <v>4269</v>
      </c>
      <c r="H692" s="42">
        <v>0.17</v>
      </c>
      <c r="I692" s="42">
        <v>0.17</v>
      </c>
      <c r="J692" s="1">
        <v>1</v>
      </c>
      <c r="K692" s="65">
        <v>44390</v>
      </c>
      <c r="L692" s="41">
        <v>44532</v>
      </c>
      <c r="M692" s="1">
        <v>37.03</v>
      </c>
      <c r="N692" s="42">
        <v>33.377930189141949</v>
      </c>
      <c r="O692" s="1">
        <v>86</v>
      </c>
      <c r="P692" s="42">
        <f t="shared" si="32"/>
        <v>3184.58</v>
      </c>
      <c r="Q692" s="1" t="s">
        <v>147</v>
      </c>
      <c r="R692" s="3">
        <v>100</v>
      </c>
      <c r="S692" s="1">
        <f t="shared" si="33"/>
        <v>3703</v>
      </c>
      <c r="T692" s="1" t="s">
        <v>147</v>
      </c>
      <c r="U692" s="3">
        <v>370</v>
      </c>
      <c r="V692" s="3">
        <v>0</v>
      </c>
      <c r="W692" s="3">
        <v>0</v>
      </c>
      <c r="X692" s="1">
        <v>10</v>
      </c>
      <c r="Y692" s="1">
        <v>380</v>
      </c>
      <c r="Z692" s="42">
        <v>12683.613471873941</v>
      </c>
      <c r="AA692" s="1" t="s">
        <v>4015</v>
      </c>
      <c r="AB692" s="1" t="s">
        <v>4016</v>
      </c>
      <c r="AC692" s="1"/>
      <c r="AZ692" s="24"/>
      <c r="BF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</row>
    <row r="693" spans="1:72" s="23" customFormat="1" x14ac:dyDescent="0.3">
      <c r="A693" s="38">
        <v>438</v>
      </c>
      <c r="B693" s="38" t="s">
        <v>3397</v>
      </c>
      <c r="C693" s="35" t="s">
        <v>345</v>
      </c>
      <c r="D693" s="1" t="s">
        <v>4012</v>
      </c>
      <c r="E693" s="38" t="s">
        <v>347</v>
      </c>
      <c r="F693" s="2" t="s">
        <v>4270</v>
      </c>
      <c r="G693" s="46" t="s">
        <v>4271</v>
      </c>
      <c r="H693" s="42">
        <v>0.26</v>
      </c>
      <c r="I693" s="42">
        <v>0.26</v>
      </c>
      <c r="J693" s="1">
        <v>1</v>
      </c>
      <c r="K693" s="65">
        <v>44387</v>
      </c>
      <c r="L693" s="41">
        <v>44532</v>
      </c>
      <c r="M693" s="1">
        <v>29.36</v>
      </c>
      <c r="N693" s="42">
        <v>24.331465212466245</v>
      </c>
      <c r="O693" s="1">
        <v>92</v>
      </c>
      <c r="P693" s="42">
        <f t="shared" si="32"/>
        <v>2701.12</v>
      </c>
      <c r="Q693" s="1" t="s">
        <v>147</v>
      </c>
      <c r="R693" s="42">
        <v>97.761194029850742</v>
      </c>
      <c r="S693" s="1">
        <f t="shared" si="33"/>
        <v>2870.2686567164178</v>
      </c>
      <c r="T693" s="1" t="s">
        <v>147</v>
      </c>
      <c r="U693" s="3">
        <v>370</v>
      </c>
      <c r="V693" s="3">
        <v>0</v>
      </c>
      <c r="W693" s="3">
        <v>0</v>
      </c>
      <c r="X693" s="1">
        <v>-18.5</v>
      </c>
      <c r="Y693" s="1">
        <v>351.5</v>
      </c>
      <c r="Z693" s="42">
        <v>8552.5100221818848</v>
      </c>
      <c r="AA693" s="1" t="s">
        <v>4015</v>
      </c>
      <c r="AB693" s="1" t="s">
        <v>4016</v>
      </c>
      <c r="AC693" s="1"/>
      <c r="AZ693" s="24"/>
      <c r="BF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</row>
    <row r="694" spans="1:72" s="23" customFormat="1" x14ac:dyDescent="0.3">
      <c r="A694" s="38">
        <v>439</v>
      </c>
      <c r="B694" s="38" t="s">
        <v>3397</v>
      </c>
      <c r="C694" s="35" t="s">
        <v>345</v>
      </c>
      <c r="D694" s="1" t="s">
        <v>4012</v>
      </c>
      <c r="E694" s="38" t="s">
        <v>347</v>
      </c>
      <c r="F694" s="2" t="s">
        <v>4272</v>
      </c>
      <c r="G694" s="46" t="s">
        <v>4273</v>
      </c>
      <c r="H694" s="42">
        <v>0.15</v>
      </c>
      <c r="I694" s="42">
        <v>0.15</v>
      </c>
      <c r="J694" s="1">
        <v>1</v>
      </c>
      <c r="K694" s="65">
        <v>44380</v>
      </c>
      <c r="L694" s="41">
        <v>44532</v>
      </c>
      <c r="M694" s="1">
        <v>27.55</v>
      </c>
      <c r="N694" s="42">
        <v>25.358161594150424</v>
      </c>
      <c r="O694" s="1">
        <v>86</v>
      </c>
      <c r="P694" s="42">
        <f t="shared" ref="P694:P757" si="34">M694*O694</f>
        <v>2369.3000000000002</v>
      </c>
      <c r="Q694" s="1" t="s">
        <v>147</v>
      </c>
      <c r="R694" s="3">
        <v>100</v>
      </c>
      <c r="S694" s="1">
        <f t="shared" ref="S694:S757" si="35">M694*R694</f>
        <v>2755</v>
      </c>
      <c r="T694" s="1" t="s">
        <v>147</v>
      </c>
      <c r="U694" s="3">
        <v>370</v>
      </c>
      <c r="V694" s="3">
        <v>0</v>
      </c>
      <c r="W694" s="3">
        <v>0</v>
      </c>
      <c r="X694" s="1">
        <v>10</v>
      </c>
      <c r="Y694" s="1">
        <v>380</v>
      </c>
      <c r="Z694" s="42">
        <v>9636.1014057771608</v>
      </c>
      <c r="AA694" s="1" t="s">
        <v>4015</v>
      </c>
      <c r="AB694" s="1" t="s">
        <v>4016</v>
      </c>
      <c r="AC694" s="1"/>
      <c r="AZ694" s="24"/>
      <c r="BF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</row>
    <row r="695" spans="1:72" s="23" customFormat="1" x14ac:dyDescent="0.3">
      <c r="A695" s="38">
        <v>440</v>
      </c>
      <c r="B695" s="38" t="s">
        <v>3397</v>
      </c>
      <c r="C695" s="35" t="s">
        <v>345</v>
      </c>
      <c r="D695" s="1" t="s">
        <v>4012</v>
      </c>
      <c r="E695" s="38" t="s">
        <v>347</v>
      </c>
      <c r="F695" s="2" t="s">
        <v>4274</v>
      </c>
      <c r="G695" s="46" t="s">
        <v>4275</v>
      </c>
      <c r="H695" s="42">
        <v>0.47</v>
      </c>
      <c r="I695" s="42">
        <v>0.47</v>
      </c>
      <c r="J695" s="1">
        <v>1</v>
      </c>
      <c r="K695" s="65">
        <v>44380</v>
      </c>
      <c r="L695" s="41">
        <v>44532</v>
      </c>
      <c r="M695" s="1">
        <v>57.5</v>
      </c>
      <c r="N695" s="42">
        <v>50.239597694128086</v>
      </c>
      <c r="O695" s="1">
        <v>84</v>
      </c>
      <c r="P695" s="42">
        <f t="shared" si="34"/>
        <v>4830</v>
      </c>
      <c r="Q695" s="1" t="s">
        <v>147</v>
      </c>
      <c r="R695" s="3">
        <v>100</v>
      </c>
      <c r="S695" s="1">
        <f t="shared" si="35"/>
        <v>5750</v>
      </c>
      <c r="T695" s="1" t="s">
        <v>147</v>
      </c>
      <c r="U695" s="3">
        <v>370</v>
      </c>
      <c r="V695" s="3">
        <v>0</v>
      </c>
      <c r="W695" s="3">
        <v>0</v>
      </c>
      <c r="X695" s="1">
        <v>10</v>
      </c>
      <c r="Y695" s="1">
        <v>380</v>
      </c>
      <c r="Z695" s="42">
        <v>19091.047123768672</v>
      </c>
      <c r="AA695" s="1" t="s">
        <v>4015</v>
      </c>
      <c r="AB695" s="1" t="s">
        <v>4016</v>
      </c>
      <c r="AC695" s="1"/>
      <c r="AZ695" s="24"/>
      <c r="BF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</row>
    <row r="696" spans="1:72" s="23" customFormat="1" x14ac:dyDescent="0.3">
      <c r="A696" s="38">
        <v>441</v>
      </c>
      <c r="B696" s="38" t="s">
        <v>3397</v>
      </c>
      <c r="C696" s="35" t="s">
        <v>345</v>
      </c>
      <c r="D696" s="1" t="s">
        <v>4012</v>
      </c>
      <c r="E696" s="38" t="s">
        <v>347</v>
      </c>
      <c r="F696" s="2" t="s">
        <v>4276</v>
      </c>
      <c r="G696" s="46" t="s">
        <v>4277</v>
      </c>
      <c r="H696" s="42">
        <v>0.33</v>
      </c>
      <c r="I696" s="42">
        <v>0.33</v>
      </c>
      <c r="J696" s="1">
        <v>1</v>
      </c>
      <c r="K696" s="65">
        <v>44378</v>
      </c>
      <c r="L696" s="41">
        <v>44532</v>
      </c>
      <c r="M696" s="1">
        <v>60.42</v>
      </c>
      <c r="N696" s="42">
        <v>52.699942308055725</v>
      </c>
      <c r="O696" s="1">
        <v>80</v>
      </c>
      <c r="P696" s="42">
        <f t="shared" si="34"/>
        <v>4833.6000000000004</v>
      </c>
      <c r="Q696" s="1" t="s">
        <v>147</v>
      </c>
      <c r="R696" s="3">
        <v>100</v>
      </c>
      <c r="S696" s="1">
        <f t="shared" si="35"/>
        <v>6042</v>
      </c>
      <c r="T696" s="1" t="s">
        <v>147</v>
      </c>
      <c r="U696" s="3">
        <v>370</v>
      </c>
      <c r="V696" s="3">
        <v>0</v>
      </c>
      <c r="W696" s="3">
        <v>0</v>
      </c>
      <c r="X696" s="1">
        <v>10</v>
      </c>
      <c r="Y696" s="1">
        <v>380</v>
      </c>
      <c r="Z696" s="42">
        <v>20025.978077061176</v>
      </c>
      <c r="AA696" s="1" t="s">
        <v>4015</v>
      </c>
      <c r="AB696" s="1" t="s">
        <v>4016</v>
      </c>
      <c r="AC696" s="1"/>
      <c r="AZ696" s="24"/>
      <c r="BF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</row>
    <row r="697" spans="1:72" s="23" customFormat="1" x14ac:dyDescent="0.3">
      <c r="A697" s="38">
        <v>442</v>
      </c>
      <c r="B697" s="38" t="s">
        <v>3397</v>
      </c>
      <c r="C697" s="35" t="s">
        <v>345</v>
      </c>
      <c r="D697" s="1" t="s">
        <v>4012</v>
      </c>
      <c r="E697" s="38" t="s">
        <v>347</v>
      </c>
      <c r="F697" s="2" t="s">
        <v>4278</v>
      </c>
      <c r="G697" s="46" t="s">
        <v>4279</v>
      </c>
      <c r="H697" s="42">
        <v>0.15</v>
      </c>
      <c r="I697" s="42">
        <v>0.15</v>
      </c>
      <c r="J697" s="1">
        <v>1</v>
      </c>
      <c r="K697" s="65">
        <v>44380</v>
      </c>
      <c r="L697" s="41">
        <v>44532</v>
      </c>
      <c r="M697" s="1">
        <v>36.15</v>
      </c>
      <c r="N697" s="42">
        <v>31.500967595244436</v>
      </c>
      <c r="O697" s="1">
        <v>82</v>
      </c>
      <c r="P697" s="42">
        <f t="shared" si="34"/>
        <v>2964.2999999999997</v>
      </c>
      <c r="Q697" s="1" t="s">
        <v>147</v>
      </c>
      <c r="R697" s="42">
        <v>99.748110831234257</v>
      </c>
      <c r="S697" s="1">
        <f t="shared" si="35"/>
        <v>3605.8942065491183</v>
      </c>
      <c r="T697" s="1" t="s">
        <v>147</v>
      </c>
      <c r="U697" s="3">
        <v>370</v>
      </c>
      <c r="V697" s="3">
        <v>0</v>
      </c>
      <c r="W697" s="3">
        <v>0</v>
      </c>
      <c r="X697" s="1">
        <v>10</v>
      </c>
      <c r="Y697" s="1">
        <v>380</v>
      </c>
      <c r="Z697" s="42">
        <v>11970.367686192885</v>
      </c>
      <c r="AA697" s="1" t="s">
        <v>4015</v>
      </c>
      <c r="AB697" s="1" t="s">
        <v>4016</v>
      </c>
      <c r="AC697" s="1"/>
      <c r="AZ697" s="24"/>
      <c r="BF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</row>
    <row r="698" spans="1:72" s="23" customFormat="1" x14ac:dyDescent="0.3">
      <c r="A698" s="38">
        <v>443</v>
      </c>
      <c r="B698" s="38" t="s">
        <v>3397</v>
      </c>
      <c r="C698" s="35" t="s">
        <v>345</v>
      </c>
      <c r="D698" s="1" t="s">
        <v>4012</v>
      </c>
      <c r="E698" s="38" t="s">
        <v>347</v>
      </c>
      <c r="F698" s="2" t="s">
        <v>4280</v>
      </c>
      <c r="G698" s="46" t="s">
        <v>4281</v>
      </c>
      <c r="H698" s="42">
        <v>0.18</v>
      </c>
      <c r="I698" s="42">
        <v>0.18</v>
      </c>
      <c r="J698" s="1">
        <v>1</v>
      </c>
      <c r="K698" s="65">
        <v>44390</v>
      </c>
      <c r="L698" s="41">
        <v>44532</v>
      </c>
      <c r="M698" s="1">
        <v>38.11</v>
      </c>
      <c r="N698" s="42">
        <v>36.033231835331506</v>
      </c>
      <c r="O698" s="1">
        <v>84</v>
      </c>
      <c r="P698" s="42">
        <f t="shared" si="34"/>
        <v>3201.24</v>
      </c>
      <c r="Q698" s="1" t="s">
        <v>147</v>
      </c>
      <c r="R698" s="42">
        <v>99.612403100775197</v>
      </c>
      <c r="S698" s="1">
        <f t="shared" si="35"/>
        <v>3796.2286821705425</v>
      </c>
      <c r="T698" s="1" t="s">
        <v>147</v>
      </c>
      <c r="U698" s="3">
        <v>370</v>
      </c>
      <c r="V698" s="3">
        <v>0</v>
      </c>
      <c r="W698" s="3">
        <v>0</v>
      </c>
      <c r="X698" s="1">
        <v>10</v>
      </c>
      <c r="Y698" s="1">
        <v>380</v>
      </c>
      <c r="Z698" s="42">
        <v>13692.628097425972</v>
      </c>
      <c r="AA698" s="1" t="s">
        <v>4015</v>
      </c>
      <c r="AB698" s="1" t="s">
        <v>4016</v>
      </c>
      <c r="AC698" s="1"/>
      <c r="AZ698" s="24"/>
      <c r="BF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</row>
    <row r="699" spans="1:72" s="23" customFormat="1" x14ac:dyDescent="0.3">
      <c r="A699" s="38">
        <v>444</v>
      </c>
      <c r="B699" s="38" t="s">
        <v>3397</v>
      </c>
      <c r="C699" s="35" t="s">
        <v>345</v>
      </c>
      <c r="D699" s="1" t="s">
        <v>4012</v>
      </c>
      <c r="E699" s="38" t="s">
        <v>347</v>
      </c>
      <c r="F699" s="2" t="s">
        <v>4282</v>
      </c>
      <c r="G699" s="46" t="s">
        <v>4283</v>
      </c>
      <c r="H699" s="42">
        <v>0.08</v>
      </c>
      <c r="I699" s="42">
        <v>0.08</v>
      </c>
      <c r="J699" s="1">
        <v>1</v>
      </c>
      <c r="K699" s="65">
        <v>44390</v>
      </c>
      <c r="L699" s="41">
        <v>44532</v>
      </c>
      <c r="M699" s="1">
        <v>10.96</v>
      </c>
      <c r="N699" s="42">
        <v>10.23781290347087</v>
      </c>
      <c r="O699" s="1">
        <v>88</v>
      </c>
      <c r="P699" s="42">
        <f t="shared" si="34"/>
        <v>964.48</v>
      </c>
      <c r="Q699" s="1" t="s">
        <v>147</v>
      </c>
      <c r="R699" s="42">
        <v>99.646643109540634</v>
      </c>
      <c r="S699" s="1">
        <f t="shared" si="35"/>
        <v>1092.1272084805655</v>
      </c>
      <c r="T699" s="1" t="s">
        <v>147</v>
      </c>
      <c r="U699" s="3">
        <v>370</v>
      </c>
      <c r="V699" s="3">
        <v>0</v>
      </c>
      <c r="W699" s="3">
        <v>0</v>
      </c>
      <c r="X699" s="1">
        <v>10</v>
      </c>
      <c r="Y699" s="1">
        <v>380</v>
      </c>
      <c r="Z699" s="42">
        <v>3890.3689033189303</v>
      </c>
      <c r="AA699" s="1" t="s">
        <v>4015</v>
      </c>
      <c r="AB699" s="1" t="s">
        <v>4016</v>
      </c>
      <c r="AC699" s="1"/>
      <c r="AZ699" s="24"/>
      <c r="BF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</row>
    <row r="700" spans="1:72" s="23" customFormat="1" x14ac:dyDescent="0.3">
      <c r="A700" s="38">
        <v>445</v>
      </c>
      <c r="B700" s="38" t="s">
        <v>3397</v>
      </c>
      <c r="C700" s="35" t="s">
        <v>345</v>
      </c>
      <c r="D700" s="1" t="s">
        <v>4012</v>
      </c>
      <c r="E700" s="38" t="s">
        <v>347</v>
      </c>
      <c r="F700" s="2" t="s">
        <v>4284</v>
      </c>
      <c r="G700" s="46" t="s">
        <v>4285</v>
      </c>
      <c r="H700" s="42">
        <v>0.28000000000000003</v>
      </c>
      <c r="I700" s="42">
        <v>0.28000000000000003</v>
      </c>
      <c r="J700" s="1">
        <v>1</v>
      </c>
      <c r="K700" s="65">
        <v>44381</v>
      </c>
      <c r="L700" s="41">
        <v>44532</v>
      </c>
      <c r="M700" s="1">
        <v>47.58</v>
      </c>
      <c r="N700" s="42">
        <v>40.254180843519897</v>
      </c>
      <c r="O700" s="1">
        <v>81</v>
      </c>
      <c r="P700" s="42">
        <f t="shared" si="34"/>
        <v>3853.98</v>
      </c>
      <c r="Q700" s="1" t="s">
        <v>147</v>
      </c>
      <c r="R700" s="3">
        <v>100</v>
      </c>
      <c r="S700" s="1">
        <f t="shared" si="35"/>
        <v>4758</v>
      </c>
      <c r="T700" s="1" t="s">
        <v>147</v>
      </c>
      <c r="U700" s="3">
        <v>370</v>
      </c>
      <c r="V700" s="3">
        <v>0</v>
      </c>
      <c r="W700" s="3">
        <v>0</v>
      </c>
      <c r="X700" s="1">
        <v>10</v>
      </c>
      <c r="Y700" s="1">
        <v>380</v>
      </c>
      <c r="Z700" s="42">
        <v>15296.58872053756</v>
      </c>
      <c r="AA700" s="1" t="s">
        <v>4015</v>
      </c>
      <c r="AB700" s="1" t="s">
        <v>4016</v>
      </c>
      <c r="AC700" s="1"/>
      <c r="AZ700" s="24"/>
      <c r="BF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</row>
    <row r="701" spans="1:72" s="23" customFormat="1" x14ac:dyDescent="0.3">
      <c r="A701" s="38">
        <v>446</v>
      </c>
      <c r="B701" s="38" t="s">
        <v>3397</v>
      </c>
      <c r="C701" s="35" t="s">
        <v>345</v>
      </c>
      <c r="D701" s="1" t="s">
        <v>4012</v>
      </c>
      <c r="E701" s="38" t="s">
        <v>347</v>
      </c>
      <c r="F701" s="2" t="s">
        <v>4286</v>
      </c>
      <c r="G701" s="46" t="s">
        <v>4287</v>
      </c>
      <c r="H701" s="42">
        <v>0.26</v>
      </c>
      <c r="I701" s="42">
        <v>0.26</v>
      </c>
      <c r="J701" s="1">
        <v>1</v>
      </c>
      <c r="K701" s="65">
        <v>44390</v>
      </c>
      <c r="L701" s="41">
        <v>44532</v>
      </c>
      <c r="M701" s="1">
        <v>58.67</v>
      </c>
      <c r="N701" s="42">
        <v>51.895522428397115</v>
      </c>
      <c r="O701" s="1">
        <v>84</v>
      </c>
      <c r="P701" s="42">
        <f t="shared" si="34"/>
        <v>4928.28</v>
      </c>
      <c r="Q701" s="1" t="s">
        <v>147</v>
      </c>
      <c r="R701" s="42">
        <v>99.666666666666671</v>
      </c>
      <c r="S701" s="1">
        <f t="shared" si="35"/>
        <v>5847.4433333333336</v>
      </c>
      <c r="T701" s="1" t="s">
        <v>147</v>
      </c>
      <c r="U701" s="3">
        <v>370</v>
      </c>
      <c r="V701" s="3">
        <v>0</v>
      </c>
      <c r="W701" s="3">
        <v>0</v>
      </c>
      <c r="X701" s="1">
        <v>10</v>
      </c>
      <c r="Y701" s="1">
        <v>380</v>
      </c>
      <c r="Z701" s="42">
        <v>19720.298522790905</v>
      </c>
      <c r="AA701" s="1" t="s">
        <v>4015</v>
      </c>
      <c r="AB701" s="1" t="s">
        <v>4016</v>
      </c>
      <c r="AC701" s="1"/>
      <c r="AZ701" s="24"/>
      <c r="BF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</row>
    <row r="702" spans="1:72" s="23" customFormat="1" x14ac:dyDescent="0.3">
      <c r="A702" s="38">
        <v>447</v>
      </c>
      <c r="B702" s="38" t="s">
        <v>3397</v>
      </c>
      <c r="C702" s="35" t="s">
        <v>345</v>
      </c>
      <c r="D702" s="1" t="s">
        <v>4012</v>
      </c>
      <c r="E702" s="38" t="s">
        <v>347</v>
      </c>
      <c r="F702" s="2" t="s">
        <v>4288</v>
      </c>
      <c r="G702" s="46" t="s">
        <v>4289</v>
      </c>
      <c r="H702" s="42">
        <v>0.35</v>
      </c>
      <c r="I702" s="42">
        <v>0.35</v>
      </c>
      <c r="J702" s="1">
        <v>1</v>
      </c>
      <c r="K702" s="65">
        <v>44378</v>
      </c>
      <c r="L702" s="41">
        <v>44532</v>
      </c>
      <c r="M702" s="1">
        <v>63.75</v>
      </c>
      <c r="N702" s="42">
        <v>58.170389580972049</v>
      </c>
      <c r="O702" s="1">
        <v>86</v>
      </c>
      <c r="P702" s="42">
        <f t="shared" si="34"/>
        <v>5482.5</v>
      </c>
      <c r="Q702" s="1" t="s">
        <v>147</v>
      </c>
      <c r="R702" s="3">
        <v>100</v>
      </c>
      <c r="S702" s="1">
        <f t="shared" si="35"/>
        <v>6375</v>
      </c>
      <c r="T702" s="1" t="s">
        <v>147</v>
      </c>
      <c r="U702" s="3">
        <v>370</v>
      </c>
      <c r="V702" s="3">
        <v>0</v>
      </c>
      <c r="W702" s="3">
        <v>0</v>
      </c>
      <c r="X702" s="1">
        <v>10</v>
      </c>
      <c r="Y702" s="1">
        <v>380</v>
      </c>
      <c r="Z702" s="42">
        <v>22104.74804076938</v>
      </c>
      <c r="AA702" s="1" t="s">
        <v>4015</v>
      </c>
      <c r="AB702" s="1" t="s">
        <v>4016</v>
      </c>
      <c r="AC702" s="1"/>
      <c r="AZ702" s="24"/>
      <c r="BF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</row>
    <row r="703" spans="1:72" s="23" customFormat="1" x14ac:dyDescent="0.3">
      <c r="A703" s="38">
        <v>448</v>
      </c>
      <c r="B703" s="38" t="s">
        <v>3397</v>
      </c>
      <c r="C703" s="35" t="s">
        <v>345</v>
      </c>
      <c r="D703" s="1" t="s">
        <v>4012</v>
      </c>
      <c r="E703" s="38" t="s">
        <v>347</v>
      </c>
      <c r="F703" s="2" t="s">
        <v>4290</v>
      </c>
      <c r="G703" s="46" t="s">
        <v>4291</v>
      </c>
      <c r="H703" s="42">
        <v>0.19</v>
      </c>
      <c r="I703" s="42">
        <v>0.19</v>
      </c>
      <c r="J703" s="1">
        <v>1</v>
      </c>
      <c r="K703" s="65">
        <v>44391</v>
      </c>
      <c r="L703" s="41">
        <v>44532</v>
      </c>
      <c r="M703" s="1">
        <v>40.909999999999997</v>
      </c>
      <c r="N703" s="42">
        <v>36.947928678574222</v>
      </c>
      <c r="O703" s="1">
        <v>90</v>
      </c>
      <c r="P703" s="42">
        <f t="shared" si="34"/>
        <v>3681.8999999999996</v>
      </c>
      <c r="Q703" s="1" t="s">
        <v>147</v>
      </c>
      <c r="R703" s="42">
        <v>99.773242630385482</v>
      </c>
      <c r="S703" s="1">
        <f t="shared" si="35"/>
        <v>4081.7233560090699</v>
      </c>
      <c r="T703" s="1" t="s">
        <v>147</v>
      </c>
      <c r="U703" s="3">
        <v>370</v>
      </c>
      <c r="V703" s="3">
        <v>0</v>
      </c>
      <c r="W703" s="3">
        <v>0</v>
      </c>
      <c r="X703" s="1">
        <v>10</v>
      </c>
      <c r="Y703" s="1">
        <v>380</v>
      </c>
      <c r="Z703" s="42">
        <v>14040.212897858204</v>
      </c>
      <c r="AA703" s="1" t="s">
        <v>4015</v>
      </c>
      <c r="AB703" s="1" t="s">
        <v>4016</v>
      </c>
      <c r="AC703" s="1"/>
      <c r="AZ703" s="24"/>
      <c r="BF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</row>
    <row r="704" spans="1:72" s="23" customFormat="1" x14ac:dyDescent="0.3">
      <c r="A704" s="38">
        <v>449</v>
      </c>
      <c r="B704" s="38" t="s">
        <v>3397</v>
      </c>
      <c r="C704" s="35" t="s">
        <v>345</v>
      </c>
      <c r="D704" s="1" t="s">
        <v>4012</v>
      </c>
      <c r="E704" s="38" t="s">
        <v>347</v>
      </c>
      <c r="F704" s="2" t="s">
        <v>4292</v>
      </c>
      <c r="G704" s="46" t="s">
        <v>4293</v>
      </c>
      <c r="H704" s="42">
        <v>0.2</v>
      </c>
      <c r="I704" s="42">
        <v>0.2</v>
      </c>
      <c r="J704" s="1">
        <v>1</v>
      </c>
      <c r="K704" s="65">
        <v>44391</v>
      </c>
      <c r="L704" s="41">
        <v>44532</v>
      </c>
      <c r="M704" s="1">
        <v>42.52</v>
      </c>
      <c r="N704" s="42">
        <v>38.922950348417686</v>
      </c>
      <c r="O704" s="1">
        <v>91</v>
      </c>
      <c r="P704" s="42">
        <f t="shared" si="34"/>
        <v>3869.32</v>
      </c>
      <c r="Q704" s="1" t="s">
        <v>147</v>
      </c>
      <c r="R704" s="3">
        <v>100</v>
      </c>
      <c r="S704" s="1">
        <f t="shared" si="35"/>
        <v>4252</v>
      </c>
      <c r="T704" s="1" t="s">
        <v>147</v>
      </c>
      <c r="U704" s="3">
        <v>370</v>
      </c>
      <c r="V704" s="3">
        <v>0</v>
      </c>
      <c r="W704" s="3">
        <v>0</v>
      </c>
      <c r="X704" s="1">
        <v>10</v>
      </c>
      <c r="Y704" s="1">
        <v>380</v>
      </c>
      <c r="Z704" s="42">
        <v>14790.721132398721</v>
      </c>
      <c r="AA704" s="1" t="s">
        <v>4015</v>
      </c>
      <c r="AB704" s="1" t="s">
        <v>4016</v>
      </c>
      <c r="AC704" s="1"/>
      <c r="AZ704" s="24"/>
      <c r="BF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</row>
    <row r="705" spans="1:72" s="23" customFormat="1" x14ac:dyDescent="0.3">
      <c r="A705" s="38">
        <v>450</v>
      </c>
      <c r="B705" s="38" t="s">
        <v>3397</v>
      </c>
      <c r="C705" s="35" t="s">
        <v>345</v>
      </c>
      <c r="D705" s="1" t="s">
        <v>4012</v>
      </c>
      <c r="E705" s="38" t="s">
        <v>347</v>
      </c>
      <c r="F705" s="2" t="s">
        <v>4294</v>
      </c>
      <c r="G705" s="46" t="s">
        <v>4295</v>
      </c>
      <c r="H705" s="42">
        <v>0.17</v>
      </c>
      <c r="I705" s="42">
        <v>0.17</v>
      </c>
      <c r="J705" s="1">
        <v>1</v>
      </c>
      <c r="K705" s="65">
        <v>44372</v>
      </c>
      <c r="L705" s="41">
        <v>44532</v>
      </c>
      <c r="M705" s="1">
        <v>32.04</v>
      </c>
      <c r="N705" s="42">
        <v>31.318480822957149</v>
      </c>
      <c r="O705" s="1">
        <v>84</v>
      </c>
      <c r="P705" s="42">
        <f t="shared" si="34"/>
        <v>2691.36</v>
      </c>
      <c r="Q705" s="1" t="s">
        <v>147</v>
      </c>
      <c r="R705" s="3">
        <v>100</v>
      </c>
      <c r="S705" s="1">
        <f t="shared" si="35"/>
        <v>3204</v>
      </c>
      <c r="T705" s="1" t="s">
        <v>147</v>
      </c>
      <c r="U705" s="3">
        <v>370</v>
      </c>
      <c r="V705" s="3">
        <v>0</v>
      </c>
      <c r="W705" s="3">
        <v>0</v>
      </c>
      <c r="X705" s="1">
        <v>10</v>
      </c>
      <c r="Y705" s="1">
        <v>380</v>
      </c>
      <c r="Z705" s="42">
        <v>11901.022712723716</v>
      </c>
      <c r="AA705" s="1" t="s">
        <v>4015</v>
      </c>
      <c r="AB705" s="1" t="s">
        <v>4296</v>
      </c>
      <c r="AC705" s="1"/>
      <c r="AZ705" s="24"/>
      <c r="BF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</row>
    <row r="706" spans="1:72" s="23" customFormat="1" x14ac:dyDescent="0.3">
      <c r="A706" s="38">
        <v>451</v>
      </c>
      <c r="B706" s="38" t="s">
        <v>3397</v>
      </c>
      <c r="C706" s="35" t="s">
        <v>345</v>
      </c>
      <c r="D706" s="1" t="s">
        <v>4012</v>
      </c>
      <c r="E706" s="38" t="s">
        <v>347</v>
      </c>
      <c r="F706" s="2" t="s">
        <v>4297</v>
      </c>
      <c r="G706" s="46" t="s">
        <v>4298</v>
      </c>
      <c r="H706" s="42">
        <v>0.17</v>
      </c>
      <c r="I706" s="42">
        <v>0.17</v>
      </c>
      <c r="J706" s="1">
        <v>1</v>
      </c>
      <c r="K706" s="65">
        <v>44377</v>
      </c>
      <c r="L706" s="41">
        <v>44532</v>
      </c>
      <c r="M706" s="1">
        <v>22.99</v>
      </c>
      <c r="N706" s="42">
        <v>19.961333279282961</v>
      </c>
      <c r="O706" s="1">
        <v>87</v>
      </c>
      <c r="P706" s="42">
        <f t="shared" si="34"/>
        <v>2000.1299999999999</v>
      </c>
      <c r="Q706" s="1" t="s">
        <v>147</v>
      </c>
      <c r="R706" s="42">
        <v>99.694189602446485</v>
      </c>
      <c r="S706" s="1">
        <f t="shared" si="35"/>
        <v>2291.9694189602446</v>
      </c>
      <c r="T706" s="1" t="s">
        <v>147</v>
      </c>
      <c r="U706" s="3">
        <v>370</v>
      </c>
      <c r="V706" s="3">
        <v>0</v>
      </c>
      <c r="W706" s="3">
        <v>0</v>
      </c>
      <c r="X706" s="1">
        <v>10</v>
      </c>
      <c r="Y706" s="1">
        <v>380</v>
      </c>
      <c r="Z706" s="42">
        <v>7585.3066461275248</v>
      </c>
      <c r="AA706" s="1" t="s">
        <v>4015</v>
      </c>
      <c r="AB706" s="1" t="s">
        <v>4296</v>
      </c>
      <c r="AC706" s="1"/>
      <c r="AZ706" s="24"/>
      <c r="BF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</row>
    <row r="707" spans="1:72" s="23" customFormat="1" x14ac:dyDescent="0.3">
      <c r="A707" s="38">
        <v>452</v>
      </c>
      <c r="B707" s="38" t="s">
        <v>3397</v>
      </c>
      <c r="C707" s="35" t="s">
        <v>345</v>
      </c>
      <c r="D707" s="1" t="s">
        <v>4012</v>
      </c>
      <c r="E707" s="38" t="s">
        <v>347</v>
      </c>
      <c r="F707" s="2" t="s">
        <v>4299</v>
      </c>
      <c r="G707" s="46" t="s">
        <v>4300</v>
      </c>
      <c r="H707" s="42">
        <v>0.31</v>
      </c>
      <c r="I707" s="42">
        <v>0.31</v>
      </c>
      <c r="J707" s="1">
        <v>1</v>
      </c>
      <c r="K707" s="65">
        <v>44375</v>
      </c>
      <c r="L707" s="41">
        <v>44532</v>
      </c>
      <c r="M707" s="1">
        <v>43.22</v>
      </c>
      <c r="N707" s="42">
        <v>37.104326658397696</v>
      </c>
      <c r="O707" s="1">
        <v>85</v>
      </c>
      <c r="P707" s="42">
        <f t="shared" si="34"/>
        <v>3673.7</v>
      </c>
      <c r="Q707" s="1" t="s">
        <v>147</v>
      </c>
      <c r="R707" s="3">
        <v>100</v>
      </c>
      <c r="S707" s="1">
        <f t="shared" si="35"/>
        <v>4322</v>
      </c>
      <c r="T707" s="1" t="s">
        <v>147</v>
      </c>
      <c r="U707" s="3">
        <v>370</v>
      </c>
      <c r="V707" s="3">
        <v>0</v>
      </c>
      <c r="W707" s="3">
        <v>0</v>
      </c>
      <c r="X707" s="1">
        <v>10</v>
      </c>
      <c r="Y707" s="1">
        <v>380</v>
      </c>
      <c r="Z707" s="42">
        <v>14099.644130191124</v>
      </c>
      <c r="AA707" s="1" t="s">
        <v>4015</v>
      </c>
      <c r="AB707" s="1" t="s">
        <v>4296</v>
      </c>
      <c r="AC707" s="1"/>
      <c r="AZ707" s="24"/>
      <c r="BF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</row>
    <row r="708" spans="1:72" s="23" customFormat="1" x14ac:dyDescent="0.3">
      <c r="A708" s="38">
        <v>453</v>
      </c>
      <c r="B708" s="38" t="s">
        <v>3397</v>
      </c>
      <c r="C708" s="35" t="s">
        <v>345</v>
      </c>
      <c r="D708" s="1" t="s">
        <v>4012</v>
      </c>
      <c r="E708" s="38" t="s">
        <v>347</v>
      </c>
      <c r="F708" s="2" t="s">
        <v>4301</v>
      </c>
      <c r="G708" s="46" t="s">
        <v>4302</v>
      </c>
      <c r="H708" s="42">
        <v>0.18</v>
      </c>
      <c r="I708" s="42">
        <v>0.18</v>
      </c>
      <c r="J708" s="1">
        <v>1</v>
      </c>
      <c r="K708" s="65">
        <v>44375</v>
      </c>
      <c r="L708" s="41">
        <v>44532</v>
      </c>
      <c r="M708" s="1">
        <v>34.28</v>
      </c>
      <c r="N708" s="42">
        <v>33.377017612416125</v>
      </c>
      <c r="O708" s="1">
        <v>85</v>
      </c>
      <c r="P708" s="42">
        <f t="shared" si="34"/>
        <v>2913.8</v>
      </c>
      <c r="Q708" s="1" t="s">
        <v>147</v>
      </c>
      <c r="R708" s="42">
        <v>99.659863945578238</v>
      </c>
      <c r="S708" s="1">
        <f t="shared" si="35"/>
        <v>3416.3401360544221</v>
      </c>
      <c r="T708" s="1" t="s">
        <v>147</v>
      </c>
      <c r="U708" s="3">
        <v>370</v>
      </c>
      <c r="V708" s="3">
        <v>0</v>
      </c>
      <c r="W708" s="3">
        <v>0</v>
      </c>
      <c r="X708" s="1">
        <v>10</v>
      </c>
      <c r="Y708" s="1">
        <v>380</v>
      </c>
      <c r="Z708" s="42">
        <v>12683.266692718127</v>
      </c>
      <c r="AA708" s="1" t="s">
        <v>4015</v>
      </c>
      <c r="AB708" s="1" t="s">
        <v>4296</v>
      </c>
      <c r="AC708" s="1"/>
      <c r="AZ708" s="24"/>
      <c r="BF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</row>
    <row r="709" spans="1:72" s="23" customFormat="1" x14ac:dyDescent="0.3">
      <c r="A709" s="38">
        <v>454</v>
      </c>
      <c r="B709" s="38" t="s">
        <v>3397</v>
      </c>
      <c r="C709" s="35" t="s">
        <v>345</v>
      </c>
      <c r="D709" s="1" t="s">
        <v>4012</v>
      </c>
      <c r="E709" s="38" t="s">
        <v>347</v>
      </c>
      <c r="F709" s="2" t="s">
        <v>4303</v>
      </c>
      <c r="G709" s="46" t="s">
        <v>4304</v>
      </c>
      <c r="H709" s="42">
        <v>0.54</v>
      </c>
      <c r="I709" s="42">
        <v>0.54</v>
      </c>
      <c r="J709" s="1">
        <v>4</v>
      </c>
      <c r="K709" s="65">
        <v>44375</v>
      </c>
      <c r="L709" s="41">
        <v>44532</v>
      </c>
      <c r="M709" s="1">
        <v>226.15</v>
      </c>
      <c r="N709" s="42">
        <v>210.54158623775535</v>
      </c>
      <c r="O709" s="1">
        <v>82</v>
      </c>
      <c r="P709" s="42">
        <f t="shared" si="34"/>
        <v>18544.3</v>
      </c>
      <c r="Q709" s="1" t="s">
        <v>147</v>
      </c>
      <c r="R709" s="3">
        <v>100</v>
      </c>
      <c r="S709" s="1">
        <f t="shared" si="35"/>
        <v>22615</v>
      </c>
      <c r="T709" s="1" t="s">
        <v>147</v>
      </c>
      <c r="U709" s="3">
        <v>370</v>
      </c>
      <c r="V709" s="3">
        <v>0</v>
      </c>
      <c r="W709" s="3">
        <v>0</v>
      </c>
      <c r="X709" s="1">
        <v>10</v>
      </c>
      <c r="Y709" s="1">
        <v>380</v>
      </c>
      <c r="Z709" s="42">
        <v>80005.802770347029</v>
      </c>
      <c r="AA709" s="1" t="s">
        <v>4015</v>
      </c>
      <c r="AB709" s="1" t="s">
        <v>4296</v>
      </c>
      <c r="AC709" s="1"/>
      <c r="AZ709" s="24"/>
      <c r="BF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</row>
    <row r="710" spans="1:72" s="23" customFormat="1" x14ac:dyDescent="0.3">
      <c r="A710" s="38">
        <v>455</v>
      </c>
      <c r="B710" s="38" t="s">
        <v>3397</v>
      </c>
      <c r="C710" s="35" t="s">
        <v>345</v>
      </c>
      <c r="D710" s="1" t="s">
        <v>4012</v>
      </c>
      <c r="E710" s="38" t="s">
        <v>347</v>
      </c>
      <c r="F710" s="2" t="s">
        <v>4305</v>
      </c>
      <c r="G710" s="46" t="s">
        <v>4306</v>
      </c>
      <c r="H710" s="42">
        <v>0.74</v>
      </c>
      <c r="I710" s="42">
        <v>0.74</v>
      </c>
      <c r="J710" s="1">
        <v>2</v>
      </c>
      <c r="K710" s="65">
        <v>44375</v>
      </c>
      <c r="L710" s="41">
        <v>44532</v>
      </c>
      <c r="M710" s="1">
        <v>92.55</v>
      </c>
      <c r="N710" s="42">
        <v>80.761395454863745</v>
      </c>
      <c r="O710" s="1">
        <v>89</v>
      </c>
      <c r="P710" s="42">
        <f t="shared" si="34"/>
        <v>8236.9499999999989</v>
      </c>
      <c r="Q710" s="1" t="s">
        <v>147</v>
      </c>
      <c r="R710" s="3">
        <v>100</v>
      </c>
      <c r="S710" s="1">
        <f t="shared" si="35"/>
        <v>9255</v>
      </c>
      <c r="T710" s="1" t="s">
        <v>147</v>
      </c>
      <c r="U710" s="3">
        <v>370</v>
      </c>
      <c r="V710" s="3">
        <v>0</v>
      </c>
      <c r="W710" s="3">
        <v>0</v>
      </c>
      <c r="X710" s="1">
        <v>10</v>
      </c>
      <c r="Y710" s="1">
        <v>380</v>
      </c>
      <c r="Z710" s="42">
        <v>30689.330272848223</v>
      </c>
      <c r="AA710" s="1" t="s">
        <v>4015</v>
      </c>
      <c r="AB710" s="1" t="s">
        <v>4296</v>
      </c>
      <c r="AC710" s="1"/>
      <c r="AZ710" s="24"/>
      <c r="BF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</row>
    <row r="711" spans="1:72" s="23" customFormat="1" x14ac:dyDescent="0.3">
      <c r="A711" s="38">
        <v>456</v>
      </c>
      <c r="B711" s="38" t="s">
        <v>3397</v>
      </c>
      <c r="C711" s="35" t="s">
        <v>345</v>
      </c>
      <c r="D711" s="1" t="s">
        <v>4012</v>
      </c>
      <c r="E711" s="38" t="s">
        <v>347</v>
      </c>
      <c r="F711" s="2" t="s">
        <v>4307</v>
      </c>
      <c r="G711" s="46" t="s">
        <v>4308</v>
      </c>
      <c r="H711" s="42">
        <v>0.31</v>
      </c>
      <c r="I711" s="42">
        <v>0.31</v>
      </c>
      <c r="J711" s="1">
        <v>2</v>
      </c>
      <c r="K711" s="65">
        <v>44369</v>
      </c>
      <c r="L711" s="41">
        <v>44532</v>
      </c>
      <c r="M711" s="1">
        <v>100.42</v>
      </c>
      <c r="N711" s="42">
        <v>88.071970791556268</v>
      </c>
      <c r="O711" s="1">
        <v>82</v>
      </c>
      <c r="P711" s="42">
        <f t="shared" si="34"/>
        <v>8234.44</v>
      </c>
      <c r="Q711" s="1" t="s">
        <v>147</v>
      </c>
      <c r="R711" s="3">
        <v>100</v>
      </c>
      <c r="S711" s="1">
        <f t="shared" si="35"/>
        <v>10042</v>
      </c>
      <c r="T711" s="1" t="s">
        <v>147</v>
      </c>
      <c r="U711" s="3">
        <v>370</v>
      </c>
      <c r="V711" s="3">
        <v>0</v>
      </c>
      <c r="W711" s="3">
        <v>0</v>
      </c>
      <c r="X711" s="1">
        <v>10</v>
      </c>
      <c r="Y711" s="1">
        <v>380</v>
      </c>
      <c r="Z711" s="42">
        <v>33467.348900791381</v>
      </c>
      <c r="AA711" s="1" t="s">
        <v>4015</v>
      </c>
      <c r="AB711" s="1" t="s">
        <v>4296</v>
      </c>
      <c r="AC711" s="1"/>
      <c r="AZ711" s="24"/>
      <c r="BF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</row>
    <row r="712" spans="1:72" s="23" customFormat="1" x14ac:dyDescent="0.3">
      <c r="A712" s="38">
        <v>457</v>
      </c>
      <c r="B712" s="38" t="s">
        <v>3397</v>
      </c>
      <c r="C712" s="35" t="s">
        <v>345</v>
      </c>
      <c r="D712" s="1" t="s">
        <v>4012</v>
      </c>
      <c r="E712" s="38" t="s">
        <v>347</v>
      </c>
      <c r="F712" s="2" t="s">
        <v>4309</v>
      </c>
      <c r="G712" s="46" t="s">
        <v>4310</v>
      </c>
      <c r="H712" s="42">
        <v>0.75</v>
      </c>
      <c r="I712" s="42">
        <v>0.75</v>
      </c>
      <c r="J712" s="1">
        <v>3</v>
      </c>
      <c r="K712" s="65">
        <v>44370</v>
      </c>
      <c r="L712" s="41">
        <v>44532</v>
      </c>
      <c r="M712" s="1">
        <v>149.07</v>
      </c>
      <c r="N712" s="42">
        <v>134.4859360215317</v>
      </c>
      <c r="O712" s="1">
        <v>82</v>
      </c>
      <c r="P712" s="42">
        <f t="shared" si="34"/>
        <v>12223.74</v>
      </c>
      <c r="Q712" s="1" t="s">
        <v>147</v>
      </c>
      <c r="R712" s="42">
        <v>99.662162162162161</v>
      </c>
      <c r="S712" s="1">
        <f t="shared" si="35"/>
        <v>14856.638513513513</v>
      </c>
      <c r="T712" s="1" t="s">
        <v>147</v>
      </c>
      <c r="U712" s="3">
        <v>370</v>
      </c>
      <c r="V712" s="3">
        <v>0</v>
      </c>
      <c r="W712" s="3">
        <v>0</v>
      </c>
      <c r="X712" s="1">
        <v>10</v>
      </c>
      <c r="Y712" s="1">
        <v>380</v>
      </c>
      <c r="Z712" s="42">
        <v>51104.655688182043</v>
      </c>
      <c r="AA712" s="1" t="s">
        <v>4015</v>
      </c>
      <c r="AB712" s="1" t="s">
        <v>4296</v>
      </c>
      <c r="AC712" s="1"/>
      <c r="AZ712" s="24"/>
      <c r="BF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</row>
    <row r="713" spans="1:72" s="23" customFormat="1" x14ac:dyDescent="0.3">
      <c r="A713" s="38">
        <v>458</v>
      </c>
      <c r="B713" s="38" t="s">
        <v>3397</v>
      </c>
      <c r="C713" s="35" t="s">
        <v>345</v>
      </c>
      <c r="D713" s="1" t="s">
        <v>4012</v>
      </c>
      <c r="E713" s="38" t="s">
        <v>347</v>
      </c>
      <c r="F713" s="2" t="s">
        <v>4309</v>
      </c>
      <c r="G713" s="46" t="s">
        <v>4311</v>
      </c>
      <c r="H713" s="42">
        <v>0.25</v>
      </c>
      <c r="I713" s="42">
        <v>0.25</v>
      </c>
      <c r="J713" s="1">
        <v>2</v>
      </c>
      <c r="K713" s="65">
        <v>44369</v>
      </c>
      <c r="L713" s="41">
        <v>44532</v>
      </c>
      <c r="M713" s="1">
        <v>97.34</v>
      </c>
      <c r="N713" s="42">
        <v>89.654000340755914</v>
      </c>
      <c r="O713" s="1">
        <v>91</v>
      </c>
      <c r="P713" s="42">
        <f t="shared" si="34"/>
        <v>8857.94</v>
      </c>
      <c r="Q713" s="1" t="s">
        <v>147</v>
      </c>
      <c r="R713" s="3">
        <v>100</v>
      </c>
      <c r="S713" s="1">
        <f t="shared" si="35"/>
        <v>9734</v>
      </c>
      <c r="T713" s="1" t="s">
        <v>147</v>
      </c>
      <c r="U713" s="3">
        <v>370</v>
      </c>
      <c r="V713" s="3">
        <v>0</v>
      </c>
      <c r="W713" s="3">
        <v>0</v>
      </c>
      <c r="X713" s="1">
        <v>10</v>
      </c>
      <c r="Y713" s="1">
        <v>380</v>
      </c>
      <c r="Z713" s="42">
        <v>34068.520129487246</v>
      </c>
      <c r="AA713" s="1" t="s">
        <v>4015</v>
      </c>
      <c r="AB713" s="1" t="s">
        <v>4296</v>
      </c>
      <c r="AC713" s="1"/>
      <c r="AZ713" s="24"/>
      <c r="BF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</row>
    <row r="714" spans="1:72" s="23" customFormat="1" x14ac:dyDescent="0.3">
      <c r="A714" s="38">
        <v>459</v>
      </c>
      <c r="B714" s="38" t="s">
        <v>3397</v>
      </c>
      <c r="C714" s="35" t="s">
        <v>345</v>
      </c>
      <c r="D714" s="1" t="s">
        <v>4012</v>
      </c>
      <c r="E714" s="38" t="s">
        <v>347</v>
      </c>
      <c r="F714" s="2" t="s">
        <v>4312</v>
      </c>
      <c r="G714" s="46" t="s">
        <v>4313</v>
      </c>
      <c r="H714" s="42">
        <v>0.19</v>
      </c>
      <c r="I714" s="42">
        <v>0.19</v>
      </c>
      <c r="J714" s="1">
        <v>1</v>
      </c>
      <c r="K714" s="65">
        <v>44385</v>
      </c>
      <c r="L714" s="41">
        <v>44532</v>
      </c>
      <c r="M714" s="1">
        <v>45.31</v>
      </c>
      <c r="N714" s="42">
        <v>41.23392247850407</v>
      </c>
      <c r="O714" s="1">
        <v>95</v>
      </c>
      <c r="P714" s="42">
        <f t="shared" si="34"/>
        <v>4304.45</v>
      </c>
      <c r="Q714" s="1" t="s">
        <v>147</v>
      </c>
      <c r="R714" s="3">
        <v>100</v>
      </c>
      <c r="S714" s="1">
        <f t="shared" si="35"/>
        <v>4531</v>
      </c>
      <c r="T714" s="1" t="s">
        <v>147</v>
      </c>
      <c r="U714" s="3">
        <v>370</v>
      </c>
      <c r="V714" s="3">
        <v>0</v>
      </c>
      <c r="W714" s="3">
        <v>0</v>
      </c>
      <c r="X714" s="1">
        <v>10</v>
      </c>
      <c r="Y714" s="1">
        <v>380</v>
      </c>
      <c r="Z714" s="42">
        <v>15668.890541831546</v>
      </c>
      <c r="AA714" s="1" t="s">
        <v>4015</v>
      </c>
      <c r="AB714" s="1" t="s">
        <v>4296</v>
      </c>
      <c r="AC714" s="1"/>
      <c r="AZ714" s="24"/>
      <c r="BF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</row>
    <row r="715" spans="1:72" s="23" customFormat="1" x14ac:dyDescent="0.3">
      <c r="A715" s="38">
        <v>460</v>
      </c>
      <c r="B715" s="38" t="s">
        <v>3397</v>
      </c>
      <c r="C715" s="35" t="s">
        <v>345</v>
      </c>
      <c r="D715" s="1" t="s">
        <v>4012</v>
      </c>
      <c r="E715" s="38" t="s">
        <v>347</v>
      </c>
      <c r="F715" s="2" t="s">
        <v>4314</v>
      </c>
      <c r="G715" s="46" t="s">
        <v>4315</v>
      </c>
      <c r="H715" s="42">
        <v>0.42</v>
      </c>
      <c r="I715" s="42">
        <v>0.42</v>
      </c>
      <c r="J715" s="1">
        <v>2</v>
      </c>
      <c r="K715" s="65">
        <v>44385</v>
      </c>
      <c r="L715" s="41">
        <v>44532</v>
      </c>
      <c r="M715" s="1">
        <v>115.05</v>
      </c>
      <c r="N715" s="42">
        <v>102.04404497447479</v>
      </c>
      <c r="O715" s="1">
        <v>82</v>
      </c>
      <c r="P715" s="42">
        <f t="shared" si="34"/>
        <v>9434.1</v>
      </c>
      <c r="Q715" s="1" t="s">
        <v>147</v>
      </c>
      <c r="R715" s="42">
        <v>99.737532808398953</v>
      </c>
      <c r="S715" s="1">
        <f t="shared" si="35"/>
        <v>11474.803149606299</v>
      </c>
      <c r="T715" s="1" t="s">
        <v>147</v>
      </c>
      <c r="U715" s="3">
        <v>370</v>
      </c>
      <c r="V715" s="3">
        <v>0</v>
      </c>
      <c r="W715" s="3">
        <v>0</v>
      </c>
      <c r="X715" s="1">
        <v>10</v>
      </c>
      <c r="Y715" s="1">
        <v>380</v>
      </c>
      <c r="Z715" s="42">
        <v>38776.737090300419</v>
      </c>
      <c r="AA715" s="1" t="s">
        <v>4015</v>
      </c>
      <c r="AB715" s="1" t="s">
        <v>4296</v>
      </c>
      <c r="AC715" s="1"/>
      <c r="AZ715" s="24"/>
      <c r="BF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</row>
    <row r="716" spans="1:72" s="23" customFormat="1" x14ac:dyDescent="0.3">
      <c r="A716" s="38">
        <v>461</v>
      </c>
      <c r="B716" s="38" t="s">
        <v>3397</v>
      </c>
      <c r="C716" s="35" t="s">
        <v>345</v>
      </c>
      <c r="D716" s="1" t="s">
        <v>4012</v>
      </c>
      <c r="E716" s="38" t="s">
        <v>347</v>
      </c>
      <c r="F716" s="2" t="s">
        <v>4316</v>
      </c>
      <c r="G716" s="46" t="s">
        <v>4317</v>
      </c>
      <c r="H716" s="42">
        <v>0.14000000000000001</v>
      </c>
      <c r="I716" s="42">
        <v>0.14000000000000001</v>
      </c>
      <c r="J716" s="1">
        <v>1</v>
      </c>
      <c r="K716" s="65">
        <v>44383</v>
      </c>
      <c r="L716" s="41">
        <v>44532</v>
      </c>
      <c r="M716" s="1">
        <v>40.67</v>
      </c>
      <c r="N716" s="42">
        <v>34.302889944046576</v>
      </c>
      <c r="O716" s="1">
        <v>82</v>
      </c>
      <c r="P716" s="42">
        <f t="shared" si="34"/>
        <v>3334.94</v>
      </c>
      <c r="Q716" s="1" t="s">
        <v>147</v>
      </c>
      <c r="R716" s="3">
        <v>100</v>
      </c>
      <c r="S716" s="1">
        <f t="shared" si="35"/>
        <v>4067</v>
      </c>
      <c r="T716" s="1" t="s">
        <v>147</v>
      </c>
      <c r="U716" s="3">
        <v>370</v>
      </c>
      <c r="V716" s="3">
        <v>0</v>
      </c>
      <c r="W716" s="3">
        <v>0</v>
      </c>
      <c r="X716" s="1">
        <v>10</v>
      </c>
      <c r="Y716" s="1">
        <v>380</v>
      </c>
      <c r="Z716" s="42">
        <v>13035.098178737699</v>
      </c>
      <c r="AA716" s="1" t="s">
        <v>4015</v>
      </c>
      <c r="AB716" s="1" t="s">
        <v>4296</v>
      </c>
      <c r="AC716" s="1"/>
      <c r="AZ716" s="24"/>
      <c r="BF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</row>
    <row r="717" spans="1:72" s="23" customFormat="1" x14ac:dyDescent="0.3">
      <c r="A717" s="38">
        <v>462</v>
      </c>
      <c r="B717" s="38" t="s">
        <v>3397</v>
      </c>
      <c r="C717" s="35" t="s">
        <v>345</v>
      </c>
      <c r="D717" s="1" t="s">
        <v>4012</v>
      </c>
      <c r="E717" s="38" t="s">
        <v>347</v>
      </c>
      <c r="F717" s="2" t="s">
        <v>4318</v>
      </c>
      <c r="G717" s="46" t="s">
        <v>4319</v>
      </c>
      <c r="H717" s="42">
        <v>0.4</v>
      </c>
      <c r="I717" s="42">
        <v>0.4</v>
      </c>
      <c r="J717" s="1">
        <v>1</v>
      </c>
      <c r="K717" s="65">
        <v>44367</v>
      </c>
      <c r="L717" s="41">
        <v>44532</v>
      </c>
      <c r="M717" s="1">
        <v>70.849999999999994</v>
      </c>
      <c r="N717" s="42">
        <v>60.648155258385231</v>
      </c>
      <c r="O717" s="1">
        <v>80</v>
      </c>
      <c r="P717" s="42">
        <f t="shared" si="34"/>
        <v>5668</v>
      </c>
      <c r="Q717" s="1" t="s">
        <v>147</v>
      </c>
      <c r="R717" s="42">
        <v>99.378881987577643</v>
      </c>
      <c r="S717" s="1">
        <f t="shared" si="35"/>
        <v>7040.9937888198756</v>
      </c>
      <c r="T717" s="1" t="s">
        <v>147</v>
      </c>
      <c r="U717" s="3">
        <v>370</v>
      </c>
      <c r="V717" s="3">
        <v>0</v>
      </c>
      <c r="W717" s="3">
        <v>0</v>
      </c>
      <c r="X717" s="1">
        <v>10</v>
      </c>
      <c r="Y717" s="1">
        <v>380</v>
      </c>
      <c r="Z717" s="42">
        <v>23046.298998186387</v>
      </c>
      <c r="AA717" s="1" t="s">
        <v>4015</v>
      </c>
      <c r="AB717" s="1" t="s">
        <v>4296</v>
      </c>
      <c r="AC717" s="1"/>
      <c r="AZ717" s="24"/>
      <c r="BF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</row>
    <row r="718" spans="1:72" s="23" customFormat="1" x14ac:dyDescent="0.3">
      <c r="A718" s="38">
        <v>463</v>
      </c>
      <c r="B718" s="38" t="s">
        <v>3397</v>
      </c>
      <c r="C718" s="35" t="s">
        <v>345</v>
      </c>
      <c r="D718" s="1" t="s">
        <v>4012</v>
      </c>
      <c r="E718" s="38" t="s">
        <v>347</v>
      </c>
      <c r="F718" s="2" t="s">
        <v>4320</v>
      </c>
      <c r="G718" s="46" t="s">
        <v>4321</v>
      </c>
      <c r="H718" s="42">
        <v>0.2</v>
      </c>
      <c r="I718" s="42">
        <v>0.2</v>
      </c>
      <c r="J718" s="1">
        <v>1</v>
      </c>
      <c r="K718" s="65">
        <v>44369</v>
      </c>
      <c r="L718" s="41">
        <v>44532</v>
      </c>
      <c r="M718" s="1">
        <v>46.37</v>
      </c>
      <c r="N718" s="42">
        <v>39.965706312272964</v>
      </c>
      <c r="O718" s="1">
        <v>86</v>
      </c>
      <c r="P718" s="42">
        <f t="shared" si="34"/>
        <v>3987.8199999999997</v>
      </c>
      <c r="Q718" s="1" t="s">
        <v>147</v>
      </c>
      <c r="R718" s="42">
        <v>99.523809523809518</v>
      </c>
      <c r="S718" s="1">
        <f t="shared" si="35"/>
        <v>4614.919047619047</v>
      </c>
      <c r="T718" s="1" t="s">
        <v>147</v>
      </c>
      <c r="U718" s="3">
        <v>370</v>
      </c>
      <c r="V718" s="3">
        <v>0</v>
      </c>
      <c r="W718" s="3">
        <v>0</v>
      </c>
      <c r="X718" s="1">
        <v>10</v>
      </c>
      <c r="Y718" s="1">
        <v>380</v>
      </c>
      <c r="Z718" s="42">
        <v>15186.968398663726</v>
      </c>
      <c r="AA718" s="1" t="s">
        <v>4015</v>
      </c>
      <c r="AB718" s="1" t="s">
        <v>4296</v>
      </c>
      <c r="AC718" s="1"/>
      <c r="AZ718" s="24"/>
      <c r="BF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</row>
    <row r="719" spans="1:72" s="23" customFormat="1" x14ac:dyDescent="0.3">
      <c r="A719" s="38">
        <v>464</v>
      </c>
      <c r="B719" s="38" t="s">
        <v>3397</v>
      </c>
      <c r="C719" s="35" t="s">
        <v>345</v>
      </c>
      <c r="D719" s="1" t="s">
        <v>4012</v>
      </c>
      <c r="E719" s="38" t="s">
        <v>347</v>
      </c>
      <c r="F719" s="2" t="s">
        <v>4322</v>
      </c>
      <c r="G719" s="46" t="s">
        <v>4323</v>
      </c>
      <c r="H719" s="42">
        <v>0.43</v>
      </c>
      <c r="I719" s="42">
        <v>0.43</v>
      </c>
      <c r="J719" s="1">
        <v>2</v>
      </c>
      <c r="K719" s="65">
        <v>44372</v>
      </c>
      <c r="L719" s="41">
        <v>44532</v>
      </c>
      <c r="M719" s="1">
        <v>75.12</v>
      </c>
      <c r="N719" s="42">
        <v>56.105686267516688</v>
      </c>
      <c r="O719" s="1">
        <v>91</v>
      </c>
      <c r="P719" s="42">
        <f t="shared" si="34"/>
        <v>6835.92</v>
      </c>
      <c r="Q719" s="1" t="s">
        <v>147</v>
      </c>
      <c r="R719" s="3">
        <v>100</v>
      </c>
      <c r="S719" s="1">
        <f t="shared" si="35"/>
        <v>7512</v>
      </c>
      <c r="T719" s="1" t="s">
        <v>147</v>
      </c>
      <c r="U719" s="3">
        <v>370</v>
      </c>
      <c r="V719" s="3">
        <v>0</v>
      </c>
      <c r="W719" s="3">
        <v>0</v>
      </c>
      <c r="X719" s="1">
        <v>10</v>
      </c>
      <c r="Y719" s="1">
        <v>380</v>
      </c>
      <c r="Z719" s="42">
        <v>21320.160781656341</v>
      </c>
      <c r="AA719" s="1" t="s">
        <v>4015</v>
      </c>
      <c r="AB719" s="1" t="s">
        <v>4296</v>
      </c>
      <c r="AC719" s="1"/>
      <c r="AZ719" s="24"/>
      <c r="BF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</row>
    <row r="720" spans="1:72" s="23" customFormat="1" x14ac:dyDescent="0.3">
      <c r="A720" s="38">
        <v>465</v>
      </c>
      <c r="B720" s="38" t="s">
        <v>3397</v>
      </c>
      <c r="C720" s="35" t="s">
        <v>345</v>
      </c>
      <c r="D720" s="1" t="s">
        <v>4012</v>
      </c>
      <c r="E720" s="38" t="s">
        <v>347</v>
      </c>
      <c r="F720" s="2" t="s">
        <v>4324</v>
      </c>
      <c r="G720" s="46" t="s">
        <v>4325</v>
      </c>
      <c r="H720" s="42">
        <v>0.18</v>
      </c>
      <c r="I720" s="42">
        <v>0.18</v>
      </c>
      <c r="J720" s="1">
        <v>1</v>
      </c>
      <c r="K720" s="65">
        <v>44372</v>
      </c>
      <c r="L720" s="41">
        <v>44532</v>
      </c>
      <c r="M720" s="1">
        <v>13.66</v>
      </c>
      <c r="N720" s="42">
        <v>11.878551306486958</v>
      </c>
      <c r="O720" s="1">
        <v>80</v>
      </c>
      <c r="P720" s="42">
        <f t="shared" si="34"/>
        <v>1092.8</v>
      </c>
      <c r="Q720" s="1" t="s">
        <v>147</v>
      </c>
      <c r="R720" s="3">
        <v>100</v>
      </c>
      <c r="S720" s="1">
        <f t="shared" si="35"/>
        <v>1366</v>
      </c>
      <c r="T720" s="1" t="s">
        <v>147</v>
      </c>
      <c r="U720" s="3">
        <v>370</v>
      </c>
      <c r="V720" s="3">
        <v>0</v>
      </c>
      <c r="W720" s="3">
        <v>0</v>
      </c>
      <c r="X720" s="1">
        <v>10</v>
      </c>
      <c r="Y720" s="1">
        <v>380</v>
      </c>
      <c r="Z720" s="42">
        <v>4513.8494964650445</v>
      </c>
      <c r="AA720" s="1" t="s">
        <v>4015</v>
      </c>
      <c r="AB720" s="1" t="s">
        <v>4296</v>
      </c>
      <c r="AC720" s="1"/>
      <c r="AZ720" s="24"/>
      <c r="BF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</row>
    <row r="721" spans="1:72" s="23" customFormat="1" x14ac:dyDescent="0.3">
      <c r="A721" s="38">
        <v>466</v>
      </c>
      <c r="B721" s="38" t="s">
        <v>3397</v>
      </c>
      <c r="C721" s="35" t="s">
        <v>345</v>
      </c>
      <c r="D721" s="1" t="s">
        <v>4012</v>
      </c>
      <c r="E721" s="38" t="s">
        <v>347</v>
      </c>
      <c r="F721" s="2" t="s">
        <v>4326</v>
      </c>
      <c r="G721" s="46" t="s">
        <v>4327</v>
      </c>
      <c r="H721" s="42">
        <v>0.93</v>
      </c>
      <c r="I721" s="42">
        <v>0.93</v>
      </c>
      <c r="J721" s="1">
        <v>3</v>
      </c>
      <c r="K721" s="65">
        <v>44367</v>
      </c>
      <c r="L721" s="41">
        <v>44532</v>
      </c>
      <c r="M721" s="1">
        <v>161.75</v>
      </c>
      <c r="N721" s="42">
        <v>149.00341672737994</v>
      </c>
      <c r="O721" s="1">
        <v>80</v>
      </c>
      <c r="P721" s="42">
        <f t="shared" si="34"/>
        <v>12940</v>
      </c>
      <c r="Q721" s="1" t="s">
        <v>147</v>
      </c>
      <c r="R721" s="42">
        <v>99.009900990099013</v>
      </c>
      <c r="S721" s="1">
        <f t="shared" si="35"/>
        <v>16014.851485148516</v>
      </c>
      <c r="T721" s="1" t="s">
        <v>147</v>
      </c>
      <c r="U721" s="3">
        <v>370</v>
      </c>
      <c r="V721" s="3">
        <v>0</v>
      </c>
      <c r="W721" s="3">
        <v>0</v>
      </c>
      <c r="X721" s="1">
        <v>10</v>
      </c>
      <c r="Y721" s="1">
        <v>380</v>
      </c>
      <c r="Z721" s="42">
        <v>56621.298356404375</v>
      </c>
      <c r="AA721" s="1" t="s">
        <v>4015</v>
      </c>
      <c r="AB721" s="1" t="s">
        <v>4296</v>
      </c>
      <c r="AC721" s="1"/>
      <c r="AZ721" s="24"/>
      <c r="BF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</row>
    <row r="722" spans="1:72" s="23" customFormat="1" x14ac:dyDescent="0.3">
      <c r="A722" s="38">
        <v>467</v>
      </c>
      <c r="B722" s="38" t="s">
        <v>3397</v>
      </c>
      <c r="C722" s="35" t="s">
        <v>345</v>
      </c>
      <c r="D722" s="1" t="s">
        <v>4012</v>
      </c>
      <c r="E722" s="38" t="s">
        <v>347</v>
      </c>
      <c r="F722" s="2" t="s">
        <v>4328</v>
      </c>
      <c r="G722" s="46" t="s">
        <v>4329</v>
      </c>
      <c r="H722" s="42">
        <v>0.2</v>
      </c>
      <c r="I722" s="42">
        <v>0.2</v>
      </c>
      <c r="J722" s="1">
        <v>1</v>
      </c>
      <c r="K722" s="65">
        <v>44371</v>
      </c>
      <c r="L722" s="41">
        <v>44532</v>
      </c>
      <c r="M722" s="1">
        <v>45.92</v>
      </c>
      <c r="N722" s="42">
        <v>41.101828003852731</v>
      </c>
      <c r="O722" s="1">
        <v>91</v>
      </c>
      <c r="P722" s="42">
        <f t="shared" si="34"/>
        <v>4178.72</v>
      </c>
      <c r="Q722" s="1" t="s">
        <v>147</v>
      </c>
      <c r="R722" s="3">
        <v>100</v>
      </c>
      <c r="S722" s="1">
        <f t="shared" si="35"/>
        <v>4592</v>
      </c>
      <c r="T722" s="1" t="s">
        <v>147</v>
      </c>
      <c r="U722" s="3">
        <v>370</v>
      </c>
      <c r="V722" s="3">
        <v>0</v>
      </c>
      <c r="W722" s="3">
        <v>0</v>
      </c>
      <c r="X722" s="1">
        <v>10</v>
      </c>
      <c r="Y722" s="1">
        <v>380</v>
      </c>
      <c r="Z722" s="42">
        <v>15618.694641464037</v>
      </c>
      <c r="AA722" s="1" t="s">
        <v>4015</v>
      </c>
      <c r="AB722" s="1" t="s">
        <v>4296</v>
      </c>
      <c r="AC722" s="1"/>
      <c r="AZ722" s="24"/>
      <c r="BF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</row>
    <row r="723" spans="1:72" s="23" customFormat="1" x14ac:dyDescent="0.3">
      <c r="A723" s="38">
        <v>468</v>
      </c>
      <c r="B723" s="38" t="s">
        <v>3397</v>
      </c>
      <c r="C723" s="35" t="s">
        <v>345</v>
      </c>
      <c r="D723" s="1" t="s">
        <v>4012</v>
      </c>
      <c r="E723" s="38" t="s">
        <v>347</v>
      </c>
      <c r="F723" s="2" t="s">
        <v>4330</v>
      </c>
      <c r="G723" s="46" t="s">
        <v>4331</v>
      </c>
      <c r="H723" s="42">
        <v>0.59</v>
      </c>
      <c r="I723" s="42">
        <v>0.59</v>
      </c>
      <c r="J723" s="1">
        <v>3</v>
      </c>
      <c r="K723" s="65">
        <v>44368</v>
      </c>
      <c r="L723" s="41">
        <v>44532</v>
      </c>
      <c r="M723" s="1">
        <v>153.94999999999999</v>
      </c>
      <c r="N723" s="42">
        <v>144.16455912696767</v>
      </c>
      <c r="O723" s="1">
        <v>86</v>
      </c>
      <c r="P723" s="42">
        <f t="shared" si="34"/>
        <v>13239.699999999999</v>
      </c>
      <c r="Q723" s="1" t="s">
        <v>147</v>
      </c>
      <c r="R723" s="3">
        <v>100</v>
      </c>
      <c r="S723" s="1">
        <f t="shared" si="35"/>
        <v>15394.999999999998</v>
      </c>
      <c r="T723" s="1" t="s">
        <v>147</v>
      </c>
      <c r="U723" s="3">
        <v>370</v>
      </c>
      <c r="V723" s="3">
        <v>0</v>
      </c>
      <c r="W723" s="3">
        <v>0</v>
      </c>
      <c r="X723" s="1">
        <v>10</v>
      </c>
      <c r="Y723" s="1">
        <v>380</v>
      </c>
      <c r="Z723" s="42">
        <v>54782.532468247715</v>
      </c>
      <c r="AA723" s="1" t="s">
        <v>4015</v>
      </c>
      <c r="AB723" s="1" t="s">
        <v>4296</v>
      </c>
      <c r="AC723" s="1"/>
      <c r="AZ723" s="24"/>
      <c r="BF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</row>
    <row r="724" spans="1:72" s="23" customFormat="1" x14ac:dyDescent="0.3">
      <c r="A724" s="38">
        <v>469</v>
      </c>
      <c r="B724" s="38" t="s">
        <v>3397</v>
      </c>
      <c r="C724" s="35" t="s">
        <v>345</v>
      </c>
      <c r="D724" s="1" t="s">
        <v>4012</v>
      </c>
      <c r="E724" s="38" t="s">
        <v>347</v>
      </c>
      <c r="F724" s="2" t="s">
        <v>4332</v>
      </c>
      <c r="G724" s="46" t="s">
        <v>4333</v>
      </c>
      <c r="H724" s="42">
        <v>0.41</v>
      </c>
      <c r="I724" s="42">
        <v>0.41</v>
      </c>
      <c r="J724" s="1">
        <v>2</v>
      </c>
      <c r="K724" s="65">
        <v>44369</v>
      </c>
      <c r="L724" s="41">
        <v>44532</v>
      </c>
      <c r="M724" s="1">
        <v>82.06</v>
      </c>
      <c r="N724" s="42">
        <v>75.175444788130505</v>
      </c>
      <c r="O724" s="1">
        <v>90</v>
      </c>
      <c r="P724" s="42">
        <f t="shared" si="34"/>
        <v>7385.4000000000005</v>
      </c>
      <c r="Q724" s="1" t="s">
        <v>147</v>
      </c>
      <c r="R724" s="3">
        <v>100</v>
      </c>
      <c r="S724" s="1">
        <f t="shared" si="35"/>
        <v>8206</v>
      </c>
      <c r="T724" s="1" t="s">
        <v>147</v>
      </c>
      <c r="U724" s="3">
        <v>370</v>
      </c>
      <c r="V724" s="3">
        <v>0</v>
      </c>
      <c r="W724" s="3">
        <v>0</v>
      </c>
      <c r="X724" s="1">
        <v>10</v>
      </c>
      <c r="Y724" s="1">
        <v>380</v>
      </c>
      <c r="Z724" s="42">
        <v>28566.669019489593</v>
      </c>
      <c r="AA724" s="1" t="s">
        <v>4015</v>
      </c>
      <c r="AB724" s="1" t="s">
        <v>4296</v>
      </c>
      <c r="AC724" s="1"/>
      <c r="AZ724" s="24"/>
      <c r="BF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</row>
    <row r="725" spans="1:72" s="23" customFormat="1" x14ac:dyDescent="0.3">
      <c r="A725" s="38">
        <v>470</v>
      </c>
      <c r="B725" s="38" t="s">
        <v>3397</v>
      </c>
      <c r="C725" s="35" t="s">
        <v>345</v>
      </c>
      <c r="D725" s="1" t="s">
        <v>4012</v>
      </c>
      <c r="E725" s="38" t="s">
        <v>347</v>
      </c>
      <c r="F725" s="2" t="s">
        <v>4334</v>
      </c>
      <c r="G725" s="46" t="s">
        <v>4335</v>
      </c>
      <c r="H725" s="42">
        <v>0.26</v>
      </c>
      <c r="I725" s="42">
        <v>0.26</v>
      </c>
      <c r="J725" s="1">
        <v>2</v>
      </c>
      <c r="K725" s="65">
        <v>44385</v>
      </c>
      <c r="L725" s="41">
        <v>44532</v>
      </c>
      <c r="M725" s="1">
        <v>78.48</v>
      </c>
      <c r="N725" s="42">
        <v>69.548463483131044</v>
      </c>
      <c r="O725" s="1">
        <v>91</v>
      </c>
      <c r="P725" s="42">
        <f t="shared" si="34"/>
        <v>7141.68</v>
      </c>
      <c r="Q725" s="1" t="s">
        <v>147</v>
      </c>
      <c r="R725" s="3">
        <v>100</v>
      </c>
      <c r="S725" s="1">
        <f t="shared" si="35"/>
        <v>7848</v>
      </c>
      <c r="T725" s="1" t="s">
        <v>147</v>
      </c>
      <c r="U725" s="3">
        <v>370</v>
      </c>
      <c r="V725" s="3">
        <v>0</v>
      </c>
      <c r="W725" s="3">
        <v>0</v>
      </c>
      <c r="X725" s="1">
        <v>10</v>
      </c>
      <c r="Y725" s="1">
        <v>380</v>
      </c>
      <c r="Z725" s="42">
        <v>26428.416123589795</v>
      </c>
      <c r="AA725" s="1" t="s">
        <v>4015</v>
      </c>
      <c r="AB725" s="1" t="s">
        <v>4296</v>
      </c>
      <c r="AC725" s="1"/>
      <c r="AZ725" s="24"/>
      <c r="BF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</row>
    <row r="726" spans="1:72" s="23" customFormat="1" x14ac:dyDescent="0.3">
      <c r="A726" s="38">
        <v>471</v>
      </c>
      <c r="B726" s="38" t="s">
        <v>3397</v>
      </c>
      <c r="C726" s="35" t="s">
        <v>345</v>
      </c>
      <c r="D726" s="1" t="s">
        <v>4012</v>
      </c>
      <c r="E726" s="38" t="s">
        <v>347</v>
      </c>
      <c r="F726" s="2" t="s">
        <v>4336</v>
      </c>
      <c r="G726" s="46" t="s">
        <v>4337</v>
      </c>
      <c r="H726" s="42">
        <v>0.37</v>
      </c>
      <c r="I726" s="42">
        <v>0.37</v>
      </c>
      <c r="J726" s="1">
        <v>2</v>
      </c>
      <c r="K726" s="65">
        <v>44384</v>
      </c>
      <c r="L726" s="41">
        <v>44532</v>
      </c>
      <c r="M726" s="1">
        <v>95.22</v>
      </c>
      <c r="N726" s="42">
        <v>87.036412494159066</v>
      </c>
      <c r="O726" s="1">
        <v>81</v>
      </c>
      <c r="P726" s="42">
        <f t="shared" si="34"/>
        <v>7712.82</v>
      </c>
      <c r="Q726" s="1" t="s">
        <v>147</v>
      </c>
      <c r="R726" s="42">
        <v>99</v>
      </c>
      <c r="S726" s="1">
        <f t="shared" si="35"/>
        <v>9426.7800000000007</v>
      </c>
      <c r="T726" s="1" t="s">
        <v>147</v>
      </c>
      <c r="U726" s="3">
        <v>370</v>
      </c>
      <c r="V726" s="3">
        <v>0</v>
      </c>
      <c r="W726" s="3">
        <v>0</v>
      </c>
      <c r="X726" s="1">
        <v>10</v>
      </c>
      <c r="Y726" s="1">
        <v>380</v>
      </c>
      <c r="Z726" s="42">
        <v>33073.836747780442</v>
      </c>
      <c r="AA726" s="1" t="s">
        <v>4015</v>
      </c>
      <c r="AB726" s="1" t="s">
        <v>4296</v>
      </c>
      <c r="AC726" s="1"/>
      <c r="AZ726" s="24"/>
      <c r="BF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</row>
    <row r="727" spans="1:72" s="23" customFormat="1" x14ac:dyDescent="0.3">
      <c r="A727" s="38">
        <v>472</v>
      </c>
      <c r="B727" s="38" t="s">
        <v>3397</v>
      </c>
      <c r="C727" s="35" t="s">
        <v>345</v>
      </c>
      <c r="D727" s="1" t="s">
        <v>4012</v>
      </c>
      <c r="E727" s="38" t="s">
        <v>347</v>
      </c>
      <c r="F727" s="2" t="s">
        <v>4338</v>
      </c>
      <c r="G727" s="46" t="s">
        <v>4339</v>
      </c>
      <c r="H727" s="42">
        <v>0.42</v>
      </c>
      <c r="I727" s="42">
        <v>0.42</v>
      </c>
      <c r="J727" s="1">
        <v>2</v>
      </c>
      <c r="K727" s="65">
        <v>44368</v>
      </c>
      <c r="L727" s="41">
        <v>44532</v>
      </c>
      <c r="M727" s="1">
        <v>90.41</v>
      </c>
      <c r="N727" s="42">
        <v>79.693059978824124</v>
      </c>
      <c r="O727" s="1">
        <v>88</v>
      </c>
      <c r="P727" s="42">
        <f t="shared" si="34"/>
        <v>7956.08</v>
      </c>
      <c r="Q727" s="1" t="s">
        <v>147</v>
      </c>
      <c r="R727" s="42">
        <v>99.559471365638771</v>
      </c>
      <c r="S727" s="1">
        <f t="shared" si="35"/>
        <v>9001.1718061674001</v>
      </c>
      <c r="T727" s="1" t="s">
        <v>147</v>
      </c>
      <c r="U727" s="3">
        <v>370</v>
      </c>
      <c r="V727" s="3">
        <v>0</v>
      </c>
      <c r="W727" s="3">
        <v>0</v>
      </c>
      <c r="X727" s="1">
        <v>10</v>
      </c>
      <c r="Y727" s="1">
        <v>380</v>
      </c>
      <c r="Z727" s="42">
        <v>30283.362791953168</v>
      </c>
      <c r="AA727" s="1" t="s">
        <v>4015</v>
      </c>
      <c r="AB727" s="1" t="s">
        <v>4296</v>
      </c>
      <c r="AC727" s="1"/>
      <c r="AZ727" s="24"/>
      <c r="BF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</row>
    <row r="728" spans="1:72" s="23" customFormat="1" x14ac:dyDescent="0.3">
      <c r="A728" s="38">
        <v>473</v>
      </c>
      <c r="B728" s="38" t="s">
        <v>3397</v>
      </c>
      <c r="C728" s="35" t="s">
        <v>345</v>
      </c>
      <c r="D728" s="1" t="s">
        <v>4012</v>
      </c>
      <c r="E728" s="38" t="s">
        <v>347</v>
      </c>
      <c r="F728" s="2" t="s">
        <v>4340</v>
      </c>
      <c r="G728" s="46" t="s">
        <v>4341</v>
      </c>
      <c r="H728" s="42">
        <v>0.65</v>
      </c>
      <c r="I728" s="42">
        <v>0.65</v>
      </c>
      <c r="J728" s="1">
        <v>2</v>
      </c>
      <c r="K728" s="65">
        <v>44387</v>
      </c>
      <c r="L728" s="41">
        <v>44532</v>
      </c>
      <c r="M728" s="1">
        <v>82.14</v>
      </c>
      <c r="N728" s="42">
        <v>74.022631396289455</v>
      </c>
      <c r="O728" s="1">
        <v>85</v>
      </c>
      <c r="P728" s="42">
        <f t="shared" si="34"/>
        <v>6981.9</v>
      </c>
      <c r="Q728" s="1" t="s">
        <v>147</v>
      </c>
      <c r="R728" s="3">
        <v>100</v>
      </c>
      <c r="S728" s="1">
        <f t="shared" si="35"/>
        <v>8214</v>
      </c>
      <c r="T728" s="1" t="s">
        <v>147</v>
      </c>
      <c r="U728" s="3">
        <v>370</v>
      </c>
      <c r="V728" s="3">
        <v>0</v>
      </c>
      <c r="W728" s="3">
        <v>0</v>
      </c>
      <c r="X728" s="1">
        <v>10</v>
      </c>
      <c r="Y728" s="1">
        <v>380</v>
      </c>
      <c r="Z728" s="42">
        <v>28128.599930589993</v>
      </c>
      <c r="AA728" s="1" t="s">
        <v>4015</v>
      </c>
      <c r="AB728" s="1" t="s">
        <v>4296</v>
      </c>
      <c r="AC728" s="1"/>
      <c r="AZ728" s="24"/>
      <c r="BF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</row>
    <row r="729" spans="1:72" s="23" customFormat="1" x14ac:dyDescent="0.3">
      <c r="A729" s="38">
        <v>474</v>
      </c>
      <c r="B729" s="38" t="s">
        <v>3397</v>
      </c>
      <c r="C729" s="35" t="s">
        <v>345</v>
      </c>
      <c r="D729" s="1" t="s">
        <v>4012</v>
      </c>
      <c r="E729" s="38" t="s">
        <v>347</v>
      </c>
      <c r="F729" s="2" t="s">
        <v>4342</v>
      </c>
      <c r="G729" s="46" t="s">
        <v>4343</v>
      </c>
      <c r="H729" s="42">
        <v>0.45</v>
      </c>
      <c r="I729" s="42">
        <v>0.45</v>
      </c>
      <c r="J729" s="1">
        <v>2</v>
      </c>
      <c r="K729" s="65">
        <v>44372</v>
      </c>
      <c r="L729" s="41">
        <v>44532</v>
      </c>
      <c r="M729" s="1">
        <v>77.959999999999994</v>
      </c>
      <c r="N729" s="42">
        <v>66.635277379777364</v>
      </c>
      <c r="O729" s="1">
        <v>81</v>
      </c>
      <c r="P729" s="42">
        <f t="shared" si="34"/>
        <v>6314.7599999999993</v>
      </c>
      <c r="Q729" s="1" t="s">
        <v>147</v>
      </c>
      <c r="R729" s="3">
        <v>100</v>
      </c>
      <c r="S729" s="1">
        <f t="shared" si="35"/>
        <v>7795.9999999999991</v>
      </c>
      <c r="T729" s="1" t="s">
        <v>147</v>
      </c>
      <c r="U729" s="3">
        <v>370</v>
      </c>
      <c r="V729" s="3">
        <v>0</v>
      </c>
      <c r="W729" s="3">
        <v>0</v>
      </c>
      <c r="X729" s="1">
        <v>10</v>
      </c>
      <c r="Y729" s="1">
        <v>380</v>
      </c>
      <c r="Z729" s="42">
        <v>25321.405404315399</v>
      </c>
      <c r="AA729" s="1" t="s">
        <v>4015</v>
      </c>
      <c r="AB729" s="1" t="s">
        <v>4296</v>
      </c>
      <c r="AC729" s="1"/>
      <c r="AZ729" s="24"/>
      <c r="BF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</row>
    <row r="730" spans="1:72" s="23" customFormat="1" x14ac:dyDescent="0.3">
      <c r="A730" s="38">
        <v>475</v>
      </c>
      <c r="B730" s="38" t="s">
        <v>3397</v>
      </c>
      <c r="C730" s="35" t="s">
        <v>345</v>
      </c>
      <c r="D730" s="1" t="s">
        <v>4012</v>
      </c>
      <c r="E730" s="38" t="s">
        <v>347</v>
      </c>
      <c r="F730" s="2" t="s">
        <v>4344</v>
      </c>
      <c r="G730" s="46" t="s">
        <v>4345</v>
      </c>
      <c r="H730" s="42">
        <v>0.35</v>
      </c>
      <c r="I730" s="42">
        <v>0.35</v>
      </c>
      <c r="J730" s="1">
        <v>1</v>
      </c>
      <c r="K730" s="65">
        <v>44374</v>
      </c>
      <c r="L730" s="41">
        <v>44532</v>
      </c>
      <c r="M730" s="1">
        <v>47.4</v>
      </c>
      <c r="N730" s="42">
        <v>42.033438467697231</v>
      </c>
      <c r="O730" s="1">
        <v>84</v>
      </c>
      <c r="P730" s="42">
        <f t="shared" si="34"/>
        <v>3981.6</v>
      </c>
      <c r="Q730" s="1" t="s">
        <v>147</v>
      </c>
      <c r="R730" s="42">
        <v>98.918918918918919</v>
      </c>
      <c r="S730" s="1">
        <f t="shared" si="35"/>
        <v>4688.7567567567567</v>
      </c>
      <c r="T730" s="1" t="s">
        <v>147</v>
      </c>
      <c r="U730" s="3">
        <v>370</v>
      </c>
      <c r="V730" s="3">
        <v>0</v>
      </c>
      <c r="W730" s="3">
        <v>0</v>
      </c>
      <c r="X730" s="1">
        <v>0</v>
      </c>
      <c r="Y730" s="1">
        <v>370</v>
      </c>
      <c r="Z730" s="42">
        <v>15552.372233047976</v>
      </c>
      <c r="AA730" s="1" t="s">
        <v>4015</v>
      </c>
      <c r="AB730" s="1" t="s">
        <v>4296</v>
      </c>
      <c r="AC730" s="1"/>
      <c r="AZ730" s="24"/>
      <c r="BF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</row>
    <row r="731" spans="1:72" s="23" customFormat="1" x14ac:dyDescent="0.3">
      <c r="A731" s="38">
        <v>476</v>
      </c>
      <c r="B731" s="38" t="s">
        <v>3397</v>
      </c>
      <c r="C731" s="35" t="s">
        <v>345</v>
      </c>
      <c r="D731" s="1" t="s">
        <v>4012</v>
      </c>
      <c r="E731" s="38" t="s">
        <v>347</v>
      </c>
      <c r="F731" s="2" t="s">
        <v>4346</v>
      </c>
      <c r="G731" s="46" t="s">
        <v>4347</v>
      </c>
      <c r="H731" s="42">
        <v>0.2</v>
      </c>
      <c r="I731" s="42">
        <v>0.2</v>
      </c>
      <c r="J731" s="1">
        <v>2</v>
      </c>
      <c r="K731" s="65">
        <v>44372</v>
      </c>
      <c r="L731" s="41">
        <v>44532</v>
      </c>
      <c r="M731" s="1">
        <v>97.01</v>
      </c>
      <c r="N731" s="42">
        <v>83.30394672787989</v>
      </c>
      <c r="O731" s="1">
        <v>80</v>
      </c>
      <c r="P731" s="42">
        <f t="shared" si="34"/>
        <v>7760.8</v>
      </c>
      <c r="Q731" s="1" t="s">
        <v>147</v>
      </c>
      <c r="R731" s="3">
        <v>100</v>
      </c>
      <c r="S731" s="1">
        <f t="shared" si="35"/>
        <v>9701</v>
      </c>
      <c r="T731" s="1" t="s">
        <v>147</v>
      </c>
      <c r="U731" s="3">
        <v>370</v>
      </c>
      <c r="V731" s="3">
        <v>0</v>
      </c>
      <c r="W731" s="3">
        <v>0</v>
      </c>
      <c r="X731" s="1">
        <v>10</v>
      </c>
      <c r="Y731" s="1">
        <v>380</v>
      </c>
      <c r="Z731" s="42">
        <v>31655.499756594359</v>
      </c>
      <c r="AA731" s="1" t="s">
        <v>4015</v>
      </c>
      <c r="AB731" s="1" t="s">
        <v>4296</v>
      </c>
      <c r="AC731" s="1"/>
      <c r="AZ731" s="24"/>
      <c r="BF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</row>
    <row r="732" spans="1:72" s="23" customFormat="1" x14ac:dyDescent="0.3">
      <c r="A732" s="38">
        <v>477</v>
      </c>
      <c r="B732" s="38" t="s">
        <v>3397</v>
      </c>
      <c r="C732" s="35" t="s">
        <v>345</v>
      </c>
      <c r="D732" s="1" t="s">
        <v>4012</v>
      </c>
      <c r="E732" s="38" t="s">
        <v>347</v>
      </c>
      <c r="F732" s="2" t="s">
        <v>4348</v>
      </c>
      <c r="G732" s="46" t="s">
        <v>4349</v>
      </c>
      <c r="H732" s="42">
        <v>0.5</v>
      </c>
      <c r="I732" s="42">
        <v>0.5</v>
      </c>
      <c r="J732" s="1">
        <v>2</v>
      </c>
      <c r="K732" s="65">
        <v>44370</v>
      </c>
      <c r="L732" s="41">
        <v>44532</v>
      </c>
      <c r="M732" s="1">
        <v>116.76</v>
      </c>
      <c r="N732" s="42">
        <v>97.99647697596447</v>
      </c>
      <c r="O732" s="1">
        <v>80</v>
      </c>
      <c r="P732" s="42">
        <f t="shared" si="34"/>
        <v>9340.8000000000011</v>
      </c>
      <c r="Q732" s="1" t="s">
        <v>147</v>
      </c>
      <c r="R732" s="42">
        <v>99.489795918367349</v>
      </c>
      <c r="S732" s="1">
        <f t="shared" si="35"/>
        <v>11616.428571428572</v>
      </c>
      <c r="T732" s="1" t="s">
        <v>147</v>
      </c>
      <c r="U732" s="3">
        <v>370</v>
      </c>
      <c r="V732" s="3">
        <v>0</v>
      </c>
      <c r="W732" s="3">
        <v>0</v>
      </c>
      <c r="X732" s="1">
        <v>10</v>
      </c>
      <c r="Y732" s="1">
        <v>380</v>
      </c>
      <c r="Z732" s="42">
        <v>37238.661250866498</v>
      </c>
      <c r="AA732" s="1" t="s">
        <v>4015</v>
      </c>
      <c r="AB732" s="1" t="s">
        <v>4296</v>
      </c>
      <c r="AC732" s="1"/>
      <c r="AZ732" s="24"/>
      <c r="BF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</row>
    <row r="733" spans="1:72" s="23" customFormat="1" x14ac:dyDescent="0.3">
      <c r="A733" s="38">
        <v>478</v>
      </c>
      <c r="B733" s="38" t="s">
        <v>3397</v>
      </c>
      <c r="C733" s="35" t="s">
        <v>345</v>
      </c>
      <c r="D733" s="1" t="s">
        <v>4012</v>
      </c>
      <c r="E733" s="38" t="s">
        <v>347</v>
      </c>
      <c r="F733" s="2" t="s">
        <v>4350</v>
      </c>
      <c r="G733" s="46" t="s">
        <v>4351</v>
      </c>
      <c r="H733" s="42">
        <v>0.36</v>
      </c>
      <c r="I733" s="42">
        <v>0.36</v>
      </c>
      <c r="J733" s="1">
        <v>1</v>
      </c>
      <c r="K733" s="65">
        <v>44374</v>
      </c>
      <c r="L733" s="41">
        <v>44539</v>
      </c>
      <c r="M733" s="1">
        <v>25.92</v>
      </c>
      <c r="N733" s="42">
        <v>24.633401625479241</v>
      </c>
      <c r="O733" s="1">
        <v>78</v>
      </c>
      <c r="P733" s="42">
        <f t="shared" si="34"/>
        <v>2021.7600000000002</v>
      </c>
      <c r="Q733" s="1" t="s">
        <v>147</v>
      </c>
      <c r="R733" s="42">
        <v>99.358974358974365</v>
      </c>
      <c r="S733" s="1">
        <f t="shared" si="35"/>
        <v>2575.3846153846157</v>
      </c>
      <c r="T733" s="1" t="s">
        <v>147</v>
      </c>
      <c r="U733" s="3">
        <v>370</v>
      </c>
      <c r="V733" s="3">
        <v>0</v>
      </c>
      <c r="W733" s="3">
        <v>-74</v>
      </c>
      <c r="X733" s="1">
        <v>0</v>
      </c>
      <c r="Y733" s="1">
        <v>296</v>
      </c>
      <c r="Z733" s="42">
        <v>7291.4868811418555</v>
      </c>
      <c r="AA733" s="1" t="s">
        <v>4015</v>
      </c>
      <c r="AB733" s="1" t="s">
        <v>4296</v>
      </c>
      <c r="AC733" s="1"/>
      <c r="AZ733" s="24"/>
      <c r="BF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</row>
    <row r="734" spans="1:72" s="23" customFormat="1" x14ac:dyDescent="0.3">
      <c r="A734" s="38">
        <v>479</v>
      </c>
      <c r="B734" s="38" t="s">
        <v>3397</v>
      </c>
      <c r="C734" s="35" t="s">
        <v>345</v>
      </c>
      <c r="D734" s="1" t="s">
        <v>4012</v>
      </c>
      <c r="E734" s="38" t="s">
        <v>347</v>
      </c>
      <c r="F734" s="2" t="s">
        <v>4352</v>
      </c>
      <c r="G734" s="46" t="s">
        <v>4353</v>
      </c>
      <c r="H734" s="42">
        <v>0.56000000000000005</v>
      </c>
      <c r="I734" s="42">
        <v>0.56000000000000005</v>
      </c>
      <c r="J734" s="1">
        <v>2</v>
      </c>
      <c r="K734" s="65">
        <v>44369</v>
      </c>
      <c r="L734" s="41">
        <v>44532</v>
      </c>
      <c r="M734" s="1">
        <v>98.39</v>
      </c>
      <c r="N734" s="42">
        <v>90.425804521782453</v>
      </c>
      <c r="O734" s="1">
        <v>90</v>
      </c>
      <c r="P734" s="42">
        <f t="shared" si="34"/>
        <v>8855.1</v>
      </c>
      <c r="Q734" s="1" t="s">
        <v>147</v>
      </c>
      <c r="R734" s="42">
        <v>99.545454545454547</v>
      </c>
      <c r="S734" s="1">
        <f t="shared" si="35"/>
        <v>9794.2772727272732</v>
      </c>
      <c r="T734" s="1" t="s">
        <v>147</v>
      </c>
      <c r="U734" s="3">
        <v>370</v>
      </c>
      <c r="V734" s="3">
        <v>0</v>
      </c>
      <c r="W734" s="3">
        <v>0</v>
      </c>
      <c r="X734" s="1">
        <v>10</v>
      </c>
      <c r="Y734" s="1">
        <v>380</v>
      </c>
      <c r="Z734" s="42">
        <v>34361.805718277334</v>
      </c>
      <c r="AA734" s="1" t="s">
        <v>4015</v>
      </c>
      <c r="AB734" s="1" t="s">
        <v>4296</v>
      </c>
      <c r="AC734" s="1"/>
      <c r="AZ734" s="24"/>
      <c r="BF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</row>
    <row r="735" spans="1:72" s="23" customFormat="1" x14ac:dyDescent="0.3">
      <c r="A735" s="38">
        <v>480</v>
      </c>
      <c r="B735" s="38" t="s">
        <v>3397</v>
      </c>
      <c r="C735" s="35" t="s">
        <v>345</v>
      </c>
      <c r="D735" s="1" t="s">
        <v>4012</v>
      </c>
      <c r="E735" s="38" t="s">
        <v>347</v>
      </c>
      <c r="F735" s="2" t="s">
        <v>4354</v>
      </c>
      <c r="G735" s="46" t="s">
        <v>4355</v>
      </c>
      <c r="H735" s="42">
        <v>0.21</v>
      </c>
      <c r="I735" s="42">
        <v>0.21</v>
      </c>
      <c r="J735" s="1">
        <v>1</v>
      </c>
      <c r="K735" s="65">
        <v>44369</v>
      </c>
      <c r="L735" s="41">
        <v>44532</v>
      </c>
      <c r="M735" s="1">
        <v>29.6</v>
      </c>
      <c r="N735" s="42">
        <v>25.733245035649819</v>
      </c>
      <c r="O735" s="1">
        <v>88</v>
      </c>
      <c r="P735" s="42">
        <f t="shared" si="34"/>
        <v>2604.8000000000002</v>
      </c>
      <c r="Q735" s="1" t="s">
        <v>147</v>
      </c>
      <c r="R735" s="3">
        <v>100</v>
      </c>
      <c r="S735" s="1">
        <f t="shared" si="35"/>
        <v>2960</v>
      </c>
      <c r="T735" s="1" t="s">
        <v>147</v>
      </c>
      <c r="U735" s="3">
        <v>370</v>
      </c>
      <c r="V735" s="3">
        <v>0</v>
      </c>
      <c r="W735" s="3">
        <v>0</v>
      </c>
      <c r="X735" s="1">
        <v>10</v>
      </c>
      <c r="Y735" s="1">
        <v>380</v>
      </c>
      <c r="Z735" s="42">
        <v>9778.6331135469318</v>
      </c>
      <c r="AA735" s="1" t="s">
        <v>4015</v>
      </c>
      <c r="AB735" s="1" t="s">
        <v>4296</v>
      </c>
      <c r="AC735" s="1"/>
      <c r="AZ735" s="24"/>
      <c r="BF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</row>
    <row r="736" spans="1:72" s="23" customFormat="1" x14ac:dyDescent="0.3">
      <c r="A736" s="38">
        <v>481</v>
      </c>
      <c r="B736" s="38" t="s">
        <v>3397</v>
      </c>
      <c r="C736" s="35" t="s">
        <v>345</v>
      </c>
      <c r="D736" s="1" t="s">
        <v>4012</v>
      </c>
      <c r="E736" s="38" t="s">
        <v>347</v>
      </c>
      <c r="F736" s="2" t="s">
        <v>4356</v>
      </c>
      <c r="G736" s="46" t="s">
        <v>4357</v>
      </c>
      <c r="H736" s="42">
        <v>0.32</v>
      </c>
      <c r="I736" s="42">
        <v>0.32</v>
      </c>
      <c r="J736" s="1">
        <v>1</v>
      </c>
      <c r="K736" s="65">
        <v>44369</v>
      </c>
      <c r="L736" s="41">
        <v>44532</v>
      </c>
      <c r="M736" s="1">
        <v>52.23</v>
      </c>
      <c r="N736" s="42">
        <v>46.059691690719895</v>
      </c>
      <c r="O736" s="1">
        <v>85</v>
      </c>
      <c r="P736" s="42">
        <f t="shared" si="34"/>
        <v>4439.55</v>
      </c>
      <c r="Q736" s="1" t="s">
        <v>147</v>
      </c>
      <c r="R736" s="3">
        <v>100</v>
      </c>
      <c r="S736" s="1">
        <f t="shared" si="35"/>
        <v>5223</v>
      </c>
      <c r="T736" s="1" t="s">
        <v>147</v>
      </c>
      <c r="U736" s="3">
        <v>370</v>
      </c>
      <c r="V736" s="3">
        <v>0</v>
      </c>
      <c r="W736" s="3">
        <v>0</v>
      </c>
      <c r="X736" s="1">
        <v>10</v>
      </c>
      <c r="Y736" s="1">
        <v>380</v>
      </c>
      <c r="Z736" s="42">
        <v>17502.682842473561</v>
      </c>
      <c r="AA736" s="1" t="s">
        <v>4015</v>
      </c>
      <c r="AB736" s="1" t="s">
        <v>4296</v>
      </c>
      <c r="AC736" s="1"/>
      <c r="AZ736" s="24"/>
      <c r="BF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</row>
    <row r="737" spans="1:72" s="23" customFormat="1" x14ac:dyDescent="0.3">
      <c r="A737" s="38">
        <v>482</v>
      </c>
      <c r="B737" s="38" t="s">
        <v>3397</v>
      </c>
      <c r="C737" s="35" t="s">
        <v>345</v>
      </c>
      <c r="D737" s="1" t="s">
        <v>4012</v>
      </c>
      <c r="E737" s="38" t="s">
        <v>347</v>
      </c>
      <c r="F737" s="2" t="s">
        <v>4358</v>
      </c>
      <c r="G737" s="46" t="s">
        <v>4359</v>
      </c>
      <c r="H737" s="42">
        <v>0.4</v>
      </c>
      <c r="I737" s="42">
        <v>0.4</v>
      </c>
      <c r="J737" s="1">
        <v>2</v>
      </c>
      <c r="K737" s="65">
        <v>44369</v>
      </c>
      <c r="L737" s="41">
        <v>44532</v>
      </c>
      <c r="M737" s="1">
        <v>127.56</v>
      </c>
      <c r="N737" s="42">
        <v>112.0264514427685</v>
      </c>
      <c r="O737" s="1">
        <v>80</v>
      </c>
      <c r="P737" s="42">
        <f t="shared" si="34"/>
        <v>10204.799999999999</v>
      </c>
      <c r="Q737" s="1" t="s">
        <v>147</v>
      </c>
      <c r="R737" s="3">
        <v>100</v>
      </c>
      <c r="S737" s="1">
        <f t="shared" si="35"/>
        <v>12756</v>
      </c>
      <c r="T737" s="1" t="s">
        <v>147</v>
      </c>
      <c r="U737" s="3">
        <v>370</v>
      </c>
      <c r="V737" s="3">
        <v>0</v>
      </c>
      <c r="W737" s="3">
        <v>0</v>
      </c>
      <c r="X737" s="1">
        <v>10</v>
      </c>
      <c r="Y737" s="1">
        <v>380</v>
      </c>
      <c r="Z737" s="42">
        <v>42570.051548252035</v>
      </c>
      <c r="AA737" s="1" t="s">
        <v>4015</v>
      </c>
      <c r="AB737" s="1" t="s">
        <v>4296</v>
      </c>
      <c r="AC737" s="1"/>
      <c r="AZ737" s="24"/>
      <c r="BF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</row>
    <row r="738" spans="1:72" s="23" customFormat="1" x14ac:dyDescent="0.3">
      <c r="A738" s="38">
        <v>483</v>
      </c>
      <c r="B738" s="38" t="s">
        <v>3397</v>
      </c>
      <c r="C738" s="35" t="s">
        <v>345</v>
      </c>
      <c r="D738" s="1" t="s">
        <v>4012</v>
      </c>
      <c r="E738" s="38" t="s">
        <v>347</v>
      </c>
      <c r="F738" s="2" t="s">
        <v>4360</v>
      </c>
      <c r="G738" s="46" t="s">
        <v>4361</v>
      </c>
      <c r="H738" s="42">
        <v>0.3</v>
      </c>
      <c r="I738" s="42">
        <v>0.3</v>
      </c>
      <c r="J738" s="1">
        <v>4</v>
      </c>
      <c r="K738" s="65">
        <v>44371</v>
      </c>
      <c r="L738" s="41">
        <v>44532</v>
      </c>
      <c r="M738" s="1">
        <v>196.41</v>
      </c>
      <c r="N738" s="42">
        <v>175.57612687118811</v>
      </c>
      <c r="O738" s="1">
        <v>93</v>
      </c>
      <c r="P738" s="42">
        <f t="shared" si="34"/>
        <v>18266.13</v>
      </c>
      <c r="Q738" s="1" t="s">
        <v>147</v>
      </c>
      <c r="R738" s="3">
        <v>100</v>
      </c>
      <c r="S738" s="1">
        <f t="shared" si="35"/>
        <v>19641</v>
      </c>
      <c r="T738" s="1" t="s">
        <v>147</v>
      </c>
      <c r="U738" s="3">
        <v>370</v>
      </c>
      <c r="V738" s="3">
        <v>0</v>
      </c>
      <c r="W738" s="3">
        <v>0</v>
      </c>
      <c r="X738" s="1">
        <v>10</v>
      </c>
      <c r="Y738" s="1">
        <v>380</v>
      </c>
      <c r="Z738" s="42">
        <v>66718.928211051476</v>
      </c>
      <c r="AA738" s="1" t="s">
        <v>4015</v>
      </c>
      <c r="AB738" s="1" t="s">
        <v>4296</v>
      </c>
      <c r="AC738" s="1"/>
      <c r="AZ738" s="24"/>
      <c r="BF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</row>
    <row r="739" spans="1:72" s="23" customFormat="1" x14ac:dyDescent="0.3">
      <c r="A739" s="38">
        <v>484</v>
      </c>
      <c r="B739" s="38" t="s">
        <v>3397</v>
      </c>
      <c r="C739" s="35" t="s">
        <v>345</v>
      </c>
      <c r="D739" s="1" t="s">
        <v>4012</v>
      </c>
      <c r="E739" s="38" t="s">
        <v>347</v>
      </c>
      <c r="F739" s="2" t="s">
        <v>4360</v>
      </c>
      <c r="G739" s="46" t="s">
        <v>4362</v>
      </c>
      <c r="H739" s="42">
        <v>0.8</v>
      </c>
      <c r="I739" s="42">
        <v>0.8</v>
      </c>
      <c r="J739" s="1">
        <v>4</v>
      </c>
      <c r="K739" s="65">
        <v>44370</v>
      </c>
      <c r="L739" s="41">
        <v>44532</v>
      </c>
      <c r="M739" s="1">
        <v>207.13</v>
      </c>
      <c r="N739" s="42">
        <v>180.21841812967509</v>
      </c>
      <c r="O739" s="1">
        <v>87</v>
      </c>
      <c r="P739" s="42">
        <f t="shared" si="34"/>
        <v>18020.310000000001</v>
      </c>
      <c r="Q739" s="1" t="s">
        <v>147</v>
      </c>
      <c r="R739" s="42">
        <v>99.395770392749242</v>
      </c>
      <c r="S739" s="1">
        <f t="shared" si="35"/>
        <v>20587.845921450149</v>
      </c>
      <c r="T739" s="1" t="s">
        <v>147</v>
      </c>
      <c r="U739" s="3">
        <v>370</v>
      </c>
      <c r="V739" s="3">
        <v>0</v>
      </c>
      <c r="W739" s="3">
        <v>0</v>
      </c>
      <c r="X739" s="1">
        <v>10</v>
      </c>
      <c r="Y739" s="1">
        <v>380</v>
      </c>
      <c r="Z739" s="42">
        <v>68482.99888927654</v>
      </c>
      <c r="AA739" s="1" t="s">
        <v>4015</v>
      </c>
      <c r="AB739" s="1" t="s">
        <v>4296</v>
      </c>
      <c r="AC739" s="1"/>
      <c r="AZ739" s="24"/>
      <c r="BF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</row>
    <row r="740" spans="1:72" s="23" customFormat="1" x14ac:dyDescent="0.3">
      <c r="A740" s="38">
        <v>485</v>
      </c>
      <c r="B740" s="38" t="s">
        <v>3397</v>
      </c>
      <c r="C740" s="35" t="s">
        <v>345</v>
      </c>
      <c r="D740" s="1" t="s">
        <v>4012</v>
      </c>
      <c r="E740" s="38" t="s">
        <v>347</v>
      </c>
      <c r="F740" s="2" t="s">
        <v>4363</v>
      </c>
      <c r="G740" s="46" t="s">
        <v>4364</v>
      </c>
      <c r="H740" s="42">
        <v>0.63</v>
      </c>
      <c r="I740" s="42">
        <v>0.63</v>
      </c>
      <c r="J740" s="1">
        <v>2</v>
      </c>
      <c r="K740" s="65">
        <v>44366</v>
      </c>
      <c r="L740" s="41">
        <v>44532</v>
      </c>
      <c r="M740" s="1">
        <v>92.04</v>
      </c>
      <c r="N740" s="42">
        <v>81.244855532040262</v>
      </c>
      <c r="O740" s="1">
        <v>95</v>
      </c>
      <c r="P740" s="42">
        <f t="shared" si="34"/>
        <v>8743.8000000000011</v>
      </c>
      <c r="Q740" s="1" t="s">
        <v>147</v>
      </c>
      <c r="R740" s="3">
        <v>100</v>
      </c>
      <c r="S740" s="1">
        <f t="shared" si="35"/>
        <v>9204</v>
      </c>
      <c r="T740" s="1" t="s">
        <v>147</v>
      </c>
      <c r="U740" s="3">
        <v>370</v>
      </c>
      <c r="V740" s="3">
        <v>0</v>
      </c>
      <c r="W740" s="3">
        <v>0</v>
      </c>
      <c r="X740" s="1">
        <v>10</v>
      </c>
      <c r="Y740" s="1">
        <v>380</v>
      </c>
      <c r="Z740" s="42">
        <v>30873.0451021753</v>
      </c>
      <c r="AA740" s="1" t="s">
        <v>4015</v>
      </c>
      <c r="AB740" s="1" t="s">
        <v>4296</v>
      </c>
      <c r="AC740" s="1"/>
      <c r="AZ740" s="24"/>
      <c r="BF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</row>
    <row r="741" spans="1:72" s="23" customFormat="1" x14ac:dyDescent="0.3">
      <c r="A741" s="38">
        <v>486</v>
      </c>
      <c r="B741" s="38" t="s">
        <v>3397</v>
      </c>
      <c r="C741" s="35" t="s">
        <v>345</v>
      </c>
      <c r="D741" s="1" t="s">
        <v>4012</v>
      </c>
      <c r="E741" s="38" t="s">
        <v>347</v>
      </c>
      <c r="F741" s="2" t="s">
        <v>4365</v>
      </c>
      <c r="G741" s="46" t="s">
        <v>4366</v>
      </c>
      <c r="H741" s="42">
        <v>0.2</v>
      </c>
      <c r="I741" s="42">
        <v>0.2</v>
      </c>
      <c r="J741" s="1">
        <v>1</v>
      </c>
      <c r="K741" s="65">
        <v>44370</v>
      </c>
      <c r="L741" s="41">
        <v>44539</v>
      </c>
      <c r="M741" s="1">
        <v>51.5</v>
      </c>
      <c r="N741" s="42">
        <v>48.722690771504219</v>
      </c>
      <c r="O741" s="1">
        <v>89</v>
      </c>
      <c r="P741" s="42">
        <f t="shared" si="34"/>
        <v>4583.5</v>
      </c>
      <c r="Q741" s="1" t="s">
        <v>147</v>
      </c>
      <c r="R741" s="42">
        <v>99.736147757255935</v>
      </c>
      <c r="S741" s="1">
        <f t="shared" si="35"/>
        <v>5136.4116094986803</v>
      </c>
      <c r="T741" s="1" t="s">
        <v>147</v>
      </c>
      <c r="U741" s="3">
        <v>370</v>
      </c>
      <c r="V741" s="3">
        <v>0</v>
      </c>
      <c r="W741" s="3">
        <v>0</v>
      </c>
      <c r="X741" s="1">
        <v>10</v>
      </c>
      <c r="Y741" s="1">
        <v>380</v>
      </c>
      <c r="Z741" s="42">
        <v>18514.622493171602</v>
      </c>
      <c r="AA741" s="1" t="s">
        <v>4015</v>
      </c>
      <c r="AB741" s="1" t="s">
        <v>4296</v>
      </c>
      <c r="AC741" s="1"/>
      <c r="AZ741" s="24"/>
      <c r="BF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</row>
    <row r="742" spans="1:72" s="23" customFormat="1" x14ac:dyDescent="0.3">
      <c r="A742" s="38">
        <v>487</v>
      </c>
      <c r="B742" s="38" t="s">
        <v>3397</v>
      </c>
      <c r="C742" s="35" t="s">
        <v>345</v>
      </c>
      <c r="D742" s="1" t="s">
        <v>4012</v>
      </c>
      <c r="E742" s="38" t="s">
        <v>347</v>
      </c>
      <c r="F742" s="2" t="s">
        <v>4367</v>
      </c>
      <c r="G742" s="46" t="s">
        <v>4368</v>
      </c>
      <c r="H742" s="42">
        <v>0.28999999999999998</v>
      </c>
      <c r="I742" s="42">
        <v>0.28999999999999998</v>
      </c>
      <c r="J742" s="1">
        <v>1</v>
      </c>
      <c r="K742" s="65">
        <v>44367</v>
      </c>
      <c r="L742" s="41">
        <v>44532</v>
      </c>
      <c r="M742" s="1">
        <v>50.56</v>
      </c>
      <c r="N742" s="42">
        <v>45.287080749215754</v>
      </c>
      <c r="O742" s="1">
        <v>93</v>
      </c>
      <c r="P742" s="42">
        <f t="shared" si="34"/>
        <v>4702.08</v>
      </c>
      <c r="Q742" s="1" t="s">
        <v>147</v>
      </c>
      <c r="R742" s="42">
        <v>99.736842105263165</v>
      </c>
      <c r="S742" s="1">
        <f t="shared" si="35"/>
        <v>5042.6947368421061</v>
      </c>
      <c r="T742" s="1" t="s">
        <v>147</v>
      </c>
      <c r="U742" s="3">
        <v>370</v>
      </c>
      <c r="V742" s="3">
        <v>0</v>
      </c>
      <c r="W742" s="3">
        <v>0</v>
      </c>
      <c r="X742" s="1">
        <v>10</v>
      </c>
      <c r="Y742" s="1">
        <v>380</v>
      </c>
      <c r="Z742" s="42">
        <v>17209.090684701987</v>
      </c>
      <c r="AA742" s="1" t="s">
        <v>4015</v>
      </c>
      <c r="AB742" s="1" t="s">
        <v>4296</v>
      </c>
      <c r="AC742" s="1"/>
      <c r="AZ742" s="24"/>
      <c r="BF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</row>
    <row r="743" spans="1:72" s="23" customFormat="1" x14ac:dyDescent="0.3">
      <c r="A743" s="38">
        <v>488</v>
      </c>
      <c r="B743" s="38" t="s">
        <v>3397</v>
      </c>
      <c r="C743" s="35" t="s">
        <v>345</v>
      </c>
      <c r="D743" s="1" t="s">
        <v>4012</v>
      </c>
      <c r="E743" s="38" t="s">
        <v>347</v>
      </c>
      <c r="F743" s="2" t="s">
        <v>4369</v>
      </c>
      <c r="G743" s="46" t="s">
        <v>4370</v>
      </c>
      <c r="H743" s="42">
        <v>0.32</v>
      </c>
      <c r="I743" s="42">
        <v>0.32</v>
      </c>
      <c r="J743" s="1">
        <v>2</v>
      </c>
      <c r="K743" s="65">
        <v>44366</v>
      </c>
      <c r="L743" s="41">
        <v>44532</v>
      </c>
      <c r="M743" s="1">
        <v>82.02</v>
      </c>
      <c r="N743" s="42">
        <v>71.342986546618036</v>
      </c>
      <c r="O743" s="1">
        <v>73</v>
      </c>
      <c r="P743" s="42">
        <f t="shared" si="34"/>
        <v>5987.46</v>
      </c>
      <c r="Q743" s="1" t="s">
        <v>147</v>
      </c>
      <c r="R743" s="3">
        <v>100</v>
      </c>
      <c r="S743" s="1">
        <f t="shared" si="35"/>
        <v>8202</v>
      </c>
      <c r="T743" s="1" t="s">
        <v>147</v>
      </c>
      <c r="U743" s="3">
        <v>370</v>
      </c>
      <c r="V743" s="3">
        <v>0</v>
      </c>
      <c r="W743" s="3">
        <v>-148</v>
      </c>
      <c r="X743" s="1">
        <v>0</v>
      </c>
      <c r="Y743" s="1">
        <v>222</v>
      </c>
      <c r="Z743" s="42">
        <v>15838.143013349203</v>
      </c>
      <c r="AA743" s="1" t="s">
        <v>4015</v>
      </c>
      <c r="AB743" s="1" t="s">
        <v>4296</v>
      </c>
      <c r="AC743" s="1"/>
      <c r="AZ743" s="24"/>
      <c r="BF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</row>
    <row r="744" spans="1:72" s="23" customFormat="1" x14ac:dyDescent="0.3">
      <c r="A744" s="38">
        <v>489</v>
      </c>
      <c r="B744" s="38" t="s">
        <v>3397</v>
      </c>
      <c r="C744" s="35" t="s">
        <v>345</v>
      </c>
      <c r="D744" s="1" t="s">
        <v>4012</v>
      </c>
      <c r="E744" s="38" t="s">
        <v>347</v>
      </c>
      <c r="F744" s="2" t="s">
        <v>4371</v>
      </c>
      <c r="G744" s="46" t="s">
        <v>4372</v>
      </c>
      <c r="H744" s="42">
        <v>0.22</v>
      </c>
      <c r="I744" s="42">
        <v>0.22</v>
      </c>
      <c r="J744" s="1">
        <v>1</v>
      </c>
      <c r="K744" s="65">
        <v>44373</v>
      </c>
      <c r="L744" s="41">
        <v>44532</v>
      </c>
      <c r="M744" s="1">
        <v>26.52</v>
      </c>
      <c r="N744" s="42">
        <v>23.481068843717271</v>
      </c>
      <c r="O744" s="1">
        <v>91</v>
      </c>
      <c r="P744" s="42">
        <f t="shared" si="34"/>
        <v>2413.3200000000002</v>
      </c>
      <c r="Q744" s="1" t="s">
        <v>147</v>
      </c>
      <c r="R744" s="3">
        <v>100</v>
      </c>
      <c r="S744" s="1">
        <f t="shared" si="35"/>
        <v>2652</v>
      </c>
      <c r="T744" s="1" t="s">
        <v>147</v>
      </c>
      <c r="U744" s="3">
        <v>370</v>
      </c>
      <c r="V744" s="3">
        <v>0</v>
      </c>
      <c r="W744" s="3">
        <v>0</v>
      </c>
      <c r="X744" s="1">
        <v>10</v>
      </c>
      <c r="Y744" s="1">
        <v>380</v>
      </c>
      <c r="Z744" s="42">
        <v>8922.806160612563</v>
      </c>
      <c r="AA744" s="1" t="s">
        <v>4015</v>
      </c>
      <c r="AB744" s="1" t="s">
        <v>4296</v>
      </c>
      <c r="AC744" s="1"/>
      <c r="AZ744" s="24"/>
      <c r="BF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</row>
    <row r="745" spans="1:72" s="23" customFormat="1" x14ac:dyDescent="0.3">
      <c r="A745" s="38">
        <v>490</v>
      </c>
      <c r="B745" s="38" t="s">
        <v>3397</v>
      </c>
      <c r="C745" s="35" t="s">
        <v>345</v>
      </c>
      <c r="D745" s="1" t="s">
        <v>4012</v>
      </c>
      <c r="E745" s="38" t="s">
        <v>347</v>
      </c>
      <c r="F745" s="2" t="s">
        <v>4373</v>
      </c>
      <c r="G745" s="46" t="s">
        <v>4374</v>
      </c>
      <c r="H745" s="42">
        <v>0.19</v>
      </c>
      <c r="I745" s="42">
        <v>0.19</v>
      </c>
      <c r="J745" s="1">
        <v>1</v>
      </c>
      <c r="K745" s="65">
        <v>44382</v>
      </c>
      <c r="L745" s="41">
        <v>44532</v>
      </c>
      <c r="M745" s="1">
        <v>22.78</v>
      </c>
      <c r="N745" s="42">
        <v>18.97633253534277</v>
      </c>
      <c r="O745" s="1">
        <v>90</v>
      </c>
      <c r="P745" s="42">
        <f t="shared" si="34"/>
        <v>2050.2000000000003</v>
      </c>
      <c r="Q745" s="1" t="s">
        <v>147</v>
      </c>
      <c r="R745" s="42">
        <v>98.843930635838149</v>
      </c>
      <c r="S745" s="1">
        <f t="shared" si="35"/>
        <v>2251.6647398843929</v>
      </c>
      <c r="T745" s="1" t="s">
        <v>147</v>
      </c>
      <c r="U745" s="3">
        <v>370</v>
      </c>
      <c r="V745" s="3">
        <v>0</v>
      </c>
      <c r="W745" s="3">
        <v>0</v>
      </c>
      <c r="X745" s="1">
        <v>0</v>
      </c>
      <c r="Y745" s="1">
        <v>370</v>
      </c>
      <c r="Z745" s="42">
        <v>7021.2430380768246</v>
      </c>
      <c r="AA745" s="1" t="s">
        <v>4015</v>
      </c>
      <c r="AB745" s="1" t="s">
        <v>4296</v>
      </c>
      <c r="AC745" s="1"/>
      <c r="AZ745" s="24"/>
      <c r="BF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</row>
    <row r="746" spans="1:72" s="23" customFormat="1" x14ac:dyDescent="0.3">
      <c r="A746" s="38">
        <v>491</v>
      </c>
      <c r="B746" s="38" t="s">
        <v>3397</v>
      </c>
      <c r="C746" s="35" t="s">
        <v>345</v>
      </c>
      <c r="D746" s="1" t="s">
        <v>4012</v>
      </c>
      <c r="E746" s="38" t="s">
        <v>347</v>
      </c>
      <c r="F746" s="2" t="s">
        <v>4375</v>
      </c>
      <c r="G746" s="46" t="s">
        <v>4376</v>
      </c>
      <c r="H746" s="42">
        <v>0.41</v>
      </c>
      <c r="I746" s="42">
        <v>0.41</v>
      </c>
      <c r="J746" s="1">
        <v>2</v>
      </c>
      <c r="K746" s="65">
        <v>44367</v>
      </c>
      <c r="L746" s="41">
        <v>44532</v>
      </c>
      <c r="M746" s="1">
        <v>81.010000000000005</v>
      </c>
      <c r="N746" s="42">
        <v>70.445627870237644</v>
      </c>
      <c r="O746" s="1">
        <v>89</v>
      </c>
      <c r="P746" s="42">
        <f t="shared" si="34"/>
        <v>7209.89</v>
      </c>
      <c r="Q746" s="1" t="s">
        <v>147</v>
      </c>
      <c r="R746" s="3">
        <v>100</v>
      </c>
      <c r="S746" s="1">
        <f t="shared" si="35"/>
        <v>8101.0000000000009</v>
      </c>
      <c r="T746" s="1" t="s">
        <v>147</v>
      </c>
      <c r="U746" s="3">
        <v>370</v>
      </c>
      <c r="V746" s="3">
        <v>0</v>
      </c>
      <c r="W746" s="3">
        <v>0</v>
      </c>
      <c r="X746" s="1">
        <v>10</v>
      </c>
      <c r="Y746" s="1">
        <v>380</v>
      </c>
      <c r="Z746" s="42">
        <v>26769.338590690306</v>
      </c>
      <c r="AA746" s="1" t="s">
        <v>4015</v>
      </c>
      <c r="AB746" s="1" t="s">
        <v>4296</v>
      </c>
      <c r="AC746" s="1"/>
      <c r="AZ746" s="24"/>
      <c r="BF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</row>
    <row r="747" spans="1:72" s="23" customFormat="1" x14ac:dyDescent="0.3">
      <c r="A747" s="38">
        <v>492</v>
      </c>
      <c r="B747" s="38" t="s">
        <v>3397</v>
      </c>
      <c r="C747" s="35" t="s">
        <v>345</v>
      </c>
      <c r="D747" s="1" t="s">
        <v>4012</v>
      </c>
      <c r="E747" s="38" t="s">
        <v>347</v>
      </c>
      <c r="F747" s="2" t="s">
        <v>4377</v>
      </c>
      <c r="G747" s="46" t="s">
        <v>4378</v>
      </c>
      <c r="H747" s="42">
        <v>0.4</v>
      </c>
      <c r="I747" s="42">
        <v>0.4</v>
      </c>
      <c r="J747" s="1">
        <v>2</v>
      </c>
      <c r="K747" s="65">
        <v>44373</v>
      </c>
      <c r="L747" s="41">
        <v>44532</v>
      </c>
      <c r="M747" s="1">
        <v>89.26</v>
      </c>
      <c r="N747" s="42">
        <v>77.002497708788908</v>
      </c>
      <c r="O747" s="1">
        <v>90</v>
      </c>
      <c r="P747" s="42">
        <f t="shared" si="34"/>
        <v>8033.4000000000005</v>
      </c>
      <c r="Q747" s="1" t="s">
        <v>147</v>
      </c>
      <c r="R747" s="42">
        <v>98.901098901098905</v>
      </c>
      <c r="S747" s="1">
        <f t="shared" si="35"/>
        <v>8827.9120879120892</v>
      </c>
      <c r="T747" s="1" t="s">
        <v>147</v>
      </c>
      <c r="U747" s="3">
        <v>370</v>
      </c>
      <c r="V747" s="3">
        <v>0</v>
      </c>
      <c r="W747" s="3">
        <v>0</v>
      </c>
      <c r="X747" s="1">
        <v>0</v>
      </c>
      <c r="Y747" s="1">
        <v>370</v>
      </c>
      <c r="Z747" s="42">
        <v>28490.924152251897</v>
      </c>
      <c r="AA747" s="1" t="s">
        <v>4015</v>
      </c>
      <c r="AB747" s="1" t="s">
        <v>4296</v>
      </c>
      <c r="AC747" s="1"/>
      <c r="AZ747" s="24"/>
      <c r="BF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</row>
    <row r="748" spans="1:72" s="23" customFormat="1" x14ac:dyDescent="0.3">
      <c r="A748" s="38">
        <v>493</v>
      </c>
      <c r="B748" s="38" t="s">
        <v>3397</v>
      </c>
      <c r="C748" s="35" t="s">
        <v>345</v>
      </c>
      <c r="D748" s="1" t="s">
        <v>4012</v>
      </c>
      <c r="E748" s="38" t="s">
        <v>347</v>
      </c>
      <c r="F748" s="2" t="s">
        <v>4379</v>
      </c>
      <c r="G748" s="46" t="s">
        <v>4380</v>
      </c>
      <c r="H748" s="42">
        <v>0.4</v>
      </c>
      <c r="I748" s="42">
        <v>0.4</v>
      </c>
      <c r="J748" s="1">
        <v>2</v>
      </c>
      <c r="K748" s="65">
        <v>44373</v>
      </c>
      <c r="L748" s="41">
        <v>44532</v>
      </c>
      <c r="M748" s="1">
        <v>82.68</v>
      </c>
      <c r="N748" s="42">
        <v>72.78542450450756</v>
      </c>
      <c r="O748" s="1">
        <v>71</v>
      </c>
      <c r="P748" s="42">
        <f t="shared" si="34"/>
        <v>5870.2800000000007</v>
      </c>
      <c r="Q748" s="1" t="s">
        <v>147</v>
      </c>
      <c r="R748" s="42">
        <v>99.310344827586206</v>
      </c>
      <c r="S748" s="1">
        <f t="shared" si="35"/>
        <v>8210.9793103448283</v>
      </c>
      <c r="T748" s="1" t="s">
        <v>147</v>
      </c>
      <c r="U748" s="3">
        <v>370</v>
      </c>
      <c r="V748" s="3">
        <v>0</v>
      </c>
      <c r="W748" s="3">
        <v>-148</v>
      </c>
      <c r="X748" s="1">
        <v>0</v>
      </c>
      <c r="Y748" s="1">
        <v>222</v>
      </c>
      <c r="Z748" s="42">
        <v>16158.364240000677</v>
      </c>
      <c r="AA748" s="1" t="s">
        <v>4015</v>
      </c>
      <c r="AB748" s="1" t="s">
        <v>4296</v>
      </c>
      <c r="AC748" s="1"/>
      <c r="AZ748" s="24"/>
      <c r="BF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</row>
    <row r="749" spans="1:72" s="23" customFormat="1" x14ac:dyDescent="0.3">
      <c r="A749" s="38">
        <v>494</v>
      </c>
      <c r="B749" s="38" t="s">
        <v>3397</v>
      </c>
      <c r="C749" s="35" t="s">
        <v>345</v>
      </c>
      <c r="D749" s="1" t="s">
        <v>4012</v>
      </c>
      <c r="E749" s="38" t="s">
        <v>347</v>
      </c>
      <c r="F749" s="2" t="s">
        <v>4381</v>
      </c>
      <c r="G749" s="46" t="s">
        <v>4382</v>
      </c>
      <c r="H749" s="42">
        <v>0.37</v>
      </c>
      <c r="I749" s="42">
        <v>0.37</v>
      </c>
      <c r="J749" s="1">
        <v>1</v>
      </c>
      <c r="K749" s="65">
        <v>44374</v>
      </c>
      <c r="L749" s="41">
        <v>44532</v>
      </c>
      <c r="M749" s="1">
        <v>45.01</v>
      </c>
      <c r="N749" s="42">
        <v>39.82444015049429</v>
      </c>
      <c r="O749" s="1">
        <v>88</v>
      </c>
      <c r="P749" s="42">
        <f t="shared" si="34"/>
        <v>3960.8799999999997</v>
      </c>
      <c r="Q749" s="1" t="s">
        <v>147</v>
      </c>
      <c r="R749" s="3">
        <v>100</v>
      </c>
      <c r="S749" s="1">
        <f t="shared" si="35"/>
        <v>4501</v>
      </c>
      <c r="T749" s="1" t="s">
        <v>147</v>
      </c>
      <c r="U749" s="3">
        <v>370</v>
      </c>
      <c r="V749" s="3">
        <v>0</v>
      </c>
      <c r="W749" s="3">
        <v>0</v>
      </c>
      <c r="X749" s="1">
        <v>10</v>
      </c>
      <c r="Y749" s="1">
        <v>380</v>
      </c>
      <c r="Z749" s="42">
        <v>15133.287257187831</v>
      </c>
      <c r="AA749" s="1" t="s">
        <v>4015</v>
      </c>
      <c r="AB749" s="1" t="s">
        <v>4296</v>
      </c>
      <c r="AC749" s="1"/>
      <c r="AZ749" s="24"/>
      <c r="BF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</row>
    <row r="750" spans="1:72" s="23" customFormat="1" x14ac:dyDescent="0.3">
      <c r="A750" s="38">
        <v>495</v>
      </c>
      <c r="B750" s="38" t="s">
        <v>3397</v>
      </c>
      <c r="C750" s="35" t="s">
        <v>345</v>
      </c>
      <c r="D750" s="1" t="s">
        <v>4012</v>
      </c>
      <c r="E750" s="38" t="s">
        <v>347</v>
      </c>
      <c r="F750" s="2" t="s">
        <v>4383</v>
      </c>
      <c r="G750" s="46" t="s">
        <v>4384</v>
      </c>
      <c r="H750" s="42">
        <v>0.18</v>
      </c>
      <c r="I750" s="42">
        <v>0.18</v>
      </c>
      <c r="J750" s="1">
        <v>1</v>
      </c>
      <c r="K750" s="65">
        <v>44371</v>
      </c>
      <c r="L750" s="41">
        <v>44532</v>
      </c>
      <c r="M750" s="1">
        <v>35.64</v>
      </c>
      <c r="N750" s="42">
        <v>30.522899259974007</v>
      </c>
      <c r="O750" s="1">
        <v>89</v>
      </c>
      <c r="P750" s="42">
        <f t="shared" si="34"/>
        <v>3171.96</v>
      </c>
      <c r="Q750" s="1" t="s">
        <v>147</v>
      </c>
      <c r="R750" s="3">
        <v>100</v>
      </c>
      <c r="S750" s="1">
        <f t="shared" si="35"/>
        <v>3564</v>
      </c>
      <c r="T750" s="1" t="s">
        <v>147</v>
      </c>
      <c r="U750" s="3">
        <v>370</v>
      </c>
      <c r="V750" s="3">
        <v>0</v>
      </c>
      <c r="W750" s="3">
        <v>0</v>
      </c>
      <c r="X750" s="1">
        <v>10</v>
      </c>
      <c r="Y750" s="1">
        <v>380</v>
      </c>
      <c r="Z750" s="42">
        <v>11598.701718790122</v>
      </c>
      <c r="AA750" s="1" t="s">
        <v>4015</v>
      </c>
      <c r="AB750" s="1" t="s">
        <v>4296</v>
      </c>
      <c r="AC750" s="1"/>
      <c r="AZ750" s="24"/>
      <c r="BF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</row>
    <row r="751" spans="1:72" s="23" customFormat="1" x14ac:dyDescent="0.3">
      <c r="A751" s="38">
        <v>496</v>
      </c>
      <c r="B751" s="38" t="s">
        <v>3397</v>
      </c>
      <c r="C751" s="35" t="s">
        <v>345</v>
      </c>
      <c r="D751" s="1" t="s">
        <v>4012</v>
      </c>
      <c r="E751" s="38" t="s">
        <v>347</v>
      </c>
      <c r="F751" s="2" t="s">
        <v>4385</v>
      </c>
      <c r="G751" s="46" t="s">
        <v>4386</v>
      </c>
      <c r="H751" s="42">
        <v>0.35</v>
      </c>
      <c r="I751" s="42">
        <v>0.35</v>
      </c>
      <c r="J751" s="1">
        <v>1</v>
      </c>
      <c r="K751" s="65">
        <v>44374</v>
      </c>
      <c r="L751" s="41">
        <v>44532</v>
      </c>
      <c r="M751" s="1">
        <v>47.22</v>
      </c>
      <c r="N751" s="42">
        <v>44.155691315067614</v>
      </c>
      <c r="O751" s="1">
        <v>90</v>
      </c>
      <c r="P751" s="42">
        <f t="shared" si="34"/>
        <v>4249.8</v>
      </c>
      <c r="Q751" s="1" t="s">
        <v>147</v>
      </c>
      <c r="R751" s="42">
        <v>99.669966996699671</v>
      </c>
      <c r="S751" s="1">
        <f t="shared" si="35"/>
        <v>4706.4158415841584</v>
      </c>
      <c r="T751" s="1" t="s">
        <v>147</v>
      </c>
      <c r="U751" s="3">
        <v>370</v>
      </c>
      <c r="V751" s="3">
        <v>0</v>
      </c>
      <c r="W751" s="3">
        <v>0</v>
      </c>
      <c r="X751" s="1">
        <v>10</v>
      </c>
      <c r="Y751" s="1">
        <v>380</v>
      </c>
      <c r="Z751" s="42">
        <v>16779.162699725694</v>
      </c>
      <c r="AA751" s="1" t="s">
        <v>4015</v>
      </c>
      <c r="AB751" s="1" t="s">
        <v>4296</v>
      </c>
      <c r="AC751" s="1"/>
      <c r="AZ751" s="24"/>
      <c r="BF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</row>
    <row r="752" spans="1:72" s="23" customFormat="1" x14ac:dyDescent="0.3">
      <c r="A752" s="38">
        <v>497</v>
      </c>
      <c r="B752" s="38" t="s">
        <v>3397</v>
      </c>
      <c r="C752" s="35" t="s">
        <v>345</v>
      </c>
      <c r="D752" s="1" t="s">
        <v>4012</v>
      </c>
      <c r="E752" s="38" t="s">
        <v>347</v>
      </c>
      <c r="F752" s="2" t="s">
        <v>4387</v>
      </c>
      <c r="G752" s="46" t="s">
        <v>4388</v>
      </c>
      <c r="H752" s="42">
        <v>0.3</v>
      </c>
      <c r="I752" s="42">
        <v>0.3</v>
      </c>
      <c r="J752" s="1">
        <v>2</v>
      </c>
      <c r="K752" s="65">
        <v>44385</v>
      </c>
      <c r="L752" s="41">
        <v>44532</v>
      </c>
      <c r="M752" s="1">
        <v>86.76</v>
      </c>
      <c r="N752" s="42">
        <v>81.554400000000001</v>
      </c>
      <c r="O752" s="1">
        <v>91</v>
      </c>
      <c r="P752" s="42">
        <f t="shared" si="34"/>
        <v>7895.1600000000008</v>
      </c>
      <c r="Q752" s="1" t="s">
        <v>147</v>
      </c>
      <c r="R752" s="42">
        <v>99.638989169675085</v>
      </c>
      <c r="S752" s="1">
        <f t="shared" si="35"/>
        <v>8644.6787003610116</v>
      </c>
      <c r="T752" s="1" t="s">
        <v>147</v>
      </c>
      <c r="U752" s="3">
        <v>370</v>
      </c>
      <c r="V752" s="3">
        <v>0</v>
      </c>
      <c r="W752" s="3">
        <v>0</v>
      </c>
      <c r="X752" s="1">
        <v>10</v>
      </c>
      <c r="Y752" s="1">
        <v>380</v>
      </c>
      <c r="Z752" s="42">
        <v>30990.671999999999</v>
      </c>
      <c r="AA752" s="1" t="s">
        <v>4015</v>
      </c>
      <c r="AB752" s="1" t="s">
        <v>4296</v>
      </c>
      <c r="AC752" s="1"/>
      <c r="AZ752" s="24"/>
      <c r="BF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</row>
    <row r="753" spans="1:72" s="23" customFormat="1" x14ac:dyDescent="0.3">
      <c r="A753" s="38">
        <v>498</v>
      </c>
      <c r="B753" s="38" t="s">
        <v>3397</v>
      </c>
      <c r="C753" s="35" t="s">
        <v>345</v>
      </c>
      <c r="D753" s="1" t="s">
        <v>4012</v>
      </c>
      <c r="E753" s="38" t="s">
        <v>347</v>
      </c>
      <c r="F753" s="2" t="s">
        <v>4389</v>
      </c>
      <c r="G753" s="46" t="s">
        <v>4390</v>
      </c>
      <c r="H753" s="42">
        <v>0.25</v>
      </c>
      <c r="I753" s="42">
        <v>0.25</v>
      </c>
      <c r="J753" s="1">
        <v>1</v>
      </c>
      <c r="K753" s="65">
        <v>44371</v>
      </c>
      <c r="L753" s="41">
        <v>44532</v>
      </c>
      <c r="M753" s="1">
        <v>28.62</v>
      </c>
      <c r="N753" s="42">
        <v>26.706043649689313</v>
      </c>
      <c r="O753" s="1">
        <v>86</v>
      </c>
      <c r="P753" s="42">
        <f t="shared" si="34"/>
        <v>2461.3200000000002</v>
      </c>
      <c r="Q753" s="1" t="s">
        <v>147</v>
      </c>
      <c r="R753" s="3">
        <v>100</v>
      </c>
      <c r="S753" s="1">
        <f t="shared" si="35"/>
        <v>2862</v>
      </c>
      <c r="T753" s="1" t="s">
        <v>147</v>
      </c>
      <c r="U753" s="3">
        <v>370</v>
      </c>
      <c r="V753" s="3">
        <v>0</v>
      </c>
      <c r="W753" s="3">
        <v>0</v>
      </c>
      <c r="X753" s="1">
        <v>10</v>
      </c>
      <c r="Y753" s="1">
        <v>380</v>
      </c>
      <c r="Z753" s="42">
        <v>10148.296586881939</v>
      </c>
      <c r="AA753" s="1" t="s">
        <v>4015</v>
      </c>
      <c r="AB753" s="1" t="s">
        <v>4296</v>
      </c>
      <c r="AC753" s="1"/>
      <c r="AZ753" s="24"/>
      <c r="BF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</row>
    <row r="754" spans="1:72" s="23" customFormat="1" x14ac:dyDescent="0.3">
      <c r="A754" s="38">
        <v>499</v>
      </c>
      <c r="B754" s="38" t="s">
        <v>3397</v>
      </c>
      <c r="C754" s="35" t="s">
        <v>345</v>
      </c>
      <c r="D754" s="1" t="s">
        <v>4012</v>
      </c>
      <c r="E754" s="38" t="s">
        <v>347</v>
      </c>
      <c r="F754" s="2" t="s">
        <v>4391</v>
      </c>
      <c r="G754" s="46" t="s">
        <v>4392</v>
      </c>
      <c r="H754" s="42">
        <v>0.19</v>
      </c>
      <c r="I754" s="42">
        <v>0.19</v>
      </c>
      <c r="J754" s="1">
        <v>2</v>
      </c>
      <c r="K754" s="65">
        <v>44365</v>
      </c>
      <c r="L754" s="41">
        <v>44532</v>
      </c>
      <c r="M754" s="1">
        <v>114.69</v>
      </c>
      <c r="N754" s="42">
        <v>105.17227596951223</v>
      </c>
      <c r="O754" s="1">
        <v>85</v>
      </c>
      <c r="P754" s="42">
        <f t="shared" si="34"/>
        <v>9748.65</v>
      </c>
      <c r="Q754" s="1" t="s">
        <v>147</v>
      </c>
      <c r="R754" s="42">
        <v>99.099099099099092</v>
      </c>
      <c r="S754" s="1">
        <f t="shared" si="35"/>
        <v>11365.675675675675</v>
      </c>
      <c r="T754" s="1" t="s">
        <v>147</v>
      </c>
      <c r="U754" s="3">
        <v>370</v>
      </c>
      <c r="V754" s="3">
        <v>0</v>
      </c>
      <c r="W754" s="3">
        <v>0</v>
      </c>
      <c r="X754" s="1">
        <v>10</v>
      </c>
      <c r="Y754" s="1">
        <v>380</v>
      </c>
      <c r="Z754" s="42">
        <v>39965.464868414645</v>
      </c>
      <c r="AA754" s="1" t="s">
        <v>4015</v>
      </c>
      <c r="AB754" s="1" t="s">
        <v>4296</v>
      </c>
      <c r="AC754" s="1"/>
      <c r="AZ754" s="24"/>
      <c r="BF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</row>
    <row r="755" spans="1:72" s="23" customFormat="1" x14ac:dyDescent="0.3">
      <c r="A755" s="38">
        <v>500</v>
      </c>
      <c r="B755" s="38" t="s">
        <v>3397</v>
      </c>
      <c r="C755" s="35" t="s">
        <v>345</v>
      </c>
      <c r="D755" s="1" t="s">
        <v>4012</v>
      </c>
      <c r="E755" s="38" t="s">
        <v>347</v>
      </c>
      <c r="F755" s="2" t="s">
        <v>4393</v>
      </c>
      <c r="G755" s="46" t="s">
        <v>4394</v>
      </c>
      <c r="H755" s="42">
        <v>0.4</v>
      </c>
      <c r="I755" s="42">
        <v>0.4</v>
      </c>
      <c r="J755" s="1">
        <v>2</v>
      </c>
      <c r="K755" s="65">
        <v>44367</v>
      </c>
      <c r="L755" s="41">
        <v>44532</v>
      </c>
      <c r="M755" s="1">
        <v>80.16</v>
      </c>
      <c r="N755" s="42">
        <v>68.129949392488939</v>
      </c>
      <c r="O755" s="1">
        <v>83</v>
      </c>
      <c r="P755" s="42">
        <f t="shared" si="34"/>
        <v>6653.28</v>
      </c>
      <c r="Q755" s="1" t="s">
        <v>147</v>
      </c>
      <c r="R755" s="3">
        <v>100</v>
      </c>
      <c r="S755" s="1">
        <f t="shared" si="35"/>
        <v>8016</v>
      </c>
      <c r="T755" s="1" t="s">
        <v>147</v>
      </c>
      <c r="U755" s="3">
        <v>370</v>
      </c>
      <c r="V755" s="3">
        <v>0</v>
      </c>
      <c r="W755" s="3">
        <v>0</v>
      </c>
      <c r="X755" s="1">
        <v>10</v>
      </c>
      <c r="Y755" s="1">
        <v>380</v>
      </c>
      <c r="Z755" s="42">
        <v>25889.380769145795</v>
      </c>
      <c r="AA755" s="1" t="s">
        <v>4015</v>
      </c>
      <c r="AB755" s="1" t="s">
        <v>4296</v>
      </c>
      <c r="AC755" s="1"/>
      <c r="AZ755" s="24"/>
      <c r="BF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</row>
    <row r="756" spans="1:72" s="23" customFormat="1" x14ac:dyDescent="0.3">
      <c r="A756" s="38">
        <v>501</v>
      </c>
      <c r="B756" s="38" t="s">
        <v>3397</v>
      </c>
      <c r="C756" s="35" t="s">
        <v>345</v>
      </c>
      <c r="D756" s="1" t="s">
        <v>4012</v>
      </c>
      <c r="E756" s="38" t="s">
        <v>347</v>
      </c>
      <c r="F756" s="2" t="s">
        <v>4395</v>
      </c>
      <c r="G756" s="46" t="s">
        <v>4396</v>
      </c>
      <c r="H756" s="42">
        <v>0.69</v>
      </c>
      <c r="I756" s="42">
        <v>0.69</v>
      </c>
      <c r="J756" s="1">
        <v>1</v>
      </c>
      <c r="K756" s="65">
        <v>44372</v>
      </c>
      <c r="L756" s="41">
        <v>44532</v>
      </c>
      <c r="M756" s="1">
        <v>59.41</v>
      </c>
      <c r="N756" s="42">
        <v>49.976265263666328</v>
      </c>
      <c r="O756" s="1">
        <v>84</v>
      </c>
      <c r="P756" s="42">
        <f t="shared" si="34"/>
        <v>4990.4399999999996</v>
      </c>
      <c r="Q756" s="1" t="s">
        <v>147</v>
      </c>
      <c r="R756" s="42">
        <v>99.333333333333329</v>
      </c>
      <c r="S756" s="1">
        <f t="shared" si="35"/>
        <v>5901.3933333333325</v>
      </c>
      <c r="T756" s="1" t="s">
        <v>147</v>
      </c>
      <c r="U756" s="3">
        <v>370</v>
      </c>
      <c r="V756" s="3">
        <v>0</v>
      </c>
      <c r="W756" s="3">
        <v>0</v>
      </c>
      <c r="X756" s="1">
        <v>10</v>
      </c>
      <c r="Y756" s="1">
        <v>380</v>
      </c>
      <c r="Z756" s="42">
        <v>18990.980800193203</v>
      </c>
      <c r="AA756" s="1" t="s">
        <v>4015</v>
      </c>
      <c r="AB756" s="1" t="s">
        <v>4296</v>
      </c>
      <c r="AC756" s="1"/>
      <c r="AZ756" s="24"/>
      <c r="BF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</row>
    <row r="757" spans="1:72" s="23" customFormat="1" x14ac:dyDescent="0.3">
      <c r="A757" s="38">
        <v>502</v>
      </c>
      <c r="B757" s="38" t="s">
        <v>3397</v>
      </c>
      <c r="C757" s="35" t="s">
        <v>345</v>
      </c>
      <c r="D757" s="1" t="s">
        <v>4012</v>
      </c>
      <c r="E757" s="38" t="s">
        <v>347</v>
      </c>
      <c r="F757" s="2" t="s">
        <v>4397</v>
      </c>
      <c r="G757" s="46" t="s">
        <v>4398</v>
      </c>
      <c r="H757" s="42">
        <v>0.15</v>
      </c>
      <c r="I757" s="42">
        <v>0.15</v>
      </c>
      <c r="J757" s="1">
        <v>1</v>
      </c>
      <c r="K757" s="65">
        <v>44379</v>
      </c>
      <c r="L757" s="41">
        <v>44532</v>
      </c>
      <c r="M757" s="1">
        <v>32.08</v>
      </c>
      <c r="N757" s="42">
        <v>26.886060017393518</v>
      </c>
      <c r="O757" s="1">
        <v>82</v>
      </c>
      <c r="P757" s="42">
        <f t="shared" si="34"/>
        <v>2630.56</v>
      </c>
      <c r="Q757" s="1" t="s">
        <v>147</v>
      </c>
      <c r="R757" s="3">
        <v>100</v>
      </c>
      <c r="S757" s="1">
        <f t="shared" si="35"/>
        <v>3208</v>
      </c>
      <c r="T757" s="1" t="s">
        <v>147</v>
      </c>
      <c r="U757" s="3">
        <v>370</v>
      </c>
      <c r="V757" s="3">
        <v>0</v>
      </c>
      <c r="W757" s="3">
        <v>0</v>
      </c>
      <c r="X757" s="1">
        <v>10</v>
      </c>
      <c r="Y757" s="1">
        <v>380</v>
      </c>
      <c r="Z757" s="42">
        <v>10216.702806609537</v>
      </c>
      <c r="AA757" s="1" t="s">
        <v>4015</v>
      </c>
      <c r="AB757" s="1" t="s">
        <v>4296</v>
      </c>
      <c r="AC757" s="1"/>
      <c r="AZ757" s="24"/>
      <c r="BF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</row>
    <row r="758" spans="1:72" s="23" customFormat="1" x14ac:dyDescent="0.3">
      <c r="A758" s="38">
        <v>503</v>
      </c>
      <c r="B758" s="38" t="s">
        <v>3397</v>
      </c>
      <c r="C758" s="35" t="s">
        <v>345</v>
      </c>
      <c r="D758" s="1" t="s">
        <v>4012</v>
      </c>
      <c r="E758" s="38" t="s">
        <v>347</v>
      </c>
      <c r="F758" s="2" t="s">
        <v>4399</v>
      </c>
      <c r="G758" s="46" t="s">
        <v>4400</v>
      </c>
      <c r="H758" s="42">
        <v>0.39</v>
      </c>
      <c r="I758" s="42">
        <v>0.39</v>
      </c>
      <c r="J758" s="1">
        <v>3</v>
      </c>
      <c r="K758" s="65">
        <v>44376</v>
      </c>
      <c r="L758" s="41">
        <v>44532</v>
      </c>
      <c r="M758" s="1">
        <v>163.32</v>
      </c>
      <c r="N758" s="42">
        <v>143.47771929000004</v>
      </c>
      <c r="O758" s="1">
        <v>90</v>
      </c>
      <c r="P758" s="42">
        <f t="shared" ref="P758:P821" si="36">M758*O758</f>
        <v>14698.8</v>
      </c>
      <c r="Q758" s="1" t="s">
        <v>147</v>
      </c>
      <c r="R758" s="42">
        <v>98.939929328621915</v>
      </c>
      <c r="S758" s="1">
        <f t="shared" ref="S758:S821" si="37">M758*R758</f>
        <v>16158.86925795053</v>
      </c>
      <c r="T758" s="1" t="s">
        <v>147</v>
      </c>
      <c r="U758" s="3">
        <v>370</v>
      </c>
      <c r="V758" s="3">
        <v>0</v>
      </c>
      <c r="W758" s="3">
        <v>0</v>
      </c>
      <c r="X758" s="1">
        <v>0</v>
      </c>
      <c r="Y758" s="1">
        <v>370</v>
      </c>
      <c r="Z758" s="42">
        <v>53086.756137300014</v>
      </c>
      <c r="AA758" s="1" t="s">
        <v>4015</v>
      </c>
      <c r="AB758" s="1" t="s">
        <v>4296</v>
      </c>
      <c r="AC758" s="1"/>
      <c r="AZ758" s="24"/>
      <c r="BF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</row>
    <row r="759" spans="1:72" s="23" customFormat="1" x14ac:dyDescent="0.3">
      <c r="A759" s="38">
        <v>504</v>
      </c>
      <c r="B759" s="38" t="s">
        <v>3397</v>
      </c>
      <c r="C759" s="35" t="s">
        <v>345</v>
      </c>
      <c r="D759" s="1" t="s">
        <v>4012</v>
      </c>
      <c r="E759" s="38" t="s">
        <v>347</v>
      </c>
      <c r="F759" s="2" t="s">
        <v>4401</v>
      </c>
      <c r="G759" s="46" t="s">
        <v>4402</v>
      </c>
      <c r="H759" s="42">
        <v>0.19</v>
      </c>
      <c r="I759" s="42">
        <v>0.19</v>
      </c>
      <c r="J759" s="1">
        <v>1</v>
      </c>
      <c r="K759" s="65">
        <v>44376</v>
      </c>
      <c r="L759" s="41">
        <v>44532</v>
      </c>
      <c r="M759" s="1">
        <v>43.52</v>
      </c>
      <c r="N759" s="42">
        <v>39.393208150559964</v>
      </c>
      <c r="O759" s="1">
        <v>91</v>
      </c>
      <c r="P759" s="42">
        <f t="shared" si="36"/>
        <v>3960.32</v>
      </c>
      <c r="Q759" s="1" t="s">
        <v>147</v>
      </c>
      <c r="R759" s="3">
        <v>100</v>
      </c>
      <c r="S759" s="1">
        <f t="shared" si="37"/>
        <v>4352</v>
      </c>
      <c r="T759" s="1" t="s">
        <v>147</v>
      </c>
      <c r="U759" s="3">
        <v>370</v>
      </c>
      <c r="V759" s="3">
        <v>0</v>
      </c>
      <c r="W759" s="3">
        <v>0</v>
      </c>
      <c r="X759" s="1">
        <v>10</v>
      </c>
      <c r="Y759" s="1">
        <v>380</v>
      </c>
      <c r="Z759" s="42">
        <v>14969.419097212787</v>
      </c>
      <c r="AA759" s="1" t="s">
        <v>4015</v>
      </c>
      <c r="AB759" s="1" t="s">
        <v>4296</v>
      </c>
      <c r="AC759" s="1"/>
      <c r="AZ759" s="24"/>
      <c r="BF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</row>
    <row r="760" spans="1:72" s="23" customFormat="1" x14ac:dyDescent="0.3">
      <c r="A760" s="38">
        <v>505</v>
      </c>
      <c r="B760" s="38" t="s">
        <v>3397</v>
      </c>
      <c r="C760" s="35" t="s">
        <v>345</v>
      </c>
      <c r="D760" s="1" t="s">
        <v>4012</v>
      </c>
      <c r="E760" s="38" t="s">
        <v>347</v>
      </c>
      <c r="F760" s="2" t="s">
        <v>4403</v>
      </c>
      <c r="G760" s="46" t="s">
        <v>4404</v>
      </c>
      <c r="H760" s="42">
        <v>0.22</v>
      </c>
      <c r="I760" s="42">
        <v>0.22</v>
      </c>
      <c r="J760" s="1">
        <v>1</v>
      </c>
      <c r="K760" s="65">
        <v>44375</v>
      </c>
      <c r="L760" s="41">
        <v>44532</v>
      </c>
      <c r="M760" s="1">
        <v>43.1</v>
      </c>
      <c r="N760" s="42">
        <v>38.086054127926175</v>
      </c>
      <c r="O760" s="1">
        <v>97</v>
      </c>
      <c r="P760" s="42">
        <f t="shared" si="36"/>
        <v>4180.7</v>
      </c>
      <c r="Q760" s="1" t="s">
        <v>147</v>
      </c>
      <c r="R760" s="3">
        <v>100</v>
      </c>
      <c r="S760" s="1">
        <f t="shared" si="37"/>
        <v>4310</v>
      </c>
      <c r="T760" s="1" t="s">
        <v>147</v>
      </c>
      <c r="U760" s="3">
        <v>370</v>
      </c>
      <c r="V760" s="3">
        <v>0</v>
      </c>
      <c r="W760" s="3">
        <v>0</v>
      </c>
      <c r="X760" s="1">
        <v>10</v>
      </c>
      <c r="Y760" s="1">
        <v>380</v>
      </c>
      <c r="Z760" s="42">
        <v>14472.700568611946</v>
      </c>
      <c r="AA760" s="1" t="s">
        <v>4015</v>
      </c>
      <c r="AB760" s="1" t="s">
        <v>4296</v>
      </c>
      <c r="AC760" s="1"/>
      <c r="AZ760" s="24"/>
      <c r="BF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</row>
    <row r="761" spans="1:72" s="23" customFormat="1" x14ac:dyDescent="0.3">
      <c r="A761" s="38">
        <v>506</v>
      </c>
      <c r="B761" s="38" t="s">
        <v>3397</v>
      </c>
      <c r="C761" s="35" t="s">
        <v>345</v>
      </c>
      <c r="D761" s="1" t="s">
        <v>4012</v>
      </c>
      <c r="E761" s="38" t="s">
        <v>347</v>
      </c>
      <c r="F761" s="2" t="s">
        <v>4405</v>
      </c>
      <c r="G761" s="46" t="s">
        <v>4406</v>
      </c>
      <c r="H761" s="42">
        <v>0.23</v>
      </c>
      <c r="I761" s="42">
        <v>0.23</v>
      </c>
      <c r="J761" s="1">
        <v>1</v>
      </c>
      <c r="K761" s="65">
        <v>44376</v>
      </c>
      <c r="L761" s="41">
        <v>44532</v>
      </c>
      <c r="M761" s="1">
        <v>25.89</v>
      </c>
      <c r="N761" s="42">
        <v>23.097503213399239</v>
      </c>
      <c r="O761" s="1">
        <v>96</v>
      </c>
      <c r="P761" s="42">
        <f t="shared" si="36"/>
        <v>2485.44</v>
      </c>
      <c r="Q761" s="1" t="s">
        <v>147</v>
      </c>
      <c r="R761" s="42">
        <v>98.639455782312922</v>
      </c>
      <c r="S761" s="1">
        <f t="shared" si="37"/>
        <v>2553.7755102040815</v>
      </c>
      <c r="T761" s="1" t="s">
        <v>147</v>
      </c>
      <c r="U761" s="3">
        <v>370</v>
      </c>
      <c r="V761" s="3">
        <v>0</v>
      </c>
      <c r="W761" s="3">
        <v>0</v>
      </c>
      <c r="X761" s="1">
        <v>0</v>
      </c>
      <c r="Y761" s="1">
        <v>370</v>
      </c>
      <c r="Z761" s="42">
        <v>8546.0761889577188</v>
      </c>
      <c r="AA761" s="1" t="s">
        <v>4015</v>
      </c>
      <c r="AB761" s="1" t="s">
        <v>4296</v>
      </c>
      <c r="AC761" s="1"/>
      <c r="AZ761" s="24"/>
      <c r="BF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</row>
    <row r="762" spans="1:72" s="23" customFormat="1" x14ac:dyDescent="0.3">
      <c r="A762" s="38">
        <v>507</v>
      </c>
      <c r="B762" s="38" t="s">
        <v>3397</v>
      </c>
      <c r="C762" s="35" t="s">
        <v>345</v>
      </c>
      <c r="D762" s="1" t="s">
        <v>4012</v>
      </c>
      <c r="E762" s="38" t="s">
        <v>347</v>
      </c>
      <c r="F762" s="2" t="s">
        <v>4407</v>
      </c>
      <c r="G762" s="46" t="s">
        <v>4408</v>
      </c>
      <c r="H762" s="42">
        <v>0.32</v>
      </c>
      <c r="I762" s="42">
        <v>0.32</v>
      </c>
      <c r="J762" s="1">
        <v>2</v>
      </c>
      <c r="K762" s="65">
        <v>44369</v>
      </c>
      <c r="L762" s="41">
        <v>44532</v>
      </c>
      <c r="M762" s="1">
        <v>80.8</v>
      </c>
      <c r="N762" s="42">
        <v>73.39482223025567</v>
      </c>
      <c r="O762" s="1">
        <v>90</v>
      </c>
      <c r="P762" s="42">
        <f t="shared" si="36"/>
        <v>7272</v>
      </c>
      <c r="Q762" s="1" t="s">
        <v>147</v>
      </c>
      <c r="R762" s="3">
        <v>100</v>
      </c>
      <c r="S762" s="1">
        <f t="shared" si="37"/>
        <v>8080</v>
      </c>
      <c r="T762" s="1" t="s">
        <v>147</v>
      </c>
      <c r="U762" s="3">
        <v>370</v>
      </c>
      <c r="V762" s="3">
        <v>0</v>
      </c>
      <c r="W762" s="3">
        <v>0</v>
      </c>
      <c r="X762" s="1">
        <v>10</v>
      </c>
      <c r="Y762" s="1">
        <v>380</v>
      </c>
      <c r="Z762" s="42">
        <v>27890.032447497153</v>
      </c>
      <c r="AA762" s="1" t="s">
        <v>4015</v>
      </c>
      <c r="AB762" s="1" t="s">
        <v>4296</v>
      </c>
      <c r="AC762" s="1"/>
      <c r="AZ762" s="24"/>
      <c r="BF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</row>
    <row r="763" spans="1:72" s="23" customFormat="1" x14ac:dyDescent="0.3">
      <c r="A763" s="38">
        <v>508</v>
      </c>
      <c r="B763" s="38" t="s">
        <v>3397</v>
      </c>
      <c r="C763" s="35" t="s">
        <v>345</v>
      </c>
      <c r="D763" s="1" t="s">
        <v>4012</v>
      </c>
      <c r="E763" s="38" t="s">
        <v>347</v>
      </c>
      <c r="F763" s="2" t="s">
        <v>4409</v>
      </c>
      <c r="G763" s="46" t="s">
        <v>4410</v>
      </c>
      <c r="H763" s="42">
        <v>0.32</v>
      </c>
      <c r="I763" s="42">
        <v>0.32</v>
      </c>
      <c r="J763" s="1">
        <v>1</v>
      </c>
      <c r="K763" s="65">
        <v>44385</v>
      </c>
      <c r="L763" s="41">
        <v>44532</v>
      </c>
      <c r="M763" s="1">
        <v>10.86</v>
      </c>
      <c r="N763" s="42">
        <v>6.9464317819891255</v>
      </c>
      <c r="O763" s="1">
        <v>87</v>
      </c>
      <c r="P763" s="42">
        <f t="shared" si="36"/>
        <v>944.81999999999994</v>
      </c>
      <c r="Q763" s="1" t="s">
        <v>147</v>
      </c>
      <c r="R763" s="42">
        <v>99.598393574297191</v>
      </c>
      <c r="S763" s="1">
        <f t="shared" si="37"/>
        <v>1081.6385542168675</v>
      </c>
      <c r="T763" s="1" t="s">
        <v>147</v>
      </c>
      <c r="U763" s="3">
        <v>370</v>
      </c>
      <c r="V763" s="3">
        <v>0</v>
      </c>
      <c r="W763" s="3">
        <v>0</v>
      </c>
      <c r="X763" s="1">
        <v>10</v>
      </c>
      <c r="Y763" s="1">
        <v>380</v>
      </c>
      <c r="Z763" s="42">
        <v>2639.6440771558678</v>
      </c>
      <c r="AA763" s="1" t="s">
        <v>4015</v>
      </c>
      <c r="AB763" s="1" t="s">
        <v>4296</v>
      </c>
      <c r="AC763" s="1"/>
      <c r="AZ763" s="24"/>
      <c r="BF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</row>
    <row r="764" spans="1:72" s="23" customFormat="1" x14ac:dyDescent="0.3">
      <c r="A764" s="38">
        <v>509</v>
      </c>
      <c r="B764" s="38" t="s">
        <v>3397</v>
      </c>
      <c r="C764" s="35" t="s">
        <v>345</v>
      </c>
      <c r="D764" s="1" t="s">
        <v>4012</v>
      </c>
      <c r="E764" s="38" t="s">
        <v>347</v>
      </c>
      <c r="F764" s="2" t="s">
        <v>4411</v>
      </c>
      <c r="G764" s="46" t="s">
        <v>4412</v>
      </c>
      <c r="H764" s="42">
        <v>0.55000000000000004</v>
      </c>
      <c r="I764" s="42">
        <v>0.55000000000000004</v>
      </c>
      <c r="J764" s="1">
        <v>3</v>
      </c>
      <c r="K764" s="65">
        <v>44385</v>
      </c>
      <c r="L764" s="41">
        <v>44532</v>
      </c>
      <c r="M764" s="1">
        <v>159.69999999999999</v>
      </c>
      <c r="N764" s="42">
        <v>146.8070694119869</v>
      </c>
      <c r="O764" s="1">
        <v>87</v>
      </c>
      <c r="P764" s="42">
        <f t="shared" si="36"/>
        <v>13893.9</v>
      </c>
      <c r="Q764" s="1" t="s">
        <v>147</v>
      </c>
      <c r="R764" s="3">
        <v>100</v>
      </c>
      <c r="S764" s="1">
        <f t="shared" si="37"/>
        <v>15969.999999999998</v>
      </c>
      <c r="T764" s="1" t="s">
        <v>147</v>
      </c>
      <c r="U764" s="3">
        <v>370</v>
      </c>
      <c r="V764" s="3">
        <v>0</v>
      </c>
      <c r="W764" s="3">
        <v>0</v>
      </c>
      <c r="X764" s="1">
        <v>10</v>
      </c>
      <c r="Y764" s="1">
        <v>380</v>
      </c>
      <c r="Z764" s="42">
        <v>55786.686376555022</v>
      </c>
      <c r="AA764" s="1" t="s">
        <v>4015</v>
      </c>
      <c r="AB764" s="1" t="s">
        <v>4296</v>
      </c>
      <c r="AC764" s="1"/>
      <c r="AZ764" s="24"/>
      <c r="BF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</row>
    <row r="765" spans="1:72" s="23" customFormat="1" x14ac:dyDescent="0.3">
      <c r="A765" s="38">
        <v>510</v>
      </c>
      <c r="B765" s="38" t="s">
        <v>3397</v>
      </c>
      <c r="C765" s="35" t="s">
        <v>345</v>
      </c>
      <c r="D765" s="1" t="s">
        <v>4012</v>
      </c>
      <c r="E765" s="38" t="s">
        <v>347</v>
      </c>
      <c r="F765" s="2" t="s">
        <v>4413</v>
      </c>
      <c r="G765" s="46" t="s">
        <v>4414</v>
      </c>
      <c r="H765" s="42">
        <v>0.2</v>
      </c>
      <c r="I765" s="42">
        <v>0.2</v>
      </c>
      <c r="J765" s="1">
        <v>1</v>
      </c>
      <c r="K765" s="65">
        <v>44375</v>
      </c>
      <c r="L765" s="41">
        <v>44532</v>
      </c>
      <c r="M765" s="1">
        <v>34.28</v>
      </c>
      <c r="N765" s="42">
        <v>30.59954277329409</v>
      </c>
      <c r="O765" s="1">
        <v>87</v>
      </c>
      <c r="P765" s="42">
        <f t="shared" si="36"/>
        <v>2982.36</v>
      </c>
      <c r="Q765" s="1" t="s">
        <v>147</v>
      </c>
      <c r="R765" s="42">
        <v>99.638989169675085</v>
      </c>
      <c r="S765" s="1">
        <f t="shared" si="37"/>
        <v>3415.6245487364622</v>
      </c>
      <c r="T765" s="1" t="s">
        <v>147</v>
      </c>
      <c r="U765" s="3">
        <v>370</v>
      </c>
      <c r="V765" s="3">
        <v>0</v>
      </c>
      <c r="W765" s="3">
        <v>0</v>
      </c>
      <c r="X765" s="1">
        <v>10</v>
      </c>
      <c r="Y765" s="1">
        <v>380</v>
      </c>
      <c r="Z765" s="42">
        <v>11627.826253851754</v>
      </c>
      <c r="AA765" s="1" t="s">
        <v>4015</v>
      </c>
      <c r="AB765" s="1" t="s">
        <v>4296</v>
      </c>
      <c r="AC765" s="1"/>
      <c r="AZ765" s="24"/>
      <c r="BF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</row>
    <row r="766" spans="1:72" s="23" customFormat="1" x14ac:dyDescent="0.3">
      <c r="A766" s="38">
        <v>511</v>
      </c>
      <c r="B766" s="38" t="s">
        <v>3397</v>
      </c>
      <c r="C766" s="35" t="s">
        <v>345</v>
      </c>
      <c r="D766" s="1" t="s">
        <v>4012</v>
      </c>
      <c r="E766" s="38" t="s">
        <v>347</v>
      </c>
      <c r="F766" s="2" t="s">
        <v>4415</v>
      </c>
      <c r="G766" s="46" t="s">
        <v>4416</v>
      </c>
      <c r="H766" s="42">
        <v>0.48</v>
      </c>
      <c r="I766" s="42">
        <v>0.48</v>
      </c>
      <c r="J766" s="1">
        <v>1</v>
      </c>
      <c r="K766" s="65">
        <v>44369</v>
      </c>
      <c r="L766" s="41">
        <v>44532</v>
      </c>
      <c r="M766" s="1">
        <v>61.74</v>
      </c>
      <c r="N766" s="42">
        <v>54.62445924268286</v>
      </c>
      <c r="O766" s="1">
        <v>90</v>
      </c>
      <c r="P766" s="42">
        <f t="shared" si="36"/>
        <v>5556.6</v>
      </c>
      <c r="Q766" s="1" t="s">
        <v>147</v>
      </c>
      <c r="R766" s="42">
        <v>99.127906976744185</v>
      </c>
      <c r="S766" s="1">
        <f t="shared" si="37"/>
        <v>6120.1569767441861</v>
      </c>
      <c r="T766" s="1" t="s">
        <v>147</v>
      </c>
      <c r="U766" s="3">
        <v>370</v>
      </c>
      <c r="V766" s="3">
        <v>0</v>
      </c>
      <c r="W766" s="3">
        <v>0</v>
      </c>
      <c r="X766" s="1">
        <v>10</v>
      </c>
      <c r="Y766" s="1">
        <v>380</v>
      </c>
      <c r="Z766" s="42">
        <v>20757.294512219487</v>
      </c>
      <c r="AA766" s="1" t="s">
        <v>4015</v>
      </c>
      <c r="AB766" s="1" t="s">
        <v>4296</v>
      </c>
      <c r="AC766" s="1"/>
      <c r="AZ766" s="24"/>
      <c r="BF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</row>
    <row r="767" spans="1:72" s="23" customFormat="1" x14ac:dyDescent="0.3">
      <c r="A767" s="38">
        <v>512</v>
      </c>
      <c r="B767" s="38" t="s">
        <v>3397</v>
      </c>
      <c r="C767" s="35" t="s">
        <v>345</v>
      </c>
      <c r="D767" s="1" t="s">
        <v>4012</v>
      </c>
      <c r="E767" s="38" t="s">
        <v>347</v>
      </c>
      <c r="F767" s="2" t="s">
        <v>4417</v>
      </c>
      <c r="G767" s="46" t="s">
        <v>4418</v>
      </c>
      <c r="H767" s="42">
        <v>0.18</v>
      </c>
      <c r="I767" s="42">
        <v>0.18</v>
      </c>
      <c r="J767" s="1">
        <v>1</v>
      </c>
      <c r="K767" s="65">
        <v>44373</v>
      </c>
      <c r="L767" s="41">
        <v>44532</v>
      </c>
      <c r="M767" s="1">
        <v>41.62</v>
      </c>
      <c r="N767" s="42">
        <v>35.841060853905027</v>
      </c>
      <c r="O767" s="1">
        <v>89</v>
      </c>
      <c r="P767" s="42">
        <f t="shared" si="36"/>
        <v>3704.18</v>
      </c>
      <c r="Q767" s="1" t="s">
        <v>147</v>
      </c>
      <c r="R767" s="3">
        <v>100</v>
      </c>
      <c r="S767" s="1">
        <f t="shared" si="37"/>
        <v>4162</v>
      </c>
      <c r="T767" s="1" t="s">
        <v>147</v>
      </c>
      <c r="U767" s="3">
        <v>370</v>
      </c>
      <c r="V767" s="3">
        <v>0</v>
      </c>
      <c r="W767" s="3">
        <v>0</v>
      </c>
      <c r="X767" s="1">
        <v>10</v>
      </c>
      <c r="Y767" s="1">
        <v>380</v>
      </c>
      <c r="Z767" s="42">
        <v>13619.603124483911</v>
      </c>
      <c r="AA767" s="1" t="s">
        <v>4015</v>
      </c>
      <c r="AB767" s="1" t="s">
        <v>4296</v>
      </c>
      <c r="AC767" s="1"/>
      <c r="AZ767" s="24"/>
      <c r="BF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</row>
    <row r="768" spans="1:72" s="23" customFormat="1" x14ac:dyDescent="0.3">
      <c r="A768" s="38">
        <v>513</v>
      </c>
      <c r="B768" s="38" t="s">
        <v>3397</v>
      </c>
      <c r="C768" s="35" t="s">
        <v>345</v>
      </c>
      <c r="D768" s="1" t="s">
        <v>4012</v>
      </c>
      <c r="E768" s="38" t="s">
        <v>347</v>
      </c>
      <c r="F768" s="2" t="s">
        <v>4419</v>
      </c>
      <c r="G768" s="46" t="s">
        <v>4420</v>
      </c>
      <c r="H768" s="42">
        <v>0.12</v>
      </c>
      <c r="I768" s="42">
        <v>0.12</v>
      </c>
      <c r="J768" s="1">
        <v>1</v>
      </c>
      <c r="K768" s="65">
        <v>44375</v>
      </c>
      <c r="L768" s="41">
        <v>44532</v>
      </c>
      <c r="M768" s="1">
        <v>22.75</v>
      </c>
      <c r="N768" s="42">
        <v>19.662860382791091</v>
      </c>
      <c r="O768" s="1">
        <v>89</v>
      </c>
      <c r="P768" s="42">
        <f t="shared" si="36"/>
        <v>2024.75</v>
      </c>
      <c r="Q768" s="1" t="s">
        <v>147</v>
      </c>
      <c r="R768" s="3">
        <v>100</v>
      </c>
      <c r="S768" s="1">
        <f t="shared" si="37"/>
        <v>2275</v>
      </c>
      <c r="T768" s="1" t="s">
        <v>147</v>
      </c>
      <c r="U768" s="3">
        <v>370</v>
      </c>
      <c r="V768" s="3">
        <v>0</v>
      </c>
      <c r="W768" s="3">
        <v>0</v>
      </c>
      <c r="X768" s="1">
        <v>10</v>
      </c>
      <c r="Y768" s="1">
        <v>380</v>
      </c>
      <c r="Z768" s="42">
        <v>7471.8869454606147</v>
      </c>
      <c r="AA768" s="1" t="s">
        <v>4015</v>
      </c>
      <c r="AB768" s="1" t="s">
        <v>4296</v>
      </c>
      <c r="AC768" s="1"/>
      <c r="AZ768" s="24"/>
      <c r="BF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</row>
    <row r="769" spans="1:72" s="23" customFormat="1" x14ac:dyDescent="0.3">
      <c r="A769" s="38">
        <v>514</v>
      </c>
      <c r="B769" s="38" t="s">
        <v>3397</v>
      </c>
      <c r="C769" s="35" t="s">
        <v>345</v>
      </c>
      <c r="D769" s="1" t="s">
        <v>4012</v>
      </c>
      <c r="E769" s="38" t="s">
        <v>347</v>
      </c>
      <c r="F769" s="2" t="s">
        <v>4421</v>
      </c>
      <c r="G769" s="46" t="s">
        <v>4422</v>
      </c>
      <c r="H769" s="42">
        <v>0.25</v>
      </c>
      <c r="I769" s="42">
        <v>0.25</v>
      </c>
      <c r="J769" s="1">
        <v>1</v>
      </c>
      <c r="K769" s="65">
        <v>44373</v>
      </c>
      <c r="L769" s="41">
        <v>44532</v>
      </c>
      <c r="M769" s="1">
        <v>54.6</v>
      </c>
      <c r="N769" s="42">
        <v>49.927508469546382</v>
      </c>
      <c r="O769" s="1">
        <v>90</v>
      </c>
      <c r="P769" s="42">
        <f t="shared" si="36"/>
        <v>4914</v>
      </c>
      <c r="Q769" s="1" t="s">
        <v>147</v>
      </c>
      <c r="R769" s="42">
        <v>99.671052631578945</v>
      </c>
      <c r="S769" s="1">
        <f t="shared" si="37"/>
        <v>5442.0394736842109</v>
      </c>
      <c r="T769" s="1" t="s">
        <v>147</v>
      </c>
      <c r="U769" s="3">
        <v>370</v>
      </c>
      <c r="V769" s="3">
        <v>0</v>
      </c>
      <c r="W769" s="3">
        <v>0</v>
      </c>
      <c r="X769" s="1">
        <v>10</v>
      </c>
      <c r="Y769" s="1">
        <v>380</v>
      </c>
      <c r="Z769" s="42">
        <v>18972.453218427625</v>
      </c>
      <c r="AA769" s="1" t="s">
        <v>4015</v>
      </c>
      <c r="AB769" s="1" t="s">
        <v>4296</v>
      </c>
      <c r="AC769" s="1"/>
      <c r="AZ769" s="24"/>
      <c r="BF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</row>
    <row r="770" spans="1:72" s="23" customFormat="1" x14ac:dyDescent="0.3">
      <c r="A770" s="38">
        <v>515</v>
      </c>
      <c r="B770" s="38" t="s">
        <v>3397</v>
      </c>
      <c r="C770" s="35" t="s">
        <v>345</v>
      </c>
      <c r="D770" s="1" t="s">
        <v>4012</v>
      </c>
      <c r="E770" s="38" t="s">
        <v>347</v>
      </c>
      <c r="F770" s="2" t="s">
        <v>4423</v>
      </c>
      <c r="G770" s="46" t="s">
        <v>4424</v>
      </c>
      <c r="H770" s="42">
        <v>0.1</v>
      </c>
      <c r="I770" s="42">
        <v>0.1</v>
      </c>
      <c r="J770" s="1">
        <v>1</v>
      </c>
      <c r="K770" s="65">
        <v>44373</v>
      </c>
      <c r="L770" s="41">
        <v>44532</v>
      </c>
      <c r="M770" s="1">
        <v>22.35</v>
      </c>
      <c r="N770" s="42">
        <v>19.608293438763315</v>
      </c>
      <c r="O770" s="1">
        <v>90</v>
      </c>
      <c r="P770" s="42">
        <f t="shared" si="36"/>
        <v>2011.5000000000002</v>
      </c>
      <c r="Q770" s="1" t="s">
        <v>147</v>
      </c>
      <c r="R770" s="3">
        <v>100</v>
      </c>
      <c r="S770" s="1">
        <f t="shared" si="37"/>
        <v>2235</v>
      </c>
      <c r="T770" s="1" t="s">
        <v>147</v>
      </c>
      <c r="U770" s="3">
        <v>370</v>
      </c>
      <c r="V770" s="3">
        <v>0</v>
      </c>
      <c r="W770" s="3">
        <v>0</v>
      </c>
      <c r="X770" s="1">
        <v>10</v>
      </c>
      <c r="Y770" s="1">
        <v>380</v>
      </c>
      <c r="Z770" s="42">
        <v>7451.1515067300597</v>
      </c>
      <c r="AA770" s="1" t="s">
        <v>4015</v>
      </c>
      <c r="AB770" s="1" t="s">
        <v>4296</v>
      </c>
      <c r="AC770" s="1"/>
      <c r="AZ770" s="24"/>
      <c r="BF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</row>
    <row r="771" spans="1:72" s="23" customFormat="1" x14ac:dyDescent="0.3">
      <c r="A771" s="38">
        <v>516</v>
      </c>
      <c r="B771" s="38" t="s">
        <v>3397</v>
      </c>
      <c r="C771" s="35" t="s">
        <v>345</v>
      </c>
      <c r="D771" s="1" t="s">
        <v>4012</v>
      </c>
      <c r="E771" s="38" t="s">
        <v>347</v>
      </c>
      <c r="F771" s="2" t="s">
        <v>4425</v>
      </c>
      <c r="G771" s="46" t="s">
        <v>4426</v>
      </c>
      <c r="H771" s="42">
        <v>0.14000000000000001</v>
      </c>
      <c r="I771" s="42">
        <v>0.14000000000000001</v>
      </c>
      <c r="J771" s="1">
        <v>1</v>
      </c>
      <c r="K771" s="65">
        <v>44375</v>
      </c>
      <c r="L771" s="41">
        <v>44532</v>
      </c>
      <c r="M771" s="1">
        <v>39.46</v>
      </c>
      <c r="N771" s="42">
        <v>33.421720827042343</v>
      </c>
      <c r="O771" s="1">
        <v>89</v>
      </c>
      <c r="P771" s="42">
        <f t="shared" si="36"/>
        <v>3511.94</v>
      </c>
      <c r="Q771" s="1" t="s">
        <v>147</v>
      </c>
      <c r="R771" s="42">
        <v>99.669966996699671</v>
      </c>
      <c r="S771" s="1">
        <f t="shared" si="37"/>
        <v>3932.976897689769</v>
      </c>
      <c r="T771" s="1" t="s">
        <v>147</v>
      </c>
      <c r="U771" s="3">
        <v>370</v>
      </c>
      <c r="V771" s="3">
        <v>0</v>
      </c>
      <c r="W771" s="3">
        <v>0</v>
      </c>
      <c r="X771" s="1">
        <v>10</v>
      </c>
      <c r="Y771" s="1">
        <v>380</v>
      </c>
      <c r="Z771" s="42">
        <v>12700.253914276091</v>
      </c>
      <c r="AA771" s="1" t="s">
        <v>4015</v>
      </c>
      <c r="AB771" s="1" t="s">
        <v>4296</v>
      </c>
      <c r="AC771" s="1"/>
      <c r="AZ771" s="24"/>
      <c r="BF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</row>
    <row r="772" spans="1:72" s="23" customFormat="1" x14ac:dyDescent="0.3">
      <c r="A772" s="38">
        <v>517</v>
      </c>
      <c r="B772" s="38" t="s">
        <v>3397</v>
      </c>
      <c r="C772" s="35" t="s">
        <v>345</v>
      </c>
      <c r="D772" s="1" t="s">
        <v>4012</v>
      </c>
      <c r="E772" s="38" t="s">
        <v>347</v>
      </c>
      <c r="F772" s="2" t="s">
        <v>4427</v>
      </c>
      <c r="G772" s="46" t="s">
        <v>4428</v>
      </c>
      <c r="H772" s="42">
        <v>0.19</v>
      </c>
      <c r="I772" s="42">
        <v>0.19</v>
      </c>
      <c r="J772" s="1">
        <v>1</v>
      </c>
      <c r="K772" s="65">
        <v>44365</v>
      </c>
      <c r="L772" s="41">
        <v>44532</v>
      </c>
      <c r="M772" s="1">
        <v>17.329999999999998</v>
      </c>
      <c r="N772" s="42">
        <v>15.06022130281794</v>
      </c>
      <c r="O772" s="1">
        <v>86</v>
      </c>
      <c r="P772" s="42">
        <f t="shared" si="36"/>
        <v>1490.3799999999999</v>
      </c>
      <c r="Q772" s="1" t="s">
        <v>147</v>
      </c>
      <c r="R772" s="42">
        <v>94.929577464788736</v>
      </c>
      <c r="S772" s="1">
        <f t="shared" si="37"/>
        <v>1645.1295774647886</v>
      </c>
      <c r="T772" s="1" t="s">
        <v>4429</v>
      </c>
      <c r="U772" s="3">
        <v>370</v>
      </c>
      <c r="V772" s="3">
        <v>0</v>
      </c>
      <c r="W772" s="3">
        <v>0</v>
      </c>
      <c r="X772" s="1">
        <v>-37</v>
      </c>
      <c r="Y772" s="1">
        <v>333</v>
      </c>
      <c r="Z772" s="42">
        <v>5015.0536938383739</v>
      </c>
      <c r="AA772" s="1" t="s">
        <v>4015</v>
      </c>
      <c r="AB772" s="1" t="s">
        <v>4296</v>
      </c>
      <c r="AC772" s="1"/>
      <c r="AZ772" s="24"/>
      <c r="BF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</row>
    <row r="773" spans="1:72" s="23" customFormat="1" x14ac:dyDescent="0.3">
      <c r="A773" s="38">
        <v>518</v>
      </c>
      <c r="B773" s="38" t="s">
        <v>3397</v>
      </c>
      <c r="C773" s="35" t="s">
        <v>345</v>
      </c>
      <c r="D773" s="1" t="s">
        <v>4012</v>
      </c>
      <c r="E773" s="38" t="s">
        <v>347</v>
      </c>
      <c r="F773" s="2" t="s">
        <v>4430</v>
      </c>
      <c r="G773" s="46" t="s">
        <v>4431</v>
      </c>
      <c r="H773" s="42">
        <v>0.15</v>
      </c>
      <c r="I773" s="42">
        <v>0.15</v>
      </c>
      <c r="J773" s="1">
        <v>1</v>
      </c>
      <c r="K773" s="65">
        <v>44379</v>
      </c>
      <c r="L773" s="41">
        <v>44532</v>
      </c>
      <c r="M773" s="1">
        <v>47.39</v>
      </c>
      <c r="N773" s="42">
        <v>43.063091371526518</v>
      </c>
      <c r="O773" s="1">
        <v>92</v>
      </c>
      <c r="P773" s="42">
        <f t="shared" si="36"/>
        <v>4359.88</v>
      </c>
      <c r="Q773" s="1" t="s">
        <v>147</v>
      </c>
      <c r="R773" s="3">
        <v>100</v>
      </c>
      <c r="S773" s="1">
        <f t="shared" si="37"/>
        <v>4739</v>
      </c>
      <c r="T773" s="1" t="s">
        <v>147</v>
      </c>
      <c r="U773" s="3">
        <v>370</v>
      </c>
      <c r="V773" s="3">
        <v>0</v>
      </c>
      <c r="W773" s="3">
        <v>0</v>
      </c>
      <c r="X773" s="1">
        <v>10</v>
      </c>
      <c r="Y773" s="1">
        <v>380</v>
      </c>
      <c r="Z773" s="42">
        <v>16363.974721180077</v>
      </c>
      <c r="AA773" s="1" t="s">
        <v>4015</v>
      </c>
      <c r="AB773" s="1" t="s">
        <v>4296</v>
      </c>
      <c r="AC773" s="1"/>
      <c r="AZ773" s="24"/>
      <c r="BF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</row>
    <row r="774" spans="1:72" s="23" customFormat="1" x14ac:dyDescent="0.3">
      <c r="A774" s="38">
        <v>519</v>
      </c>
      <c r="B774" s="38" t="s">
        <v>3397</v>
      </c>
      <c r="C774" s="35" t="s">
        <v>345</v>
      </c>
      <c r="D774" s="1" t="s">
        <v>4012</v>
      </c>
      <c r="E774" s="38" t="s">
        <v>347</v>
      </c>
      <c r="F774" s="2" t="s">
        <v>4432</v>
      </c>
      <c r="G774" s="46" t="s">
        <v>4433</v>
      </c>
      <c r="H774" s="42">
        <v>0.18</v>
      </c>
      <c r="I774" s="42">
        <v>0.18</v>
      </c>
      <c r="J774" s="1">
        <v>1</v>
      </c>
      <c r="K774" s="65">
        <v>44379</v>
      </c>
      <c r="L774" s="41">
        <v>44532</v>
      </c>
      <c r="M774" s="1">
        <v>44.92</v>
      </c>
      <c r="N774" s="42">
        <v>38.751070948902573</v>
      </c>
      <c r="O774" s="1">
        <v>90</v>
      </c>
      <c r="P774" s="42">
        <f t="shared" si="36"/>
        <v>4042.8</v>
      </c>
      <c r="Q774" s="1" t="s">
        <v>147</v>
      </c>
      <c r="R774" s="3">
        <v>100</v>
      </c>
      <c r="S774" s="1">
        <f t="shared" si="37"/>
        <v>4492</v>
      </c>
      <c r="T774" s="1" t="s">
        <v>147</v>
      </c>
      <c r="U774" s="3">
        <v>370</v>
      </c>
      <c r="V774" s="3">
        <v>0</v>
      </c>
      <c r="W774" s="3">
        <v>0</v>
      </c>
      <c r="X774" s="1">
        <v>10</v>
      </c>
      <c r="Y774" s="1">
        <v>380</v>
      </c>
      <c r="Z774" s="42">
        <v>14725.406960582977</v>
      </c>
      <c r="AA774" s="1" t="s">
        <v>4015</v>
      </c>
      <c r="AB774" s="1" t="s">
        <v>4296</v>
      </c>
      <c r="AC774" s="1"/>
      <c r="AZ774" s="24"/>
      <c r="BF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</row>
    <row r="775" spans="1:72" s="23" customFormat="1" x14ac:dyDescent="0.3">
      <c r="A775" s="38">
        <v>520</v>
      </c>
      <c r="B775" s="38" t="s">
        <v>3397</v>
      </c>
      <c r="C775" s="35" t="s">
        <v>345</v>
      </c>
      <c r="D775" s="1" t="s">
        <v>4012</v>
      </c>
      <c r="E775" s="38" t="s">
        <v>347</v>
      </c>
      <c r="F775" s="2" t="s">
        <v>4434</v>
      </c>
      <c r="G775" s="46" t="s">
        <v>4435</v>
      </c>
      <c r="H775" s="42">
        <v>0.21</v>
      </c>
      <c r="I775" s="42">
        <v>0.21</v>
      </c>
      <c r="J775" s="1">
        <v>3</v>
      </c>
      <c r="K775" s="65">
        <v>44381</v>
      </c>
      <c r="L775" s="41">
        <v>44532</v>
      </c>
      <c r="M775" s="1">
        <v>130.88</v>
      </c>
      <c r="N775" s="42">
        <v>128.17233114678959</v>
      </c>
      <c r="O775" s="1">
        <v>86</v>
      </c>
      <c r="P775" s="42">
        <f t="shared" si="36"/>
        <v>11255.68</v>
      </c>
      <c r="Q775" s="1" t="s">
        <v>147</v>
      </c>
      <c r="R775" s="42">
        <v>99.642857142857139</v>
      </c>
      <c r="S775" s="1">
        <f t="shared" si="37"/>
        <v>13041.257142857143</v>
      </c>
      <c r="T775" s="1" t="s">
        <v>147</v>
      </c>
      <c r="U775" s="3">
        <v>370</v>
      </c>
      <c r="V775" s="3">
        <v>0</v>
      </c>
      <c r="W775" s="3">
        <v>0</v>
      </c>
      <c r="X775" s="1">
        <v>10</v>
      </c>
      <c r="Y775" s="1">
        <v>380</v>
      </c>
      <c r="Z775" s="42">
        <v>48705.48583578004</v>
      </c>
      <c r="AA775" s="1" t="s">
        <v>4015</v>
      </c>
      <c r="AB775" s="1" t="s">
        <v>4296</v>
      </c>
      <c r="AC775" s="1"/>
      <c r="AZ775" s="24"/>
      <c r="BF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</row>
    <row r="776" spans="1:72" s="23" customFormat="1" x14ac:dyDescent="0.3">
      <c r="A776" s="38">
        <v>521</v>
      </c>
      <c r="B776" s="38" t="s">
        <v>3397</v>
      </c>
      <c r="C776" s="35" t="s">
        <v>345</v>
      </c>
      <c r="D776" s="1" t="s">
        <v>4012</v>
      </c>
      <c r="E776" s="38" t="s">
        <v>347</v>
      </c>
      <c r="F776" s="2" t="s">
        <v>4436</v>
      </c>
      <c r="G776" s="46" t="s">
        <v>4437</v>
      </c>
      <c r="H776" s="42">
        <v>0.28000000000000003</v>
      </c>
      <c r="I776" s="42">
        <v>0.28000000000000003</v>
      </c>
      <c r="J776" s="1">
        <v>1</v>
      </c>
      <c r="K776" s="65">
        <v>44381</v>
      </c>
      <c r="L776" s="41">
        <v>44532</v>
      </c>
      <c r="M776" s="1">
        <v>64.430000000000007</v>
      </c>
      <c r="N776" s="42">
        <v>52.989465063243152</v>
      </c>
      <c r="O776" s="1">
        <v>82</v>
      </c>
      <c r="P776" s="42">
        <f t="shared" si="36"/>
        <v>5283.26</v>
      </c>
      <c r="Q776" s="1" t="s">
        <v>147</v>
      </c>
      <c r="R776" s="42">
        <v>99.736842105263165</v>
      </c>
      <c r="S776" s="1">
        <f t="shared" si="37"/>
        <v>6426.0447368421064</v>
      </c>
      <c r="T776" s="1" t="s">
        <v>147</v>
      </c>
      <c r="U776" s="3">
        <v>370</v>
      </c>
      <c r="V776" s="3">
        <v>0</v>
      </c>
      <c r="W776" s="3">
        <v>0</v>
      </c>
      <c r="X776" s="1">
        <v>10</v>
      </c>
      <c r="Y776" s="1">
        <v>380</v>
      </c>
      <c r="Z776" s="42">
        <v>20135.996724032397</v>
      </c>
      <c r="AA776" s="1" t="s">
        <v>4015</v>
      </c>
      <c r="AB776" s="1" t="s">
        <v>4296</v>
      </c>
      <c r="AC776" s="1"/>
      <c r="AZ776" s="24"/>
      <c r="BF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</row>
    <row r="777" spans="1:72" s="23" customFormat="1" x14ac:dyDescent="0.3">
      <c r="A777" s="38">
        <v>522</v>
      </c>
      <c r="B777" s="38" t="s">
        <v>3397</v>
      </c>
      <c r="C777" s="35" t="s">
        <v>345</v>
      </c>
      <c r="D777" s="1" t="s">
        <v>4012</v>
      </c>
      <c r="E777" s="38" t="s">
        <v>347</v>
      </c>
      <c r="F777" s="2" t="s">
        <v>4438</v>
      </c>
      <c r="G777" s="46" t="s">
        <v>4439</v>
      </c>
      <c r="H777" s="42">
        <v>0.19</v>
      </c>
      <c r="I777" s="42">
        <v>0.19</v>
      </c>
      <c r="J777" s="1">
        <v>1</v>
      </c>
      <c r="K777" s="65">
        <v>44373</v>
      </c>
      <c r="L777" s="41">
        <v>44532</v>
      </c>
      <c r="M777" s="1">
        <v>21.52</v>
      </c>
      <c r="N777" s="42">
        <v>17.458896794116814</v>
      </c>
      <c r="O777" s="1">
        <v>89</v>
      </c>
      <c r="P777" s="42">
        <f t="shared" si="36"/>
        <v>1915.28</v>
      </c>
      <c r="Q777" s="1" t="s">
        <v>147</v>
      </c>
      <c r="R777" s="3">
        <v>100</v>
      </c>
      <c r="S777" s="1">
        <f t="shared" si="37"/>
        <v>2152</v>
      </c>
      <c r="T777" s="1" t="s">
        <v>147</v>
      </c>
      <c r="U777" s="3">
        <v>370</v>
      </c>
      <c r="V777" s="3">
        <v>0</v>
      </c>
      <c r="W777" s="3">
        <v>0</v>
      </c>
      <c r="X777" s="1">
        <v>10</v>
      </c>
      <c r="Y777" s="1">
        <v>380</v>
      </c>
      <c r="Z777" s="42">
        <v>6634.3807817643892</v>
      </c>
      <c r="AA777" s="1" t="s">
        <v>4015</v>
      </c>
      <c r="AB777" s="1" t="s">
        <v>4296</v>
      </c>
      <c r="AC777" s="1"/>
      <c r="AZ777" s="24"/>
      <c r="BF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</row>
    <row r="778" spans="1:72" s="23" customFormat="1" x14ac:dyDescent="0.3">
      <c r="A778" s="38">
        <v>523</v>
      </c>
      <c r="B778" s="38" t="s">
        <v>3397</v>
      </c>
      <c r="C778" s="35" t="s">
        <v>345</v>
      </c>
      <c r="D778" s="1" t="s">
        <v>4012</v>
      </c>
      <c r="E778" s="38" t="s">
        <v>347</v>
      </c>
      <c r="F778" s="2" t="s">
        <v>4440</v>
      </c>
      <c r="G778" s="46" t="s">
        <v>4441</v>
      </c>
      <c r="H778" s="42">
        <v>0.19</v>
      </c>
      <c r="I778" s="42">
        <v>0.19</v>
      </c>
      <c r="J778" s="1">
        <v>1</v>
      </c>
      <c r="K778" s="65">
        <v>44387</v>
      </c>
      <c r="L778" s="41">
        <v>44532</v>
      </c>
      <c r="M778" s="1">
        <v>40.4</v>
      </c>
      <c r="N778" s="42">
        <v>36.145898851368528</v>
      </c>
      <c r="O778" s="1">
        <v>90</v>
      </c>
      <c r="P778" s="42">
        <f t="shared" si="36"/>
        <v>3636</v>
      </c>
      <c r="Q778" s="1" t="s">
        <v>147</v>
      </c>
      <c r="R778" s="42">
        <v>99.236641221374043</v>
      </c>
      <c r="S778" s="1">
        <f t="shared" si="37"/>
        <v>4009.160305343511</v>
      </c>
      <c r="T778" s="1" t="s">
        <v>147</v>
      </c>
      <c r="U778" s="3">
        <v>370</v>
      </c>
      <c r="V778" s="3">
        <v>0</v>
      </c>
      <c r="W778" s="3">
        <v>0</v>
      </c>
      <c r="X778" s="1">
        <v>10</v>
      </c>
      <c r="Y778" s="1">
        <v>380</v>
      </c>
      <c r="Z778" s="42">
        <v>13735.44156352004</v>
      </c>
      <c r="AA778" s="1" t="s">
        <v>4015</v>
      </c>
      <c r="AB778" s="1" t="s">
        <v>4296</v>
      </c>
      <c r="AC778" s="1"/>
      <c r="AZ778" s="24"/>
      <c r="BF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</row>
    <row r="779" spans="1:72" s="23" customFormat="1" x14ac:dyDescent="0.3">
      <c r="A779" s="38">
        <v>524</v>
      </c>
      <c r="B779" s="38" t="s">
        <v>3397</v>
      </c>
      <c r="C779" s="35" t="s">
        <v>345</v>
      </c>
      <c r="D779" s="1" t="s">
        <v>4012</v>
      </c>
      <c r="E779" s="38" t="s">
        <v>347</v>
      </c>
      <c r="F779" s="2" t="s">
        <v>4442</v>
      </c>
      <c r="G779" s="46" t="s">
        <v>4443</v>
      </c>
      <c r="H779" s="42">
        <v>0.13</v>
      </c>
      <c r="I779" s="42">
        <v>0.13</v>
      </c>
      <c r="J779" s="1">
        <v>1</v>
      </c>
      <c r="K779" s="65">
        <v>44381</v>
      </c>
      <c r="L779" s="41">
        <v>44532</v>
      </c>
      <c r="M779" s="1">
        <v>16.309999999999999</v>
      </c>
      <c r="N779" s="42">
        <v>14.415770322926276</v>
      </c>
      <c r="O779" s="1">
        <v>82</v>
      </c>
      <c r="P779" s="42">
        <f t="shared" si="36"/>
        <v>1337.4199999999998</v>
      </c>
      <c r="Q779" s="1" t="s">
        <v>147</v>
      </c>
      <c r="R779" s="3">
        <v>100</v>
      </c>
      <c r="S779" s="1">
        <f t="shared" si="37"/>
        <v>1630.9999999999998</v>
      </c>
      <c r="T779" s="1" t="s">
        <v>147</v>
      </c>
      <c r="U779" s="3">
        <v>370</v>
      </c>
      <c r="V779" s="3">
        <v>0</v>
      </c>
      <c r="W779" s="3">
        <v>0</v>
      </c>
      <c r="X779" s="1">
        <v>10</v>
      </c>
      <c r="Y779" s="1">
        <v>380</v>
      </c>
      <c r="Z779" s="42">
        <v>5477.9927227119852</v>
      </c>
      <c r="AA779" s="1" t="s">
        <v>4015</v>
      </c>
      <c r="AB779" s="1" t="s">
        <v>4296</v>
      </c>
      <c r="AC779" s="1"/>
      <c r="AZ779" s="24"/>
      <c r="BF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</row>
    <row r="780" spans="1:72" s="23" customFormat="1" x14ac:dyDescent="0.3">
      <c r="A780" s="38">
        <v>525</v>
      </c>
      <c r="B780" s="38" t="s">
        <v>3397</v>
      </c>
      <c r="C780" s="35" t="s">
        <v>345</v>
      </c>
      <c r="D780" s="1" t="s">
        <v>4012</v>
      </c>
      <c r="E780" s="38" t="s">
        <v>347</v>
      </c>
      <c r="F780" s="2" t="s">
        <v>4444</v>
      </c>
      <c r="G780" s="46" t="s">
        <v>4445</v>
      </c>
      <c r="H780" s="42">
        <v>0.25</v>
      </c>
      <c r="I780" s="42">
        <v>0.25</v>
      </c>
      <c r="J780" s="1">
        <v>2</v>
      </c>
      <c r="K780" s="65">
        <v>44371</v>
      </c>
      <c r="L780" s="41">
        <v>44532</v>
      </c>
      <c r="M780" s="1">
        <v>83.02</v>
      </c>
      <c r="N780" s="42">
        <v>77.33335105441985</v>
      </c>
      <c r="O780" s="1">
        <v>87</v>
      </c>
      <c r="P780" s="42">
        <f t="shared" si="36"/>
        <v>7222.74</v>
      </c>
      <c r="Q780" s="1" t="s">
        <v>147</v>
      </c>
      <c r="R780" s="3">
        <v>100</v>
      </c>
      <c r="S780" s="1">
        <f t="shared" si="37"/>
        <v>8302</v>
      </c>
      <c r="T780" s="1" t="s">
        <v>147</v>
      </c>
      <c r="U780" s="3">
        <v>370</v>
      </c>
      <c r="V780" s="3">
        <v>0</v>
      </c>
      <c r="W780" s="3">
        <v>0</v>
      </c>
      <c r="X780" s="1">
        <v>10</v>
      </c>
      <c r="Y780" s="1">
        <v>380</v>
      </c>
      <c r="Z780" s="42">
        <v>29386.673400679541</v>
      </c>
      <c r="AA780" s="1" t="s">
        <v>4015</v>
      </c>
      <c r="AB780" s="1" t="s">
        <v>4296</v>
      </c>
      <c r="AC780" s="1"/>
      <c r="AZ780" s="24"/>
      <c r="BF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</row>
    <row r="781" spans="1:72" s="23" customFormat="1" x14ac:dyDescent="0.3">
      <c r="A781" s="38">
        <v>526</v>
      </c>
      <c r="B781" s="38" t="s">
        <v>3397</v>
      </c>
      <c r="C781" s="35" t="s">
        <v>345</v>
      </c>
      <c r="D781" s="1" t="s">
        <v>4012</v>
      </c>
      <c r="E781" s="38" t="s">
        <v>347</v>
      </c>
      <c r="F781" s="2" t="s">
        <v>4446</v>
      </c>
      <c r="G781" s="46" t="s">
        <v>4447</v>
      </c>
      <c r="H781" s="42">
        <v>0.53</v>
      </c>
      <c r="I781" s="42">
        <v>0.53</v>
      </c>
      <c r="J781" s="1">
        <v>2</v>
      </c>
      <c r="K781" s="65">
        <v>44370</v>
      </c>
      <c r="L781" s="41">
        <v>44532</v>
      </c>
      <c r="M781" s="1">
        <v>116.42</v>
      </c>
      <c r="N781" s="42">
        <v>100.96145494397804</v>
      </c>
      <c r="O781" s="1">
        <v>89</v>
      </c>
      <c r="P781" s="42">
        <f t="shared" si="36"/>
        <v>10361.380000000001</v>
      </c>
      <c r="Q781" s="1" t="s">
        <v>147</v>
      </c>
      <c r="R781" s="42">
        <v>99.723756906077341</v>
      </c>
      <c r="S781" s="1">
        <f t="shared" si="37"/>
        <v>11609.839779005524</v>
      </c>
      <c r="T781" s="1" t="s">
        <v>147</v>
      </c>
      <c r="U781" s="3">
        <v>370</v>
      </c>
      <c r="V781" s="3">
        <v>0</v>
      </c>
      <c r="W781" s="3">
        <v>0</v>
      </c>
      <c r="X781" s="1">
        <v>10</v>
      </c>
      <c r="Y781" s="1">
        <v>380</v>
      </c>
      <c r="Z781" s="42">
        <v>38365.352878711652</v>
      </c>
      <c r="AA781" s="1" t="s">
        <v>4015</v>
      </c>
      <c r="AB781" s="1" t="s">
        <v>4296</v>
      </c>
      <c r="AC781" s="1"/>
      <c r="AZ781" s="24"/>
      <c r="BF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</row>
    <row r="782" spans="1:72" s="23" customFormat="1" x14ac:dyDescent="0.3">
      <c r="A782" s="38">
        <v>527</v>
      </c>
      <c r="B782" s="38" t="s">
        <v>3397</v>
      </c>
      <c r="C782" s="35" t="s">
        <v>345</v>
      </c>
      <c r="D782" s="1" t="s">
        <v>4012</v>
      </c>
      <c r="E782" s="38" t="s">
        <v>347</v>
      </c>
      <c r="F782" s="2" t="s">
        <v>4296</v>
      </c>
      <c r="G782" s="46" t="s">
        <v>4448</v>
      </c>
      <c r="H782" s="42">
        <v>0.28999999999999998</v>
      </c>
      <c r="I782" s="42">
        <v>0.28999999999999998</v>
      </c>
      <c r="J782" s="1">
        <v>2</v>
      </c>
      <c r="K782" s="65">
        <v>44372</v>
      </c>
      <c r="L782" s="41">
        <v>44532</v>
      </c>
      <c r="M782" s="1">
        <v>77.3</v>
      </c>
      <c r="N782" s="42">
        <v>69.826896724535487</v>
      </c>
      <c r="O782" s="1">
        <v>90</v>
      </c>
      <c r="P782" s="42">
        <f t="shared" si="36"/>
        <v>6957</v>
      </c>
      <c r="Q782" s="1" t="s">
        <v>147</v>
      </c>
      <c r="R782" s="42">
        <v>99.629629629629633</v>
      </c>
      <c r="S782" s="1">
        <f t="shared" si="37"/>
        <v>7701.3703703703704</v>
      </c>
      <c r="T782" s="1" t="s">
        <v>147</v>
      </c>
      <c r="U782" s="3">
        <v>370</v>
      </c>
      <c r="V782" s="3">
        <v>0</v>
      </c>
      <c r="W782" s="3">
        <v>0</v>
      </c>
      <c r="X782" s="1">
        <v>10</v>
      </c>
      <c r="Y782" s="1">
        <v>380</v>
      </c>
      <c r="Z782" s="42">
        <v>26534.220755323484</v>
      </c>
      <c r="AA782" s="1" t="s">
        <v>4015</v>
      </c>
      <c r="AB782" s="1" t="s">
        <v>4296</v>
      </c>
      <c r="AC782" s="1"/>
      <c r="AZ782" s="24"/>
      <c r="BF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</row>
    <row r="783" spans="1:72" s="23" customFormat="1" x14ac:dyDescent="0.3">
      <c r="A783" s="38">
        <v>528</v>
      </c>
      <c r="B783" s="38" t="s">
        <v>3397</v>
      </c>
      <c r="C783" s="35" t="s">
        <v>345</v>
      </c>
      <c r="D783" s="1" t="s">
        <v>4012</v>
      </c>
      <c r="E783" s="38" t="s">
        <v>347</v>
      </c>
      <c r="F783" s="2" t="s">
        <v>4449</v>
      </c>
      <c r="G783" s="46" t="s">
        <v>4450</v>
      </c>
      <c r="H783" s="42">
        <v>0.63</v>
      </c>
      <c r="I783" s="42">
        <v>0.63</v>
      </c>
      <c r="J783" s="1">
        <v>2</v>
      </c>
      <c r="K783" s="65">
        <v>44370</v>
      </c>
      <c r="L783" s="41">
        <v>44532</v>
      </c>
      <c r="M783" s="1">
        <v>84.4</v>
      </c>
      <c r="N783" s="42">
        <v>76.092290681110157</v>
      </c>
      <c r="O783" s="1">
        <v>96</v>
      </c>
      <c r="P783" s="42">
        <f t="shared" si="36"/>
        <v>8102.4000000000005</v>
      </c>
      <c r="Q783" s="1" t="s">
        <v>147</v>
      </c>
      <c r="R783" s="3">
        <v>100</v>
      </c>
      <c r="S783" s="1">
        <f t="shared" si="37"/>
        <v>8440</v>
      </c>
      <c r="T783" s="1" t="s">
        <v>147</v>
      </c>
      <c r="U783" s="3">
        <v>370</v>
      </c>
      <c r="V783" s="3">
        <v>0</v>
      </c>
      <c r="W783" s="3">
        <v>0</v>
      </c>
      <c r="X783" s="1">
        <v>10</v>
      </c>
      <c r="Y783" s="1">
        <v>380</v>
      </c>
      <c r="Z783" s="42">
        <v>28915.070458821861</v>
      </c>
      <c r="AA783" s="1" t="s">
        <v>4015</v>
      </c>
      <c r="AB783" s="1" t="s">
        <v>4296</v>
      </c>
      <c r="AC783" s="1"/>
      <c r="AZ783" s="24"/>
      <c r="BF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</row>
    <row r="784" spans="1:72" s="23" customFormat="1" x14ac:dyDescent="0.3">
      <c r="A784" s="38">
        <v>529</v>
      </c>
      <c r="B784" s="38" t="s">
        <v>3397</v>
      </c>
      <c r="C784" s="35" t="s">
        <v>345</v>
      </c>
      <c r="D784" s="1" t="s">
        <v>4012</v>
      </c>
      <c r="E784" s="38" t="s">
        <v>347</v>
      </c>
      <c r="F784" s="2" t="s">
        <v>4451</v>
      </c>
      <c r="G784" s="46" t="s">
        <v>4452</v>
      </c>
      <c r="H784" s="42">
        <v>0.12</v>
      </c>
      <c r="I784" s="42">
        <v>0.12</v>
      </c>
      <c r="J784" s="1">
        <v>1</v>
      </c>
      <c r="K784" s="65">
        <v>44385</v>
      </c>
      <c r="L784" s="41">
        <v>44532</v>
      </c>
      <c r="M784" s="1">
        <v>31</v>
      </c>
      <c r="N784" s="42">
        <v>28.064450122069321</v>
      </c>
      <c r="O784" s="1">
        <v>93</v>
      </c>
      <c r="P784" s="42">
        <f t="shared" si="36"/>
        <v>2883</v>
      </c>
      <c r="Q784" s="1" t="s">
        <v>147</v>
      </c>
      <c r="R784" s="42">
        <v>98.369565217391298</v>
      </c>
      <c r="S784" s="1">
        <f t="shared" si="37"/>
        <v>3049.45652173913</v>
      </c>
      <c r="T784" s="1" t="s">
        <v>147</v>
      </c>
      <c r="U784" s="3">
        <v>370</v>
      </c>
      <c r="V784" s="3">
        <v>0</v>
      </c>
      <c r="W784" s="3">
        <v>0</v>
      </c>
      <c r="X784" s="1">
        <v>0</v>
      </c>
      <c r="Y784" s="1">
        <v>370</v>
      </c>
      <c r="Z784" s="42">
        <v>10383.846545165648</v>
      </c>
      <c r="AA784" s="1" t="s">
        <v>4015</v>
      </c>
      <c r="AB784" s="1" t="s">
        <v>4296</v>
      </c>
      <c r="AC784" s="1"/>
      <c r="AZ784" s="24"/>
      <c r="BF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</row>
    <row r="785" spans="1:72" s="23" customFormat="1" x14ac:dyDescent="0.3">
      <c r="A785" s="38">
        <v>530</v>
      </c>
      <c r="B785" s="38" t="s">
        <v>3397</v>
      </c>
      <c r="C785" s="35" t="s">
        <v>345</v>
      </c>
      <c r="D785" s="1" t="s">
        <v>4012</v>
      </c>
      <c r="E785" s="38" t="s">
        <v>347</v>
      </c>
      <c r="F785" s="2" t="s">
        <v>4453</v>
      </c>
      <c r="G785" s="46" t="s">
        <v>4454</v>
      </c>
      <c r="H785" s="42">
        <v>0.15</v>
      </c>
      <c r="I785" s="42">
        <v>0.15</v>
      </c>
      <c r="J785" s="1">
        <v>1</v>
      </c>
      <c r="K785" s="65">
        <v>44387</v>
      </c>
      <c r="L785" s="41">
        <v>44532</v>
      </c>
      <c r="M785" s="1">
        <v>64.510000000000005</v>
      </c>
      <c r="N785" s="42">
        <v>55.574566404817979</v>
      </c>
      <c r="O785" s="1">
        <v>89</v>
      </c>
      <c r="P785" s="42">
        <f t="shared" si="36"/>
        <v>5741.39</v>
      </c>
      <c r="Q785" s="1" t="s">
        <v>147</v>
      </c>
      <c r="R785" s="3">
        <v>100</v>
      </c>
      <c r="S785" s="1">
        <f t="shared" si="37"/>
        <v>6451.0000000000009</v>
      </c>
      <c r="T785" s="1" t="s">
        <v>147</v>
      </c>
      <c r="U785" s="3">
        <v>370</v>
      </c>
      <c r="V785" s="3">
        <v>0</v>
      </c>
      <c r="W785" s="3">
        <v>0</v>
      </c>
      <c r="X785" s="1">
        <v>10</v>
      </c>
      <c r="Y785" s="1">
        <v>380</v>
      </c>
      <c r="Z785" s="42">
        <v>21118.335233830832</v>
      </c>
      <c r="AA785" s="1" t="s">
        <v>4015</v>
      </c>
      <c r="AB785" s="1" t="s">
        <v>4296</v>
      </c>
      <c r="AC785" s="1"/>
      <c r="AZ785" s="24"/>
      <c r="BF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</row>
    <row r="786" spans="1:72" s="23" customFormat="1" x14ac:dyDescent="0.3">
      <c r="A786" s="38">
        <v>531</v>
      </c>
      <c r="B786" s="38" t="s">
        <v>3397</v>
      </c>
      <c r="C786" s="35" t="s">
        <v>345</v>
      </c>
      <c r="D786" s="1" t="s">
        <v>4012</v>
      </c>
      <c r="E786" s="38" t="s">
        <v>347</v>
      </c>
      <c r="F786" s="2" t="s">
        <v>4455</v>
      </c>
      <c r="G786" s="46" t="s">
        <v>4456</v>
      </c>
      <c r="H786" s="42">
        <v>0.18</v>
      </c>
      <c r="I786" s="42">
        <v>0.18</v>
      </c>
      <c r="J786" s="1">
        <v>1</v>
      </c>
      <c r="K786" s="65">
        <v>44387</v>
      </c>
      <c r="L786" s="41">
        <v>44532</v>
      </c>
      <c r="M786" s="1">
        <v>31.78</v>
      </c>
      <c r="N786" s="42">
        <v>28.943631738095991</v>
      </c>
      <c r="O786" s="1">
        <v>90</v>
      </c>
      <c r="P786" s="42">
        <f t="shared" si="36"/>
        <v>2860.2000000000003</v>
      </c>
      <c r="Q786" s="1" t="s">
        <v>147</v>
      </c>
      <c r="R786" s="42">
        <v>99.572649572649567</v>
      </c>
      <c r="S786" s="1">
        <f t="shared" si="37"/>
        <v>3164.4188034188032</v>
      </c>
      <c r="T786" s="1" t="s">
        <v>147</v>
      </c>
      <c r="U786" s="3">
        <v>370</v>
      </c>
      <c r="V786" s="3">
        <v>0</v>
      </c>
      <c r="W786" s="3">
        <v>0</v>
      </c>
      <c r="X786" s="1">
        <v>10</v>
      </c>
      <c r="Y786" s="1">
        <v>380</v>
      </c>
      <c r="Z786" s="42">
        <v>10998.580060476477</v>
      </c>
      <c r="AA786" s="1" t="s">
        <v>4015</v>
      </c>
      <c r="AB786" s="1" t="s">
        <v>4296</v>
      </c>
      <c r="AC786" s="1"/>
      <c r="AZ786" s="24"/>
      <c r="BF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</row>
    <row r="787" spans="1:72" s="23" customFormat="1" x14ac:dyDescent="0.3">
      <c r="A787" s="38">
        <v>532</v>
      </c>
      <c r="B787" s="38" t="s">
        <v>3397</v>
      </c>
      <c r="C787" s="35" t="s">
        <v>345</v>
      </c>
      <c r="D787" s="1" t="s">
        <v>4012</v>
      </c>
      <c r="E787" s="38" t="s">
        <v>347</v>
      </c>
      <c r="F787" s="2" t="s">
        <v>4457</v>
      </c>
      <c r="G787" s="46" t="s">
        <v>4458</v>
      </c>
      <c r="H787" s="42">
        <v>0.28000000000000003</v>
      </c>
      <c r="I787" s="42">
        <v>0.28000000000000003</v>
      </c>
      <c r="J787" s="1">
        <v>2</v>
      </c>
      <c r="K787" s="65">
        <v>44370</v>
      </c>
      <c r="L787" s="41">
        <v>44532</v>
      </c>
      <c r="M787" s="1">
        <v>76.22</v>
      </c>
      <c r="N787" s="42">
        <v>68.196668222469739</v>
      </c>
      <c r="O787" s="1">
        <v>92</v>
      </c>
      <c r="P787" s="42">
        <f t="shared" si="36"/>
        <v>7012.24</v>
      </c>
      <c r="Q787" s="1" t="s">
        <v>147</v>
      </c>
      <c r="R787" s="42">
        <v>98.15384615384616</v>
      </c>
      <c r="S787" s="1">
        <f t="shared" si="37"/>
        <v>7481.2861538461539</v>
      </c>
      <c r="T787" s="1" t="s">
        <v>147</v>
      </c>
      <c r="U787" s="3">
        <v>370</v>
      </c>
      <c r="V787" s="3">
        <v>0</v>
      </c>
      <c r="W787" s="3">
        <v>0</v>
      </c>
      <c r="X787" s="1">
        <v>0</v>
      </c>
      <c r="Y787" s="1">
        <v>370</v>
      </c>
      <c r="Z787" s="42">
        <v>25232.767242313803</v>
      </c>
      <c r="AA787" s="1" t="s">
        <v>4015</v>
      </c>
      <c r="AB787" s="1" t="s">
        <v>4296</v>
      </c>
      <c r="AC787" s="1"/>
      <c r="AZ787" s="24"/>
      <c r="BF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</row>
    <row r="788" spans="1:72" s="23" customFormat="1" x14ac:dyDescent="0.3">
      <c r="A788" s="38">
        <v>533</v>
      </c>
      <c r="B788" s="38" t="s">
        <v>3397</v>
      </c>
      <c r="C788" s="35" t="s">
        <v>345</v>
      </c>
      <c r="D788" s="1" t="s">
        <v>4012</v>
      </c>
      <c r="E788" s="38" t="s">
        <v>347</v>
      </c>
      <c r="F788" s="2" t="s">
        <v>4459</v>
      </c>
      <c r="G788" s="46" t="s">
        <v>4460</v>
      </c>
      <c r="H788" s="42">
        <v>0.13</v>
      </c>
      <c r="I788" s="42">
        <v>0.13</v>
      </c>
      <c r="J788" s="1">
        <v>1</v>
      </c>
      <c r="K788" s="65">
        <v>44372</v>
      </c>
      <c r="L788" s="41">
        <v>44532</v>
      </c>
      <c r="M788" s="1">
        <v>42.21</v>
      </c>
      <c r="N788" s="42">
        <v>36.906399003517237</v>
      </c>
      <c r="O788" s="1">
        <v>93</v>
      </c>
      <c r="P788" s="42">
        <f t="shared" si="36"/>
        <v>3925.53</v>
      </c>
      <c r="Q788" s="1" t="s">
        <v>147</v>
      </c>
      <c r="R788" s="3">
        <v>100</v>
      </c>
      <c r="S788" s="1">
        <f t="shared" si="37"/>
        <v>4221</v>
      </c>
      <c r="T788" s="1" t="s">
        <v>147</v>
      </c>
      <c r="U788" s="3">
        <v>370</v>
      </c>
      <c r="V788" s="3">
        <v>0</v>
      </c>
      <c r="W788" s="3">
        <v>0</v>
      </c>
      <c r="X788" s="1">
        <v>10</v>
      </c>
      <c r="Y788" s="1">
        <v>380</v>
      </c>
      <c r="Z788" s="42">
        <v>14024.431621336549</v>
      </c>
      <c r="AA788" s="1" t="s">
        <v>4015</v>
      </c>
      <c r="AB788" s="1" t="s">
        <v>4296</v>
      </c>
      <c r="AC788" s="1"/>
      <c r="AZ788" s="24"/>
      <c r="BF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</row>
    <row r="789" spans="1:72" s="23" customFormat="1" x14ac:dyDescent="0.3">
      <c r="A789" s="38">
        <v>534</v>
      </c>
      <c r="B789" s="38" t="s">
        <v>3397</v>
      </c>
      <c r="C789" s="35" t="s">
        <v>345</v>
      </c>
      <c r="D789" s="1" t="s">
        <v>4012</v>
      </c>
      <c r="E789" s="38" t="s">
        <v>347</v>
      </c>
      <c r="F789" s="2" t="s">
        <v>4461</v>
      </c>
      <c r="G789" s="46" t="s">
        <v>4462</v>
      </c>
      <c r="H789" s="42">
        <v>0.55000000000000004</v>
      </c>
      <c r="I789" s="42">
        <v>0.55000000000000004</v>
      </c>
      <c r="J789" s="1">
        <v>3</v>
      </c>
      <c r="K789" s="65">
        <v>44387</v>
      </c>
      <c r="L789" s="41">
        <v>44532</v>
      </c>
      <c r="M789" s="1">
        <v>156.62</v>
      </c>
      <c r="N789" s="42">
        <v>138.18364619446854</v>
      </c>
      <c r="O789" s="1">
        <v>92</v>
      </c>
      <c r="P789" s="42">
        <f t="shared" si="36"/>
        <v>14409.04</v>
      </c>
      <c r="Q789" s="1" t="s">
        <v>147</v>
      </c>
      <c r="R789" s="42">
        <v>99.682539682539684</v>
      </c>
      <c r="S789" s="1">
        <f t="shared" si="37"/>
        <v>15612.279365079366</v>
      </c>
      <c r="T789" s="1" t="s">
        <v>147</v>
      </c>
      <c r="U789" s="3">
        <v>370</v>
      </c>
      <c r="V789" s="3">
        <v>0</v>
      </c>
      <c r="W789" s="3">
        <v>0</v>
      </c>
      <c r="X789" s="1">
        <v>10</v>
      </c>
      <c r="Y789" s="1">
        <v>380</v>
      </c>
      <c r="Z789" s="42">
        <v>52509.785553898044</v>
      </c>
      <c r="AA789" s="1" t="s">
        <v>4015</v>
      </c>
      <c r="AB789" s="1" t="s">
        <v>4296</v>
      </c>
      <c r="AC789" s="1"/>
      <c r="AZ789" s="24"/>
      <c r="BF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</row>
    <row r="790" spans="1:72" s="23" customFormat="1" x14ac:dyDescent="0.3">
      <c r="A790" s="38">
        <v>535</v>
      </c>
      <c r="B790" s="38" t="s">
        <v>3397</v>
      </c>
      <c r="C790" s="35" t="s">
        <v>345</v>
      </c>
      <c r="D790" s="1" t="s">
        <v>4012</v>
      </c>
      <c r="E790" s="38" t="s">
        <v>347</v>
      </c>
      <c r="F790" s="2" t="s">
        <v>4463</v>
      </c>
      <c r="G790" s="46" t="s">
        <v>4464</v>
      </c>
      <c r="H790" s="42">
        <v>0.28000000000000003</v>
      </c>
      <c r="I790" s="42">
        <v>0.28000000000000003</v>
      </c>
      <c r="J790" s="1">
        <v>1</v>
      </c>
      <c r="K790" s="65">
        <v>44369</v>
      </c>
      <c r="L790" s="41">
        <v>44532</v>
      </c>
      <c r="M790" s="1">
        <v>71.239999999999995</v>
      </c>
      <c r="N790" s="42">
        <v>64.521871528484112</v>
      </c>
      <c r="O790" s="1">
        <v>80</v>
      </c>
      <c r="P790" s="42">
        <f t="shared" si="36"/>
        <v>5699.2</v>
      </c>
      <c r="Q790" s="1" t="s">
        <v>147</v>
      </c>
      <c r="R790" s="42">
        <v>99.275362318840578</v>
      </c>
      <c r="S790" s="1">
        <f t="shared" si="37"/>
        <v>7072.3768115942021</v>
      </c>
      <c r="T790" s="1" t="s">
        <v>147</v>
      </c>
      <c r="U790" s="3">
        <v>370</v>
      </c>
      <c r="V790" s="3">
        <v>0</v>
      </c>
      <c r="W790" s="3">
        <v>0</v>
      </c>
      <c r="X790" s="1">
        <v>10</v>
      </c>
      <c r="Y790" s="1">
        <v>380</v>
      </c>
      <c r="Z790" s="42">
        <v>24518.311180823963</v>
      </c>
      <c r="AA790" s="1" t="s">
        <v>4015</v>
      </c>
      <c r="AB790" s="1" t="s">
        <v>4296</v>
      </c>
      <c r="AC790" s="1"/>
      <c r="AZ790" s="24"/>
      <c r="BF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</row>
    <row r="791" spans="1:72" s="23" customFormat="1" x14ac:dyDescent="0.3">
      <c r="A791" s="38">
        <v>536</v>
      </c>
      <c r="B791" s="38" t="s">
        <v>3397</v>
      </c>
      <c r="C791" s="35" t="s">
        <v>345</v>
      </c>
      <c r="D791" s="1" t="s">
        <v>4012</v>
      </c>
      <c r="E791" s="38" t="s">
        <v>347</v>
      </c>
      <c r="F791" s="2" t="s">
        <v>4465</v>
      </c>
      <c r="G791" s="46" t="s">
        <v>4466</v>
      </c>
      <c r="H791" s="42">
        <v>0.39</v>
      </c>
      <c r="I791" s="42">
        <v>0.39</v>
      </c>
      <c r="J791" s="1">
        <v>1</v>
      </c>
      <c r="K791" s="65">
        <v>44389</v>
      </c>
      <c r="L791" s="41">
        <v>44532</v>
      </c>
      <c r="M791" s="1">
        <v>24.41</v>
      </c>
      <c r="N791" s="42">
        <v>20.78438686394778</v>
      </c>
      <c r="O791" s="1">
        <v>88</v>
      </c>
      <c r="P791" s="42">
        <f t="shared" si="36"/>
        <v>2148.08</v>
      </c>
      <c r="Q791" s="1" t="s">
        <v>147</v>
      </c>
      <c r="R791" s="42">
        <v>98.82352941176471</v>
      </c>
      <c r="S791" s="1">
        <f t="shared" si="37"/>
        <v>2412.2823529411767</v>
      </c>
      <c r="T791" s="1" t="s">
        <v>147</v>
      </c>
      <c r="U791" s="3">
        <v>370</v>
      </c>
      <c r="V791" s="3">
        <v>0</v>
      </c>
      <c r="W791" s="3">
        <v>0</v>
      </c>
      <c r="X791" s="1">
        <v>0</v>
      </c>
      <c r="Y791" s="1">
        <v>370</v>
      </c>
      <c r="Z791" s="42">
        <v>7690.2231396606785</v>
      </c>
      <c r="AA791" s="1" t="s">
        <v>4015</v>
      </c>
      <c r="AB791" s="1" t="s">
        <v>4296</v>
      </c>
      <c r="AC791" s="1"/>
      <c r="AZ791" s="24"/>
      <c r="BF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</row>
    <row r="792" spans="1:72" s="23" customFormat="1" x14ac:dyDescent="0.3">
      <c r="A792" s="38">
        <v>537</v>
      </c>
      <c r="B792" s="38" t="s">
        <v>3397</v>
      </c>
      <c r="C792" s="35" t="s">
        <v>345</v>
      </c>
      <c r="D792" s="1" t="s">
        <v>4012</v>
      </c>
      <c r="E792" s="38" t="s">
        <v>347</v>
      </c>
      <c r="F792" s="2" t="s">
        <v>4467</v>
      </c>
      <c r="G792" s="46" t="s">
        <v>4468</v>
      </c>
      <c r="H792" s="42">
        <v>0.15</v>
      </c>
      <c r="I792" s="42">
        <v>0.15</v>
      </c>
      <c r="J792" s="1">
        <v>1</v>
      </c>
      <c r="K792" s="65">
        <v>44371</v>
      </c>
      <c r="L792" s="41">
        <v>44532</v>
      </c>
      <c r="M792" s="1">
        <v>37.9</v>
      </c>
      <c r="N792" s="42">
        <v>34.753069624846319</v>
      </c>
      <c r="O792" s="1">
        <v>86</v>
      </c>
      <c r="P792" s="42">
        <f t="shared" si="36"/>
        <v>3259.4</v>
      </c>
      <c r="Q792" s="1" t="s">
        <v>147</v>
      </c>
      <c r="R792" s="3">
        <v>100</v>
      </c>
      <c r="S792" s="1">
        <f t="shared" si="37"/>
        <v>3790</v>
      </c>
      <c r="T792" s="1" t="s">
        <v>147</v>
      </c>
      <c r="U792" s="3">
        <v>370</v>
      </c>
      <c r="V792" s="3">
        <v>0</v>
      </c>
      <c r="W792" s="3">
        <v>0</v>
      </c>
      <c r="X792" s="1">
        <v>10</v>
      </c>
      <c r="Y792" s="1">
        <v>380</v>
      </c>
      <c r="Z792" s="42">
        <v>13206.166457441601</v>
      </c>
      <c r="AA792" s="1" t="s">
        <v>4015</v>
      </c>
      <c r="AB792" s="1" t="s">
        <v>4296</v>
      </c>
      <c r="AC792" s="1"/>
      <c r="AZ792" s="24"/>
      <c r="BF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</row>
    <row r="793" spans="1:72" s="23" customFormat="1" x14ac:dyDescent="0.3">
      <c r="A793" s="38">
        <v>538</v>
      </c>
      <c r="B793" s="38" t="s">
        <v>3397</v>
      </c>
      <c r="C793" s="35" t="s">
        <v>345</v>
      </c>
      <c r="D793" s="1" t="s">
        <v>4012</v>
      </c>
      <c r="E793" s="38" t="s">
        <v>347</v>
      </c>
      <c r="F793" s="2" t="s">
        <v>4469</v>
      </c>
      <c r="G793" s="46" t="s">
        <v>4470</v>
      </c>
      <c r="H793" s="42">
        <v>0.21</v>
      </c>
      <c r="I793" s="42">
        <v>0.21</v>
      </c>
      <c r="J793" s="1">
        <v>1</v>
      </c>
      <c r="K793" s="65">
        <v>44375</v>
      </c>
      <c r="L793" s="41">
        <v>44532</v>
      </c>
      <c r="M793" s="1">
        <v>33.270000000000003</v>
      </c>
      <c r="N793" s="42">
        <v>29.964223120488523</v>
      </c>
      <c r="O793" s="1">
        <v>93</v>
      </c>
      <c r="P793" s="42">
        <f t="shared" si="36"/>
        <v>3094.11</v>
      </c>
      <c r="Q793" s="1" t="s">
        <v>147</v>
      </c>
      <c r="R793" s="3">
        <v>100</v>
      </c>
      <c r="S793" s="1">
        <f t="shared" si="37"/>
        <v>3327.0000000000005</v>
      </c>
      <c r="T793" s="1" t="s">
        <v>147</v>
      </c>
      <c r="U793" s="3">
        <v>370</v>
      </c>
      <c r="V793" s="3">
        <v>0</v>
      </c>
      <c r="W793" s="3">
        <v>0</v>
      </c>
      <c r="X793" s="1">
        <v>10</v>
      </c>
      <c r="Y793" s="1">
        <v>380</v>
      </c>
      <c r="Z793" s="42">
        <v>11386.404785785639</v>
      </c>
      <c r="AA793" s="1" t="s">
        <v>4015</v>
      </c>
      <c r="AB793" s="1" t="s">
        <v>4296</v>
      </c>
      <c r="AC793" s="1"/>
      <c r="AZ793" s="24"/>
      <c r="BF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</row>
    <row r="794" spans="1:72" s="23" customFormat="1" x14ac:dyDescent="0.3">
      <c r="A794" s="38">
        <v>539</v>
      </c>
      <c r="B794" s="38" t="s">
        <v>3397</v>
      </c>
      <c r="C794" s="35" t="s">
        <v>345</v>
      </c>
      <c r="D794" s="1" t="s">
        <v>4012</v>
      </c>
      <c r="E794" s="38" t="s">
        <v>347</v>
      </c>
      <c r="F794" s="2" t="s">
        <v>4471</v>
      </c>
      <c r="G794" s="46" t="s">
        <v>4472</v>
      </c>
      <c r="H794" s="42">
        <v>0.32</v>
      </c>
      <c r="I794" s="42">
        <v>0.32</v>
      </c>
      <c r="J794" s="1">
        <v>1</v>
      </c>
      <c r="K794" s="65">
        <v>44370</v>
      </c>
      <c r="L794" s="41">
        <v>44532</v>
      </c>
      <c r="M794" s="1">
        <v>55.82</v>
      </c>
      <c r="N794" s="42">
        <v>48.424204814066641</v>
      </c>
      <c r="O794" s="1">
        <v>93</v>
      </c>
      <c r="P794" s="42">
        <f t="shared" si="36"/>
        <v>5191.26</v>
      </c>
      <c r="Q794" s="1" t="s">
        <v>147</v>
      </c>
      <c r="R794" s="42">
        <v>99.462365591397855</v>
      </c>
      <c r="S794" s="1">
        <f t="shared" si="37"/>
        <v>5551.989247311828</v>
      </c>
      <c r="T794" s="1" t="s">
        <v>147</v>
      </c>
      <c r="U794" s="3">
        <v>370</v>
      </c>
      <c r="V794" s="3">
        <v>0</v>
      </c>
      <c r="W794" s="3">
        <v>0</v>
      </c>
      <c r="X794" s="1">
        <v>10</v>
      </c>
      <c r="Y794" s="1">
        <v>380</v>
      </c>
      <c r="Z794" s="42">
        <v>18401.197829345325</v>
      </c>
      <c r="AA794" s="1" t="s">
        <v>4015</v>
      </c>
      <c r="AB794" s="1" t="s">
        <v>4296</v>
      </c>
      <c r="AC794" s="1"/>
      <c r="AZ794" s="24"/>
      <c r="BF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</row>
    <row r="795" spans="1:72" s="23" customFormat="1" x14ac:dyDescent="0.3">
      <c r="A795" s="38">
        <v>540</v>
      </c>
      <c r="B795" s="38" t="s">
        <v>3397</v>
      </c>
      <c r="C795" s="35" t="s">
        <v>345</v>
      </c>
      <c r="D795" s="1" t="s">
        <v>4012</v>
      </c>
      <c r="E795" s="38" t="s">
        <v>347</v>
      </c>
      <c r="F795" s="2" t="s">
        <v>4473</v>
      </c>
      <c r="G795" s="46" t="s">
        <v>4474</v>
      </c>
      <c r="H795" s="42">
        <v>0.4</v>
      </c>
      <c r="I795" s="42">
        <v>0.4</v>
      </c>
      <c r="J795" s="1">
        <v>1</v>
      </c>
      <c r="K795" s="65">
        <v>44372</v>
      </c>
      <c r="L795" s="41">
        <v>44532</v>
      </c>
      <c r="M795" s="1">
        <v>58.38</v>
      </c>
      <c r="N795" s="42">
        <v>51.093496717268536</v>
      </c>
      <c r="O795" s="1">
        <v>84</v>
      </c>
      <c r="P795" s="42">
        <f t="shared" si="36"/>
        <v>4903.92</v>
      </c>
      <c r="Q795" s="1" t="s">
        <v>147</v>
      </c>
      <c r="R795" s="42">
        <v>99.245283018867923</v>
      </c>
      <c r="S795" s="1">
        <f t="shared" si="37"/>
        <v>5793.9396226415092</v>
      </c>
      <c r="T795" s="1" t="s">
        <v>147</v>
      </c>
      <c r="U795" s="3">
        <v>370</v>
      </c>
      <c r="V795" s="3">
        <v>0</v>
      </c>
      <c r="W795" s="3">
        <v>0</v>
      </c>
      <c r="X795" s="1">
        <v>10</v>
      </c>
      <c r="Y795" s="1">
        <v>380</v>
      </c>
      <c r="Z795" s="42">
        <v>19415.528752562044</v>
      </c>
      <c r="AA795" s="1" t="s">
        <v>4015</v>
      </c>
      <c r="AB795" s="1" t="s">
        <v>4296</v>
      </c>
      <c r="AC795" s="1"/>
      <c r="AZ795" s="24"/>
      <c r="BF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</row>
    <row r="796" spans="1:72" s="23" customFormat="1" x14ac:dyDescent="0.3">
      <c r="A796" s="38">
        <v>541</v>
      </c>
      <c r="B796" s="38" t="s">
        <v>3397</v>
      </c>
      <c r="C796" s="35" t="s">
        <v>345</v>
      </c>
      <c r="D796" s="1" t="s">
        <v>4012</v>
      </c>
      <c r="E796" s="38" t="s">
        <v>347</v>
      </c>
      <c r="F796" s="2" t="s">
        <v>4475</v>
      </c>
      <c r="G796" s="46" t="s">
        <v>4476</v>
      </c>
      <c r="H796" s="42">
        <v>0.14000000000000001</v>
      </c>
      <c r="I796" s="42">
        <v>0.14000000000000001</v>
      </c>
      <c r="J796" s="1">
        <v>1</v>
      </c>
      <c r="K796" s="65">
        <v>44373</v>
      </c>
      <c r="L796" s="41">
        <v>44532</v>
      </c>
      <c r="M796" s="1">
        <v>51.59</v>
      </c>
      <c r="N796" s="42">
        <v>44.829302772085136</v>
      </c>
      <c r="O796" s="1">
        <v>95</v>
      </c>
      <c r="P796" s="42">
        <f t="shared" si="36"/>
        <v>4901.05</v>
      </c>
      <c r="Q796" s="1" t="s">
        <v>147</v>
      </c>
      <c r="R796" s="42">
        <v>99.764150943396231</v>
      </c>
      <c r="S796" s="1">
        <f t="shared" si="37"/>
        <v>5146.8325471698117</v>
      </c>
      <c r="T796" s="1" t="s">
        <v>147</v>
      </c>
      <c r="U796" s="3">
        <v>370</v>
      </c>
      <c r="V796" s="3">
        <v>0</v>
      </c>
      <c r="W796" s="3">
        <v>0</v>
      </c>
      <c r="X796" s="1">
        <v>10</v>
      </c>
      <c r="Y796" s="1">
        <v>380</v>
      </c>
      <c r="Z796" s="42">
        <v>17035.135053392351</v>
      </c>
      <c r="AA796" s="1" t="s">
        <v>4015</v>
      </c>
      <c r="AB796" s="1" t="s">
        <v>4296</v>
      </c>
      <c r="AC796" s="1"/>
      <c r="AZ796" s="24"/>
      <c r="BF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</row>
    <row r="797" spans="1:72" s="23" customFormat="1" x14ac:dyDescent="0.3">
      <c r="A797" s="38">
        <v>542</v>
      </c>
      <c r="B797" s="38" t="s">
        <v>3397</v>
      </c>
      <c r="C797" s="35" t="s">
        <v>345</v>
      </c>
      <c r="D797" s="1" t="s">
        <v>4012</v>
      </c>
      <c r="E797" s="38" t="s">
        <v>347</v>
      </c>
      <c r="F797" s="2" t="s">
        <v>4477</v>
      </c>
      <c r="G797" s="46" t="s">
        <v>4478</v>
      </c>
      <c r="H797" s="42">
        <v>0.13</v>
      </c>
      <c r="I797" s="42">
        <v>0.13</v>
      </c>
      <c r="J797" s="1">
        <v>1</v>
      </c>
      <c r="K797" s="65">
        <v>44375</v>
      </c>
      <c r="L797" s="41">
        <v>44532</v>
      </c>
      <c r="M797" s="1">
        <v>18.190000000000001</v>
      </c>
      <c r="N797" s="42">
        <v>15.911091780712876</v>
      </c>
      <c r="O797" s="1">
        <v>90</v>
      </c>
      <c r="P797" s="42">
        <f t="shared" si="36"/>
        <v>1637.1000000000001</v>
      </c>
      <c r="Q797" s="1" t="s">
        <v>147</v>
      </c>
      <c r="R797" s="42">
        <v>99.365079365079367</v>
      </c>
      <c r="S797" s="1">
        <f t="shared" si="37"/>
        <v>1807.4507936507939</v>
      </c>
      <c r="T797" s="1" t="s">
        <v>147</v>
      </c>
      <c r="U797" s="3">
        <v>370</v>
      </c>
      <c r="V797" s="3">
        <v>0</v>
      </c>
      <c r="W797" s="3">
        <v>0</v>
      </c>
      <c r="X797" s="1">
        <v>10</v>
      </c>
      <c r="Y797" s="1">
        <v>380</v>
      </c>
      <c r="Z797" s="42">
        <v>6046.2148766708933</v>
      </c>
      <c r="AA797" s="1" t="s">
        <v>4015</v>
      </c>
      <c r="AB797" s="1" t="s">
        <v>4296</v>
      </c>
      <c r="AC797" s="1"/>
      <c r="AZ797" s="24"/>
      <c r="BF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</row>
    <row r="798" spans="1:72" s="23" customFormat="1" x14ac:dyDescent="0.3">
      <c r="A798" s="38">
        <v>543</v>
      </c>
      <c r="B798" s="38" t="s">
        <v>3397</v>
      </c>
      <c r="C798" s="35" t="s">
        <v>345</v>
      </c>
      <c r="D798" s="1" t="s">
        <v>4012</v>
      </c>
      <c r="E798" s="38" t="s">
        <v>347</v>
      </c>
      <c r="F798" s="2" t="s">
        <v>4479</v>
      </c>
      <c r="G798" s="46" t="s">
        <v>4480</v>
      </c>
      <c r="H798" s="42">
        <v>0.13</v>
      </c>
      <c r="I798" s="42">
        <v>0.13</v>
      </c>
      <c r="J798" s="1">
        <v>1</v>
      </c>
      <c r="K798" s="65">
        <v>44385</v>
      </c>
      <c r="L798" s="41">
        <v>44532</v>
      </c>
      <c r="M798" s="1">
        <v>21.85</v>
      </c>
      <c r="N798" s="42">
        <v>19.142485403405949</v>
      </c>
      <c r="O798" s="1">
        <v>88</v>
      </c>
      <c r="P798" s="42">
        <f t="shared" si="36"/>
        <v>1922.8000000000002</v>
      </c>
      <c r="Q798" s="1" t="s">
        <v>147</v>
      </c>
      <c r="R798" s="42">
        <v>99.473684210526315</v>
      </c>
      <c r="S798" s="1">
        <f t="shared" si="37"/>
        <v>2173.5</v>
      </c>
      <c r="T798" s="1" t="s">
        <v>147</v>
      </c>
      <c r="U798" s="3">
        <v>370</v>
      </c>
      <c r="V798" s="3">
        <v>0</v>
      </c>
      <c r="W798" s="3">
        <v>0</v>
      </c>
      <c r="X798" s="1">
        <v>10</v>
      </c>
      <c r="Y798" s="1">
        <v>380</v>
      </c>
      <c r="Z798" s="42">
        <v>7274.1444532942605</v>
      </c>
      <c r="AA798" s="1" t="s">
        <v>4015</v>
      </c>
      <c r="AB798" s="1" t="s">
        <v>4296</v>
      </c>
      <c r="AC798" s="1"/>
      <c r="AZ798" s="24"/>
      <c r="BF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</row>
    <row r="799" spans="1:72" s="23" customFormat="1" x14ac:dyDescent="0.3">
      <c r="A799" s="38">
        <v>544</v>
      </c>
      <c r="B799" s="38" t="s">
        <v>3397</v>
      </c>
      <c r="C799" s="35" t="s">
        <v>345</v>
      </c>
      <c r="D799" s="1" t="s">
        <v>4012</v>
      </c>
      <c r="E799" s="38" t="s">
        <v>347</v>
      </c>
      <c r="F799" s="2" t="s">
        <v>4481</v>
      </c>
      <c r="G799" s="46" t="s">
        <v>4482</v>
      </c>
      <c r="H799" s="42">
        <v>0.19</v>
      </c>
      <c r="I799" s="42">
        <v>0.19</v>
      </c>
      <c r="J799" s="1">
        <v>1</v>
      </c>
      <c r="K799" s="65">
        <v>44371</v>
      </c>
      <c r="L799" s="41">
        <v>44532</v>
      </c>
      <c r="M799" s="1">
        <v>70.97</v>
      </c>
      <c r="N799" s="42">
        <v>65.604651429449007</v>
      </c>
      <c r="O799" s="1">
        <v>91</v>
      </c>
      <c r="P799" s="42">
        <f t="shared" si="36"/>
        <v>6458.2699999999995</v>
      </c>
      <c r="Q799" s="1" t="s">
        <v>147</v>
      </c>
      <c r="R799" s="42">
        <v>99.658703071672349</v>
      </c>
      <c r="S799" s="1">
        <f t="shared" si="37"/>
        <v>7072.7781569965864</v>
      </c>
      <c r="T799" s="1" t="s">
        <v>147</v>
      </c>
      <c r="U799" s="3">
        <v>370</v>
      </c>
      <c r="V799" s="3">
        <v>0</v>
      </c>
      <c r="W799" s="3">
        <v>0</v>
      </c>
      <c r="X799" s="1">
        <v>10</v>
      </c>
      <c r="Y799" s="1">
        <v>380</v>
      </c>
      <c r="Z799" s="42">
        <v>24929.767543190621</v>
      </c>
      <c r="AA799" s="1" t="s">
        <v>4015</v>
      </c>
      <c r="AB799" s="1" t="s">
        <v>4296</v>
      </c>
      <c r="AC799" s="1"/>
      <c r="AZ799" s="24"/>
      <c r="BF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</row>
    <row r="800" spans="1:72" s="23" customFormat="1" x14ac:dyDescent="0.3">
      <c r="A800" s="38">
        <v>545</v>
      </c>
      <c r="B800" s="38" t="s">
        <v>3397</v>
      </c>
      <c r="C800" s="35" t="s">
        <v>345</v>
      </c>
      <c r="D800" s="1" t="s">
        <v>4012</v>
      </c>
      <c r="E800" s="38" t="s">
        <v>347</v>
      </c>
      <c r="F800" s="2" t="s">
        <v>4483</v>
      </c>
      <c r="G800" s="46" t="s">
        <v>4484</v>
      </c>
      <c r="H800" s="42">
        <v>0.43</v>
      </c>
      <c r="I800" s="42">
        <v>0.43</v>
      </c>
      <c r="J800" s="1">
        <v>1</v>
      </c>
      <c r="K800" s="65">
        <v>44365</v>
      </c>
      <c r="L800" s="41">
        <v>44532</v>
      </c>
      <c r="M800" s="1">
        <v>50.16</v>
      </c>
      <c r="N800" s="42">
        <v>45.963602085034978</v>
      </c>
      <c r="O800" s="1">
        <v>80</v>
      </c>
      <c r="P800" s="42">
        <f t="shared" si="36"/>
        <v>4012.7999999999997</v>
      </c>
      <c r="Q800" s="1" t="s">
        <v>147</v>
      </c>
      <c r="R800" s="42">
        <v>98.187311178247739</v>
      </c>
      <c r="S800" s="1">
        <f t="shared" si="37"/>
        <v>4925.075528700906</v>
      </c>
      <c r="T800" s="1" t="s">
        <v>147</v>
      </c>
      <c r="U800" s="3">
        <v>370</v>
      </c>
      <c r="V800" s="3">
        <v>0</v>
      </c>
      <c r="W800" s="3">
        <v>0</v>
      </c>
      <c r="X800" s="1">
        <v>0</v>
      </c>
      <c r="Y800" s="1">
        <v>370</v>
      </c>
      <c r="Z800" s="42">
        <v>17006.532771462942</v>
      </c>
      <c r="AA800" s="1" t="s">
        <v>4015</v>
      </c>
      <c r="AB800" s="1" t="s">
        <v>4296</v>
      </c>
      <c r="AC800" s="1"/>
      <c r="AZ800" s="24"/>
      <c r="BF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</row>
    <row r="801" spans="1:72" s="23" customFormat="1" x14ac:dyDescent="0.3">
      <c r="A801" s="38">
        <v>546</v>
      </c>
      <c r="B801" s="38" t="s">
        <v>3397</v>
      </c>
      <c r="C801" s="35" t="s">
        <v>345</v>
      </c>
      <c r="D801" s="1" t="s">
        <v>4012</v>
      </c>
      <c r="E801" s="38" t="s">
        <v>347</v>
      </c>
      <c r="F801" s="2" t="s">
        <v>4485</v>
      </c>
      <c r="G801" s="46" t="s">
        <v>4486</v>
      </c>
      <c r="H801" s="42">
        <v>0.22</v>
      </c>
      <c r="I801" s="42">
        <v>0.22</v>
      </c>
      <c r="J801" s="1">
        <v>1</v>
      </c>
      <c r="K801" s="65">
        <v>44385</v>
      </c>
      <c r="L801" s="41">
        <v>44532</v>
      </c>
      <c r="M801" s="1">
        <v>34.549999999999997</v>
      </c>
      <c r="N801" s="42">
        <v>31.463511738051352</v>
      </c>
      <c r="O801" s="1">
        <v>86</v>
      </c>
      <c r="P801" s="42">
        <f t="shared" si="36"/>
        <v>2971.2999999999997</v>
      </c>
      <c r="Q801" s="1" t="s">
        <v>147</v>
      </c>
      <c r="R801" s="3">
        <v>100</v>
      </c>
      <c r="S801" s="1">
        <f t="shared" si="37"/>
        <v>3454.9999999999995</v>
      </c>
      <c r="T801" s="1" t="s">
        <v>147</v>
      </c>
      <c r="U801" s="3">
        <v>370</v>
      </c>
      <c r="V801" s="3">
        <v>0</v>
      </c>
      <c r="W801" s="3">
        <v>0</v>
      </c>
      <c r="X801" s="1">
        <v>10</v>
      </c>
      <c r="Y801" s="1">
        <v>380</v>
      </c>
      <c r="Z801" s="42">
        <v>11956.134460459514</v>
      </c>
      <c r="AA801" s="1" t="s">
        <v>4015</v>
      </c>
      <c r="AB801" s="1" t="s">
        <v>4296</v>
      </c>
      <c r="AC801" s="1"/>
      <c r="AZ801" s="24"/>
      <c r="BF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</row>
    <row r="802" spans="1:72" s="23" customFormat="1" x14ac:dyDescent="0.3">
      <c r="A802" s="38">
        <v>547</v>
      </c>
      <c r="B802" s="38" t="s">
        <v>3397</v>
      </c>
      <c r="C802" s="35" t="s">
        <v>345</v>
      </c>
      <c r="D802" s="1" t="s">
        <v>4012</v>
      </c>
      <c r="E802" s="38" t="s">
        <v>347</v>
      </c>
      <c r="F802" s="2" t="s">
        <v>4487</v>
      </c>
      <c r="G802" s="46" t="s">
        <v>4488</v>
      </c>
      <c r="H802" s="42">
        <v>0.22</v>
      </c>
      <c r="I802" s="42">
        <v>0.22</v>
      </c>
      <c r="J802" s="1">
        <v>1</v>
      </c>
      <c r="K802" s="65">
        <v>44383</v>
      </c>
      <c r="L802" s="41">
        <v>44532</v>
      </c>
      <c r="M802" s="1">
        <v>23.1</v>
      </c>
      <c r="N802" s="42">
        <v>20.231743409149612</v>
      </c>
      <c r="O802" s="1">
        <v>93</v>
      </c>
      <c r="P802" s="42">
        <f t="shared" si="36"/>
        <v>2148.3000000000002</v>
      </c>
      <c r="Q802" s="1" t="s">
        <v>147</v>
      </c>
      <c r="R802" s="42">
        <v>99.756097560975604</v>
      </c>
      <c r="S802" s="1">
        <f t="shared" si="37"/>
        <v>2304.3658536585367</v>
      </c>
      <c r="T802" s="1" t="s">
        <v>147</v>
      </c>
      <c r="U802" s="3">
        <v>370</v>
      </c>
      <c r="V802" s="3">
        <v>0</v>
      </c>
      <c r="W802" s="3">
        <v>0</v>
      </c>
      <c r="X802" s="1">
        <v>10</v>
      </c>
      <c r="Y802" s="1">
        <v>380</v>
      </c>
      <c r="Z802" s="42">
        <v>7688.0624954768527</v>
      </c>
      <c r="AA802" s="1" t="s">
        <v>4015</v>
      </c>
      <c r="AB802" s="1" t="s">
        <v>4296</v>
      </c>
      <c r="AC802" s="1"/>
      <c r="AZ802" s="24"/>
      <c r="BF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</row>
    <row r="803" spans="1:72" s="23" customFormat="1" x14ac:dyDescent="0.3">
      <c r="A803" s="38">
        <v>548</v>
      </c>
      <c r="B803" s="38" t="s">
        <v>3397</v>
      </c>
      <c r="C803" s="35" t="s">
        <v>345</v>
      </c>
      <c r="D803" s="1" t="s">
        <v>4012</v>
      </c>
      <c r="E803" s="38" t="s">
        <v>347</v>
      </c>
      <c r="F803" s="2" t="s">
        <v>4489</v>
      </c>
      <c r="G803" s="46" t="s">
        <v>4490</v>
      </c>
      <c r="H803" s="42">
        <v>0.28000000000000003</v>
      </c>
      <c r="I803" s="42">
        <v>0.28000000000000003</v>
      </c>
      <c r="J803" s="1">
        <v>2</v>
      </c>
      <c r="K803" s="65">
        <v>44375</v>
      </c>
      <c r="L803" s="41">
        <v>44532</v>
      </c>
      <c r="M803" s="1">
        <v>81</v>
      </c>
      <c r="N803" s="42">
        <v>71.355291448616015</v>
      </c>
      <c r="O803" s="1">
        <v>86</v>
      </c>
      <c r="P803" s="42">
        <f t="shared" si="36"/>
        <v>6966</v>
      </c>
      <c r="Q803" s="1" t="s">
        <v>147</v>
      </c>
      <c r="R803" s="3">
        <v>100</v>
      </c>
      <c r="S803" s="1">
        <f t="shared" si="37"/>
        <v>8100</v>
      </c>
      <c r="T803" s="1" t="s">
        <v>147</v>
      </c>
      <c r="U803" s="3">
        <v>370</v>
      </c>
      <c r="V803" s="3">
        <v>0</v>
      </c>
      <c r="W803" s="3">
        <v>0</v>
      </c>
      <c r="X803" s="1">
        <v>10</v>
      </c>
      <c r="Y803" s="1">
        <v>380</v>
      </c>
      <c r="Z803" s="42">
        <v>27115.010750474084</v>
      </c>
      <c r="AA803" s="1" t="s">
        <v>4015</v>
      </c>
      <c r="AB803" s="1" t="s">
        <v>4296</v>
      </c>
      <c r="AC803" s="1"/>
      <c r="AZ803" s="24"/>
      <c r="BF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</row>
    <row r="804" spans="1:72" s="23" customFormat="1" x14ac:dyDescent="0.3">
      <c r="A804" s="38">
        <v>549</v>
      </c>
      <c r="B804" s="38" t="s">
        <v>3397</v>
      </c>
      <c r="C804" s="35" t="s">
        <v>345</v>
      </c>
      <c r="D804" s="1" t="s">
        <v>4012</v>
      </c>
      <c r="E804" s="38" t="s">
        <v>347</v>
      </c>
      <c r="F804" s="2" t="s">
        <v>4491</v>
      </c>
      <c r="G804" s="46" t="s">
        <v>4492</v>
      </c>
      <c r="H804" s="42">
        <v>0.14000000000000001</v>
      </c>
      <c r="I804" s="42">
        <v>0.14000000000000001</v>
      </c>
      <c r="J804" s="1">
        <v>1</v>
      </c>
      <c r="K804" s="65">
        <v>44373</v>
      </c>
      <c r="L804" s="41">
        <v>44532</v>
      </c>
      <c r="M804" s="1">
        <v>35.43</v>
      </c>
      <c r="N804" s="42">
        <v>30.337413933394711</v>
      </c>
      <c r="O804" s="1">
        <v>87</v>
      </c>
      <c r="P804" s="42">
        <f t="shared" si="36"/>
        <v>3082.41</v>
      </c>
      <c r="Q804" s="1" t="s">
        <v>147</v>
      </c>
      <c r="R804" s="3">
        <v>100</v>
      </c>
      <c r="S804" s="1">
        <f t="shared" si="37"/>
        <v>3543</v>
      </c>
      <c r="T804" s="1" t="s">
        <v>147</v>
      </c>
      <c r="U804" s="3">
        <v>370</v>
      </c>
      <c r="V804" s="3">
        <v>0</v>
      </c>
      <c r="W804" s="3">
        <v>0</v>
      </c>
      <c r="X804" s="1">
        <v>10</v>
      </c>
      <c r="Y804" s="1">
        <v>380</v>
      </c>
      <c r="Z804" s="42">
        <v>11528.21729468999</v>
      </c>
      <c r="AA804" s="1" t="s">
        <v>4015</v>
      </c>
      <c r="AB804" s="1" t="s">
        <v>4296</v>
      </c>
      <c r="AC804" s="1"/>
      <c r="AZ804" s="24"/>
      <c r="BF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</row>
    <row r="805" spans="1:72" s="23" customFormat="1" x14ac:dyDescent="0.3">
      <c r="A805" s="38">
        <v>550</v>
      </c>
      <c r="B805" s="38" t="s">
        <v>3397</v>
      </c>
      <c r="C805" s="35" t="s">
        <v>345</v>
      </c>
      <c r="D805" s="1" t="s">
        <v>4012</v>
      </c>
      <c r="E805" s="38" t="s">
        <v>347</v>
      </c>
      <c r="F805" s="2" t="s">
        <v>4493</v>
      </c>
      <c r="G805" s="46" t="s">
        <v>4494</v>
      </c>
      <c r="H805" s="42">
        <v>0.23</v>
      </c>
      <c r="I805" s="42">
        <v>0.23</v>
      </c>
      <c r="J805" s="1">
        <v>1</v>
      </c>
      <c r="K805" s="65">
        <v>44385</v>
      </c>
      <c r="L805" s="41">
        <v>44532</v>
      </c>
      <c r="M805" s="1">
        <v>48.33</v>
      </c>
      <c r="N805" s="42">
        <v>43.017911376227282</v>
      </c>
      <c r="O805" s="1">
        <v>85</v>
      </c>
      <c r="P805" s="42">
        <f t="shared" si="36"/>
        <v>4108.05</v>
      </c>
      <c r="Q805" s="1" t="s">
        <v>147</v>
      </c>
      <c r="R805" s="42">
        <v>99.560439560439562</v>
      </c>
      <c r="S805" s="1">
        <f t="shared" si="37"/>
        <v>4811.7560439560439</v>
      </c>
      <c r="T805" s="1" t="s">
        <v>147</v>
      </c>
      <c r="U805" s="3">
        <v>370</v>
      </c>
      <c r="V805" s="3">
        <v>0</v>
      </c>
      <c r="W805" s="3">
        <v>0</v>
      </c>
      <c r="X805" s="1">
        <v>10</v>
      </c>
      <c r="Y805" s="1">
        <v>380</v>
      </c>
      <c r="Z805" s="42">
        <v>16346.806322966368</v>
      </c>
      <c r="AA805" s="1" t="s">
        <v>4015</v>
      </c>
      <c r="AB805" s="1" t="s">
        <v>4296</v>
      </c>
      <c r="AC805" s="1"/>
      <c r="AZ805" s="24"/>
      <c r="BF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</row>
    <row r="806" spans="1:72" s="23" customFormat="1" x14ac:dyDescent="0.3">
      <c r="A806" s="38">
        <v>551</v>
      </c>
      <c r="B806" s="38" t="s">
        <v>3397</v>
      </c>
      <c r="C806" s="35" t="s">
        <v>345</v>
      </c>
      <c r="D806" s="1" t="s">
        <v>4012</v>
      </c>
      <c r="E806" s="38" t="s">
        <v>347</v>
      </c>
      <c r="F806" s="2" t="s">
        <v>4495</v>
      </c>
      <c r="G806" s="46" t="s">
        <v>4496</v>
      </c>
      <c r="H806" s="42">
        <v>0.21</v>
      </c>
      <c r="I806" s="42">
        <v>0.21</v>
      </c>
      <c r="J806" s="1">
        <v>1</v>
      </c>
      <c r="K806" s="65">
        <v>44375</v>
      </c>
      <c r="L806" s="41">
        <v>44532</v>
      </c>
      <c r="M806" s="1">
        <v>14.82</v>
      </c>
      <c r="N806" s="42">
        <v>12.946076401873274</v>
      </c>
      <c r="O806" s="1">
        <v>83</v>
      </c>
      <c r="P806" s="42">
        <f t="shared" si="36"/>
        <v>1230.06</v>
      </c>
      <c r="Q806" s="1" t="s">
        <v>147</v>
      </c>
      <c r="R806" s="42">
        <v>98.4</v>
      </c>
      <c r="S806" s="1">
        <f t="shared" si="37"/>
        <v>1458.288</v>
      </c>
      <c r="T806" s="1" t="s">
        <v>147</v>
      </c>
      <c r="U806" s="3">
        <v>370</v>
      </c>
      <c r="V806" s="3">
        <v>0</v>
      </c>
      <c r="W806" s="3">
        <v>0</v>
      </c>
      <c r="X806" s="1">
        <v>0</v>
      </c>
      <c r="Y806" s="1">
        <v>370</v>
      </c>
      <c r="Z806" s="42">
        <v>4790.0482686931109</v>
      </c>
      <c r="AA806" s="1" t="s">
        <v>4015</v>
      </c>
      <c r="AB806" s="1" t="s">
        <v>4296</v>
      </c>
      <c r="AC806" s="1"/>
      <c r="AZ806" s="24"/>
      <c r="BF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</row>
    <row r="807" spans="1:72" s="23" customFormat="1" x14ac:dyDescent="0.3">
      <c r="A807" s="38">
        <v>552</v>
      </c>
      <c r="B807" s="38" t="s">
        <v>3397</v>
      </c>
      <c r="C807" s="35" t="s">
        <v>345</v>
      </c>
      <c r="D807" s="1" t="s">
        <v>4012</v>
      </c>
      <c r="E807" s="38" t="s">
        <v>347</v>
      </c>
      <c r="F807" s="2" t="s">
        <v>4497</v>
      </c>
      <c r="G807" s="46" t="s">
        <v>4498</v>
      </c>
      <c r="H807" s="42">
        <v>0.2</v>
      </c>
      <c r="I807" s="42">
        <v>0.2</v>
      </c>
      <c r="J807" s="1">
        <v>1</v>
      </c>
      <c r="K807" s="65">
        <v>44389</v>
      </c>
      <c r="L807" s="41">
        <v>44532</v>
      </c>
      <c r="M807" s="1">
        <v>23.2</v>
      </c>
      <c r="N807" s="42">
        <v>18.971845749283712</v>
      </c>
      <c r="O807" s="1">
        <v>89</v>
      </c>
      <c r="P807" s="42">
        <f t="shared" si="36"/>
        <v>2064.7999999999997</v>
      </c>
      <c r="Q807" s="1" t="s">
        <v>147</v>
      </c>
      <c r="R807" s="42">
        <v>99.758454106280197</v>
      </c>
      <c r="S807" s="1">
        <f t="shared" si="37"/>
        <v>2314.3961352657007</v>
      </c>
      <c r="T807" s="1" t="s">
        <v>147</v>
      </c>
      <c r="U807" s="3">
        <v>370</v>
      </c>
      <c r="V807" s="3">
        <v>0</v>
      </c>
      <c r="W807" s="3">
        <v>0</v>
      </c>
      <c r="X807" s="1">
        <v>10</v>
      </c>
      <c r="Y807" s="1">
        <v>380</v>
      </c>
      <c r="Z807" s="42">
        <v>7209.3013847278107</v>
      </c>
      <c r="AA807" s="1" t="s">
        <v>4015</v>
      </c>
      <c r="AB807" s="1" t="s">
        <v>4296</v>
      </c>
      <c r="AC807" s="1"/>
      <c r="AZ807" s="24"/>
      <c r="BF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</row>
    <row r="808" spans="1:72" s="23" customFormat="1" x14ac:dyDescent="0.3">
      <c r="A808" s="38">
        <v>553</v>
      </c>
      <c r="B808" s="38" t="s">
        <v>3397</v>
      </c>
      <c r="C808" s="35" t="s">
        <v>345</v>
      </c>
      <c r="D808" s="1" t="s">
        <v>4012</v>
      </c>
      <c r="E808" s="38" t="s">
        <v>347</v>
      </c>
      <c r="F808" s="2" t="s">
        <v>4499</v>
      </c>
      <c r="G808" s="46" t="s">
        <v>4500</v>
      </c>
      <c r="H808" s="42">
        <v>0.17</v>
      </c>
      <c r="I808" s="42">
        <v>0.17</v>
      </c>
      <c r="J808" s="1">
        <v>1</v>
      </c>
      <c r="K808" s="65">
        <v>44402</v>
      </c>
      <c r="L808" s="41">
        <v>44532</v>
      </c>
      <c r="M808" s="1">
        <v>57.8</v>
      </c>
      <c r="N808" s="42">
        <v>52.766219056538993</v>
      </c>
      <c r="O808" s="1">
        <v>91</v>
      </c>
      <c r="P808" s="42">
        <f t="shared" si="36"/>
        <v>5259.8</v>
      </c>
      <c r="Q808" s="1" t="s">
        <v>147</v>
      </c>
      <c r="R808" s="42">
        <v>99.711815561959654</v>
      </c>
      <c r="S808" s="1">
        <f t="shared" si="37"/>
        <v>5763.3429394812674</v>
      </c>
      <c r="T808" s="1" t="s">
        <v>147</v>
      </c>
      <c r="U808" s="3">
        <v>370</v>
      </c>
      <c r="V808" s="3">
        <v>0</v>
      </c>
      <c r="W808" s="3">
        <v>0</v>
      </c>
      <c r="X808" s="1">
        <v>10</v>
      </c>
      <c r="Y808" s="1">
        <v>380</v>
      </c>
      <c r="Z808" s="42">
        <v>20051.163241484817</v>
      </c>
      <c r="AA808" s="1" t="s">
        <v>4015</v>
      </c>
      <c r="AB808" s="1" t="s">
        <v>4296</v>
      </c>
      <c r="AC808" s="1"/>
      <c r="AZ808" s="24"/>
      <c r="BF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</row>
    <row r="809" spans="1:72" s="23" customFormat="1" x14ac:dyDescent="0.3">
      <c r="A809" s="38">
        <v>554</v>
      </c>
      <c r="B809" s="38" t="s">
        <v>3397</v>
      </c>
      <c r="C809" s="35" t="s">
        <v>345</v>
      </c>
      <c r="D809" s="1" t="s">
        <v>4012</v>
      </c>
      <c r="E809" s="38" t="s">
        <v>347</v>
      </c>
      <c r="F809" s="2" t="s">
        <v>4501</v>
      </c>
      <c r="G809" s="46" t="s">
        <v>4502</v>
      </c>
      <c r="H809" s="42">
        <v>0.21</v>
      </c>
      <c r="I809" s="42">
        <v>0.21</v>
      </c>
      <c r="J809" s="1">
        <v>1</v>
      </c>
      <c r="K809" s="65">
        <v>44373</v>
      </c>
      <c r="L809" s="41">
        <v>44532</v>
      </c>
      <c r="M809" s="1">
        <v>31.71</v>
      </c>
      <c r="N809" s="42">
        <v>28.57348240660626</v>
      </c>
      <c r="O809" s="1">
        <v>80</v>
      </c>
      <c r="P809" s="42">
        <f t="shared" si="36"/>
        <v>2536.8000000000002</v>
      </c>
      <c r="Q809" s="1" t="s">
        <v>147</v>
      </c>
      <c r="R809" s="42">
        <v>97.863247863247864</v>
      </c>
      <c r="S809" s="1">
        <f t="shared" si="37"/>
        <v>3103.2435897435898</v>
      </c>
      <c r="T809" s="1" t="s">
        <v>147</v>
      </c>
      <c r="U809" s="3">
        <v>370</v>
      </c>
      <c r="V809" s="3">
        <v>0</v>
      </c>
      <c r="W809" s="3">
        <v>0</v>
      </c>
      <c r="X809" s="1">
        <v>-18.5</v>
      </c>
      <c r="Y809" s="1">
        <v>351.5</v>
      </c>
      <c r="Z809" s="42">
        <v>10043.5790659221</v>
      </c>
      <c r="AA809" s="1" t="s">
        <v>4015</v>
      </c>
      <c r="AB809" s="1" t="s">
        <v>4296</v>
      </c>
      <c r="AC809" s="1"/>
      <c r="AZ809" s="24"/>
      <c r="BF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</row>
    <row r="810" spans="1:72" s="23" customFormat="1" x14ac:dyDescent="0.3">
      <c r="A810" s="38">
        <v>555</v>
      </c>
      <c r="B810" s="38" t="s">
        <v>3397</v>
      </c>
      <c r="C810" s="35" t="s">
        <v>345</v>
      </c>
      <c r="D810" s="1" t="s">
        <v>4012</v>
      </c>
      <c r="E810" s="38" t="s">
        <v>347</v>
      </c>
      <c r="F810" s="2" t="s">
        <v>4503</v>
      </c>
      <c r="G810" s="46" t="s">
        <v>4504</v>
      </c>
      <c r="H810" s="42">
        <v>0.36</v>
      </c>
      <c r="I810" s="42">
        <v>0.36</v>
      </c>
      <c r="J810" s="1">
        <v>1</v>
      </c>
      <c r="K810" s="65">
        <v>44370</v>
      </c>
      <c r="L810" s="41">
        <v>44532</v>
      </c>
      <c r="M810" s="1">
        <v>69.11</v>
      </c>
      <c r="N810" s="42">
        <v>59.881539900711402</v>
      </c>
      <c r="O810" s="1">
        <v>82</v>
      </c>
      <c r="P810" s="42">
        <f t="shared" si="36"/>
        <v>5667.0199999999995</v>
      </c>
      <c r="Q810" s="1" t="s">
        <v>147</v>
      </c>
      <c r="R810" s="3">
        <v>100</v>
      </c>
      <c r="S810" s="1">
        <f t="shared" si="37"/>
        <v>6911</v>
      </c>
      <c r="T810" s="1" t="s">
        <v>147</v>
      </c>
      <c r="U810" s="3">
        <v>370</v>
      </c>
      <c r="V810" s="3">
        <v>0</v>
      </c>
      <c r="W810" s="3">
        <v>0</v>
      </c>
      <c r="X810" s="1">
        <v>10</v>
      </c>
      <c r="Y810" s="1">
        <v>380</v>
      </c>
      <c r="Z810" s="42">
        <v>22754.985162270332</v>
      </c>
      <c r="AA810" s="1" t="s">
        <v>4015</v>
      </c>
      <c r="AB810" s="1" t="s">
        <v>4296</v>
      </c>
      <c r="AC810" s="1"/>
      <c r="AZ810" s="24"/>
      <c r="BF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</row>
    <row r="811" spans="1:72" s="23" customFormat="1" x14ac:dyDescent="0.3">
      <c r="A811" s="38">
        <v>556</v>
      </c>
      <c r="B811" s="38" t="s">
        <v>3397</v>
      </c>
      <c r="C811" s="35" t="s">
        <v>345</v>
      </c>
      <c r="D811" s="1" t="s">
        <v>4012</v>
      </c>
      <c r="E811" s="38" t="s">
        <v>347</v>
      </c>
      <c r="F811" s="2" t="s">
        <v>4505</v>
      </c>
      <c r="G811" s="46" t="s">
        <v>4506</v>
      </c>
      <c r="H811" s="42">
        <v>0.23</v>
      </c>
      <c r="I811" s="42">
        <v>0.23</v>
      </c>
      <c r="J811" s="1">
        <v>1</v>
      </c>
      <c r="K811" s="65">
        <v>44367</v>
      </c>
      <c r="L811" s="41">
        <v>44532</v>
      </c>
      <c r="M811" s="1">
        <v>22.63</v>
      </c>
      <c r="N811" s="42">
        <v>19.391834597422054</v>
      </c>
      <c r="O811" s="1">
        <v>94</v>
      </c>
      <c r="P811" s="42">
        <f t="shared" si="36"/>
        <v>2127.2199999999998</v>
      </c>
      <c r="Q811" s="1" t="s">
        <v>147</v>
      </c>
      <c r="R811" s="3">
        <v>100</v>
      </c>
      <c r="S811" s="1">
        <f t="shared" si="37"/>
        <v>2263</v>
      </c>
      <c r="T811" s="1" t="s">
        <v>147</v>
      </c>
      <c r="U811" s="3">
        <v>370</v>
      </c>
      <c r="V811" s="3">
        <v>0</v>
      </c>
      <c r="W811" s="3">
        <v>0</v>
      </c>
      <c r="X811" s="1">
        <v>10</v>
      </c>
      <c r="Y811" s="1">
        <v>380</v>
      </c>
      <c r="Z811" s="42">
        <v>7368.8971470203805</v>
      </c>
      <c r="AA811" s="1" t="s">
        <v>4015</v>
      </c>
      <c r="AB811" s="1" t="s">
        <v>4296</v>
      </c>
      <c r="AC811" s="1"/>
      <c r="AZ811" s="24"/>
      <c r="BF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</row>
    <row r="812" spans="1:72" s="23" customFormat="1" x14ac:dyDescent="0.3">
      <c r="A812" s="38">
        <v>557</v>
      </c>
      <c r="B812" s="38" t="s">
        <v>3397</v>
      </c>
      <c r="C812" s="35" t="s">
        <v>345</v>
      </c>
      <c r="D812" s="1" t="s">
        <v>4012</v>
      </c>
      <c r="E812" s="38" t="s">
        <v>347</v>
      </c>
      <c r="F812" s="2" t="s">
        <v>4507</v>
      </c>
      <c r="G812" s="46" t="s">
        <v>4508</v>
      </c>
      <c r="H812" s="42">
        <v>0.15</v>
      </c>
      <c r="I812" s="42">
        <v>0.15</v>
      </c>
      <c r="J812" s="1">
        <v>1</v>
      </c>
      <c r="K812" s="65">
        <v>44367</v>
      </c>
      <c r="L812" s="41">
        <v>44532</v>
      </c>
      <c r="M812" s="1">
        <v>30.64</v>
      </c>
      <c r="N812" s="42">
        <v>26.584134644655865</v>
      </c>
      <c r="O812" s="1">
        <v>88</v>
      </c>
      <c r="P812" s="42">
        <f t="shared" si="36"/>
        <v>2696.32</v>
      </c>
      <c r="Q812" s="1" t="s">
        <v>147</v>
      </c>
      <c r="R812" s="42">
        <v>96.428571428571431</v>
      </c>
      <c r="S812" s="1">
        <f t="shared" si="37"/>
        <v>2954.5714285714289</v>
      </c>
      <c r="T812" s="1" t="s">
        <v>147</v>
      </c>
      <c r="U812" s="3">
        <v>370</v>
      </c>
      <c r="V812" s="3">
        <v>0</v>
      </c>
      <c r="W812" s="3">
        <v>0</v>
      </c>
      <c r="X812" s="1">
        <v>-18.5</v>
      </c>
      <c r="Y812" s="1">
        <v>351.5</v>
      </c>
      <c r="Z812" s="42">
        <v>9344.3233275965358</v>
      </c>
      <c r="AA812" s="1" t="s">
        <v>4015</v>
      </c>
      <c r="AB812" s="1" t="s">
        <v>4296</v>
      </c>
      <c r="AC812" s="1"/>
      <c r="AZ812" s="24"/>
      <c r="BF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</row>
    <row r="813" spans="1:72" s="23" customFormat="1" x14ac:dyDescent="0.3">
      <c r="A813" s="38">
        <v>558</v>
      </c>
      <c r="B813" s="38" t="s">
        <v>3397</v>
      </c>
      <c r="C813" s="35" t="s">
        <v>345</v>
      </c>
      <c r="D813" s="1" t="s">
        <v>4012</v>
      </c>
      <c r="E813" s="38" t="s">
        <v>347</v>
      </c>
      <c r="F813" s="2" t="s">
        <v>4509</v>
      </c>
      <c r="G813" s="46" t="s">
        <v>4510</v>
      </c>
      <c r="H813" s="42">
        <v>0.47</v>
      </c>
      <c r="I813" s="42">
        <v>0.47</v>
      </c>
      <c r="J813" s="1">
        <v>2</v>
      </c>
      <c r="K813" s="65">
        <v>44369</v>
      </c>
      <c r="L813" s="41">
        <v>44532</v>
      </c>
      <c r="M813" s="1">
        <v>83.06</v>
      </c>
      <c r="N813" s="42">
        <v>73.974143928186905</v>
      </c>
      <c r="O813" s="1">
        <v>93</v>
      </c>
      <c r="P813" s="42">
        <f t="shared" si="36"/>
        <v>7724.58</v>
      </c>
      <c r="Q813" s="1" t="s">
        <v>147</v>
      </c>
      <c r="R813" s="42">
        <v>99.21052631578948</v>
      </c>
      <c r="S813" s="1">
        <f t="shared" si="37"/>
        <v>8240.4263157894748</v>
      </c>
      <c r="T813" s="1" t="s">
        <v>147</v>
      </c>
      <c r="U813" s="3">
        <v>370</v>
      </c>
      <c r="V813" s="3">
        <v>0</v>
      </c>
      <c r="W813" s="3">
        <v>0</v>
      </c>
      <c r="X813" s="1">
        <v>10</v>
      </c>
      <c r="Y813" s="1">
        <v>380</v>
      </c>
      <c r="Z813" s="42">
        <v>28110.174692711025</v>
      </c>
      <c r="AA813" s="1" t="s">
        <v>4015</v>
      </c>
      <c r="AB813" s="1" t="s">
        <v>4296</v>
      </c>
      <c r="AC813" s="1"/>
      <c r="AZ813" s="24"/>
      <c r="BF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</row>
    <row r="814" spans="1:72" s="23" customFormat="1" x14ac:dyDescent="0.3">
      <c r="A814" s="38">
        <v>559</v>
      </c>
      <c r="B814" s="38" t="s">
        <v>3397</v>
      </c>
      <c r="C814" s="35" t="s">
        <v>345</v>
      </c>
      <c r="D814" s="1" t="s">
        <v>4012</v>
      </c>
      <c r="E814" s="38" t="s">
        <v>347</v>
      </c>
      <c r="F814" s="2" t="s">
        <v>4511</v>
      </c>
      <c r="G814" s="46" t="s">
        <v>4512</v>
      </c>
      <c r="H814" s="42">
        <v>0.39</v>
      </c>
      <c r="I814" s="42">
        <v>0.39</v>
      </c>
      <c r="J814" s="1">
        <v>1</v>
      </c>
      <c r="K814" s="65">
        <v>44373</v>
      </c>
      <c r="L814" s="41">
        <v>44532</v>
      </c>
      <c r="M814" s="1">
        <v>67.78</v>
      </c>
      <c r="N814" s="42">
        <v>58.794918194599148</v>
      </c>
      <c r="O814" s="1">
        <v>80</v>
      </c>
      <c r="P814" s="42">
        <f t="shared" si="36"/>
        <v>5422.4</v>
      </c>
      <c r="Q814" s="1" t="s">
        <v>147</v>
      </c>
      <c r="R814" s="42">
        <v>98.666666666666671</v>
      </c>
      <c r="S814" s="1">
        <f t="shared" si="37"/>
        <v>6687.626666666667</v>
      </c>
      <c r="T814" s="1" t="s">
        <v>147</v>
      </c>
      <c r="U814" s="3">
        <v>370</v>
      </c>
      <c r="V814" s="3">
        <v>0</v>
      </c>
      <c r="W814" s="3">
        <v>0</v>
      </c>
      <c r="X814" s="1">
        <v>0</v>
      </c>
      <c r="Y814" s="1">
        <v>370</v>
      </c>
      <c r="Z814" s="42">
        <v>21754.119732001684</v>
      </c>
      <c r="AA814" s="1" t="s">
        <v>4015</v>
      </c>
      <c r="AB814" s="1" t="s">
        <v>4296</v>
      </c>
      <c r="AC814" s="1"/>
      <c r="AZ814" s="24"/>
      <c r="BF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</row>
    <row r="815" spans="1:72" s="23" customFormat="1" x14ac:dyDescent="0.3">
      <c r="A815" s="38">
        <v>560</v>
      </c>
      <c r="B815" s="38" t="s">
        <v>3397</v>
      </c>
      <c r="C815" s="35" t="s">
        <v>345</v>
      </c>
      <c r="D815" s="1" t="s">
        <v>4012</v>
      </c>
      <c r="E815" s="38" t="s">
        <v>347</v>
      </c>
      <c r="F815" s="2" t="s">
        <v>4513</v>
      </c>
      <c r="G815" s="46" t="s">
        <v>4514</v>
      </c>
      <c r="H815" s="42">
        <v>0.36</v>
      </c>
      <c r="I815" s="42">
        <v>0.36</v>
      </c>
      <c r="J815" s="1">
        <v>2</v>
      </c>
      <c r="K815" s="65">
        <v>44368</v>
      </c>
      <c r="L815" s="41">
        <v>44532</v>
      </c>
      <c r="M815" s="1">
        <v>99.29</v>
      </c>
      <c r="N815" s="42">
        <v>87.492874876054429</v>
      </c>
      <c r="O815" s="1">
        <v>89</v>
      </c>
      <c r="P815" s="42">
        <f t="shared" si="36"/>
        <v>8836.8100000000013</v>
      </c>
      <c r="Q815" s="1" t="s">
        <v>147</v>
      </c>
      <c r="R815" s="3">
        <v>100</v>
      </c>
      <c r="S815" s="1">
        <f t="shared" si="37"/>
        <v>9929</v>
      </c>
      <c r="T815" s="1" t="s">
        <v>147</v>
      </c>
      <c r="U815" s="3">
        <v>370</v>
      </c>
      <c r="V815" s="3">
        <v>0</v>
      </c>
      <c r="W815" s="3">
        <v>0</v>
      </c>
      <c r="X815" s="1">
        <v>10</v>
      </c>
      <c r="Y815" s="1">
        <v>380</v>
      </c>
      <c r="Z815" s="42">
        <v>33247.292452900685</v>
      </c>
      <c r="AA815" s="1" t="s">
        <v>4015</v>
      </c>
      <c r="AB815" s="1" t="s">
        <v>4296</v>
      </c>
      <c r="AC815" s="1"/>
      <c r="AZ815" s="24"/>
      <c r="BF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</row>
    <row r="816" spans="1:72" s="23" customFormat="1" x14ac:dyDescent="0.3">
      <c r="A816" s="38">
        <v>561</v>
      </c>
      <c r="B816" s="38" t="s">
        <v>3397</v>
      </c>
      <c r="C816" s="35" t="s">
        <v>345</v>
      </c>
      <c r="D816" s="1" t="s">
        <v>4012</v>
      </c>
      <c r="E816" s="38" t="s">
        <v>347</v>
      </c>
      <c r="F816" s="2" t="s">
        <v>4515</v>
      </c>
      <c r="G816" s="46" t="s">
        <v>4516</v>
      </c>
      <c r="H816" s="42">
        <v>0.48</v>
      </c>
      <c r="I816" s="42">
        <v>0.48</v>
      </c>
      <c r="J816" s="1">
        <v>2</v>
      </c>
      <c r="K816" s="65">
        <v>44368</v>
      </c>
      <c r="L816" s="41">
        <v>44532</v>
      </c>
      <c r="M816" s="1">
        <v>106.37</v>
      </c>
      <c r="N816" s="42">
        <v>97.519484013684192</v>
      </c>
      <c r="O816" s="1">
        <v>93</v>
      </c>
      <c r="P816" s="42">
        <f t="shared" si="36"/>
        <v>9892.41</v>
      </c>
      <c r="Q816" s="1" t="s">
        <v>147</v>
      </c>
      <c r="R816" s="42">
        <v>99.705882352941174</v>
      </c>
      <c r="S816" s="1">
        <f t="shared" si="37"/>
        <v>10605.714705882354</v>
      </c>
      <c r="T816" s="1" t="s">
        <v>147</v>
      </c>
      <c r="U816" s="3">
        <v>370</v>
      </c>
      <c r="V816" s="3">
        <v>0</v>
      </c>
      <c r="W816" s="3">
        <v>0</v>
      </c>
      <c r="X816" s="1">
        <v>10</v>
      </c>
      <c r="Y816" s="1">
        <v>380</v>
      </c>
      <c r="Z816" s="42">
        <v>37057.403925199993</v>
      </c>
      <c r="AA816" s="1" t="s">
        <v>4015</v>
      </c>
      <c r="AB816" s="1" t="s">
        <v>4296</v>
      </c>
      <c r="AC816" s="1"/>
      <c r="AZ816" s="24"/>
      <c r="BF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</row>
    <row r="817" spans="1:72" s="23" customFormat="1" x14ac:dyDescent="0.3">
      <c r="A817" s="38">
        <v>562</v>
      </c>
      <c r="B817" s="38" t="s">
        <v>3397</v>
      </c>
      <c r="C817" s="35" t="s">
        <v>345</v>
      </c>
      <c r="D817" s="1" t="s">
        <v>4012</v>
      </c>
      <c r="E817" s="38" t="s">
        <v>347</v>
      </c>
      <c r="F817" s="2" t="s">
        <v>4517</v>
      </c>
      <c r="G817" s="46" t="s">
        <v>4518</v>
      </c>
      <c r="H817" s="42">
        <v>0.24</v>
      </c>
      <c r="I817" s="42">
        <v>0.24</v>
      </c>
      <c r="J817" s="1">
        <v>2</v>
      </c>
      <c r="K817" s="65">
        <v>44372</v>
      </c>
      <c r="L817" s="41">
        <v>44532</v>
      </c>
      <c r="M817" s="1">
        <v>76.430000000000007</v>
      </c>
      <c r="N817" s="42">
        <v>69.75406382575116</v>
      </c>
      <c r="O817" s="1">
        <v>90</v>
      </c>
      <c r="P817" s="42">
        <f t="shared" si="36"/>
        <v>6878.7000000000007</v>
      </c>
      <c r="Q817" s="1" t="s">
        <v>147</v>
      </c>
      <c r="R817" s="42">
        <v>99.184782608695656</v>
      </c>
      <c r="S817" s="1">
        <f t="shared" si="37"/>
        <v>7580.6929347826099</v>
      </c>
      <c r="T817" s="1" t="s">
        <v>147</v>
      </c>
      <c r="U817" s="3">
        <v>370</v>
      </c>
      <c r="V817" s="3">
        <v>0</v>
      </c>
      <c r="W817" s="3">
        <v>0</v>
      </c>
      <c r="X817" s="1">
        <v>10</v>
      </c>
      <c r="Y817" s="1">
        <v>380</v>
      </c>
      <c r="Z817" s="42">
        <v>26506.54425378544</v>
      </c>
      <c r="AA817" s="1" t="s">
        <v>4015</v>
      </c>
      <c r="AB817" s="1" t="s">
        <v>4296</v>
      </c>
      <c r="AC817" s="1"/>
      <c r="AZ817" s="24"/>
      <c r="BF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</row>
    <row r="818" spans="1:72" s="23" customFormat="1" x14ac:dyDescent="0.3">
      <c r="A818" s="38">
        <v>563</v>
      </c>
      <c r="B818" s="38" t="s">
        <v>3397</v>
      </c>
      <c r="C818" s="35" t="s">
        <v>345</v>
      </c>
      <c r="D818" s="1" t="s">
        <v>4012</v>
      </c>
      <c r="E818" s="38" t="s">
        <v>347</v>
      </c>
      <c r="F818" s="2" t="s">
        <v>4519</v>
      </c>
      <c r="G818" s="46" t="s">
        <v>4520</v>
      </c>
      <c r="H818" s="42">
        <v>0.34</v>
      </c>
      <c r="I818" s="42">
        <v>0.34</v>
      </c>
      <c r="J818" s="1">
        <v>1</v>
      </c>
      <c r="K818" s="65">
        <v>44368</v>
      </c>
      <c r="L818" s="41">
        <v>44532</v>
      </c>
      <c r="M818" s="1">
        <v>70.55</v>
      </c>
      <c r="N818" s="42">
        <v>66.316999999999993</v>
      </c>
      <c r="O818" s="1">
        <v>82</v>
      </c>
      <c r="P818" s="42">
        <f t="shared" si="36"/>
        <v>5785.0999999999995</v>
      </c>
      <c r="Q818" s="1" t="s">
        <v>147</v>
      </c>
      <c r="R818" s="42">
        <v>99.386503067484668</v>
      </c>
      <c r="S818" s="1">
        <f t="shared" si="37"/>
        <v>7011.7177914110434</v>
      </c>
      <c r="T818" s="1" t="s">
        <v>147</v>
      </c>
      <c r="U818" s="3">
        <v>370</v>
      </c>
      <c r="V818" s="3">
        <v>0</v>
      </c>
      <c r="W818" s="3">
        <v>0</v>
      </c>
      <c r="X818" s="1">
        <v>10</v>
      </c>
      <c r="Y818" s="1">
        <v>380</v>
      </c>
      <c r="Z818" s="42">
        <v>25200.46</v>
      </c>
      <c r="AA818" s="1" t="s">
        <v>4015</v>
      </c>
      <c r="AB818" s="1" t="s">
        <v>4296</v>
      </c>
      <c r="AC818" s="1"/>
      <c r="AZ818" s="24"/>
      <c r="BF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</row>
    <row r="819" spans="1:72" s="23" customFormat="1" x14ac:dyDescent="0.3">
      <c r="A819" s="38">
        <v>564</v>
      </c>
      <c r="B819" s="38" t="s">
        <v>3397</v>
      </c>
      <c r="C819" s="35" t="s">
        <v>345</v>
      </c>
      <c r="D819" s="1" t="s">
        <v>4012</v>
      </c>
      <c r="E819" s="38" t="s">
        <v>347</v>
      </c>
      <c r="F819" s="2" t="s">
        <v>4521</v>
      </c>
      <c r="G819" s="46" t="s">
        <v>4522</v>
      </c>
      <c r="H819" s="42">
        <v>0.18</v>
      </c>
      <c r="I819" s="42">
        <v>0.18</v>
      </c>
      <c r="J819" s="1">
        <v>1</v>
      </c>
      <c r="K819" s="65">
        <v>44368</v>
      </c>
      <c r="L819" s="41">
        <v>44532</v>
      </c>
      <c r="M819" s="1">
        <v>23.41</v>
      </c>
      <c r="N819" s="42">
        <v>21.166726022386705</v>
      </c>
      <c r="O819" s="1">
        <v>93</v>
      </c>
      <c r="P819" s="42">
        <f t="shared" si="36"/>
        <v>2177.13</v>
      </c>
      <c r="Q819" s="1" t="s">
        <v>147</v>
      </c>
      <c r="R819" s="42">
        <v>98.928571428571431</v>
      </c>
      <c r="S819" s="1">
        <f t="shared" si="37"/>
        <v>2315.9178571428574</v>
      </c>
      <c r="T819" s="1" t="s">
        <v>147</v>
      </c>
      <c r="U819" s="3">
        <v>370</v>
      </c>
      <c r="V819" s="3">
        <v>0</v>
      </c>
      <c r="W819" s="3">
        <v>0</v>
      </c>
      <c r="X819" s="1">
        <v>0</v>
      </c>
      <c r="Y819" s="1">
        <v>370</v>
      </c>
      <c r="Z819" s="42">
        <v>7831.688628283081</v>
      </c>
      <c r="AA819" s="1" t="s">
        <v>4015</v>
      </c>
      <c r="AB819" s="1" t="s">
        <v>4296</v>
      </c>
      <c r="AC819" s="1"/>
      <c r="AZ819" s="24"/>
      <c r="BF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</row>
    <row r="820" spans="1:72" s="23" customFormat="1" x14ac:dyDescent="0.3">
      <c r="A820" s="38">
        <v>565</v>
      </c>
      <c r="B820" s="38" t="s">
        <v>3397</v>
      </c>
      <c r="C820" s="35" t="s">
        <v>345</v>
      </c>
      <c r="D820" s="1" t="s">
        <v>4012</v>
      </c>
      <c r="E820" s="38" t="s">
        <v>347</v>
      </c>
      <c r="F820" s="2" t="s">
        <v>4523</v>
      </c>
      <c r="G820" s="46" t="s">
        <v>4524</v>
      </c>
      <c r="H820" s="42">
        <v>0.28999999999999998</v>
      </c>
      <c r="I820" s="42">
        <v>0.28999999999999998</v>
      </c>
      <c r="J820" s="1">
        <v>1</v>
      </c>
      <c r="K820" s="65">
        <v>44369</v>
      </c>
      <c r="L820" s="41">
        <v>44532</v>
      </c>
      <c r="M820" s="1">
        <v>53.19</v>
      </c>
      <c r="N820" s="42">
        <v>46.856750237856239</v>
      </c>
      <c r="O820" s="1">
        <v>87</v>
      </c>
      <c r="P820" s="42">
        <f t="shared" si="36"/>
        <v>4627.53</v>
      </c>
      <c r="Q820" s="1" t="s">
        <v>147</v>
      </c>
      <c r="R820" s="3">
        <v>100</v>
      </c>
      <c r="S820" s="1">
        <f t="shared" si="37"/>
        <v>5319</v>
      </c>
      <c r="T820" s="1" t="s">
        <v>147</v>
      </c>
      <c r="U820" s="3">
        <v>370</v>
      </c>
      <c r="V820" s="3">
        <v>0</v>
      </c>
      <c r="W820" s="3">
        <v>0</v>
      </c>
      <c r="X820" s="1">
        <v>10</v>
      </c>
      <c r="Y820" s="1">
        <v>380</v>
      </c>
      <c r="Z820" s="42">
        <v>17805.565090385371</v>
      </c>
      <c r="AA820" s="1" t="s">
        <v>4015</v>
      </c>
      <c r="AB820" s="1" t="s">
        <v>4296</v>
      </c>
      <c r="AC820" s="1"/>
      <c r="AZ820" s="24"/>
      <c r="BF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</row>
    <row r="821" spans="1:72" s="23" customFormat="1" x14ac:dyDescent="0.3">
      <c r="A821" s="38">
        <v>566</v>
      </c>
      <c r="B821" s="38" t="s">
        <v>3397</v>
      </c>
      <c r="C821" s="35" t="s">
        <v>345</v>
      </c>
      <c r="D821" s="1" t="s">
        <v>4012</v>
      </c>
      <c r="E821" s="38" t="s">
        <v>347</v>
      </c>
      <c r="F821" s="2" t="s">
        <v>4525</v>
      </c>
      <c r="G821" s="46" t="s">
        <v>4526</v>
      </c>
      <c r="H821" s="42">
        <v>0.26</v>
      </c>
      <c r="I821" s="42">
        <v>0.26</v>
      </c>
      <c r="J821" s="1">
        <v>1</v>
      </c>
      <c r="K821" s="65">
        <v>44372</v>
      </c>
      <c r="L821" s="41">
        <v>44532</v>
      </c>
      <c r="M821" s="1">
        <v>51.63</v>
      </c>
      <c r="N821" s="42">
        <v>44.754683254291898</v>
      </c>
      <c r="O821" s="1">
        <v>93</v>
      </c>
      <c r="P821" s="42">
        <f t="shared" si="36"/>
        <v>4801.59</v>
      </c>
      <c r="Q821" s="1" t="s">
        <v>147</v>
      </c>
      <c r="R821" s="42">
        <v>99.726775956284158</v>
      </c>
      <c r="S821" s="1">
        <f t="shared" si="37"/>
        <v>5148.8934426229516</v>
      </c>
      <c r="T821" s="1" t="s">
        <v>147</v>
      </c>
      <c r="U821" s="3">
        <v>370</v>
      </c>
      <c r="V821" s="3">
        <v>0</v>
      </c>
      <c r="W821" s="3">
        <v>0</v>
      </c>
      <c r="X821" s="1">
        <v>10</v>
      </c>
      <c r="Y821" s="1">
        <v>380</v>
      </c>
      <c r="Z821" s="42">
        <v>17006.779636630919</v>
      </c>
      <c r="AA821" s="1" t="s">
        <v>4015</v>
      </c>
      <c r="AB821" s="1" t="s">
        <v>4296</v>
      </c>
      <c r="AC821" s="1"/>
      <c r="AZ821" s="24"/>
      <c r="BF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</row>
    <row r="822" spans="1:72" s="23" customFormat="1" x14ac:dyDescent="0.3">
      <c r="A822" s="38">
        <v>567</v>
      </c>
      <c r="B822" s="38" t="s">
        <v>3397</v>
      </c>
      <c r="C822" s="35" t="s">
        <v>345</v>
      </c>
      <c r="D822" s="1" t="s">
        <v>4012</v>
      </c>
      <c r="E822" s="38" t="s">
        <v>347</v>
      </c>
      <c r="F822" s="2" t="s">
        <v>4527</v>
      </c>
      <c r="G822" s="46" t="s">
        <v>4528</v>
      </c>
      <c r="H822" s="42">
        <v>0.15</v>
      </c>
      <c r="I822" s="42">
        <v>0.15</v>
      </c>
      <c r="J822" s="1">
        <v>1</v>
      </c>
      <c r="K822" s="65">
        <v>44375</v>
      </c>
      <c r="L822" s="41">
        <v>44532</v>
      </c>
      <c r="M822" s="1">
        <v>34.29</v>
      </c>
      <c r="N822" s="42">
        <v>30.500274318159303</v>
      </c>
      <c r="O822" s="1">
        <v>83</v>
      </c>
      <c r="P822" s="42">
        <f t="shared" ref="P822:P885" si="38">M822*O822</f>
        <v>2846.0699999999997</v>
      </c>
      <c r="Q822" s="1" t="s">
        <v>147</v>
      </c>
      <c r="R822" s="42">
        <v>98.86363636363636</v>
      </c>
      <c r="S822" s="1">
        <f t="shared" ref="S822:S885" si="39">M822*R822</f>
        <v>3390.0340909090905</v>
      </c>
      <c r="T822" s="1" t="s">
        <v>147</v>
      </c>
      <c r="U822" s="3">
        <v>370</v>
      </c>
      <c r="V822" s="3">
        <v>0</v>
      </c>
      <c r="W822" s="3">
        <v>0</v>
      </c>
      <c r="X822" s="1">
        <v>0</v>
      </c>
      <c r="Y822" s="1">
        <v>370</v>
      </c>
      <c r="Z822" s="42">
        <v>11285.101497718942</v>
      </c>
      <c r="AA822" s="1" t="s">
        <v>4015</v>
      </c>
      <c r="AB822" s="1" t="s">
        <v>4296</v>
      </c>
      <c r="AC822" s="1"/>
      <c r="AZ822" s="24"/>
      <c r="BF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</row>
    <row r="823" spans="1:72" s="23" customFormat="1" x14ac:dyDescent="0.3">
      <c r="A823" s="38">
        <v>568</v>
      </c>
      <c r="B823" s="38" t="s">
        <v>3397</v>
      </c>
      <c r="C823" s="35" t="s">
        <v>345</v>
      </c>
      <c r="D823" s="1" t="s">
        <v>4012</v>
      </c>
      <c r="E823" s="38" t="s">
        <v>347</v>
      </c>
      <c r="F823" s="2" t="s">
        <v>4529</v>
      </c>
      <c r="G823" s="46" t="s">
        <v>4530</v>
      </c>
      <c r="H823" s="42">
        <v>0.22</v>
      </c>
      <c r="I823" s="42">
        <v>0.22</v>
      </c>
      <c r="J823" s="1">
        <v>1</v>
      </c>
      <c r="K823" s="65">
        <v>44381</v>
      </c>
      <c r="L823" s="41">
        <v>44532</v>
      </c>
      <c r="M823" s="1">
        <v>59.64</v>
      </c>
      <c r="N823" s="42">
        <v>50.652616729330923</v>
      </c>
      <c r="O823" s="1">
        <v>92</v>
      </c>
      <c r="P823" s="42">
        <f t="shared" si="38"/>
        <v>5486.88</v>
      </c>
      <c r="Q823" s="1" t="s">
        <v>147</v>
      </c>
      <c r="R823" s="42">
        <v>99.0625</v>
      </c>
      <c r="S823" s="1">
        <f t="shared" si="39"/>
        <v>5908.0874999999996</v>
      </c>
      <c r="T823" s="1" t="s">
        <v>147</v>
      </c>
      <c r="U823" s="3">
        <v>370</v>
      </c>
      <c r="V823" s="3">
        <v>0</v>
      </c>
      <c r="W823" s="3">
        <v>0</v>
      </c>
      <c r="X823" s="1">
        <v>10</v>
      </c>
      <c r="Y823" s="1">
        <v>380</v>
      </c>
      <c r="Z823" s="42">
        <v>19247.994357145752</v>
      </c>
      <c r="AA823" s="1" t="s">
        <v>4015</v>
      </c>
      <c r="AB823" s="1" t="s">
        <v>4296</v>
      </c>
      <c r="AC823" s="1"/>
      <c r="AZ823" s="24"/>
      <c r="BF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</row>
    <row r="824" spans="1:72" s="23" customFormat="1" x14ac:dyDescent="0.3">
      <c r="A824" s="38">
        <v>569</v>
      </c>
      <c r="B824" s="38" t="s">
        <v>3397</v>
      </c>
      <c r="C824" s="35" t="s">
        <v>345</v>
      </c>
      <c r="D824" s="1" t="s">
        <v>4012</v>
      </c>
      <c r="E824" s="38" t="s">
        <v>347</v>
      </c>
      <c r="F824" s="2" t="s">
        <v>4531</v>
      </c>
      <c r="G824" s="46" t="s">
        <v>4532</v>
      </c>
      <c r="H824" s="42">
        <v>0.18</v>
      </c>
      <c r="I824" s="42">
        <v>0.18</v>
      </c>
      <c r="J824" s="1">
        <v>1</v>
      </c>
      <c r="K824" s="65">
        <v>44375</v>
      </c>
      <c r="L824" s="41">
        <v>44532</v>
      </c>
      <c r="M824" s="1">
        <v>26.88</v>
      </c>
      <c r="N824" s="42">
        <v>24.368546395321946</v>
      </c>
      <c r="O824" s="1">
        <v>91</v>
      </c>
      <c r="P824" s="42">
        <f t="shared" si="38"/>
        <v>2446.08</v>
      </c>
      <c r="Q824" s="1" t="s">
        <v>147</v>
      </c>
      <c r="R824" s="3">
        <v>100</v>
      </c>
      <c r="S824" s="1">
        <f t="shared" si="39"/>
        <v>2688</v>
      </c>
      <c r="T824" s="1" t="s">
        <v>147</v>
      </c>
      <c r="U824" s="3">
        <v>370</v>
      </c>
      <c r="V824" s="3">
        <v>0</v>
      </c>
      <c r="W824" s="3">
        <v>0</v>
      </c>
      <c r="X824" s="1">
        <v>10</v>
      </c>
      <c r="Y824" s="1">
        <v>380</v>
      </c>
      <c r="Z824" s="42">
        <v>9260.0476302223396</v>
      </c>
      <c r="AA824" s="1" t="s">
        <v>4015</v>
      </c>
      <c r="AB824" s="1" t="s">
        <v>4296</v>
      </c>
      <c r="AC824" s="1"/>
      <c r="AZ824" s="24"/>
      <c r="BF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</row>
    <row r="825" spans="1:72" s="23" customFormat="1" x14ac:dyDescent="0.3">
      <c r="A825" s="38">
        <v>570</v>
      </c>
      <c r="B825" s="38" t="s">
        <v>3397</v>
      </c>
      <c r="C825" s="35" t="s">
        <v>345</v>
      </c>
      <c r="D825" s="1" t="s">
        <v>4012</v>
      </c>
      <c r="E825" s="38" t="s">
        <v>347</v>
      </c>
      <c r="F825" s="2" t="s">
        <v>4533</v>
      </c>
      <c r="G825" s="46" t="s">
        <v>4534</v>
      </c>
      <c r="H825" s="42">
        <v>0.14000000000000001</v>
      </c>
      <c r="I825" s="42">
        <v>0.14000000000000001</v>
      </c>
      <c r="J825" s="1">
        <v>1</v>
      </c>
      <c r="K825" s="65">
        <v>44375</v>
      </c>
      <c r="L825" s="41">
        <v>44532</v>
      </c>
      <c r="M825" s="1">
        <v>38.04</v>
      </c>
      <c r="N825" s="42">
        <v>32.246287389609414</v>
      </c>
      <c r="O825" s="1">
        <v>83</v>
      </c>
      <c r="P825" s="42">
        <f t="shared" si="38"/>
        <v>3157.3199999999997</v>
      </c>
      <c r="Q825" s="1" t="s">
        <v>147</v>
      </c>
      <c r="R825" s="3">
        <v>100</v>
      </c>
      <c r="S825" s="1">
        <f t="shared" si="39"/>
        <v>3804</v>
      </c>
      <c r="T825" s="1" t="s">
        <v>147</v>
      </c>
      <c r="U825" s="3">
        <v>370</v>
      </c>
      <c r="V825" s="3">
        <v>0</v>
      </c>
      <c r="W825" s="3">
        <v>0</v>
      </c>
      <c r="X825" s="1">
        <v>10</v>
      </c>
      <c r="Y825" s="1">
        <v>380</v>
      </c>
      <c r="Z825" s="42">
        <v>12253.589208051577</v>
      </c>
      <c r="AA825" s="1" t="s">
        <v>4015</v>
      </c>
      <c r="AB825" s="1" t="s">
        <v>4296</v>
      </c>
      <c r="AC825" s="1"/>
      <c r="AZ825" s="24"/>
      <c r="BF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</row>
    <row r="826" spans="1:72" s="23" customFormat="1" x14ac:dyDescent="0.3">
      <c r="A826" s="38">
        <v>571</v>
      </c>
      <c r="B826" s="38" t="s">
        <v>3397</v>
      </c>
      <c r="C826" s="35" t="s">
        <v>345</v>
      </c>
      <c r="D826" s="1" t="s">
        <v>4012</v>
      </c>
      <c r="E826" s="38" t="s">
        <v>347</v>
      </c>
      <c r="F826" s="2" t="s">
        <v>4535</v>
      </c>
      <c r="G826" s="46" t="s">
        <v>4536</v>
      </c>
      <c r="H826" s="42">
        <v>0.38</v>
      </c>
      <c r="I826" s="42">
        <v>0.38</v>
      </c>
      <c r="J826" s="1">
        <v>2</v>
      </c>
      <c r="K826" s="65">
        <v>44373</v>
      </c>
      <c r="L826" s="41">
        <v>44532</v>
      </c>
      <c r="M826" s="1">
        <v>83.74</v>
      </c>
      <c r="N826" s="42">
        <v>72.81658525128401</v>
      </c>
      <c r="O826" s="1">
        <v>95</v>
      </c>
      <c r="P826" s="42">
        <f t="shared" si="38"/>
        <v>7955.2999999999993</v>
      </c>
      <c r="Q826" s="1" t="s">
        <v>147</v>
      </c>
      <c r="R826" s="42">
        <v>99.457994579945805</v>
      </c>
      <c r="S826" s="1">
        <f t="shared" si="39"/>
        <v>8328.6124661246613</v>
      </c>
      <c r="T826" s="1" t="s">
        <v>147</v>
      </c>
      <c r="U826" s="3">
        <v>370</v>
      </c>
      <c r="V826" s="3">
        <v>0</v>
      </c>
      <c r="W826" s="3">
        <v>0</v>
      </c>
      <c r="X826" s="1">
        <v>10</v>
      </c>
      <c r="Y826" s="1">
        <v>380</v>
      </c>
      <c r="Z826" s="42">
        <v>27670.302395487925</v>
      </c>
      <c r="AA826" s="1" t="s">
        <v>4015</v>
      </c>
      <c r="AB826" s="1" t="s">
        <v>4296</v>
      </c>
      <c r="AC826" s="1"/>
      <c r="AZ826" s="24"/>
      <c r="BF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</row>
    <row r="827" spans="1:72" s="23" customFormat="1" x14ac:dyDescent="0.3">
      <c r="A827" s="38">
        <v>572</v>
      </c>
      <c r="B827" s="38" t="s">
        <v>3397</v>
      </c>
      <c r="C827" s="35" t="s">
        <v>345</v>
      </c>
      <c r="D827" s="1" t="s">
        <v>4012</v>
      </c>
      <c r="E827" s="38" t="s">
        <v>347</v>
      </c>
      <c r="F827" s="2" t="s">
        <v>4537</v>
      </c>
      <c r="G827" s="46" t="s">
        <v>4538</v>
      </c>
      <c r="H827" s="42">
        <v>0.28000000000000003</v>
      </c>
      <c r="I827" s="42">
        <v>0.28000000000000003</v>
      </c>
      <c r="J827" s="1">
        <v>1</v>
      </c>
      <c r="K827" s="65">
        <v>44375</v>
      </c>
      <c r="L827" s="41">
        <v>44532</v>
      </c>
      <c r="M827" s="1">
        <v>51.76</v>
      </c>
      <c r="N827" s="42">
        <v>46.386025820590213</v>
      </c>
      <c r="O827" s="1">
        <v>94</v>
      </c>
      <c r="P827" s="42">
        <f t="shared" si="38"/>
        <v>4865.4399999999996</v>
      </c>
      <c r="Q827" s="1" t="s">
        <v>147</v>
      </c>
      <c r="R827" s="3">
        <v>100</v>
      </c>
      <c r="S827" s="1">
        <f t="shared" si="39"/>
        <v>5176</v>
      </c>
      <c r="T827" s="1" t="s">
        <v>147</v>
      </c>
      <c r="U827" s="3">
        <v>370</v>
      </c>
      <c r="V827" s="3">
        <v>0</v>
      </c>
      <c r="W827" s="3">
        <v>0</v>
      </c>
      <c r="X827" s="1">
        <v>10</v>
      </c>
      <c r="Y827" s="1">
        <v>380</v>
      </c>
      <c r="Z827" s="42">
        <v>17626.689811824283</v>
      </c>
      <c r="AA827" s="1" t="s">
        <v>4015</v>
      </c>
      <c r="AB827" s="1" t="s">
        <v>4296</v>
      </c>
      <c r="AC827" s="1"/>
      <c r="AZ827" s="24"/>
      <c r="BF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</row>
    <row r="828" spans="1:72" s="23" customFormat="1" x14ac:dyDescent="0.3">
      <c r="A828" s="38">
        <v>573</v>
      </c>
      <c r="B828" s="38" t="s">
        <v>3397</v>
      </c>
      <c r="C828" s="35" t="s">
        <v>345</v>
      </c>
      <c r="D828" s="1" t="s">
        <v>4012</v>
      </c>
      <c r="E828" s="38" t="s">
        <v>347</v>
      </c>
      <c r="F828" s="2" t="s">
        <v>4539</v>
      </c>
      <c r="G828" s="46" t="s">
        <v>4540</v>
      </c>
      <c r="H828" s="42">
        <v>0.16</v>
      </c>
      <c r="I828" s="42">
        <v>0.16</v>
      </c>
      <c r="J828" s="1">
        <v>1</v>
      </c>
      <c r="K828" s="65">
        <v>44381</v>
      </c>
      <c r="L828" s="41">
        <v>44532</v>
      </c>
      <c r="M828" s="1">
        <v>52.03</v>
      </c>
      <c r="N828" s="42">
        <v>45.539867876452838</v>
      </c>
      <c r="O828" s="1">
        <v>89</v>
      </c>
      <c r="P828" s="42">
        <f t="shared" si="38"/>
        <v>4630.67</v>
      </c>
      <c r="Q828" s="1" t="s">
        <v>147</v>
      </c>
      <c r="R828" s="42">
        <v>99.2</v>
      </c>
      <c r="S828" s="1">
        <f t="shared" si="39"/>
        <v>5161.3760000000002</v>
      </c>
      <c r="T828" s="1" t="s">
        <v>147</v>
      </c>
      <c r="U828" s="3">
        <v>370</v>
      </c>
      <c r="V828" s="3">
        <v>0</v>
      </c>
      <c r="W828" s="3">
        <v>0</v>
      </c>
      <c r="X828" s="1">
        <v>10</v>
      </c>
      <c r="Y828" s="1">
        <v>380</v>
      </c>
      <c r="Z828" s="42">
        <v>17305.149793052078</v>
      </c>
      <c r="AA828" s="1" t="s">
        <v>4015</v>
      </c>
      <c r="AB828" s="1" t="s">
        <v>4296</v>
      </c>
      <c r="AC828" s="1"/>
      <c r="AZ828" s="24"/>
      <c r="BF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</row>
    <row r="829" spans="1:72" s="23" customFormat="1" x14ac:dyDescent="0.3">
      <c r="A829" s="38">
        <v>574</v>
      </c>
      <c r="B829" s="38" t="s">
        <v>3397</v>
      </c>
      <c r="C829" s="35" t="s">
        <v>345</v>
      </c>
      <c r="D829" s="1" t="s">
        <v>4012</v>
      </c>
      <c r="E829" s="38" t="s">
        <v>347</v>
      </c>
      <c r="F829" s="2" t="s">
        <v>4541</v>
      </c>
      <c r="G829" s="46" t="s">
        <v>4542</v>
      </c>
      <c r="H829" s="42">
        <v>0.26</v>
      </c>
      <c r="I829" s="42">
        <v>0.26</v>
      </c>
      <c r="J829" s="1">
        <v>1</v>
      </c>
      <c r="K829" s="65">
        <v>44376</v>
      </c>
      <c r="L829" s="41">
        <v>44532</v>
      </c>
      <c r="M829" s="1">
        <v>32.29</v>
      </c>
      <c r="N829" s="42">
        <v>29.025927315435226</v>
      </c>
      <c r="O829" s="1">
        <v>91</v>
      </c>
      <c r="P829" s="42">
        <f t="shared" si="38"/>
        <v>2938.39</v>
      </c>
      <c r="Q829" s="1" t="s">
        <v>147</v>
      </c>
      <c r="R829" s="42">
        <v>99.444444444444443</v>
      </c>
      <c r="S829" s="1">
        <f t="shared" si="39"/>
        <v>3211.0611111111111</v>
      </c>
      <c r="T829" s="1" t="s">
        <v>147</v>
      </c>
      <c r="U829" s="3">
        <v>370</v>
      </c>
      <c r="V829" s="3">
        <v>0</v>
      </c>
      <c r="W829" s="3">
        <v>0</v>
      </c>
      <c r="X829" s="1">
        <v>10</v>
      </c>
      <c r="Y829" s="1">
        <v>380</v>
      </c>
      <c r="Z829" s="42">
        <v>11029.852379865386</v>
      </c>
      <c r="AA829" s="1" t="s">
        <v>4015</v>
      </c>
      <c r="AB829" s="1" t="s">
        <v>4296</v>
      </c>
      <c r="AC829" s="1"/>
      <c r="AZ829" s="24"/>
      <c r="BF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</row>
    <row r="830" spans="1:72" s="23" customFormat="1" x14ac:dyDescent="0.3">
      <c r="A830" s="38">
        <v>575</v>
      </c>
      <c r="B830" s="38" t="s">
        <v>3397</v>
      </c>
      <c r="C830" s="35" t="s">
        <v>345</v>
      </c>
      <c r="D830" s="1" t="s">
        <v>4012</v>
      </c>
      <c r="E830" s="38" t="s">
        <v>347</v>
      </c>
      <c r="F830" s="2" t="s">
        <v>4543</v>
      </c>
      <c r="G830" s="46" t="s">
        <v>4544</v>
      </c>
      <c r="H830" s="42">
        <v>0.25</v>
      </c>
      <c r="I830" s="42">
        <v>0.25</v>
      </c>
      <c r="J830" s="1">
        <v>1</v>
      </c>
      <c r="K830" s="65">
        <v>44372</v>
      </c>
      <c r="L830" s="41">
        <v>44539</v>
      </c>
      <c r="M830" s="1">
        <v>36.94</v>
      </c>
      <c r="N830" s="42">
        <v>33.018970182100333</v>
      </c>
      <c r="O830" s="1">
        <v>80</v>
      </c>
      <c r="P830" s="42">
        <f t="shared" si="38"/>
        <v>2955.2</v>
      </c>
      <c r="Q830" s="1" t="s">
        <v>147</v>
      </c>
      <c r="R830" s="42">
        <v>99.744245524296673</v>
      </c>
      <c r="S830" s="1">
        <f t="shared" si="39"/>
        <v>3684.5524296675189</v>
      </c>
      <c r="T830" s="1" t="s">
        <v>147</v>
      </c>
      <c r="U830" s="3">
        <v>370</v>
      </c>
      <c r="V830" s="3">
        <v>0</v>
      </c>
      <c r="W830" s="3">
        <v>0</v>
      </c>
      <c r="X830" s="1">
        <v>10</v>
      </c>
      <c r="Y830" s="1">
        <v>380</v>
      </c>
      <c r="Z830" s="42">
        <v>12547.208669198126</v>
      </c>
      <c r="AA830" s="1" t="s">
        <v>4015</v>
      </c>
      <c r="AB830" s="1" t="s">
        <v>4545</v>
      </c>
      <c r="AC830" s="1"/>
      <c r="AZ830" s="24"/>
      <c r="BF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</row>
    <row r="831" spans="1:72" s="23" customFormat="1" x14ac:dyDescent="0.3">
      <c r="A831" s="38">
        <v>576</v>
      </c>
      <c r="B831" s="38" t="s">
        <v>3397</v>
      </c>
      <c r="C831" s="35" t="s">
        <v>345</v>
      </c>
      <c r="D831" s="1" t="s">
        <v>4012</v>
      </c>
      <c r="E831" s="38" t="s">
        <v>347</v>
      </c>
      <c r="F831" s="2" t="s">
        <v>4546</v>
      </c>
      <c r="G831" s="46" t="s">
        <v>4547</v>
      </c>
      <c r="H831" s="42">
        <v>0.24</v>
      </c>
      <c r="I831" s="42">
        <v>0.24</v>
      </c>
      <c r="J831" s="1">
        <v>1</v>
      </c>
      <c r="K831" s="65">
        <v>44373</v>
      </c>
      <c r="L831" s="41">
        <v>44539</v>
      </c>
      <c r="M831" s="1">
        <v>25.4</v>
      </c>
      <c r="N831" s="42">
        <v>23.645637290529251</v>
      </c>
      <c r="O831" s="1">
        <v>85</v>
      </c>
      <c r="P831" s="42">
        <f t="shared" si="38"/>
        <v>2159</v>
      </c>
      <c r="Q831" s="1" t="s">
        <v>147</v>
      </c>
      <c r="R831" s="3">
        <v>100</v>
      </c>
      <c r="S831" s="1">
        <f t="shared" si="39"/>
        <v>2540</v>
      </c>
      <c r="T831" s="1" t="s">
        <v>147</v>
      </c>
      <c r="U831" s="3">
        <v>370</v>
      </c>
      <c r="V831" s="3">
        <v>0</v>
      </c>
      <c r="W831" s="3">
        <v>0</v>
      </c>
      <c r="X831" s="1">
        <v>10</v>
      </c>
      <c r="Y831" s="1">
        <v>380</v>
      </c>
      <c r="Z831" s="42">
        <v>8985.3421704011162</v>
      </c>
      <c r="AA831" s="1" t="s">
        <v>4015</v>
      </c>
      <c r="AB831" s="1" t="s">
        <v>4545</v>
      </c>
      <c r="AC831" s="1"/>
      <c r="AZ831" s="24"/>
      <c r="BF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</row>
    <row r="832" spans="1:72" s="23" customFormat="1" x14ac:dyDescent="0.3">
      <c r="A832" s="38">
        <v>577</v>
      </c>
      <c r="B832" s="38" t="s">
        <v>3397</v>
      </c>
      <c r="C832" s="35" t="s">
        <v>345</v>
      </c>
      <c r="D832" s="1" t="s">
        <v>4012</v>
      </c>
      <c r="E832" s="38" t="s">
        <v>347</v>
      </c>
      <c r="F832" s="2" t="s">
        <v>4548</v>
      </c>
      <c r="G832" s="46" t="s">
        <v>4549</v>
      </c>
      <c r="H832" s="42">
        <v>0.15</v>
      </c>
      <c r="I832" s="42">
        <v>0.15</v>
      </c>
      <c r="J832" s="1">
        <v>1</v>
      </c>
      <c r="K832" s="65">
        <v>44372</v>
      </c>
      <c r="L832" s="41">
        <v>44539</v>
      </c>
      <c r="M832" s="1">
        <v>27.01</v>
      </c>
      <c r="N832" s="42">
        <v>23.77412851647783</v>
      </c>
      <c r="O832" s="1">
        <v>81</v>
      </c>
      <c r="P832" s="42">
        <f t="shared" si="38"/>
        <v>2187.81</v>
      </c>
      <c r="Q832" s="1" t="s">
        <v>147</v>
      </c>
      <c r="R832" s="42">
        <v>99.257425742574256</v>
      </c>
      <c r="S832" s="1">
        <f t="shared" si="39"/>
        <v>2680.9430693069307</v>
      </c>
      <c r="T832" s="1" t="s">
        <v>147</v>
      </c>
      <c r="U832" s="3">
        <v>370</v>
      </c>
      <c r="V832" s="3">
        <v>0</v>
      </c>
      <c r="W832" s="3">
        <v>0</v>
      </c>
      <c r="X832" s="1">
        <v>10</v>
      </c>
      <c r="Y832" s="1">
        <v>380</v>
      </c>
      <c r="Z832" s="42">
        <v>9034.1688362615751</v>
      </c>
      <c r="AA832" s="1" t="s">
        <v>4015</v>
      </c>
      <c r="AB832" s="1" t="s">
        <v>4545</v>
      </c>
      <c r="AC832" s="1"/>
      <c r="AZ832" s="24"/>
      <c r="BF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</row>
    <row r="833" spans="1:72" s="23" customFormat="1" x14ac:dyDescent="0.3">
      <c r="A833" s="38">
        <v>578</v>
      </c>
      <c r="B833" s="38" t="s">
        <v>3397</v>
      </c>
      <c r="C833" s="35" t="s">
        <v>345</v>
      </c>
      <c r="D833" s="1" t="s">
        <v>4012</v>
      </c>
      <c r="E833" s="38" t="s">
        <v>347</v>
      </c>
      <c r="F833" s="2" t="s">
        <v>4550</v>
      </c>
      <c r="G833" s="46" t="s">
        <v>4551</v>
      </c>
      <c r="H833" s="42">
        <v>0.2</v>
      </c>
      <c r="I833" s="42">
        <v>0.2</v>
      </c>
      <c r="J833" s="1">
        <v>1</v>
      </c>
      <c r="K833" s="65">
        <v>44373</v>
      </c>
      <c r="L833" s="41">
        <v>44539</v>
      </c>
      <c r="M833" s="1">
        <v>11.55</v>
      </c>
      <c r="N833" s="42">
        <v>10.839920405447334</v>
      </c>
      <c r="O833" s="1">
        <v>80</v>
      </c>
      <c r="P833" s="42">
        <f t="shared" si="38"/>
        <v>924</v>
      </c>
      <c r="Q833" s="1" t="s">
        <v>147</v>
      </c>
      <c r="R833" s="42">
        <v>99.77477477477477</v>
      </c>
      <c r="S833" s="1">
        <f t="shared" si="39"/>
        <v>1152.3986486486488</v>
      </c>
      <c r="T833" s="1" t="s">
        <v>147</v>
      </c>
      <c r="U833" s="3">
        <v>370</v>
      </c>
      <c r="V833" s="3">
        <v>0</v>
      </c>
      <c r="W833" s="3">
        <v>0</v>
      </c>
      <c r="X833" s="1">
        <v>10</v>
      </c>
      <c r="Y833" s="1">
        <v>380</v>
      </c>
      <c r="Z833" s="42">
        <v>4119.169754069987</v>
      </c>
      <c r="AA833" s="1" t="s">
        <v>4015</v>
      </c>
      <c r="AB833" s="1" t="s">
        <v>4545</v>
      </c>
      <c r="AC833" s="1"/>
      <c r="AZ833" s="24"/>
      <c r="BF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</row>
    <row r="834" spans="1:72" s="23" customFormat="1" x14ac:dyDescent="0.3">
      <c r="A834" s="38">
        <v>579</v>
      </c>
      <c r="B834" s="38" t="s">
        <v>3397</v>
      </c>
      <c r="C834" s="35" t="s">
        <v>345</v>
      </c>
      <c r="D834" s="1" t="s">
        <v>4012</v>
      </c>
      <c r="E834" s="38" t="s">
        <v>347</v>
      </c>
      <c r="F834" s="2" t="s">
        <v>4552</v>
      </c>
      <c r="G834" s="46" t="s">
        <v>4553</v>
      </c>
      <c r="H834" s="42">
        <v>0.25</v>
      </c>
      <c r="I834" s="42">
        <v>0.25</v>
      </c>
      <c r="J834" s="1">
        <v>1</v>
      </c>
      <c r="K834" s="65">
        <v>44371</v>
      </c>
      <c r="L834" s="41">
        <v>44539</v>
      </c>
      <c r="M834" s="1">
        <v>40.99</v>
      </c>
      <c r="N834" s="42">
        <v>36.433710561919796</v>
      </c>
      <c r="O834" s="1">
        <v>76</v>
      </c>
      <c r="P834" s="42">
        <f t="shared" si="38"/>
        <v>3115.2400000000002</v>
      </c>
      <c r="Q834" s="1" t="s">
        <v>147</v>
      </c>
      <c r="R834" s="3">
        <v>100</v>
      </c>
      <c r="S834" s="1">
        <f t="shared" si="39"/>
        <v>4099</v>
      </c>
      <c r="T834" s="1" t="s">
        <v>147</v>
      </c>
      <c r="U834" s="3">
        <v>370</v>
      </c>
      <c r="V834" s="3">
        <v>0</v>
      </c>
      <c r="W834" s="3">
        <v>-74</v>
      </c>
      <c r="X834" s="1">
        <v>0</v>
      </c>
      <c r="Y834" s="1">
        <v>296</v>
      </c>
      <c r="Z834" s="42">
        <v>10784.37832632826</v>
      </c>
      <c r="AA834" s="1" t="s">
        <v>4015</v>
      </c>
      <c r="AB834" s="1" t="s">
        <v>4545</v>
      </c>
      <c r="AC834" s="1"/>
      <c r="AZ834" s="24"/>
      <c r="BF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</row>
    <row r="835" spans="1:72" s="23" customFormat="1" x14ac:dyDescent="0.3">
      <c r="A835" s="38">
        <v>580</v>
      </c>
      <c r="B835" s="38" t="s">
        <v>3397</v>
      </c>
      <c r="C835" s="35" t="s">
        <v>345</v>
      </c>
      <c r="D835" s="1" t="s">
        <v>4012</v>
      </c>
      <c r="E835" s="38" t="s">
        <v>347</v>
      </c>
      <c r="F835" s="2" t="s">
        <v>4554</v>
      </c>
      <c r="G835" s="46" t="s">
        <v>4555</v>
      </c>
      <c r="H835" s="42">
        <v>0.24</v>
      </c>
      <c r="I835" s="42">
        <v>0.24</v>
      </c>
      <c r="J835" s="1">
        <v>1</v>
      </c>
      <c r="K835" s="65">
        <v>44373</v>
      </c>
      <c r="L835" s="41">
        <v>44539</v>
      </c>
      <c r="M835" s="1">
        <v>38.75</v>
      </c>
      <c r="N835" s="42">
        <v>0</v>
      </c>
      <c r="O835" s="1">
        <v>65</v>
      </c>
      <c r="P835" s="42">
        <f t="shared" si="38"/>
        <v>2518.75</v>
      </c>
      <c r="Q835" s="1" t="s">
        <v>4033</v>
      </c>
      <c r="R835" s="3">
        <v>100</v>
      </c>
      <c r="S835" s="1">
        <f t="shared" si="39"/>
        <v>3875</v>
      </c>
      <c r="T835" s="1" t="s">
        <v>147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42">
        <v>0</v>
      </c>
      <c r="AA835" s="1" t="s">
        <v>4015</v>
      </c>
      <c r="AB835" s="1" t="s">
        <v>4545</v>
      </c>
      <c r="AC835" s="1"/>
      <c r="AZ835" s="24"/>
      <c r="BF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</row>
    <row r="836" spans="1:72" s="23" customFormat="1" x14ac:dyDescent="0.3">
      <c r="A836" s="38">
        <v>581</v>
      </c>
      <c r="B836" s="38" t="s">
        <v>3397</v>
      </c>
      <c r="C836" s="35" t="s">
        <v>345</v>
      </c>
      <c r="D836" s="1" t="s">
        <v>4012</v>
      </c>
      <c r="E836" s="38" t="s">
        <v>347</v>
      </c>
      <c r="F836" s="2" t="s">
        <v>4556</v>
      </c>
      <c r="G836" s="46" t="s">
        <v>4557</v>
      </c>
      <c r="H836" s="42">
        <v>0.25</v>
      </c>
      <c r="I836" s="42">
        <v>0.25</v>
      </c>
      <c r="J836" s="1">
        <v>1</v>
      </c>
      <c r="K836" s="65">
        <v>44373</v>
      </c>
      <c r="L836" s="41">
        <v>44539</v>
      </c>
      <c r="M836" s="1">
        <v>30.73</v>
      </c>
      <c r="N836" s="42">
        <v>29.575314905906176</v>
      </c>
      <c r="O836" s="1">
        <v>82</v>
      </c>
      <c r="P836" s="42">
        <f t="shared" si="38"/>
        <v>2519.86</v>
      </c>
      <c r="Q836" s="1" t="s">
        <v>147</v>
      </c>
      <c r="R836" s="42">
        <v>99.77064220183486</v>
      </c>
      <c r="S836" s="1">
        <f t="shared" si="39"/>
        <v>3065.9518348623851</v>
      </c>
      <c r="T836" s="1" t="s">
        <v>147</v>
      </c>
      <c r="U836" s="3">
        <v>370</v>
      </c>
      <c r="V836" s="3">
        <v>0</v>
      </c>
      <c r="W836" s="3">
        <v>0</v>
      </c>
      <c r="X836" s="1">
        <v>10</v>
      </c>
      <c r="Y836" s="1">
        <v>380</v>
      </c>
      <c r="Z836" s="42">
        <v>11238.619664244346</v>
      </c>
      <c r="AA836" s="1" t="s">
        <v>4015</v>
      </c>
      <c r="AB836" s="1" t="s">
        <v>4545</v>
      </c>
      <c r="AC836" s="1"/>
      <c r="AZ836" s="24"/>
      <c r="BF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</row>
    <row r="837" spans="1:72" s="23" customFormat="1" x14ac:dyDescent="0.3">
      <c r="A837" s="38">
        <v>582</v>
      </c>
      <c r="B837" s="38" t="s">
        <v>3397</v>
      </c>
      <c r="C837" s="35" t="s">
        <v>345</v>
      </c>
      <c r="D837" s="1" t="s">
        <v>4012</v>
      </c>
      <c r="E837" s="38" t="s">
        <v>347</v>
      </c>
      <c r="F837" s="2" t="s">
        <v>4558</v>
      </c>
      <c r="G837" s="46" t="s">
        <v>4559</v>
      </c>
      <c r="H837" s="42">
        <v>0.25</v>
      </c>
      <c r="I837" s="42">
        <v>0.25</v>
      </c>
      <c r="J837" s="1">
        <v>1</v>
      </c>
      <c r="K837" s="65">
        <v>44373</v>
      </c>
      <c r="L837" s="41">
        <v>44539</v>
      </c>
      <c r="M837" s="1">
        <v>38.9</v>
      </c>
      <c r="N837" s="42">
        <v>0</v>
      </c>
      <c r="O837" s="1">
        <v>62</v>
      </c>
      <c r="P837" s="42">
        <f t="shared" si="38"/>
        <v>2411.7999999999997</v>
      </c>
      <c r="Q837" s="1" t="s">
        <v>4033</v>
      </c>
      <c r="R837" s="42">
        <v>99.650349650349654</v>
      </c>
      <c r="S837" s="1">
        <f t="shared" si="39"/>
        <v>3876.3986013986014</v>
      </c>
      <c r="T837" s="1" t="s">
        <v>147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42">
        <v>0</v>
      </c>
      <c r="AA837" s="1" t="s">
        <v>4015</v>
      </c>
      <c r="AB837" s="1" t="s">
        <v>4545</v>
      </c>
      <c r="AC837" s="1"/>
      <c r="AZ837" s="24"/>
      <c r="BF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</row>
    <row r="838" spans="1:72" s="23" customFormat="1" x14ac:dyDescent="0.3">
      <c r="A838" s="38">
        <v>583</v>
      </c>
      <c r="B838" s="38" t="s">
        <v>3397</v>
      </c>
      <c r="C838" s="35" t="s">
        <v>345</v>
      </c>
      <c r="D838" s="1" t="s">
        <v>4012</v>
      </c>
      <c r="E838" s="38" t="s">
        <v>347</v>
      </c>
      <c r="F838" s="2" t="s">
        <v>4560</v>
      </c>
      <c r="G838" s="46" t="s">
        <v>4561</v>
      </c>
      <c r="H838" s="42">
        <v>0.3</v>
      </c>
      <c r="I838" s="42">
        <v>0.3</v>
      </c>
      <c r="J838" s="1">
        <v>1</v>
      </c>
      <c r="K838" s="65">
        <v>44372</v>
      </c>
      <c r="L838" s="41">
        <v>44539</v>
      </c>
      <c r="M838" s="1">
        <v>41.63</v>
      </c>
      <c r="N838" s="42">
        <v>36.903766338110913</v>
      </c>
      <c r="O838" s="1">
        <v>80</v>
      </c>
      <c r="P838" s="42">
        <f t="shared" si="38"/>
        <v>3330.4</v>
      </c>
      <c r="Q838" s="1" t="s">
        <v>147</v>
      </c>
      <c r="R838" s="42">
        <v>99.780219780219781</v>
      </c>
      <c r="S838" s="1">
        <f t="shared" si="39"/>
        <v>4153.8505494505498</v>
      </c>
      <c r="T838" s="1" t="s">
        <v>147</v>
      </c>
      <c r="U838" s="3">
        <v>370</v>
      </c>
      <c r="V838" s="3">
        <v>0</v>
      </c>
      <c r="W838" s="3">
        <v>0</v>
      </c>
      <c r="X838" s="1">
        <v>10</v>
      </c>
      <c r="Y838" s="1">
        <v>380</v>
      </c>
      <c r="Z838" s="42">
        <v>14023.431208482147</v>
      </c>
      <c r="AA838" s="1" t="s">
        <v>4015</v>
      </c>
      <c r="AB838" s="1" t="s">
        <v>4545</v>
      </c>
      <c r="AC838" s="1"/>
      <c r="AZ838" s="24"/>
      <c r="BF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</row>
    <row r="839" spans="1:72" s="23" customFormat="1" x14ac:dyDescent="0.3">
      <c r="A839" s="38">
        <v>584</v>
      </c>
      <c r="B839" s="38" t="s">
        <v>3397</v>
      </c>
      <c r="C839" s="35" t="s">
        <v>345</v>
      </c>
      <c r="D839" s="1" t="s">
        <v>4012</v>
      </c>
      <c r="E839" s="38" t="s">
        <v>347</v>
      </c>
      <c r="F839" s="2" t="s">
        <v>4562</v>
      </c>
      <c r="G839" s="46" t="s">
        <v>4563</v>
      </c>
      <c r="H839" s="42">
        <v>0.41</v>
      </c>
      <c r="I839" s="42">
        <v>0.41</v>
      </c>
      <c r="J839" s="1">
        <v>1</v>
      </c>
      <c r="K839" s="65">
        <v>44375</v>
      </c>
      <c r="L839" s="41">
        <v>44539</v>
      </c>
      <c r="M839" s="1">
        <v>60.92</v>
      </c>
      <c r="N839" s="42">
        <v>58.969133955691383</v>
      </c>
      <c r="O839" s="1">
        <v>91</v>
      </c>
      <c r="P839" s="42">
        <f t="shared" si="38"/>
        <v>5543.72</v>
      </c>
      <c r="Q839" s="1" t="s">
        <v>147</v>
      </c>
      <c r="R839" s="3">
        <v>100</v>
      </c>
      <c r="S839" s="1">
        <f t="shared" si="39"/>
        <v>6092</v>
      </c>
      <c r="T839" s="1" t="s">
        <v>147</v>
      </c>
      <c r="U839" s="3">
        <v>370</v>
      </c>
      <c r="V839" s="3">
        <v>0</v>
      </c>
      <c r="W839" s="3">
        <v>0</v>
      </c>
      <c r="X839" s="1">
        <v>10</v>
      </c>
      <c r="Y839" s="1">
        <v>380</v>
      </c>
      <c r="Z839" s="42">
        <v>22408.270903162727</v>
      </c>
      <c r="AA839" s="1" t="s">
        <v>4015</v>
      </c>
      <c r="AB839" s="1" t="s">
        <v>4545</v>
      </c>
      <c r="AC839" s="1"/>
      <c r="AZ839" s="24"/>
      <c r="BF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</row>
    <row r="840" spans="1:72" s="23" customFormat="1" x14ac:dyDescent="0.3">
      <c r="A840" s="38">
        <v>585</v>
      </c>
      <c r="B840" s="38" t="s">
        <v>3397</v>
      </c>
      <c r="C840" s="35" t="s">
        <v>345</v>
      </c>
      <c r="D840" s="1" t="s">
        <v>4012</v>
      </c>
      <c r="E840" s="38" t="s">
        <v>347</v>
      </c>
      <c r="F840" s="2" t="s">
        <v>4564</v>
      </c>
      <c r="G840" s="46" t="s">
        <v>4565</v>
      </c>
      <c r="H840" s="42">
        <v>0.3</v>
      </c>
      <c r="I840" s="42">
        <v>0.3</v>
      </c>
      <c r="J840" s="1">
        <v>1</v>
      </c>
      <c r="K840" s="65">
        <v>44375</v>
      </c>
      <c r="L840" s="41">
        <v>44539</v>
      </c>
      <c r="M840" s="1">
        <v>52.88</v>
      </c>
      <c r="N840" s="42">
        <v>48.39809052097705</v>
      </c>
      <c r="O840" s="1">
        <v>87</v>
      </c>
      <c r="P840" s="42">
        <f t="shared" si="38"/>
        <v>4600.5600000000004</v>
      </c>
      <c r="Q840" s="1" t="s">
        <v>147</v>
      </c>
      <c r="R840" s="42">
        <v>99.156118143459921</v>
      </c>
      <c r="S840" s="1">
        <f t="shared" si="39"/>
        <v>5243.3755274261612</v>
      </c>
      <c r="T840" s="1" t="s">
        <v>147</v>
      </c>
      <c r="U840" s="3">
        <v>370</v>
      </c>
      <c r="V840" s="3">
        <v>0</v>
      </c>
      <c r="W840" s="3">
        <v>0</v>
      </c>
      <c r="X840" s="1">
        <v>10</v>
      </c>
      <c r="Y840" s="1">
        <v>380</v>
      </c>
      <c r="Z840" s="42">
        <v>18391.27439797128</v>
      </c>
      <c r="AA840" s="1" t="s">
        <v>4015</v>
      </c>
      <c r="AB840" s="1" t="s">
        <v>4545</v>
      </c>
      <c r="AC840" s="1" t="s">
        <v>4566</v>
      </c>
      <c r="AZ840" s="24"/>
      <c r="BF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</row>
    <row r="841" spans="1:72" s="23" customFormat="1" x14ac:dyDescent="0.3">
      <c r="A841" s="38">
        <v>586</v>
      </c>
      <c r="B841" s="38" t="s">
        <v>3397</v>
      </c>
      <c r="C841" s="35" t="s">
        <v>345</v>
      </c>
      <c r="D841" s="1" t="s">
        <v>4012</v>
      </c>
      <c r="E841" s="38" t="s">
        <v>347</v>
      </c>
      <c r="F841" s="2" t="s">
        <v>4567</v>
      </c>
      <c r="G841" s="46" t="s">
        <v>4568</v>
      </c>
      <c r="H841" s="42">
        <v>0.24</v>
      </c>
      <c r="I841" s="42">
        <v>0.24</v>
      </c>
      <c r="J841" s="1">
        <v>1</v>
      </c>
      <c r="K841" s="65">
        <v>44375</v>
      </c>
      <c r="L841" s="41">
        <v>44539</v>
      </c>
      <c r="M841" s="1">
        <v>55.58</v>
      </c>
      <c r="N841" s="42">
        <v>52.43147953703248</v>
      </c>
      <c r="O841" s="1">
        <v>82</v>
      </c>
      <c r="P841" s="42">
        <f t="shared" si="38"/>
        <v>4557.5599999999995</v>
      </c>
      <c r="Q841" s="1" t="s">
        <v>147</v>
      </c>
      <c r="R841" s="3">
        <v>100</v>
      </c>
      <c r="S841" s="1">
        <f t="shared" si="39"/>
        <v>5558</v>
      </c>
      <c r="T841" s="1" t="s">
        <v>147</v>
      </c>
      <c r="U841" s="3">
        <v>370</v>
      </c>
      <c r="V841" s="3">
        <v>0</v>
      </c>
      <c r="W841" s="3">
        <v>0</v>
      </c>
      <c r="X841" s="1">
        <v>10</v>
      </c>
      <c r="Y841" s="1">
        <v>380</v>
      </c>
      <c r="Z841" s="42">
        <v>19923.962224072344</v>
      </c>
      <c r="AA841" s="1" t="s">
        <v>4015</v>
      </c>
      <c r="AB841" s="1" t="s">
        <v>4545</v>
      </c>
      <c r="AC841" s="1"/>
      <c r="AZ841" s="24"/>
      <c r="BF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</row>
    <row r="842" spans="1:72" s="23" customFormat="1" x14ac:dyDescent="0.3">
      <c r="A842" s="38">
        <v>587</v>
      </c>
      <c r="B842" s="38" t="s">
        <v>3397</v>
      </c>
      <c r="C842" s="35" t="s">
        <v>345</v>
      </c>
      <c r="D842" s="1" t="s">
        <v>4012</v>
      </c>
      <c r="E842" s="38" t="s">
        <v>347</v>
      </c>
      <c r="F842" s="2" t="s">
        <v>4569</v>
      </c>
      <c r="G842" s="46" t="s">
        <v>4570</v>
      </c>
      <c r="H842" s="42">
        <v>0.28000000000000003</v>
      </c>
      <c r="I842" s="42">
        <v>0.28000000000000003</v>
      </c>
      <c r="J842" s="1">
        <v>1</v>
      </c>
      <c r="K842" s="65">
        <v>44370</v>
      </c>
      <c r="L842" s="41">
        <v>44539</v>
      </c>
      <c r="M842" s="1">
        <v>62.42</v>
      </c>
      <c r="N842" s="42">
        <v>56.604708481351416</v>
      </c>
      <c r="O842" s="1">
        <v>75</v>
      </c>
      <c r="P842" s="42">
        <f t="shared" si="38"/>
        <v>4681.5</v>
      </c>
      <c r="Q842" s="1" t="s">
        <v>147</v>
      </c>
      <c r="R842" s="42">
        <v>95.987654320987659</v>
      </c>
      <c r="S842" s="1">
        <f t="shared" si="39"/>
        <v>5991.5493827160499</v>
      </c>
      <c r="T842" s="1" t="s">
        <v>147</v>
      </c>
      <c r="U842" s="3">
        <v>370</v>
      </c>
      <c r="V842" s="3">
        <v>0</v>
      </c>
      <c r="W842" s="3">
        <v>-74</v>
      </c>
      <c r="X842" s="1">
        <v>-18.5</v>
      </c>
      <c r="Y842" s="1">
        <v>277.5</v>
      </c>
      <c r="Z842" s="42">
        <v>15707.806603575018</v>
      </c>
      <c r="AA842" s="1" t="s">
        <v>4015</v>
      </c>
      <c r="AB842" s="1" t="s">
        <v>4545</v>
      </c>
      <c r="AC842" s="1"/>
      <c r="AZ842" s="24"/>
      <c r="BF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</row>
    <row r="843" spans="1:72" s="23" customFormat="1" x14ac:dyDescent="0.3">
      <c r="A843" s="38">
        <v>588</v>
      </c>
      <c r="B843" s="38" t="s">
        <v>3397</v>
      </c>
      <c r="C843" s="35" t="s">
        <v>345</v>
      </c>
      <c r="D843" s="1" t="s">
        <v>4012</v>
      </c>
      <c r="E843" s="38" t="s">
        <v>347</v>
      </c>
      <c r="F843" s="2" t="s">
        <v>4571</v>
      </c>
      <c r="G843" s="46" t="s">
        <v>4572</v>
      </c>
      <c r="H843" s="42">
        <v>0.42</v>
      </c>
      <c r="I843" s="42">
        <v>0.42</v>
      </c>
      <c r="J843" s="1">
        <v>1</v>
      </c>
      <c r="K843" s="65">
        <v>44401</v>
      </c>
      <c r="L843" s="41">
        <v>44539</v>
      </c>
      <c r="M843" s="1">
        <v>32.97</v>
      </c>
      <c r="N843" s="42">
        <v>30.545317731690233</v>
      </c>
      <c r="O843" s="1">
        <v>84</v>
      </c>
      <c r="P843" s="42">
        <f t="shared" si="38"/>
        <v>2769.48</v>
      </c>
      <c r="Q843" s="1" t="s">
        <v>147</v>
      </c>
      <c r="R843" s="42">
        <v>97.777777777777771</v>
      </c>
      <c r="S843" s="1">
        <f t="shared" si="39"/>
        <v>3223.7333333333331</v>
      </c>
      <c r="T843" s="1" t="s">
        <v>147</v>
      </c>
      <c r="U843" s="3">
        <v>370</v>
      </c>
      <c r="V843" s="3">
        <v>0</v>
      </c>
      <c r="W843" s="3">
        <v>0</v>
      </c>
      <c r="X843" s="1">
        <v>-18.5</v>
      </c>
      <c r="Y843" s="1">
        <v>351.5</v>
      </c>
      <c r="Z843" s="42">
        <v>10736.679182689117</v>
      </c>
      <c r="AA843" s="1" t="s">
        <v>4015</v>
      </c>
      <c r="AB843" s="1" t="s">
        <v>4545</v>
      </c>
      <c r="AC843" s="1"/>
      <c r="AZ843" s="24"/>
      <c r="BF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</row>
    <row r="844" spans="1:72" s="23" customFormat="1" x14ac:dyDescent="0.3">
      <c r="A844" s="38">
        <v>589</v>
      </c>
      <c r="B844" s="38" t="s">
        <v>3397</v>
      </c>
      <c r="C844" s="35" t="s">
        <v>345</v>
      </c>
      <c r="D844" s="1" t="s">
        <v>4012</v>
      </c>
      <c r="E844" s="38" t="s">
        <v>347</v>
      </c>
      <c r="F844" s="2" t="s">
        <v>4573</v>
      </c>
      <c r="G844" s="46" t="s">
        <v>4574</v>
      </c>
      <c r="H844" s="42">
        <v>0.41</v>
      </c>
      <c r="I844" s="42">
        <v>0.41</v>
      </c>
      <c r="J844" s="1">
        <v>1</v>
      </c>
      <c r="K844" s="65">
        <v>44372</v>
      </c>
      <c r="L844" s="41">
        <v>44539</v>
      </c>
      <c r="M844" s="1">
        <v>32.130000000000003</v>
      </c>
      <c r="N844" s="42">
        <v>28.393581074582574</v>
      </c>
      <c r="O844" s="1">
        <v>81</v>
      </c>
      <c r="P844" s="42">
        <f t="shared" si="38"/>
        <v>2602.5300000000002</v>
      </c>
      <c r="Q844" s="1" t="s">
        <v>147</v>
      </c>
      <c r="R844" s="42">
        <v>98.578199052132703</v>
      </c>
      <c r="S844" s="1">
        <f t="shared" si="39"/>
        <v>3167.3175355450239</v>
      </c>
      <c r="T844" s="1" t="s">
        <v>147</v>
      </c>
      <c r="U844" s="3">
        <v>370</v>
      </c>
      <c r="V844" s="3">
        <v>0</v>
      </c>
      <c r="W844" s="3">
        <v>0</v>
      </c>
      <c r="X844" s="1">
        <v>0</v>
      </c>
      <c r="Y844" s="1">
        <v>370</v>
      </c>
      <c r="Z844" s="42">
        <v>10505.624997595552</v>
      </c>
      <c r="AA844" s="1" t="s">
        <v>4015</v>
      </c>
      <c r="AB844" s="1" t="s">
        <v>4545</v>
      </c>
      <c r="AC844" s="1"/>
      <c r="AZ844" s="24"/>
      <c r="BF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</row>
    <row r="845" spans="1:72" s="23" customFormat="1" x14ac:dyDescent="0.3">
      <c r="A845" s="38">
        <v>590</v>
      </c>
      <c r="B845" s="38" t="s">
        <v>3397</v>
      </c>
      <c r="C845" s="35" t="s">
        <v>345</v>
      </c>
      <c r="D845" s="1" t="s">
        <v>4012</v>
      </c>
      <c r="E845" s="38" t="s">
        <v>347</v>
      </c>
      <c r="F845" s="2" t="s">
        <v>4575</v>
      </c>
      <c r="G845" s="46" t="s">
        <v>4576</v>
      </c>
      <c r="H845" s="42">
        <v>0.3</v>
      </c>
      <c r="I845" s="42">
        <v>0.3</v>
      </c>
      <c r="J845" s="1">
        <v>2</v>
      </c>
      <c r="K845" s="65">
        <v>44370</v>
      </c>
      <c r="L845" s="41">
        <v>44539</v>
      </c>
      <c r="M845" s="1">
        <v>94.91</v>
      </c>
      <c r="N845" s="42">
        <v>85.965784150262934</v>
      </c>
      <c r="O845" s="1">
        <v>83</v>
      </c>
      <c r="P845" s="42">
        <f t="shared" si="38"/>
        <v>7877.53</v>
      </c>
      <c r="Q845" s="1" t="s">
        <v>147</v>
      </c>
      <c r="R845" s="42">
        <v>99.049881235154388</v>
      </c>
      <c r="S845" s="1">
        <f t="shared" si="39"/>
        <v>9400.8242280285031</v>
      </c>
      <c r="T845" s="1" t="s">
        <v>147</v>
      </c>
      <c r="U845" s="3">
        <v>370</v>
      </c>
      <c r="V845" s="3">
        <v>0</v>
      </c>
      <c r="W845" s="3">
        <v>0</v>
      </c>
      <c r="X845" s="1">
        <v>10</v>
      </c>
      <c r="Y845" s="1">
        <v>380</v>
      </c>
      <c r="Z845" s="42">
        <v>32666.997977099916</v>
      </c>
      <c r="AA845" s="1" t="s">
        <v>4015</v>
      </c>
      <c r="AB845" s="1" t="s">
        <v>4545</v>
      </c>
      <c r="AC845" s="1"/>
      <c r="AZ845" s="24"/>
      <c r="BF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</row>
    <row r="846" spans="1:72" s="23" customFormat="1" x14ac:dyDescent="0.3">
      <c r="A846" s="38">
        <v>591</v>
      </c>
      <c r="B846" s="38" t="s">
        <v>3397</v>
      </c>
      <c r="C846" s="35" t="s">
        <v>345</v>
      </c>
      <c r="D846" s="1" t="s">
        <v>4012</v>
      </c>
      <c r="E846" s="38" t="s">
        <v>347</v>
      </c>
      <c r="F846" s="2" t="s">
        <v>4577</v>
      </c>
      <c r="G846" s="46" t="s">
        <v>4578</v>
      </c>
      <c r="H846" s="42">
        <v>0.19</v>
      </c>
      <c r="I846" s="42">
        <v>0.19</v>
      </c>
      <c r="J846" s="1">
        <v>1</v>
      </c>
      <c r="K846" s="65">
        <v>44373</v>
      </c>
      <c r="L846" s="41">
        <v>44539</v>
      </c>
      <c r="M846" s="1">
        <v>28.86</v>
      </c>
      <c r="N846" s="42">
        <v>26.217377171184054</v>
      </c>
      <c r="O846" s="1">
        <v>80</v>
      </c>
      <c r="P846" s="42">
        <f t="shared" si="38"/>
        <v>2308.8000000000002</v>
      </c>
      <c r="Q846" s="1" t="s">
        <v>147</v>
      </c>
      <c r="R846" s="42">
        <v>98.915989159891595</v>
      </c>
      <c r="S846" s="1">
        <f t="shared" si="39"/>
        <v>2854.7154471544713</v>
      </c>
      <c r="T846" s="1" t="s">
        <v>147</v>
      </c>
      <c r="U846" s="3">
        <v>370</v>
      </c>
      <c r="V846" s="3">
        <v>0</v>
      </c>
      <c r="W846" s="3">
        <v>0</v>
      </c>
      <c r="X846" s="1">
        <v>0</v>
      </c>
      <c r="Y846" s="1">
        <v>370</v>
      </c>
      <c r="Z846" s="42">
        <v>9700.429553338101</v>
      </c>
      <c r="AA846" s="1" t="s">
        <v>4015</v>
      </c>
      <c r="AB846" s="1" t="s">
        <v>4545</v>
      </c>
      <c r="AC846" s="1"/>
      <c r="AZ846" s="24"/>
      <c r="BF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</row>
    <row r="847" spans="1:72" s="23" customFormat="1" x14ac:dyDescent="0.3">
      <c r="A847" s="38">
        <v>592</v>
      </c>
      <c r="B847" s="38" t="s">
        <v>3397</v>
      </c>
      <c r="C847" s="35" t="s">
        <v>345</v>
      </c>
      <c r="D847" s="1" t="s">
        <v>4012</v>
      </c>
      <c r="E847" s="38" t="s">
        <v>347</v>
      </c>
      <c r="F847" s="2" t="s">
        <v>4579</v>
      </c>
      <c r="G847" s="46" t="s">
        <v>4580</v>
      </c>
      <c r="H847" s="42">
        <v>0.18</v>
      </c>
      <c r="I847" s="42">
        <v>0.18</v>
      </c>
      <c r="J847" s="1">
        <v>1</v>
      </c>
      <c r="K847" s="65">
        <v>44373</v>
      </c>
      <c r="L847" s="41">
        <v>44539</v>
      </c>
      <c r="M847" s="1">
        <v>51.42</v>
      </c>
      <c r="N847" s="42">
        <v>48.004310366093122</v>
      </c>
      <c r="O847" s="1">
        <v>81</v>
      </c>
      <c r="P847" s="42">
        <f t="shared" si="38"/>
        <v>4165.0200000000004</v>
      </c>
      <c r="Q847" s="1" t="s">
        <v>147</v>
      </c>
      <c r="R847" s="42">
        <v>99.547511312217196</v>
      </c>
      <c r="S847" s="1">
        <f t="shared" si="39"/>
        <v>5118.7330316742082</v>
      </c>
      <c r="T847" s="1" t="s">
        <v>147</v>
      </c>
      <c r="U847" s="3">
        <v>370</v>
      </c>
      <c r="V847" s="3">
        <v>0</v>
      </c>
      <c r="W847" s="3">
        <v>0</v>
      </c>
      <c r="X847" s="1">
        <v>10</v>
      </c>
      <c r="Y847" s="1">
        <v>380</v>
      </c>
      <c r="Z847" s="42">
        <v>18241.637939115386</v>
      </c>
      <c r="AA847" s="1" t="s">
        <v>4015</v>
      </c>
      <c r="AB847" s="1" t="s">
        <v>4545</v>
      </c>
      <c r="AC847" s="1"/>
      <c r="AZ847" s="24"/>
      <c r="BF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</row>
    <row r="848" spans="1:72" s="23" customFormat="1" x14ac:dyDescent="0.3">
      <c r="A848" s="38">
        <v>593</v>
      </c>
      <c r="B848" s="38" t="s">
        <v>3397</v>
      </c>
      <c r="C848" s="35" t="s">
        <v>345</v>
      </c>
      <c r="D848" s="1" t="s">
        <v>4012</v>
      </c>
      <c r="E848" s="38" t="s">
        <v>347</v>
      </c>
      <c r="F848" s="2" t="s">
        <v>4581</v>
      </c>
      <c r="G848" s="46" t="s">
        <v>4582</v>
      </c>
      <c r="H848" s="42">
        <v>0.3</v>
      </c>
      <c r="I848" s="42">
        <v>0.3</v>
      </c>
      <c r="J848" s="1">
        <v>2</v>
      </c>
      <c r="K848" s="65">
        <v>44374</v>
      </c>
      <c r="L848" s="41">
        <v>44539</v>
      </c>
      <c r="M848" s="1">
        <v>77</v>
      </c>
      <c r="N848" s="42">
        <v>67.121710694832259</v>
      </c>
      <c r="O848" s="1">
        <v>84</v>
      </c>
      <c r="P848" s="42">
        <f t="shared" si="38"/>
        <v>6468</v>
      </c>
      <c r="Q848" s="1" t="s">
        <v>147</v>
      </c>
      <c r="R848" s="42">
        <v>99.805447470817114</v>
      </c>
      <c r="S848" s="1">
        <f t="shared" si="39"/>
        <v>7685.0194552529174</v>
      </c>
      <c r="T848" s="1" t="s">
        <v>147</v>
      </c>
      <c r="U848" s="3">
        <v>370</v>
      </c>
      <c r="V848" s="3">
        <v>0</v>
      </c>
      <c r="W848" s="3">
        <v>0</v>
      </c>
      <c r="X848" s="1">
        <v>10</v>
      </c>
      <c r="Y848" s="1">
        <v>380</v>
      </c>
      <c r="Z848" s="42">
        <v>25506.25006403626</v>
      </c>
      <c r="AA848" s="1" t="s">
        <v>4015</v>
      </c>
      <c r="AB848" s="1" t="s">
        <v>4545</v>
      </c>
      <c r="AC848" s="1"/>
      <c r="AZ848" s="24"/>
      <c r="BF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</row>
    <row r="849" spans="1:72" s="23" customFormat="1" x14ac:dyDescent="0.3">
      <c r="A849" s="38">
        <v>594</v>
      </c>
      <c r="B849" s="38" t="s">
        <v>3397</v>
      </c>
      <c r="C849" s="35" t="s">
        <v>345</v>
      </c>
      <c r="D849" s="1" t="s">
        <v>4012</v>
      </c>
      <c r="E849" s="38" t="s">
        <v>347</v>
      </c>
      <c r="F849" s="2" t="s">
        <v>4583</v>
      </c>
      <c r="G849" s="46" t="s">
        <v>4584</v>
      </c>
      <c r="H849" s="42">
        <v>0.22</v>
      </c>
      <c r="I849" s="42">
        <v>0.22</v>
      </c>
      <c r="J849" s="1">
        <v>1</v>
      </c>
      <c r="K849" s="65">
        <v>44370</v>
      </c>
      <c r="L849" s="41">
        <v>44532</v>
      </c>
      <c r="M849" s="1">
        <v>37.090000000000003</v>
      </c>
      <c r="N849" s="42">
        <v>34.81337224140136</v>
      </c>
      <c r="O849" s="1">
        <v>86</v>
      </c>
      <c r="P849" s="42">
        <f t="shared" si="38"/>
        <v>3189.7400000000002</v>
      </c>
      <c r="Q849" s="1" t="s">
        <v>147</v>
      </c>
      <c r="R849" s="3">
        <v>100</v>
      </c>
      <c r="S849" s="1">
        <f t="shared" si="39"/>
        <v>3709.0000000000005</v>
      </c>
      <c r="T849" s="1" t="s">
        <v>147</v>
      </c>
      <c r="U849" s="3">
        <v>370</v>
      </c>
      <c r="V849" s="3">
        <v>0</v>
      </c>
      <c r="W849" s="3">
        <v>0</v>
      </c>
      <c r="X849" s="1">
        <v>10</v>
      </c>
      <c r="Y849" s="1">
        <v>380</v>
      </c>
      <c r="Z849" s="42">
        <v>13229.081451732516</v>
      </c>
      <c r="AA849" s="1" t="s">
        <v>4015</v>
      </c>
      <c r="AB849" s="1" t="s">
        <v>4545</v>
      </c>
      <c r="AC849" s="1"/>
      <c r="AZ849" s="24"/>
      <c r="BF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</row>
    <row r="850" spans="1:72" s="23" customFormat="1" x14ac:dyDescent="0.3">
      <c r="A850" s="38">
        <v>595</v>
      </c>
      <c r="B850" s="38" t="s">
        <v>3397</v>
      </c>
      <c r="C850" s="35" t="s">
        <v>345</v>
      </c>
      <c r="D850" s="1" t="s">
        <v>4012</v>
      </c>
      <c r="E850" s="38" t="s">
        <v>347</v>
      </c>
      <c r="F850" s="2" t="s">
        <v>4585</v>
      </c>
      <c r="G850" s="46" t="s">
        <v>4586</v>
      </c>
      <c r="H850" s="42">
        <v>0.16</v>
      </c>
      <c r="I850" s="42">
        <v>0.16</v>
      </c>
      <c r="J850" s="1">
        <v>1</v>
      </c>
      <c r="K850" s="65">
        <v>44370</v>
      </c>
      <c r="L850" s="41">
        <v>44532</v>
      </c>
      <c r="M850" s="1">
        <v>30.25</v>
      </c>
      <c r="N850" s="42">
        <v>27.159280378861169</v>
      </c>
      <c r="O850" s="1">
        <v>80</v>
      </c>
      <c r="P850" s="42">
        <f t="shared" si="38"/>
        <v>2420</v>
      </c>
      <c r="Q850" s="1" t="s">
        <v>147</v>
      </c>
      <c r="R850" s="42">
        <v>98.873239436619713</v>
      </c>
      <c r="S850" s="1">
        <f t="shared" si="39"/>
        <v>2990.9154929577462</v>
      </c>
      <c r="T850" s="1" t="s">
        <v>147</v>
      </c>
      <c r="U850" s="3">
        <v>370</v>
      </c>
      <c r="V850" s="3">
        <v>0</v>
      </c>
      <c r="W850" s="3">
        <v>0</v>
      </c>
      <c r="X850" s="1">
        <v>0</v>
      </c>
      <c r="Y850" s="1">
        <v>370</v>
      </c>
      <c r="Z850" s="42">
        <v>10048.933740178632</v>
      </c>
      <c r="AA850" s="1" t="s">
        <v>4015</v>
      </c>
      <c r="AB850" s="1" t="s">
        <v>4545</v>
      </c>
      <c r="AC850" s="1"/>
      <c r="AZ850" s="24"/>
      <c r="BF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</row>
    <row r="851" spans="1:72" s="23" customFormat="1" x14ac:dyDescent="0.3">
      <c r="A851" s="38">
        <v>596</v>
      </c>
      <c r="B851" s="38" t="s">
        <v>3397</v>
      </c>
      <c r="C851" s="35" t="s">
        <v>345</v>
      </c>
      <c r="D851" s="1" t="s">
        <v>4012</v>
      </c>
      <c r="E851" s="38" t="s">
        <v>347</v>
      </c>
      <c r="F851" s="2" t="s">
        <v>4587</v>
      </c>
      <c r="G851" s="46" t="s">
        <v>4588</v>
      </c>
      <c r="H851" s="42">
        <v>0.22</v>
      </c>
      <c r="I851" s="42">
        <v>0.22</v>
      </c>
      <c r="J851" s="1">
        <v>1</v>
      </c>
      <c r="K851" s="65">
        <v>44370</v>
      </c>
      <c r="L851" s="41">
        <v>44532</v>
      </c>
      <c r="M851" s="1">
        <v>28.23</v>
      </c>
      <c r="N851" s="42">
        <v>23.403817083779369</v>
      </c>
      <c r="O851" s="1">
        <v>83</v>
      </c>
      <c r="P851" s="42">
        <f t="shared" si="38"/>
        <v>2343.09</v>
      </c>
      <c r="Q851" s="1" t="s">
        <v>147</v>
      </c>
      <c r="R851" s="3">
        <v>100</v>
      </c>
      <c r="S851" s="1">
        <f t="shared" si="39"/>
        <v>2823</v>
      </c>
      <c r="T851" s="1" t="s">
        <v>147</v>
      </c>
      <c r="U851" s="3">
        <v>370</v>
      </c>
      <c r="V851" s="3">
        <v>0</v>
      </c>
      <c r="W851" s="3">
        <v>0</v>
      </c>
      <c r="X851" s="1">
        <v>10</v>
      </c>
      <c r="Y851" s="1">
        <v>380</v>
      </c>
      <c r="Z851" s="42">
        <v>8893.4504918361599</v>
      </c>
      <c r="AA851" s="1" t="s">
        <v>4015</v>
      </c>
      <c r="AB851" s="1" t="s">
        <v>4545</v>
      </c>
      <c r="AC851" s="1"/>
      <c r="AZ851" s="24"/>
      <c r="BF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</row>
    <row r="852" spans="1:72" s="23" customFormat="1" x14ac:dyDescent="0.3">
      <c r="A852" s="38">
        <v>597</v>
      </c>
      <c r="B852" s="38" t="s">
        <v>3397</v>
      </c>
      <c r="C852" s="35" t="s">
        <v>345</v>
      </c>
      <c r="D852" s="1" t="s">
        <v>4012</v>
      </c>
      <c r="E852" s="38" t="s">
        <v>347</v>
      </c>
      <c r="F852" s="2" t="s">
        <v>4589</v>
      </c>
      <c r="G852" s="46" t="s">
        <v>4590</v>
      </c>
      <c r="H852" s="42">
        <v>0.52</v>
      </c>
      <c r="I852" s="42">
        <v>0.52</v>
      </c>
      <c r="J852" s="1">
        <v>2</v>
      </c>
      <c r="K852" s="65">
        <v>44370</v>
      </c>
      <c r="L852" s="41">
        <v>44532</v>
      </c>
      <c r="M852" s="1">
        <v>91.27</v>
      </c>
      <c r="N852" s="42">
        <v>78.273353854351967</v>
      </c>
      <c r="O852" s="1">
        <v>90</v>
      </c>
      <c r="P852" s="42">
        <f t="shared" si="38"/>
        <v>8214.2999999999993</v>
      </c>
      <c r="Q852" s="1" t="s">
        <v>147</v>
      </c>
      <c r="R852" s="3">
        <v>100</v>
      </c>
      <c r="S852" s="1">
        <f t="shared" si="39"/>
        <v>9127</v>
      </c>
      <c r="T852" s="1" t="s">
        <v>147</v>
      </c>
      <c r="U852" s="3">
        <v>370</v>
      </c>
      <c r="V852" s="3">
        <v>0</v>
      </c>
      <c r="W852" s="3">
        <v>0</v>
      </c>
      <c r="X852" s="1">
        <v>10</v>
      </c>
      <c r="Y852" s="1">
        <v>380</v>
      </c>
      <c r="Z852" s="42">
        <v>29743.874464653749</v>
      </c>
      <c r="AA852" s="1" t="s">
        <v>4015</v>
      </c>
      <c r="AB852" s="1" t="s">
        <v>4545</v>
      </c>
      <c r="AC852" s="1"/>
      <c r="AZ852" s="24"/>
      <c r="BF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</row>
    <row r="853" spans="1:72" s="23" customFormat="1" x14ac:dyDescent="0.3">
      <c r="A853" s="38">
        <v>598</v>
      </c>
      <c r="B853" s="38" t="s">
        <v>3397</v>
      </c>
      <c r="C853" s="35" t="s">
        <v>345</v>
      </c>
      <c r="D853" s="1" t="s">
        <v>4012</v>
      </c>
      <c r="E853" s="38" t="s">
        <v>347</v>
      </c>
      <c r="F853" s="2" t="s">
        <v>4591</v>
      </c>
      <c r="G853" s="46" t="s">
        <v>4592</v>
      </c>
      <c r="H853" s="42">
        <v>0.37</v>
      </c>
      <c r="I853" s="42">
        <v>0.37</v>
      </c>
      <c r="J853" s="1">
        <v>1</v>
      </c>
      <c r="K853" s="65">
        <v>44370</v>
      </c>
      <c r="L853" s="41">
        <v>44532</v>
      </c>
      <c r="M853" s="1">
        <v>37.35</v>
      </c>
      <c r="N853" s="42">
        <v>29.161888364853656</v>
      </c>
      <c r="O853" s="1">
        <v>89</v>
      </c>
      <c r="P853" s="42">
        <f t="shared" si="38"/>
        <v>3324.15</v>
      </c>
      <c r="Q853" s="1" t="s">
        <v>147</v>
      </c>
      <c r="R853" s="42">
        <v>99.050632911392398</v>
      </c>
      <c r="S853" s="1">
        <f t="shared" si="39"/>
        <v>3699.5411392405063</v>
      </c>
      <c r="T853" s="1" t="s">
        <v>147</v>
      </c>
      <c r="U853" s="3">
        <v>370</v>
      </c>
      <c r="V853" s="3">
        <v>0</v>
      </c>
      <c r="W853" s="3">
        <v>0</v>
      </c>
      <c r="X853" s="1">
        <v>10</v>
      </c>
      <c r="Y853" s="1">
        <v>380</v>
      </c>
      <c r="Z853" s="42">
        <v>11081.517578644389</v>
      </c>
      <c r="AA853" s="1" t="s">
        <v>4015</v>
      </c>
      <c r="AB853" s="1" t="s">
        <v>4545</v>
      </c>
      <c r="AC853" s="1"/>
      <c r="AZ853" s="24"/>
      <c r="BF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</row>
    <row r="854" spans="1:72" s="23" customFormat="1" x14ac:dyDescent="0.3">
      <c r="A854" s="38">
        <v>599</v>
      </c>
      <c r="B854" s="38" t="s">
        <v>3397</v>
      </c>
      <c r="C854" s="35" t="s">
        <v>345</v>
      </c>
      <c r="D854" s="1" t="s">
        <v>4012</v>
      </c>
      <c r="E854" s="38" t="s">
        <v>347</v>
      </c>
      <c r="F854" s="2" t="s">
        <v>4593</v>
      </c>
      <c r="G854" s="46" t="s">
        <v>4594</v>
      </c>
      <c r="H854" s="42">
        <v>0.44</v>
      </c>
      <c r="I854" s="42">
        <v>0.44</v>
      </c>
      <c r="J854" s="1">
        <v>1</v>
      </c>
      <c r="K854" s="65">
        <v>44368</v>
      </c>
      <c r="L854" s="41">
        <v>44532</v>
      </c>
      <c r="M854" s="1">
        <v>61.43</v>
      </c>
      <c r="N854" s="42">
        <v>51.369866571565936</v>
      </c>
      <c r="O854" s="1">
        <v>84</v>
      </c>
      <c r="P854" s="42">
        <f t="shared" si="38"/>
        <v>5160.12</v>
      </c>
      <c r="Q854" s="1" t="s">
        <v>147</v>
      </c>
      <c r="R854" s="42">
        <v>99.632352941176464</v>
      </c>
      <c r="S854" s="1">
        <f t="shared" si="39"/>
        <v>6120.4154411764703</v>
      </c>
      <c r="T854" s="1" t="s">
        <v>147</v>
      </c>
      <c r="U854" s="3">
        <v>370</v>
      </c>
      <c r="V854" s="3">
        <v>0</v>
      </c>
      <c r="W854" s="3">
        <v>0</v>
      </c>
      <c r="X854" s="1">
        <v>10</v>
      </c>
      <c r="Y854" s="1">
        <v>380</v>
      </c>
      <c r="Z854" s="42">
        <v>19520.549297195055</v>
      </c>
      <c r="AA854" s="1" t="s">
        <v>4015</v>
      </c>
      <c r="AB854" s="1" t="s">
        <v>4545</v>
      </c>
      <c r="AC854" s="1"/>
      <c r="AZ854" s="24"/>
      <c r="BF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</row>
    <row r="855" spans="1:72" s="23" customFormat="1" x14ac:dyDescent="0.3">
      <c r="A855" s="38">
        <v>600</v>
      </c>
      <c r="B855" s="38" t="s">
        <v>3397</v>
      </c>
      <c r="C855" s="35" t="s">
        <v>345</v>
      </c>
      <c r="D855" s="1" t="s">
        <v>4012</v>
      </c>
      <c r="E855" s="38" t="s">
        <v>347</v>
      </c>
      <c r="F855" s="2" t="s">
        <v>4595</v>
      </c>
      <c r="G855" s="46" t="s">
        <v>4596</v>
      </c>
      <c r="H855" s="42">
        <v>0.36</v>
      </c>
      <c r="I855" s="42">
        <v>0.36</v>
      </c>
      <c r="J855" s="1">
        <v>2</v>
      </c>
      <c r="K855" s="65">
        <v>44368</v>
      </c>
      <c r="L855" s="41">
        <v>44532</v>
      </c>
      <c r="M855" s="1">
        <v>85.39</v>
      </c>
      <c r="N855" s="42">
        <v>77.143149133524489</v>
      </c>
      <c r="O855" s="1">
        <v>81</v>
      </c>
      <c r="P855" s="42">
        <f t="shared" si="38"/>
        <v>6916.59</v>
      </c>
      <c r="Q855" s="1" t="s">
        <v>147</v>
      </c>
      <c r="R855" s="3">
        <v>100</v>
      </c>
      <c r="S855" s="1">
        <f t="shared" si="39"/>
        <v>8539</v>
      </c>
      <c r="T855" s="1" t="s">
        <v>147</v>
      </c>
      <c r="U855" s="3">
        <v>370</v>
      </c>
      <c r="V855" s="3">
        <v>0</v>
      </c>
      <c r="W855" s="3">
        <v>0</v>
      </c>
      <c r="X855" s="1">
        <v>10</v>
      </c>
      <c r="Y855" s="1">
        <v>380</v>
      </c>
      <c r="Z855" s="42">
        <v>29314.396670739305</v>
      </c>
      <c r="AA855" s="1" t="s">
        <v>4015</v>
      </c>
      <c r="AB855" s="1" t="s">
        <v>4545</v>
      </c>
      <c r="AC855" s="1"/>
      <c r="AZ855" s="24"/>
      <c r="BF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</row>
    <row r="856" spans="1:72" s="23" customFormat="1" x14ac:dyDescent="0.3">
      <c r="A856" s="38">
        <v>601</v>
      </c>
      <c r="B856" s="38" t="s">
        <v>3397</v>
      </c>
      <c r="C856" s="35" t="s">
        <v>345</v>
      </c>
      <c r="D856" s="1" t="s">
        <v>4012</v>
      </c>
      <c r="E856" s="38" t="s">
        <v>347</v>
      </c>
      <c r="F856" s="2" t="s">
        <v>4597</v>
      </c>
      <c r="G856" s="46" t="s">
        <v>4598</v>
      </c>
      <c r="H856" s="42">
        <v>0.7</v>
      </c>
      <c r="I856" s="42">
        <v>0.7</v>
      </c>
      <c r="J856" s="1">
        <v>2</v>
      </c>
      <c r="K856" s="65">
        <v>44368</v>
      </c>
      <c r="L856" s="41">
        <v>44532</v>
      </c>
      <c r="M856" s="1">
        <v>90.14</v>
      </c>
      <c r="N856" s="42">
        <v>77.499095740673255</v>
      </c>
      <c r="O856" s="1">
        <v>80</v>
      </c>
      <c r="P856" s="42">
        <f t="shared" si="38"/>
        <v>7211.2</v>
      </c>
      <c r="Q856" s="1" t="s">
        <v>147</v>
      </c>
      <c r="R856" s="42">
        <v>99.230769230769226</v>
      </c>
      <c r="S856" s="1">
        <f t="shared" si="39"/>
        <v>8944.6615384615379</v>
      </c>
      <c r="T856" s="1" t="s">
        <v>147</v>
      </c>
      <c r="U856" s="3">
        <v>370</v>
      </c>
      <c r="V856" s="3">
        <v>0</v>
      </c>
      <c r="W856" s="3">
        <v>0</v>
      </c>
      <c r="X856" s="1">
        <v>10</v>
      </c>
      <c r="Y856" s="1">
        <v>380</v>
      </c>
      <c r="Z856" s="42">
        <v>29449.656381455836</v>
      </c>
      <c r="AA856" s="1" t="s">
        <v>4015</v>
      </c>
      <c r="AB856" s="1" t="s">
        <v>4545</v>
      </c>
      <c r="AC856" s="1"/>
      <c r="AZ856" s="24"/>
      <c r="BF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</row>
    <row r="857" spans="1:72" s="23" customFormat="1" x14ac:dyDescent="0.3">
      <c r="A857" s="38">
        <v>602</v>
      </c>
      <c r="B857" s="38" t="s">
        <v>3397</v>
      </c>
      <c r="C857" s="35" t="s">
        <v>345</v>
      </c>
      <c r="D857" s="1" t="s">
        <v>4012</v>
      </c>
      <c r="E857" s="38" t="s">
        <v>347</v>
      </c>
      <c r="F857" s="2" t="s">
        <v>4599</v>
      </c>
      <c r="G857" s="46" t="s">
        <v>4600</v>
      </c>
      <c r="H857" s="42">
        <v>0.45</v>
      </c>
      <c r="I857" s="42">
        <v>0.45</v>
      </c>
      <c r="J857" s="1">
        <v>1</v>
      </c>
      <c r="K857" s="65">
        <v>44368</v>
      </c>
      <c r="L857" s="41">
        <v>44532</v>
      </c>
      <c r="M857" s="1">
        <v>48.79</v>
      </c>
      <c r="N857" s="42">
        <v>42.904986816227748</v>
      </c>
      <c r="O857" s="1">
        <v>80</v>
      </c>
      <c r="P857" s="42">
        <f t="shared" si="38"/>
        <v>3903.2</v>
      </c>
      <c r="Q857" s="1" t="s">
        <v>147</v>
      </c>
      <c r="R857" s="42">
        <v>99.720670391061446</v>
      </c>
      <c r="S857" s="1">
        <f t="shared" si="39"/>
        <v>4865.3715083798879</v>
      </c>
      <c r="T857" s="1" t="s">
        <v>147</v>
      </c>
      <c r="U857" s="3">
        <v>370</v>
      </c>
      <c r="V857" s="3">
        <v>0</v>
      </c>
      <c r="W857" s="3">
        <v>0</v>
      </c>
      <c r="X857" s="1">
        <v>10</v>
      </c>
      <c r="Y857" s="1">
        <v>380</v>
      </c>
      <c r="Z857" s="42">
        <v>16303.894990166544</v>
      </c>
      <c r="AA857" s="1" t="s">
        <v>4015</v>
      </c>
      <c r="AB857" s="1" t="s">
        <v>4545</v>
      </c>
      <c r="AC857" s="1"/>
      <c r="AZ857" s="24"/>
      <c r="BF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</row>
    <row r="858" spans="1:72" s="23" customFormat="1" x14ac:dyDescent="0.3">
      <c r="A858" s="38">
        <v>603</v>
      </c>
      <c r="B858" s="38" t="s">
        <v>3397</v>
      </c>
      <c r="C858" s="35" t="s">
        <v>345</v>
      </c>
      <c r="D858" s="1" t="s">
        <v>4012</v>
      </c>
      <c r="E858" s="38" t="s">
        <v>347</v>
      </c>
      <c r="F858" s="2" t="s">
        <v>4601</v>
      </c>
      <c r="G858" s="46" t="s">
        <v>4602</v>
      </c>
      <c r="H858" s="42">
        <v>0.33</v>
      </c>
      <c r="I858" s="42">
        <v>0.33</v>
      </c>
      <c r="J858" s="1">
        <v>1</v>
      </c>
      <c r="K858" s="65">
        <v>44368</v>
      </c>
      <c r="L858" s="41">
        <v>44532</v>
      </c>
      <c r="M858" s="1">
        <v>39.729999999999997</v>
      </c>
      <c r="N858" s="42">
        <v>35.167602897861372</v>
      </c>
      <c r="O858" s="1">
        <v>84</v>
      </c>
      <c r="P858" s="42">
        <f t="shared" si="38"/>
        <v>3337.3199999999997</v>
      </c>
      <c r="Q858" s="1" t="s">
        <v>147</v>
      </c>
      <c r="R858" s="42">
        <v>99.555555555555557</v>
      </c>
      <c r="S858" s="1">
        <f t="shared" si="39"/>
        <v>3955.3422222222221</v>
      </c>
      <c r="T858" s="1" t="s">
        <v>147</v>
      </c>
      <c r="U858" s="3">
        <v>370</v>
      </c>
      <c r="V858" s="3">
        <v>0</v>
      </c>
      <c r="W858" s="3">
        <v>0</v>
      </c>
      <c r="X858" s="1">
        <v>10</v>
      </c>
      <c r="Y858" s="1">
        <v>380</v>
      </c>
      <c r="Z858" s="42">
        <v>13363.689101187321</v>
      </c>
      <c r="AA858" s="1" t="s">
        <v>4015</v>
      </c>
      <c r="AB858" s="1" t="s">
        <v>4545</v>
      </c>
      <c r="AC858" s="1"/>
      <c r="AZ858" s="24"/>
      <c r="BF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</row>
    <row r="859" spans="1:72" s="23" customFormat="1" x14ac:dyDescent="0.3">
      <c r="A859" s="38">
        <v>604</v>
      </c>
      <c r="B859" s="38" t="s">
        <v>3397</v>
      </c>
      <c r="C859" s="35" t="s">
        <v>345</v>
      </c>
      <c r="D859" s="1" t="s">
        <v>4012</v>
      </c>
      <c r="E859" s="38" t="s">
        <v>347</v>
      </c>
      <c r="F859" s="2" t="s">
        <v>4603</v>
      </c>
      <c r="G859" s="46" t="s">
        <v>4604</v>
      </c>
      <c r="H859" s="42">
        <v>0.25</v>
      </c>
      <c r="I859" s="42">
        <v>0.25</v>
      </c>
      <c r="J859" s="1">
        <v>1</v>
      </c>
      <c r="K859" s="65">
        <v>44368</v>
      </c>
      <c r="L859" s="41">
        <v>44539</v>
      </c>
      <c r="M859" s="1">
        <v>21.23</v>
      </c>
      <c r="N859" s="42">
        <v>20.015698554138382</v>
      </c>
      <c r="O859" s="1">
        <v>82</v>
      </c>
      <c r="P859" s="42">
        <f t="shared" si="38"/>
        <v>1740.8600000000001</v>
      </c>
      <c r="Q859" s="1" t="s">
        <v>147</v>
      </c>
      <c r="R859" s="42">
        <v>99.036144578313255</v>
      </c>
      <c r="S859" s="1">
        <f t="shared" si="39"/>
        <v>2102.5373493975903</v>
      </c>
      <c r="T859" s="1" t="s">
        <v>147</v>
      </c>
      <c r="U859" s="3">
        <v>370</v>
      </c>
      <c r="V859" s="3">
        <v>0</v>
      </c>
      <c r="W859" s="3">
        <v>0</v>
      </c>
      <c r="X859" s="1">
        <v>10</v>
      </c>
      <c r="Y859" s="1">
        <v>380</v>
      </c>
      <c r="Z859" s="42">
        <v>7605.9654505725848</v>
      </c>
      <c r="AA859" s="1" t="s">
        <v>4015</v>
      </c>
      <c r="AB859" s="1" t="s">
        <v>4545</v>
      </c>
      <c r="AC859" s="1"/>
      <c r="AZ859" s="24"/>
      <c r="BF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</row>
    <row r="860" spans="1:72" s="23" customFormat="1" x14ac:dyDescent="0.3">
      <c r="A860" s="38">
        <v>605</v>
      </c>
      <c r="B860" s="38" t="s">
        <v>3397</v>
      </c>
      <c r="C860" s="35" t="s">
        <v>345</v>
      </c>
      <c r="D860" s="1" t="s">
        <v>4012</v>
      </c>
      <c r="E860" s="38" t="s">
        <v>347</v>
      </c>
      <c r="F860" s="2" t="s">
        <v>4605</v>
      </c>
      <c r="G860" s="46" t="s">
        <v>4606</v>
      </c>
      <c r="H860" s="42">
        <v>0.3</v>
      </c>
      <c r="I860" s="42">
        <v>0.3</v>
      </c>
      <c r="J860" s="1">
        <v>1</v>
      </c>
      <c r="K860" s="65">
        <v>44368</v>
      </c>
      <c r="L860" s="41">
        <v>44532</v>
      </c>
      <c r="M860" s="1">
        <v>48.04</v>
      </c>
      <c r="N860" s="42">
        <v>40.76095061211614</v>
      </c>
      <c r="O860" s="1">
        <v>80</v>
      </c>
      <c r="P860" s="42">
        <f t="shared" si="38"/>
        <v>3843.2</v>
      </c>
      <c r="Q860" s="1" t="s">
        <v>147</v>
      </c>
      <c r="R860" s="3">
        <v>100</v>
      </c>
      <c r="S860" s="1">
        <f t="shared" si="39"/>
        <v>4804</v>
      </c>
      <c r="T860" s="1" t="s">
        <v>147</v>
      </c>
      <c r="U860" s="3">
        <v>370</v>
      </c>
      <c r="V860" s="3">
        <v>0</v>
      </c>
      <c r="W860" s="3">
        <v>0</v>
      </c>
      <c r="X860" s="1">
        <v>10</v>
      </c>
      <c r="Y860" s="1">
        <v>380</v>
      </c>
      <c r="Z860" s="42">
        <v>15489.161232604134</v>
      </c>
      <c r="AA860" s="1" t="s">
        <v>4015</v>
      </c>
      <c r="AB860" s="1" t="s">
        <v>4545</v>
      </c>
      <c r="AC860" s="1"/>
      <c r="AZ860" s="24"/>
      <c r="BF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</row>
    <row r="861" spans="1:72" s="23" customFormat="1" x14ac:dyDescent="0.3">
      <c r="A861" s="38">
        <v>606</v>
      </c>
      <c r="B861" s="38" t="s">
        <v>3397</v>
      </c>
      <c r="C861" s="35" t="s">
        <v>345</v>
      </c>
      <c r="D861" s="1" t="s">
        <v>4012</v>
      </c>
      <c r="E861" s="38" t="s">
        <v>347</v>
      </c>
      <c r="F861" s="2" t="s">
        <v>4607</v>
      </c>
      <c r="G861" s="46" t="s">
        <v>4608</v>
      </c>
      <c r="H861" s="42">
        <v>0.52</v>
      </c>
      <c r="I861" s="42">
        <v>0.52</v>
      </c>
      <c r="J861" s="1">
        <v>2</v>
      </c>
      <c r="K861" s="65">
        <v>44368</v>
      </c>
      <c r="L861" s="41">
        <v>44532</v>
      </c>
      <c r="M861" s="1">
        <v>80.55</v>
      </c>
      <c r="N861" s="42">
        <v>70.942620242077624</v>
      </c>
      <c r="O861" s="1">
        <v>90</v>
      </c>
      <c r="P861" s="42">
        <f t="shared" si="38"/>
        <v>7249.5</v>
      </c>
      <c r="Q861" s="1" t="s">
        <v>147</v>
      </c>
      <c r="R861" s="3">
        <v>100</v>
      </c>
      <c r="S861" s="1">
        <f t="shared" si="39"/>
        <v>8055</v>
      </c>
      <c r="T861" s="1" t="s">
        <v>147</v>
      </c>
      <c r="U861" s="3">
        <v>370</v>
      </c>
      <c r="V861" s="3">
        <v>0</v>
      </c>
      <c r="W861" s="3">
        <v>0</v>
      </c>
      <c r="X861" s="1">
        <v>10</v>
      </c>
      <c r="Y861" s="1">
        <v>380</v>
      </c>
      <c r="Z861" s="42">
        <v>26958.195691989498</v>
      </c>
      <c r="AA861" s="1" t="s">
        <v>4015</v>
      </c>
      <c r="AB861" s="1" t="s">
        <v>4545</v>
      </c>
      <c r="AC861" s="1"/>
      <c r="AZ861" s="24"/>
      <c r="BF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</row>
    <row r="862" spans="1:72" s="23" customFormat="1" x14ac:dyDescent="0.3">
      <c r="A862" s="38">
        <v>607</v>
      </c>
      <c r="B862" s="38" t="s">
        <v>3397</v>
      </c>
      <c r="C862" s="35" t="s">
        <v>345</v>
      </c>
      <c r="D862" s="1" t="s">
        <v>4012</v>
      </c>
      <c r="E862" s="38" t="s">
        <v>347</v>
      </c>
      <c r="F862" s="2" t="s">
        <v>4609</v>
      </c>
      <c r="G862" s="46" t="s">
        <v>4610</v>
      </c>
      <c r="H862" s="42">
        <v>0.22</v>
      </c>
      <c r="I862" s="42">
        <v>0.22</v>
      </c>
      <c r="J862" s="1">
        <v>1</v>
      </c>
      <c r="K862" s="65">
        <v>44387</v>
      </c>
      <c r="L862" s="41">
        <v>44532</v>
      </c>
      <c r="M862" s="1">
        <v>67.510000000000005</v>
      </c>
      <c r="N862" s="42">
        <v>0</v>
      </c>
      <c r="O862" s="1">
        <v>91</v>
      </c>
      <c r="P862" s="42">
        <f t="shared" si="38"/>
        <v>6143.4100000000008</v>
      </c>
      <c r="Q862" s="1" t="s">
        <v>147</v>
      </c>
      <c r="R862" s="42">
        <v>75.598086124401917</v>
      </c>
      <c r="S862" s="1">
        <f t="shared" si="39"/>
        <v>5103.6267942583736</v>
      </c>
      <c r="T862" s="1" t="s">
        <v>148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42">
        <v>0</v>
      </c>
      <c r="AA862" s="1" t="s">
        <v>4015</v>
      </c>
      <c r="AB862" s="1" t="s">
        <v>4545</v>
      </c>
      <c r="AC862" s="1"/>
      <c r="AZ862" s="24"/>
      <c r="BF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</row>
    <row r="863" spans="1:72" s="23" customFormat="1" x14ac:dyDescent="0.3">
      <c r="A863" s="38">
        <v>608</v>
      </c>
      <c r="B863" s="38" t="s">
        <v>3397</v>
      </c>
      <c r="C863" s="35" t="s">
        <v>345</v>
      </c>
      <c r="D863" s="1" t="s">
        <v>4012</v>
      </c>
      <c r="E863" s="38" t="s">
        <v>347</v>
      </c>
      <c r="F863" s="2" t="s">
        <v>4611</v>
      </c>
      <c r="G863" s="46" t="s">
        <v>4612</v>
      </c>
      <c r="H863" s="42">
        <v>0.12</v>
      </c>
      <c r="I863" s="42">
        <v>0.12</v>
      </c>
      <c r="J863" s="1">
        <v>1</v>
      </c>
      <c r="K863" s="65">
        <v>44369</v>
      </c>
      <c r="L863" s="41">
        <v>44532</v>
      </c>
      <c r="M863" s="1">
        <v>8.9499999999999993</v>
      </c>
      <c r="N863" s="42">
        <v>7.5678090845953809</v>
      </c>
      <c r="O863" s="1">
        <v>83</v>
      </c>
      <c r="P863" s="42">
        <f t="shared" si="38"/>
        <v>742.84999999999991</v>
      </c>
      <c r="Q863" s="1" t="s">
        <v>147</v>
      </c>
      <c r="R863" s="3">
        <v>100</v>
      </c>
      <c r="S863" s="1">
        <f t="shared" si="39"/>
        <v>894.99999999999989</v>
      </c>
      <c r="T863" s="1" t="s">
        <v>147</v>
      </c>
      <c r="U863" s="3">
        <v>370</v>
      </c>
      <c r="V863" s="3">
        <v>0</v>
      </c>
      <c r="W863" s="3">
        <v>0</v>
      </c>
      <c r="X863" s="1">
        <v>10</v>
      </c>
      <c r="Y863" s="1">
        <v>380</v>
      </c>
      <c r="Z863" s="42">
        <v>2875.767452146245</v>
      </c>
      <c r="AA863" s="1" t="s">
        <v>4015</v>
      </c>
      <c r="AB863" s="1" t="s">
        <v>4545</v>
      </c>
      <c r="AC863" s="1"/>
      <c r="AZ863" s="24"/>
      <c r="BF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</row>
    <row r="864" spans="1:72" s="23" customFormat="1" x14ac:dyDescent="0.3">
      <c r="A864" s="38">
        <v>609</v>
      </c>
      <c r="B864" s="38" t="s">
        <v>3397</v>
      </c>
      <c r="C864" s="35" t="s">
        <v>345</v>
      </c>
      <c r="D864" s="1" t="s">
        <v>4012</v>
      </c>
      <c r="E864" s="38" t="s">
        <v>347</v>
      </c>
      <c r="F864" s="2" t="s">
        <v>4613</v>
      </c>
      <c r="G864" s="46" t="s">
        <v>4614</v>
      </c>
      <c r="H864" s="42">
        <v>0.34</v>
      </c>
      <c r="I864" s="42">
        <v>0.34</v>
      </c>
      <c r="J864" s="1">
        <v>1</v>
      </c>
      <c r="K864" s="65">
        <v>44372</v>
      </c>
      <c r="L864" s="41">
        <v>44532</v>
      </c>
      <c r="M864" s="1">
        <v>70.45</v>
      </c>
      <c r="N864" s="42">
        <v>61.395963235035616</v>
      </c>
      <c r="O864" s="1">
        <v>81</v>
      </c>
      <c r="P864" s="42">
        <f t="shared" si="38"/>
        <v>5706.45</v>
      </c>
      <c r="Q864" s="1" t="s">
        <v>147</v>
      </c>
      <c r="R864" s="42">
        <v>98.604651162790702</v>
      </c>
      <c r="S864" s="1">
        <f t="shared" si="39"/>
        <v>6946.6976744186049</v>
      </c>
      <c r="T864" s="1" t="s">
        <v>147</v>
      </c>
      <c r="U864" s="3">
        <v>370</v>
      </c>
      <c r="V864" s="3">
        <v>0</v>
      </c>
      <c r="W864" s="3">
        <v>0</v>
      </c>
      <c r="X864" s="1">
        <v>0</v>
      </c>
      <c r="Y864" s="1">
        <v>370</v>
      </c>
      <c r="Z864" s="42">
        <v>22716.506396963177</v>
      </c>
      <c r="AA864" s="1" t="s">
        <v>4015</v>
      </c>
      <c r="AB864" s="1" t="s">
        <v>4545</v>
      </c>
      <c r="AC864" s="1"/>
      <c r="AZ864" s="24"/>
      <c r="BF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</row>
    <row r="865" spans="1:72" s="23" customFormat="1" x14ac:dyDescent="0.3">
      <c r="A865" s="38">
        <v>610</v>
      </c>
      <c r="B865" s="38" t="s">
        <v>3397</v>
      </c>
      <c r="C865" s="35" t="s">
        <v>345</v>
      </c>
      <c r="D865" s="1" t="s">
        <v>4012</v>
      </c>
      <c r="E865" s="38" t="s">
        <v>347</v>
      </c>
      <c r="F865" s="2" t="s">
        <v>4615</v>
      </c>
      <c r="G865" s="46" t="s">
        <v>4616</v>
      </c>
      <c r="H865" s="42">
        <v>0.5</v>
      </c>
      <c r="I865" s="42">
        <v>0.5</v>
      </c>
      <c r="J865" s="1">
        <v>1</v>
      </c>
      <c r="K865" s="65">
        <v>44372</v>
      </c>
      <c r="L865" s="41">
        <v>44532</v>
      </c>
      <c r="M865" s="1">
        <v>21.65</v>
      </c>
      <c r="N865" s="42">
        <v>20.205274630903411</v>
      </c>
      <c r="O865" s="1">
        <v>80</v>
      </c>
      <c r="P865" s="42">
        <f t="shared" si="38"/>
        <v>1732</v>
      </c>
      <c r="Q865" s="1" t="s">
        <v>147</v>
      </c>
      <c r="R865" s="42">
        <v>98.6013986013986</v>
      </c>
      <c r="S865" s="1">
        <f t="shared" si="39"/>
        <v>2134.7202797202794</v>
      </c>
      <c r="T865" s="1" t="s">
        <v>147</v>
      </c>
      <c r="U865" s="3">
        <v>370</v>
      </c>
      <c r="V865" s="3">
        <v>0</v>
      </c>
      <c r="W865" s="3">
        <v>0</v>
      </c>
      <c r="X865" s="1">
        <v>0</v>
      </c>
      <c r="Y865" s="1">
        <v>370</v>
      </c>
      <c r="Z865" s="42">
        <v>7475.9516134342621</v>
      </c>
      <c r="AA865" s="1" t="s">
        <v>4015</v>
      </c>
      <c r="AB865" s="1" t="s">
        <v>4545</v>
      </c>
      <c r="AC865" s="1"/>
      <c r="AZ865" s="24"/>
      <c r="BF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</row>
    <row r="866" spans="1:72" s="23" customFormat="1" x14ac:dyDescent="0.3">
      <c r="A866" s="38">
        <v>611</v>
      </c>
      <c r="B866" s="38" t="s">
        <v>3397</v>
      </c>
      <c r="C866" s="35" t="s">
        <v>345</v>
      </c>
      <c r="D866" s="1" t="s">
        <v>4012</v>
      </c>
      <c r="E866" s="38" t="s">
        <v>347</v>
      </c>
      <c r="F866" s="2" t="s">
        <v>4617</v>
      </c>
      <c r="G866" s="46" t="s">
        <v>4618</v>
      </c>
      <c r="H866" s="42">
        <v>0.3</v>
      </c>
      <c r="I866" s="42">
        <v>0.3</v>
      </c>
      <c r="J866" s="1">
        <v>2</v>
      </c>
      <c r="K866" s="65">
        <v>44372</v>
      </c>
      <c r="L866" s="41">
        <v>44532</v>
      </c>
      <c r="M866" s="1">
        <v>114.17</v>
      </c>
      <c r="N866" s="42">
        <v>105.56639041790778</v>
      </c>
      <c r="O866" s="1">
        <v>85</v>
      </c>
      <c r="P866" s="42">
        <f t="shared" si="38"/>
        <v>9704.4500000000007</v>
      </c>
      <c r="Q866" s="1" t="s">
        <v>147</v>
      </c>
      <c r="R866" s="42">
        <v>99.641577060931894</v>
      </c>
      <c r="S866" s="1">
        <f t="shared" si="39"/>
        <v>11376.078853046594</v>
      </c>
      <c r="T866" s="1" t="s">
        <v>147</v>
      </c>
      <c r="U866" s="3">
        <v>370</v>
      </c>
      <c r="V866" s="3">
        <v>0</v>
      </c>
      <c r="W866" s="3">
        <v>0</v>
      </c>
      <c r="X866" s="1">
        <v>10</v>
      </c>
      <c r="Y866" s="1">
        <v>380</v>
      </c>
      <c r="Z866" s="42">
        <v>40115.228358804954</v>
      </c>
      <c r="AA866" s="1" t="s">
        <v>4015</v>
      </c>
      <c r="AB866" s="1" t="s">
        <v>4545</v>
      </c>
      <c r="AC866" s="1"/>
      <c r="AZ866" s="24"/>
      <c r="BF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</row>
    <row r="867" spans="1:72" s="23" customFormat="1" x14ac:dyDescent="0.3">
      <c r="A867" s="38">
        <v>612</v>
      </c>
      <c r="B867" s="38" t="s">
        <v>3397</v>
      </c>
      <c r="C867" s="35" t="s">
        <v>345</v>
      </c>
      <c r="D867" s="1" t="s">
        <v>4012</v>
      </c>
      <c r="E867" s="38" t="s">
        <v>347</v>
      </c>
      <c r="F867" s="2" t="s">
        <v>4619</v>
      </c>
      <c r="G867" s="46" t="s">
        <v>4620</v>
      </c>
      <c r="H867" s="42">
        <v>0.37</v>
      </c>
      <c r="I867" s="42">
        <v>0.37</v>
      </c>
      <c r="J867" s="1">
        <v>1</v>
      </c>
      <c r="K867" s="65">
        <v>44372</v>
      </c>
      <c r="L867" s="41">
        <v>44532</v>
      </c>
      <c r="M867" s="1">
        <v>44.87</v>
      </c>
      <c r="N867" s="42">
        <v>0</v>
      </c>
      <c r="O867" s="1">
        <v>89</v>
      </c>
      <c r="P867" s="42">
        <f t="shared" si="38"/>
        <v>3993.43</v>
      </c>
      <c r="Q867" s="1" t="s">
        <v>147</v>
      </c>
      <c r="R867" s="42">
        <v>87.341772151898738</v>
      </c>
      <c r="S867" s="1">
        <f t="shared" si="39"/>
        <v>3919.0253164556962</v>
      </c>
      <c r="T867" s="1" t="s">
        <v>148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42">
        <v>0</v>
      </c>
      <c r="AA867" s="1" t="s">
        <v>4015</v>
      </c>
      <c r="AB867" s="1" t="s">
        <v>4545</v>
      </c>
      <c r="AC867" s="1"/>
      <c r="AZ867" s="24"/>
      <c r="BF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</row>
    <row r="868" spans="1:72" s="23" customFormat="1" x14ac:dyDescent="0.3">
      <c r="A868" s="38">
        <v>613</v>
      </c>
      <c r="B868" s="38" t="s">
        <v>3397</v>
      </c>
      <c r="C868" s="35" t="s">
        <v>345</v>
      </c>
      <c r="D868" s="1" t="s">
        <v>4012</v>
      </c>
      <c r="E868" s="38" t="s">
        <v>347</v>
      </c>
      <c r="F868" s="2" t="s">
        <v>4621</v>
      </c>
      <c r="G868" s="46" t="s">
        <v>4622</v>
      </c>
      <c r="H868" s="42">
        <v>0.5</v>
      </c>
      <c r="I868" s="42">
        <v>0.5</v>
      </c>
      <c r="J868" s="1">
        <v>2</v>
      </c>
      <c r="K868" s="65">
        <v>44372</v>
      </c>
      <c r="L868" s="41">
        <v>44532</v>
      </c>
      <c r="M868" s="1">
        <v>114.88</v>
      </c>
      <c r="N868" s="42">
        <v>100.62791041805845</v>
      </c>
      <c r="O868" s="1">
        <v>87</v>
      </c>
      <c r="P868" s="42">
        <f t="shared" si="38"/>
        <v>9994.56</v>
      </c>
      <c r="Q868" s="1" t="s">
        <v>147</v>
      </c>
      <c r="R868" s="42">
        <v>99.622641509433961</v>
      </c>
      <c r="S868" s="1">
        <f t="shared" si="39"/>
        <v>11444.649056603774</v>
      </c>
      <c r="T868" s="1" t="s">
        <v>147</v>
      </c>
      <c r="U868" s="3">
        <v>370</v>
      </c>
      <c r="V868" s="3">
        <v>0</v>
      </c>
      <c r="W868" s="3">
        <v>0</v>
      </c>
      <c r="X868" s="1">
        <v>10</v>
      </c>
      <c r="Y868" s="1">
        <v>380</v>
      </c>
      <c r="Z868" s="42">
        <v>38238.605958862208</v>
      </c>
      <c r="AA868" s="1" t="s">
        <v>4015</v>
      </c>
      <c r="AB868" s="1" t="s">
        <v>4545</v>
      </c>
      <c r="AC868" s="1"/>
      <c r="AZ868" s="24"/>
      <c r="BF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</row>
    <row r="869" spans="1:72" s="23" customFormat="1" x14ac:dyDescent="0.3">
      <c r="A869" s="38">
        <v>614</v>
      </c>
      <c r="B869" s="38" t="s">
        <v>3397</v>
      </c>
      <c r="C869" s="35" t="s">
        <v>345</v>
      </c>
      <c r="D869" s="1" t="s">
        <v>4012</v>
      </c>
      <c r="E869" s="38" t="s">
        <v>347</v>
      </c>
      <c r="F869" s="2" t="s">
        <v>4623</v>
      </c>
      <c r="G869" s="46" t="s">
        <v>4624</v>
      </c>
      <c r="H869" s="42">
        <v>0.6</v>
      </c>
      <c r="I869" s="42">
        <v>0.6</v>
      </c>
      <c r="J869" s="1">
        <v>1</v>
      </c>
      <c r="K869" s="65">
        <v>44372</v>
      </c>
      <c r="L869" s="41">
        <v>44532</v>
      </c>
      <c r="M869" s="1">
        <v>58.69</v>
      </c>
      <c r="N869" s="42">
        <v>49.300790736133052</v>
      </c>
      <c r="O869" s="1">
        <v>88</v>
      </c>
      <c r="P869" s="42">
        <f t="shared" si="38"/>
        <v>5164.7199999999993</v>
      </c>
      <c r="Q869" s="1" t="s">
        <v>147</v>
      </c>
      <c r="R869" s="42">
        <v>99.127906976744185</v>
      </c>
      <c r="S869" s="1">
        <f t="shared" si="39"/>
        <v>5817.8168604651164</v>
      </c>
      <c r="T869" s="1" t="s">
        <v>147</v>
      </c>
      <c r="U869" s="3">
        <v>370</v>
      </c>
      <c r="V869" s="3">
        <v>0</v>
      </c>
      <c r="W869" s="3">
        <v>0</v>
      </c>
      <c r="X869" s="1">
        <v>10</v>
      </c>
      <c r="Y869" s="1">
        <v>380</v>
      </c>
      <c r="Z869" s="42">
        <v>18734.300479730558</v>
      </c>
      <c r="AA869" s="1" t="s">
        <v>4015</v>
      </c>
      <c r="AB869" s="1" t="s">
        <v>4545</v>
      </c>
      <c r="AC869" s="1"/>
      <c r="AZ869" s="24"/>
      <c r="BF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</row>
    <row r="870" spans="1:72" s="23" customFormat="1" x14ac:dyDescent="0.3">
      <c r="A870" s="38">
        <v>615</v>
      </c>
      <c r="B870" s="38" t="s">
        <v>3397</v>
      </c>
      <c r="C870" s="35" t="s">
        <v>345</v>
      </c>
      <c r="D870" s="1" t="s">
        <v>4012</v>
      </c>
      <c r="E870" s="38" t="s">
        <v>347</v>
      </c>
      <c r="F870" s="2" t="s">
        <v>4625</v>
      </c>
      <c r="G870" s="46" t="s">
        <v>4626</v>
      </c>
      <c r="H870" s="42">
        <v>0.16</v>
      </c>
      <c r="I870" s="42">
        <v>0.16</v>
      </c>
      <c r="J870" s="1">
        <v>1</v>
      </c>
      <c r="K870" s="65">
        <v>44372</v>
      </c>
      <c r="L870" s="41">
        <v>44532</v>
      </c>
      <c r="M870" s="1">
        <v>13.86</v>
      </c>
      <c r="N870" s="42">
        <v>10.929531734667023</v>
      </c>
      <c r="O870" s="1">
        <v>92</v>
      </c>
      <c r="P870" s="42">
        <f t="shared" si="38"/>
        <v>1275.1199999999999</v>
      </c>
      <c r="Q870" s="1" t="s">
        <v>147</v>
      </c>
      <c r="R870" s="42">
        <v>94.137931034482762</v>
      </c>
      <c r="S870" s="1">
        <f t="shared" si="39"/>
        <v>1304.751724137931</v>
      </c>
      <c r="T870" s="1" t="s">
        <v>4429</v>
      </c>
      <c r="U870" s="3">
        <v>370</v>
      </c>
      <c r="V870" s="3">
        <v>0</v>
      </c>
      <c r="W870" s="3">
        <v>0</v>
      </c>
      <c r="X870" s="1">
        <v>-37</v>
      </c>
      <c r="Y870" s="1">
        <v>333</v>
      </c>
      <c r="Z870" s="42">
        <v>3639.5340676441187</v>
      </c>
      <c r="AA870" s="1" t="s">
        <v>4015</v>
      </c>
      <c r="AB870" s="1" t="s">
        <v>4545</v>
      </c>
      <c r="AC870" s="1" t="s">
        <v>4566</v>
      </c>
      <c r="AZ870" s="24"/>
      <c r="BF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</row>
    <row r="871" spans="1:72" s="23" customFormat="1" x14ac:dyDescent="0.3">
      <c r="A871" s="38">
        <v>616</v>
      </c>
      <c r="B871" s="38" t="s">
        <v>3397</v>
      </c>
      <c r="C871" s="35" t="s">
        <v>345</v>
      </c>
      <c r="D871" s="1" t="s">
        <v>4012</v>
      </c>
      <c r="E871" s="38" t="s">
        <v>347</v>
      </c>
      <c r="F871" s="2" t="s">
        <v>4627</v>
      </c>
      <c r="G871" s="46" t="s">
        <v>4628</v>
      </c>
      <c r="H871" s="42">
        <v>0.2</v>
      </c>
      <c r="I871" s="42">
        <v>0.2</v>
      </c>
      <c r="J871" s="1">
        <v>1</v>
      </c>
      <c r="K871" s="65">
        <v>44372</v>
      </c>
      <c r="L871" s="41">
        <v>44532</v>
      </c>
      <c r="M871" s="1">
        <v>42.95</v>
      </c>
      <c r="N871" s="42">
        <v>39.107229346225978</v>
      </c>
      <c r="O871" s="1">
        <v>91</v>
      </c>
      <c r="P871" s="42">
        <f t="shared" si="38"/>
        <v>3908.4500000000003</v>
      </c>
      <c r="Q871" s="1" t="s">
        <v>147</v>
      </c>
      <c r="R871" s="42">
        <v>97.368421052631575</v>
      </c>
      <c r="S871" s="1">
        <f t="shared" si="39"/>
        <v>4181.9736842105267</v>
      </c>
      <c r="T871" s="1" t="s">
        <v>147</v>
      </c>
      <c r="U871" s="3">
        <v>370</v>
      </c>
      <c r="V871" s="3">
        <v>0</v>
      </c>
      <c r="W871" s="3">
        <v>0</v>
      </c>
      <c r="X871" s="1">
        <v>-18.5</v>
      </c>
      <c r="Y871" s="1">
        <v>351.5</v>
      </c>
      <c r="Z871" s="42">
        <v>13746.191115198431</v>
      </c>
      <c r="AA871" s="1" t="s">
        <v>4015</v>
      </c>
      <c r="AB871" s="1" t="s">
        <v>4545</v>
      </c>
      <c r="AC871" s="1"/>
      <c r="AZ871" s="24"/>
      <c r="BF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</row>
    <row r="872" spans="1:72" s="23" customFormat="1" x14ac:dyDescent="0.3">
      <c r="A872" s="38">
        <v>617</v>
      </c>
      <c r="B872" s="38" t="s">
        <v>3397</v>
      </c>
      <c r="C872" s="35" t="s">
        <v>345</v>
      </c>
      <c r="D872" s="1" t="s">
        <v>4012</v>
      </c>
      <c r="E872" s="38" t="s">
        <v>347</v>
      </c>
      <c r="F872" s="2" t="s">
        <v>4629</v>
      </c>
      <c r="G872" s="46" t="s">
        <v>4630</v>
      </c>
      <c r="H872" s="42">
        <v>0.27</v>
      </c>
      <c r="I872" s="42">
        <v>0.27</v>
      </c>
      <c r="J872" s="1">
        <v>1</v>
      </c>
      <c r="K872" s="65">
        <v>44372</v>
      </c>
      <c r="L872" s="41">
        <v>44532</v>
      </c>
      <c r="M872" s="1">
        <v>58.55</v>
      </c>
      <c r="N872" s="42">
        <v>48.701813160943082</v>
      </c>
      <c r="O872" s="1">
        <v>90</v>
      </c>
      <c r="P872" s="42">
        <f t="shared" si="38"/>
        <v>5269.5</v>
      </c>
      <c r="Q872" s="1" t="s">
        <v>147</v>
      </c>
      <c r="R872" s="42">
        <v>98.230088495575217</v>
      </c>
      <c r="S872" s="1">
        <f t="shared" si="39"/>
        <v>5751.3716814159288</v>
      </c>
      <c r="T872" s="1" t="s">
        <v>147</v>
      </c>
      <c r="U872" s="3">
        <v>370</v>
      </c>
      <c r="V872" s="3">
        <v>0</v>
      </c>
      <c r="W872" s="3">
        <v>0</v>
      </c>
      <c r="X872" s="1">
        <v>0</v>
      </c>
      <c r="Y872" s="1">
        <v>370</v>
      </c>
      <c r="Z872" s="42">
        <v>18019.67086954894</v>
      </c>
      <c r="AA872" s="1" t="s">
        <v>4015</v>
      </c>
      <c r="AB872" s="1" t="s">
        <v>4545</v>
      </c>
      <c r="AC872" s="1"/>
      <c r="AZ872" s="24"/>
      <c r="BF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</row>
    <row r="873" spans="1:72" s="23" customFormat="1" x14ac:dyDescent="0.3">
      <c r="A873" s="38">
        <v>618</v>
      </c>
      <c r="B873" s="38" t="s">
        <v>3397</v>
      </c>
      <c r="C873" s="35" t="s">
        <v>345</v>
      </c>
      <c r="D873" s="1" t="s">
        <v>4012</v>
      </c>
      <c r="E873" s="38" t="s">
        <v>347</v>
      </c>
      <c r="F873" s="2" t="s">
        <v>4631</v>
      </c>
      <c r="G873" s="46" t="s">
        <v>4632</v>
      </c>
      <c r="H873" s="42">
        <v>0.2</v>
      </c>
      <c r="I873" s="42">
        <v>0.2</v>
      </c>
      <c r="J873" s="1">
        <v>1</v>
      </c>
      <c r="K873" s="65">
        <v>44388</v>
      </c>
      <c r="L873" s="41">
        <v>44532</v>
      </c>
      <c r="M873" s="1">
        <v>17.46</v>
      </c>
      <c r="N873" s="42">
        <v>15.367421485236806</v>
      </c>
      <c r="O873" s="1">
        <v>91</v>
      </c>
      <c r="P873" s="42">
        <f t="shared" si="38"/>
        <v>1588.8600000000001</v>
      </c>
      <c r="Q873" s="1" t="s">
        <v>147</v>
      </c>
      <c r="R873" s="42">
        <v>99.065420560747668</v>
      </c>
      <c r="S873" s="1">
        <f t="shared" si="39"/>
        <v>1729.6822429906545</v>
      </c>
      <c r="T873" s="1" t="s">
        <v>147</v>
      </c>
      <c r="U873" s="3">
        <v>370</v>
      </c>
      <c r="V873" s="3">
        <v>0</v>
      </c>
      <c r="W873" s="3">
        <v>0</v>
      </c>
      <c r="X873" s="1">
        <v>10</v>
      </c>
      <c r="Y873" s="1">
        <v>380</v>
      </c>
      <c r="Z873" s="42">
        <v>5839.6201643899858</v>
      </c>
      <c r="AA873" s="1" t="s">
        <v>4015</v>
      </c>
      <c r="AB873" s="1" t="s">
        <v>4545</v>
      </c>
      <c r="AC873" s="1"/>
      <c r="AZ873" s="24"/>
      <c r="BF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</row>
    <row r="874" spans="1:72" s="23" customFormat="1" x14ac:dyDescent="0.3">
      <c r="A874" s="38">
        <v>619</v>
      </c>
      <c r="B874" s="38" t="s">
        <v>3397</v>
      </c>
      <c r="C874" s="35" t="s">
        <v>345</v>
      </c>
      <c r="D874" s="1" t="s">
        <v>4012</v>
      </c>
      <c r="E874" s="38" t="s">
        <v>347</v>
      </c>
      <c r="F874" s="2" t="s">
        <v>4633</v>
      </c>
      <c r="G874" s="46" t="s">
        <v>4634</v>
      </c>
      <c r="H874" s="42">
        <v>0.35</v>
      </c>
      <c r="I874" s="42">
        <v>0.35</v>
      </c>
      <c r="J874" s="1">
        <v>2</v>
      </c>
      <c r="K874" s="65">
        <v>44387</v>
      </c>
      <c r="L874" s="41">
        <v>44532</v>
      </c>
      <c r="M874" s="1">
        <v>74.25</v>
      </c>
      <c r="N874" s="42">
        <v>63.916443985384092</v>
      </c>
      <c r="O874" s="1">
        <v>87</v>
      </c>
      <c r="P874" s="42">
        <f t="shared" si="38"/>
        <v>6459.75</v>
      </c>
      <c r="Q874" s="1" t="s">
        <v>147</v>
      </c>
      <c r="R874" s="42">
        <v>99.549549549549553</v>
      </c>
      <c r="S874" s="1">
        <f t="shared" si="39"/>
        <v>7391.5540540540542</v>
      </c>
      <c r="T874" s="1" t="s">
        <v>147</v>
      </c>
      <c r="U874" s="3">
        <v>370</v>
      </c>
      <c r="V874" s="3">
        <v>0</v>
      </c>
      <c r="W874" s="3">
        <v>0</v>
      </c>
      <c r="X874" s="1">
        <v>10</v>
      </c>
      <c r="Y874" s="1">
        <v>380</v>
      </c>
      <c r="Z874" s="42">
        <v>24288.248714445956</v>
      </c>
      <c r="AA874" s="1" t="s">
        <v>4015</v>
      </c>
      <c r="AB874" s="1" t="s">
        <v>4545</v>
      </c>
      <c r="AC874" s="1"/>
      <c r="AZ874" s="24"/>
      <c r="BF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</row>
    <row r="875" spans="1:72" s="23" customFormat="1" x14ac:dyDescent="0.3">
      <c r="A875" s="38">
        <v>620</v>
      </c>
      <c r="B875" s="38" t="s">
        <v>3397</v>
      </c>
      <c r="C875" s="35" t="s">
        <v>345</v>
      </c>
      <c r="D875" s="1" t="s">
        <v>4012</v>
      </c>
      <c r="E875" s="38" t="s">
        <v>347</v>
      </c>
      <c r="F875" s="2" t="s">
        <v>4635</v>
      </c>
      <c r="G875" s="46" t="s">
        <v>4636</v>
      </c>
      <c r="H875" s="42">
        <v>0.34</v>
      </c>
      <c r="I875" s="42">
        <v>0.34</v>
      </c>
      <c r="J875" s="1">
        <v>1</v>
      </c>
      <c r="K875" s="65">
        <v>44388</v>
      </c>
      <c r="L875" s="41">
        <v>44532</v>
      </c>
      <c r="M875" s="1">
        <v>47.5</v>
      </c>
      <c r="N875" s="42">
        <v>44.007864239752443</v>
      </c>
      <c r="O875" s="1">
        <v>90</v>
      </c>
      <c r="P875" s="42">
        <f t="shared" si="38"/>
        <v>4275</v>
      </c>
      <c r="Q875" s="1" t="s">
        <v>147</v>
      </c>
      <c r="R875" s="42">
        <v>99.672131147540981</v>
      </c>
      <c r="S875" s="1">
        <f t="shared" si="39"/>
        <v>4734.4262295081962</v>
      </c>
      <c r="T875" s="1" t="s">
        <v>147</v>
      </c>
      <c r="U875" s="3">
        <v>370</v>
      </c>
      <c r="V875" s="3">
        <v>0</v>
      </c>
      <c r="W875" s="3">
        <v>0</v>
      </c>
      <c r="X875" s="1">
        <v>10</v>
      </c>
      <c r="Y875" s="1">
        <v>380</v>
      </c>
      <c r="Z875" s="42">
        <v>16722.988411105929</v>
      </c>
      <c r="AA875" s="1" t="s">
        <v>4015</v>
      </c>
      <c r="AB875" s="1" t="s">
        <v>4545</v>
      </c>
      <c r="AC875" s="1"/>
      <c r="AZ875" s="24"/>
      <c r="BF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</row>
    <row r="876" spans="1:72" s="23" customFormat="1" x14ac:dyDescent="0.3">
      <c r="A876" s="38">
        <v>621</v>
      </c>
      <c r="B876" s="38" t="s">
        <v>3397</v>
      </c>
      <c r="C876" s="35" t="s">
        <v>345</v>
      </c>
      <c r="D876" s="1" t="s">
        <v>4012</v>
      </c>
      <c r="E876" s="38" t="s">
        <v>347</v>
      </c>
      <c r="F876" s="2" t="s">
        <v>4637</v>
      </c>
      <c r="G876" s="46" t="s">
        <v>4638</v>
      </c>
      <c r="H876" s="42">
        <v>0.47</v>
      </c>
      <c r="I876" s="42">
        <v>0.47</v>
      </c>
      <c r="J876" s="1">
        <v>2</v>
      </c>
      <c r="K876" s="65">
        <v>44387</v>
      </c>
      <c r="L876" s="41">
        <v>44532</v>
      </c>
      <c r="M876" s="1">
        <v>88.23</v>
      </c>
      <c r="N876" s="42">
        <v>79.62502624664512</v>
      </c>
      <c r="O876" s="1">
        <v>74</v>
      </c>
      <c r="P876" s="42">
        <f t="shared" si="38"/>
        <v>6529.02</v>
      </c>
      <c r="Q876" s="1" t="s">
        <v>147</v>
      </c>
      <c r="R876" s="42">
        <v>99.435028248587571</v>
      </c>
      <c r="S876" s="1">
        <f t="shared" si="39"/>
        <v>8773.1525423728817</v>
      </c>
      <c r="T876" s="1" t="s">
        <v>147</v>
      </c>
      <c r="U876" s="3">
        <v>370</v>
      </c>
      <c r="V876" s="3">
        <v>0</v>
      </c>
      <c r="W876" s="3">
        <v>-148</v>
      </c>
      <c r="X876" s="1">
        <v>0</v>
      </c>
      <c r="Y876" s="1">
        <v>222</v>
      </c>
      <c r="Z876" s="42">
        <v>17676.755826755216</v>
      </c>
      <c r="AA876" s="1" t="s">
        <v>4015</v>
      </c>
      <c r="AB876" s="1" t="s">
        <v>4545</v>
      </c>
      <c r="AC876" s="1"/>
      <c r="AZ876" s="24"/>
      <c r="BF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</row>
    <row r="877" spans="1:72" s="23" customFormat="1" x14ac:dyDescent="0.3">
      <c r="A877" s="38">
        <v>622</v>
      </c>
      <c r="B877" s="38" t="s">
        <v>3397</v>
      </c>
      <c r="C877" s="35" t="s">
        <v>345</v>
      </c>
      <c r="D877" s="1" t="s">
        <v>4012</v>
      </c>
      <c r="E877" s="38" t="s">
        <v>347</v>
      </c>
      <c r="F877" s="2" t="s">
        <v>4639</v>
      </c>
      <c r="G877" s="46" t="s">
        <v>4640</v>
      </c>
      <c r="H877" s="42">
        <v>0.15</v>
      </c>
      <c r="I877" s="42">
        <v>0.15</v>
      </c>
      <c r="J877" s="1">
        <v>1</v>
      </c>
      <c r="K877" s="65">
        <v>44388</v>
      </c>
      <c r="L877" s="41">
        <v>44532</v>
      </c>
      <c r="M877" s="1">
        <v>17.78</v>
      </c>
      <c r="N877" s="42">
        <v>17.172423246725511</v>
      </c>
      <c r="O877" s="1">
        <v>84</v>
      </c>
      <c r="P877" s="42">
        <f t="shared" si="38"/>
        <v>1493.52</v>
      </c>
      <c r="Q877" s="1" t="s">
        <v>147</v>
      </c>
      <c r="R877" s="3">
        <v>100</v>
      </c>
      <c r="S877" s="1">
        <f t="shared" si="39"/>
        <v>1778</v>
      </c>
      <c r="T877" s="1" t="s">
        <v>147</v>
      </c>
      <c r="U877" s="3">
        <v>370</v>
      </c>
      <c r="V877" s="3">
        <v>0</v>
      </c>
      <c r="W877" s="3">
        <v>0</v>
      </c>
      <c r="X877" s="1">
        <v>10</v>
      </c>
      <c r="Y877" s="1">
        <v>380</v>
      </c>
      <c r="Z877" s="42">
        <v>6525.5208337556942</v>
      </c>
      <c r="AA877" s="1" t="s">
        <v>4015</v>
      </c>
      <c r="AB877" s="1" t="s">
        <v>4545</v>
      </c>
      <c r="AC877" s="1"/>
      <c r="AZ877" s="24"/>
      <c r="BF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</row>
    <row r="878" spans="1:72" s="23" customFormat="1" x14ac:dyDescent="0.3">
      <c r="A878" s="38">
        <v>623</v>
      </c>
      <c r="B878" s="38" t="s">
        <v>3397</v>
      </c>
      <c r="C878" s="35" t="s">
        <v>345</v>
      </c>
      <c r="D878" s="1" t="s">
        <v>4012</v>
      </c>
      <c r="E878" s="38" t="s">
        <v>347</v>
      </c>
      <c r="F878" s="2" t="s">
        <v>4641</v>
      </c>
      <c r="G878" s="46" t="s">
        <v>4642</v>
      </c>
      <c r="H878" s="42">
        <v>0.56999999999999995</v>
      </c>
      <c r="I878" s="42">
        <v>0.56999999999999995</v>
      </c>
      <c r="J878" s="1">
        <v>1</v>
      </c>
      <c r="K878" s="65">
        <v>44363</v>
      </c>
      <c r="L878" s="41">
        <v>44539</v>
      </c>
      <c r="M878" s="1">
        <v>42.96</v>
      </c>
      <c r="N878" s="42">
        <v>39.117640609442105</v>
      </c>
      <c r="O878" s="1">
        <v>84</v>
      </c>
      <c r="P878" s="42">
        <f t="shared" si="38"/>
        <v>3608.64</v>
      </c>
      <c r="Q878" s="1" t="s">
        <v>147</v>
      </c>
      <c r="R878" s="42">
        <v>99.703264094955486</v>
      </c>
      <c r="S878" s="1">
        <f t="shared" si="39"/>
        <v>4283.252225519288</v>
      </c>
      <c r="T878" s="1" t="s">
        <v>147</v>
      </c>
      <c r="U878" s="3">
        <v>370</v>
      </c>
      <c r="V878" s="3">
        <v>0</v>
      </c>
      <c r="W878" s="3">
        <v>0</v>
      </c>
      <c r="X878" s="1">
        <v>10</v>
      </c>
      <c r="Y878" s="1">
        <v>380</v>
      </c>
      <c r="Z878" s="42">
        <v>14864.703431588001</v>
      </c>
      <c r="AA878" s="1" t="s">
        <v>4015</v>
      </c>
      <c r="AB878" s="1" t="s">
        <v>4545</v>
      </c>
      <c r="AC878" s="1"/>
      <c r="AZ878" s="24"/>
      <c r="BF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</row>
    <row r="879" spans="1:72" s="23" customFormat="1" x14ac:dyDescent="0.3">
      <c r="A879" s="38">
        <v>624</v>
      </c>
      <c r="B879" s="38" t="s">
        <v>3397</v>
      </c>
      <c r="C879" s="35" t="s">
        <v>345</v>
      </c>
      <c r="D879" s="1" t="s">
        <v>4012</v>
      </c>
      <c r="E879" s="38" t="s">
        <v>347</v>
      </c>
      <c r="F879" s="2" t="s">
        <v>4643</v>
      </c>
      <c r="G879" s="46" t="s">
        <v>4644</v>
      </c>
      <c r="H879" s="42">
        <v>0.32</v>
      </c>
      <c r="I879" s="42">
        <v>0.32</v>
      </c>
      <c r="J879" s="1">
        <v>1</v>
      </c>
      <c r="K879" s="65">
        <v>44363</v>
      </c>
      <c r="L879" s="41">
        <v>44539</v>
      </c>
      <c r="M879" s="1">
        <v>47.61</v>
      </c>
      <c r="N879" s="42">
        <v>42.316931921429521</v>
      </c>
      <c r="O879" s="1">
        <v>84</v>
      </c>
      <c r="P879" s="42">
        <f t="shared" si="38"/>
        <v>3999.24</v>
      </c>
      <c r="Q879" s="1" t="s">
        <v>147</v>
      </c>
      <c r="R879" s="42">
        <v>99.581589958159</v>
      </c>
      <c r="S879" s="1">
        <f t="shared" si="39"/>
        <v>4741.0794979079501</v>
      </c>
      <c r="T879" s="1" t="s">
        <v>147</v>
      </c>
      <c r="U879" s="3">
        <v>370</v>
      </c>
      <c r="V879" s="3">
        <v>0</v>
      </c>
      <c r="W879" s="3">
        <v>0</v>
      </c>
      <c r="X879" s="1">
        <v>10</v>
      </c>
      <c r="Y879" s="1">
        <v>380</v>
      </c>
      <c r="Z879" s="42">
        <v>16080.434130143218</v>
      </c>
      <c r="AA879" s="1" t="s">
        <v>4015</v>
      </c>
      <c r="AB879" s="1" t="s">
        <v>4545</v>
      </c>
      <c r="AC879" s="1"/>
      <c r="AZ879" s="24"/>
      <c r="BF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</row>
    <row r="880" spans="1:72" s="23" customFormat="1" x14ac:dyDescent="0.3">
      <c r="A880" s="38">
        <v>625</v>
      </c>
      <c r="B880" s="38" t="s">
        <v>3397</v>
      </c>
      <c r="C880" s="35" t="s">
        <v>345</v>
      </c>
      <c r="D880" s="1" t="s">
        <v>4012</v>
      </c>
      <c r="E880" s="38" t="s">
        <v>347</v>
      </c>
      <c r="F880" s="2" t="s">
        <v>4645</v>
      </c>
      <c r="G880" s="46" t="s">
        <v>4646</v>
      </c>
      <c r="H880" s="42">
        <v>0.18</v>
      </c>
      <c r="I880" s="42">
        <v>0.18</v>
      </c>
      <c r="J880" s="1">
        <v>1</v>
      </c>
      <c r="K880" s="65">
        <v>44363</v>
      </c>
      <c r="L880" s="41">
        <v>44539</v>
      </c>
      <c r="M880" s="1">
        <v>37.44</v>
      </c>
      <c r="N880" s="42">
        <v>34.308131184703846</v>
      </c>
      <c r="O880" s="1">
        <v>80</v>
      </c>
      <c r="P880" s="42">
        <f t="shared" si="38"/>
        <v>2995.2</v>
      </c>
      <c r="Q880" s="1" t="s">
        <v>147</v>
      </c>
      <c r="R880" s="42">
        <v>98.69451697127937</v>
      </c>
      <c r="S880" s="1">
        <f t="shared" si="39"/>
        <v>3695.1227154046992</v>
      </c>
      <c r="T880" s="1" t="s">
        <v>147</v>
      </c>
      <c r="U880" s="3">
        <v>370</v>
      </c>
      <c r="V880" s="3">
        <v>0</v>
      </c>
      <c r="W880" s="3">
        <v>0</v>
      </c>
      <c r="X880" s="1">
        <v>0</v>
      </c>
      <c r="Y880" s="1">
        <v>370</v>
      </c>
      <c r="Z880" s="42">
        <v>12694.008538340424</v>
      </c>
      <c r="AA880" s="1" t="s">
        <v>4015</v>
      </c>
      <c r="AB880" s="1" t="s">
        <v>4545</v>
      </c>
      <c r="AC880" s="1"/>
      <c r="AZ880" s="24"/>
      <c r="BF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</row>
    <row r="881" spans="1:72" s="23" customFormat="1" x14ac:dyDescent="0.3">
      <c r="A881" s="38">
        <v>626</v>
      </c>
      <c r="B881" s="38" t="s">
        <v>3397</v>
      </c>
      <c r="C881" s="35" t="s">
        <v>345</v>
      </c>
      <c r="D881" s="1" t="s">
        <v>4012</v>
      </c>
      <c r="E881" s="38" t="s">
        <v>347</v>
      </c>
      <c r="F881" s="2" t="s">
        <v>4647</v>
      </c>
      <c r="G881" s="46" t="s">
        <v>4648</v>
      </c>
      <c r="H881" s="42">
        <v>0.2</v>
      </c>
      <c r="I881" s="42">
        <v>0.2</v>
      </c>
      <c r="J881" s="1">
        <v>1</v>
      </c>
      <c r="K881" s="65">
        <v>44365</v>
      </c>
      <c r="L881" s="41">
        <v>44539</v>
      </c>
      <c r="M881" s="1">
        <v>23.43</v>
      </c>
      <c r="N881" s="42">
        <v>20.506325962742466</v>
      </c>
      <c r="O881" s="1">
        <v>73</v>
      </c>
      <c r="P881" s="42">
        <f t="shared" si="38"/>
        <v>1710.3899999999999</v>
      </c>
      <c r="Q881" s="1" t="s">
        <v>147</v>
      </c>
      <c r="R881" s="3">
        <v>100</v>
      </c>
      <c r="S881" s="1">
        <f t="shared" si="39"/>
        <v>2343</v>
      </c>
      <c r="T881" s="1" t="s">
        <v>147</v>
      </c>
      <c r="U881" s="3">
        <v>370</v>
      </c>
      <c r="V881" s="3">
        <v>0</v>
      </c>
      <c r="W881" s="3">
        <v>-148</v>
      </c>
      <c r="X881" s="1">
        <v>0</v>
      </c>
      <c r="Y881" s="1">
        <v>222</v>
      </c>
      <c r="Z881" s="42">
        <v>4552.4043637288278</v>
      </c>
      <c r="AA881" s="1" t="s">
        <v>4015</v>
      </c>
      <c r="AB881" s="1" t="s">
        <v>4545</v>
      </c>
      <c r="AC881" s="1"/>
      <c r="AZ881" s="24"/>
      <c r="BF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</row>
    <row r="882" spans="1:72" s="23" customFormat="1" x14ac:dyDescent="0.3">
      <c r="A882" s="38">
        <v>627</v>
      </c>
      <c r="B882" s="38" t="s">
        <v>3397</v>
      </c>
      <c r="C882" s="35" t="s">
        <v>345</v>
      </c>
      <c r="D882" s="1" t="s">
        <v>4012</v>
      </c>
      <c r="E882" s="38" t="s">
        <v>347</v>
      </c>
      <c r="F882" s="2" t="s">
        <v>4649</v>
      </c>
      <c r="G882" s="46" t="s">
        <v>4650</v>
      </c>
      <c r="H882" s="42">
        <v>0.26</v>
      </c>
      <c r="I882" s="42">
        <v>0.26</v>
      </c>
      <c r="J882" s="1">
        <v>1</v>
      </c>
      <c r="K882" s="65">
        <v>44363</v>
      </c>
      <c r="L882" s="41">
        <v>44539</v>
      </c>
      <c r="M882" s="1">
        <v>57.23</v>
      </c>
      <c r="N882" s="42">
        <v>54.208544668197064</v>
      </c>
      <c r="O882" s="1">
        <v>82</v>
      </c>
      <c r="P882" s="42">
        <f t="shared" si="38"/>
        <v>4692.8599999999997</v>
      </c>
      <c r="Q882" s="1" t="s">
        <v>147</v>
      </c>
      <c r="R882" s="42">
        <v>99.479166666666671</v>
      </c>
      <c r="S882" s="1">
        <f t="shared" si="39"/>
        <v>5693.192708333333</v>
      </c>
      <c r="T882" s="1" t="s">
        <v>147</v>
      </c>
      <c r="U882" s="3">
        <v>370</v>
      </c>
      <c r="V882" s="3">
        <v>0</v>
      </c>
      <c r="W882" s="3">
        <v>0</v>
      </c>
      <c r="X882" s="1">
        <v>10</v>
      </c>
      <c r="Y882" s="1">
        <v>380</v>
      </c>
      <c r="Z882" s="42">
        <v>20599.246973914884</v>
      </c>
      <c r="AA882" s="1" t="s">
        <v>4015</v>
      </c>
      <c r="AB882" s="1" t="s">
        <v>4545</v>
      </c>
      <c r="AC882" s="1"/>
      <c r="AZ882" s="24"/>
      <c r="BF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</row>
    <row r="883" spans="1:72" s="23" customFormat="1" x14ac:dyDescent="0.3">
      <c r="A883" s="38">
        <v>628</v>
      </c>
      <c r="B883" s="38" t="s">
        <v>3397</v>
      </c>
      <c r="C883" s="35" t="s">
        <v>345</v>
      </c>
      <c r="D883" s="1" t="s">
        <v>4012</v>
      </c>
      <c r="E883" s="38" t="s">
        <v>347</v>
      </c>
      <c r="F883" s="2" t="s">
        <v>4651</v>
      </c>
      <c r="G883" s="46" t="s">
        <v>4652</v>
      </c>
      <c r="H883" s="42">
        <v>0.32</v>
      </c>
      <c r="I883" s="42">
        <v>0.32</v>
      </c>
      <c r="J883" s="1">
        <v>2</v>
      </c>
      <c r="K883" s="65">
        <v>44363</v>
      </c>
      <c r="L883" s="41">
        <v>44539</v>
      </c>
      <c r="M883" s="1">
        <v>75.77</v>
      </c>
      <c r="N883" s="42">
        <v>71.81571087616129</v>
      </c>
      <c r="O883" s="1">
        <v>82</v>
      </c>
      <c r="P883" s="42">
        <f t="shared" si="38"/>
        <v>6213.1399999999994</v>
      </c>
      <c r="Q883" s="1" t="s">
        <v>147</v>
      </c>
      <c r="R883" s="42">
        <v>99.4910941475827</v>
      </c>
      <c r="S883" s="1">
        <f t="shared" si="39"/>
        <v>7538.4402035623407</v>
      </c>
      <c r="T883" s="1" t="s">
        <v>147</v>
      </c>
      <c r="U883" s="3">
        <v>370</v>
      </c>
      <c r="V883" s="3">
        <v>0</v>
      </c>
      <c r="W883" s="3">
        <v>0</v>
      </c>
      <c r="X883" s="1">
        <v>10</v>
      </c>
      <c r="Y883" s="1">
        <v>380</v>
      </c>
      <c r="Z883" s="42">
        <v>27289.970132941289</v>
      </c>
      <c r="AA883" s="1" t="s">
        <v>4015</v>
      </c>
      <c r="AB883" s="1" t="s">
        <v>4545</v>
      </c>
      <c r="AC883" s="1"/>
      <c r="AZ883" s="24"/>
      <c r="BF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</row>
    <row r="884" spans="1:72" s="23" customFormat="1" x14ac:dyDescent="0.3">
      <c r="A884" s="38">
        <v>629</v>
      </c>
      <c r="B884" s="38" t="s">
        <v>3397</v>
      </c>
      <c r="C884" s="35" t="s">
        <v>345</v>
      </c>
      <c r="D884" s="1" t="s">
        <v>4012</v>
      </c>
      <c r="E884" s="38" t="s">
        <v>347</v>
      </c>
      <c r="F884" s="2" t="s">
        <v>4653</v>
      </c>
      <c r="G884" s="46" t="s">
        <v>4654</v>
      </c>
      <c r="H884" s="42">
        <v>0.57999999999999996</v>
      </c>
      <c r="I884" s="42">
        <v>0.57999999999999996</v>
      </c>
      <c r="J884" s="1">
        <v>1</v>
      </c>
      <c r="K884" s="65">
        <v>44364</v>
      </c>
      <c r="L884" s="41">
        <v>44539</v>
      </c>
      <c r="M884" s="1">
        <v>40.04</v>
      </c>
      <c r="N884" s="42">
        <v>35.145980876931993</v>
      </c>
      <c r="O884" s="1">
        <v>72</v>
      </c>
      <c r="P884" s="42">
        <f t="shared" si="38"/>
        <v>2882.88</v>
      </c>
      <c r="Q884" s="1" t="s">
        <v>147</v>
      </c>
      <c r="R884" s="42">
        <v>99.552572706935123</v>
      </c>
      <c r="S884" s="1">
        <f t="shared" si="39"/>
        <v>3986.0850111856821</v>
      </c>
      <c r="T884" s="1" t="s">
        <v>147</v>
      </c>
      <c r="U884" s="3">
        <v>370</v>
      </c>
      <c r="V884" s="3">
        <v>0</v>
      </c>
      <c r="W884" s="3">
        <v>-148</v>
      </c>
      <c r="X884" s="1">
        <v>0</v>
      </c>
      <c r="Y884" s="1">
        <v>222</v>
      </c>
      <c r="Z884" s="42">
        <v>7802.4077546789022</v>
      </c>
      <c r="AA884" s="1" t="s">
        <v>4015</v>
      </c>
      <c r="AB884" s="1" t="s">
        <v>4545</v>
      </c>
      <c r="AC884" s="1"/>
      <c r="AZ884" s="24"/>
      <c r="BF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</row>
    <row r="885" spans="1:72" s="23" customFormat="1" x14ac:dyDescent="0.3">
      <c r="A885" s="38">
        <v>630</v>
      </c>
      <c r="B885" s="38" t="s">
        <v>3397</v>
      </c>
      <c r="C885" s="35" t="s">
        <v>345</v>
      </c>
      <c r="D885" s="1" t="s">
        <v>4012</v>
      </c>
      <c r="E885" s="38" t="s">
        <v>347</v>
      </c>
      <c r="F885" s="2" t="s">
        <v>4655</v>
      </c>
      <c r="G885" s="46" t="s">
        <v>4656</v>
      </c>
      <c r="H885" s="42">
        <v>0.28000000000000003</v>
      </c>
      <c r="I885" s="42">
        <v>0.28000000000000003</v>
      </c>
      <c r="J885" s="1">
        <v>1</v>
      </c>
      <c r="K885" s="65">
        <v>44363</v>
      </c>
      <c r="L885" s="41">
        <v>44539</v>
      </c>
      <c r="M885" s="1">
        <v>24.25</v>
      </c>
      <c r="N885" s="42">
        <v>0</v>
      </c>
      <c r="O885" s="1">
        <v>55</v>
      </c>
      <c r="P885" s="42">
        <f t="shared" si="38"/>
        <v>1333.75</v>
      </c>
      <c r="Q885" s="1" t="s">
        <v>4033</v>
      </c>
      <c r="R885" s="42">
        <v>99.628252788104092</v>
      </c>
      <c r="S885" s="1">
        <f t="shared" si="39"/>
        <v>2415.9851301115241</v>
      </c>
      <c r="T885" s="1" t="s">
        <v>147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42">
        <v>0</v>
      </c>
      <c r="AA885" s="1" t="s">
        <v>4015</v>
      </c>
      <c r="AB885" s="1" t="s">
        <v>4545</v>
      </c>
      <c r="AC885" s="1"/>
      <c r="AZ885" s="24"/>
      <c r="BF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</row>
    <row r="886" spans="1:72" s="23" customFormat="1" x14ac:dyDescent="0.3">
      <c r="A886" s="38">
        <v>631</v>
      </c>
      <c r="B886" s="38" t="s">
        <v>3397</v>
      </c>
      <c r="C886" s="35" t="s">
        <v>345</v>
      </c>
      <c r="D886" s="1" t="s">
        <v>4012</v>
      </c>
      <c r="E886" s="38" t="s">
        <v>347</v>
      </c>
      <c r="F886" s="2" t="s">
        <v>4657</v>
      </c>
      <c r="G886" s="46" t="s">
        <v>4658</v>
      </c>
      <c r="H886" s="42">
        <v>0.26</v>
      </c>
      <c r="I886" s="42">
        <v>0.26</v>
      </c>
      <c r="J886" s="1">
        <v>1</v>
      </c>
      <c r="K886" s="65">
        <v>44365</v>
      </c>
      <c r="L886" s="41">
        <v>44539</v>
      </c>
      <c r="M886" s="1">
        <v>11.46</v>
      </c>
      <c r="N886" s="42">
        <v>0</v>
      </c>
      <c r="O886" s="1">
        <v>51</v>
      </c>
      <c r="P886" s="42">
        <f t="shared" ref="P886:P949" si="40">M886*O886</f>
        <v>584.46</v>
      </c>
      <c r="Q886" s="1" t="s">
        <v>4033</v>
      </c>
      <c r="R886" s="42">
        <v>99.115044247787608</v>
      </c>
      <c r="S886" s="1">
        <f t="shared" ref="S886:S949" si="41">M886*R886</f>
        <v>1135.858407079646</v>
      </c>
      <c r="T886" s="1" t="s">
        <v>147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42">
        <v>0</v>
      </c>
      <c r="AA886" s="1" t="s">
        <v>4015</v>
      </c>
      <c r="AB886" s="1" t="s">
        <v>4545</v>
      </c>
      <c r="AC886" s="1"/>
      <c r="AZ886" s="24"/>
      <c r="BF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</row>
    <row r="887" spans="1:72" s="23" customFormat="1" x14ac:dyDescent="0.3">
      <c r="A887" s="38">
        <v>632</v>
      </c>
      <c r="B887" s="38" t="s">
        <v>3397</v>
      </c>
      <c r="C887" s="35" t="s">
        <v>345</v>
      </c>
      <c r="D887" s="1" t="s">
        <v>4012</v>
      </c>
      <c r="E887" s="38" t="s">
        <v>347</v>
      </c>
      <c r="F887" s="2" t="s">
        <v>4659</v>
      </c>
      <c r="G887" s="46" t="s">
        <v>4660</v>
      </c>
      <c r="H887" s="42">
        <v>0.39</v>
      </c>
      <c r="I887" s="42">
        <v>0.39</v>
      </c>
      <c r="J887" s="1">
        <v>1</v>
      </c>
      <c r="K887" s="65">
        <v>44364</v>
      </c>
      <c r="L887" s="41">
        <v>44539</v>
      </c>
      <c r="M887" s="1">
        <v>43.26</v>
      </c>
      <c r="N887" s="42">
        <v>39.082044037059724</v>
      </c>
      <c r="O887" s="1">
        <v>84</v>
      </c>
      <c r="P887" s="42">
        <f t="shared" si="40"/>
        <v>3633.8399999999997</v>
      </c>
      <c r="Q887" s="1" t="s">
        <v>147</v>
      </c>
      <c r="R887" s="3">
        <v>100</v>
      </c>
      <c r="S887" s="1">
        <f t="shared" si="41"/>
        <v>4326</v>
      </c>
      <c r="T887" s="1" t="s">
        <v>147</v>
      </c>
      <c r="U887" s="3">
        <v>370</v>
      </c>
      <c r="V887" s="3">
        <v>0</v>
      </c>
      <c r="W887" s="3">
        <v>0</v>
      </c>
      <c r="X887" s="1">
        <v>10</v>
      </c>
      <c r="Y887" s="1">
        <v>380</v>
      </c>
      <c r="Z887" s="42">
        <v>14851.176734082695</v>
      </c>
      <c r="AA887" s="1" t="s">
        <v>4015</v>
      </c>
      <c r="AB887" s="1" t="s">
        <v>4545</v>
      </c>
      <c r="AC887" s="1"/>
      <c r="AZ887" s="24"/>
      <c r="BF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</row>
    <row r="888" spans="1:72" s="23" customFormat="1" x14ac:dyDescent="0.3">
      <c r="A888" s="38">
        <v>633</v>
      </c>
      <c r="B888" s="38" t="s">
        <v>3397</v>
      </c>
      <c r="C888" s="35" t="s">
        <v>345</v>
      </c>
      <c r="D888" s="1" t="s">
        <v>4012</v>
      </c>
      <c r="E888" s="38" t="s">
        <v>347</v>
      </c>
      <c r="F888" s="2" t="s">
        <v>4661</v>
      </c>
      <c r="G888" s="46" t="s">
        <v>4662</v>
      </c>
      <c r="H888" s="42">
        <v>0.2</v>
      </c>
      <c r="I888" s="42">
        <v>0.2</v>
      </c>
      <c r="J888" s="1">
        <v>1</v>
      </c>
      <c r="K888" s="65">
        <v>44365</v>
      </c>
      <c r="L888" s="41">
        <v>44539</v>
      </c>
      <c r="M888" s="1">
        <v>19</v>
      </c>
      <c r="N888" s="42">
        <v>17.43823326930595</v>
      </c>
      <c r="O888" s="1">
        <v>82</v>
      </c>
      <c r="P888" s="42">
        <f t="shared" si="40"/>
        <v>1558</v>
      </c>
      <c r="Q888" s="1" t="s">
        <v>147</v>
      </c>
      <c r="R888" s="42">
        <v>98.564593301435409</v>
      </c>
      <c r="S888" s="1">
        <f t="shared" si="41"/>
        <v>1872.7272727272727</v>
      </c>
      <c r="T888" s="1" t="s">
        <v>147</v>
      </c>
      <c r="U888" s="3">
        <v>370</v>
      </c>
      <c r="V888" s="3">
        <v>0</v>
      </c>
      <c r="W888" s="3">
        <v>0</v>
      </c>
      <c r="X888" s="1">
        <v>0</v>
      </c>
      <c r="Y888" s="1">
        <v>370</v>
      </c>
      <c r="Z888" s="42">
        <v>6452.1463096432017</v>
      </c>
      <c r="AA888" s="1" t="s">
        <v>4015</v>
      </c>
      <c r="AB888" s="1" t="s">
        <v>4545</v>
      </c>
      <c r="AC888" s="1"/>
      <c r="AZ888" s="24"/>
      <c r="BF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</row>
    <row r="889" spans="1:72" s="23" customFormat="1" x14ac:dyDescent="0.3">
      <c r="A889" s="38">
        <v>634</v>
      </c>
      <c r="B889" s="38" t="s">
        <v>3397</v>
      </c>
      <c r="C889" s="35" t="s">
        <v>345</v>
      </c>
      <c r="D889" s="1" t="s">
        <v>4012</v>
      </c>
      <c r="E889" s="38" t="s">
        <v>347</v>
      </c>
      <c r="F889" s="2" t="s">
        <v>4663</v>
      </c>
      <c r="G889" s="46" t="s">
        <v>4664</v>
      </c>
      <c r="H889" s="42">
        <v>0.3</v>
      </c>
      <c r="I889" s="42">
        <v>0.3</v>
      </c>
      <c r="J889" s="1">
        <v>1</v>
      </c>
      <c r="K889" s="65">
        <v>44364</v>
      </c>
      <c r="L889" s="41">
        <v>44539</v>
      </c>
      <c r="M889" s="1">
        <v>35.21</v>
      </c>
      <c r="N889" s="42">
        <v>0</v>
      </c>
      <c r="O889" s="1">
        <v>62</v>
      </c>
      <c r="P889" s="42">
        <f t="shared" si="40"/>
        <v>2183.02</v>
      </c>
      <c r="Q889" s="1" t="s">
        <v>4033</v>
      </c>
      <c r="R889" s="42">
        <v>99.671052631578945</v>
      </c>
      <c r="S889" s="1">
        <f t="shared" si="41"/>
        <v>3509.4177631578946</v>
      </c>
      <c r="T889" s="1" t="s">
        <v>147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42">
        <v>0</v>
      </c>
      <c r="AA889" s="1" t="s">
        <v>4015</v>
      </c>
      <c r="AB889" s="1" t="s">
        <v>4545</v>
      </c>
      <c r="AC889" s="1"/>
      <c r="AZ889" s="24"/>
      <c r="BF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</row>
    <row r="890" spans="1:72" s="23" customFormat="1" x14ac:dyDescent="0.3">
      <c r="A890" s="38">
        <v>635</v>
      </c>
      <c r="B890" s="38" t="s">
        <v>3397</v>
      </c>
      <c r="C890" s="35" t="s">
        <v>345</v>
      </c>
      <c r="D890" s="1" t="s">
        <v>4012</v>
      </c>
      <c r="E890" s="38" t="s">
        <v>347</v>
      </c>
      <c r="F890" s="2" t="s">
        <v>4665</v>
      </c>
      <c r="G890" s="46" t="s">
        <v>4666</v>
      </c>
      <c r="H890" s="42">
        <v>0.27</v>
      </c>
      <c r="I890" s="42">
        <v>0.27</v>
      </c>
      <c r="J890" s="1">
        <v>1</v>
      </c>
      <c r="K890" s="65">
        <v>44365</v>
      </c>
      <c r="L890" s="41">
        <v>44539</v>
      </c>
      <c r="M890" s="1">
        <v>19.91</v>
      </c>
      <c r="N890" s="42">
        <v>17.942763763213982</v>
      </c>
      <c r="O890" s="1">
        <v>72</v>
      </c>
      <c r="P890" s="42">
        <f t="shared" si="40"/>
        <v>1433.52</v>
      </c>
      <c r="Q890" s="1" t="s">
        <v>147</v>
      </c>
      <c r="R890" s="42">
        <v>99.710982658959537</v>
      </c>
      <c r="S890" s="1">
        <f t="shared" si="41"/>
        <v>1985.2456647398844</v>
      </c>
      <c r="T890" s="1" t="s">
        <v>147</v>
      </c>
      <c r="U890" s="3">
        <v>370</v>
      </c>
      <c r="V890" s="3">
        <v>0</v>
      </c>
      <c r="W890" s="3">
        <v>-148</v>
      </c>
      <c r="X890" s="1">
        <v>0</v>
      </c>
      <c r="Y890" s="1">
        <v>222</v>
      </c>
      <c r="Z890" s="42">
        <v>3983.293555433504</v>
      </c>
      <c r="AA890" s="1" t="s">
        <v>4015</v>
      </c>
      <c r="AB890" s="1" t="s">
        <v>4545</v>
      </c>
      <c r="AC890" s="1"/>
      <c r="AZ890" s="24"/>
      <c r="BF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</row>
    <row r="891" spans="1:72" s="23" customFormat="1" x14ac:dyDescent="0.3">
      <c r="A891" s="38">
        <v>636</v>
      </c>
      <c r="B891" s="38" t="s">
        <v>3397</v>
      </c>
      <c r="C891" s="35" t="s">
        <v>345</v>
      </c>
      <c r="D891" s="1" t="s">
        <v>4012</v>
      </c>
      <c r="E891" s="38" t="s">
        <v>347</v>
      </c>
      <c r="F891" s="2" t="s">
        <v>4667</v>
      </c>
      <c r="G891" s="46" t="s">
        <v>4668</v>
      </c>
      <c r="H891" s="42">
        <v>0.97</v>
      </c>
      <c r="I891" s="42">
        <v>0.97</v>
      </c>
      <c r="J891" s="1">
        <v>2</v>
      </c>
      <c r="K891" s="65">
        <v>44368</v>
      </c>
      <c r="L891" s="41">
        <v>44539</v>
      </c>
      <c r="M891" s="1">
        <v>108.1</v>
      </c>
      <c r="N891" s="42">
        <v>0</v>
      </c>
      <c r="O891" s="1">
        <v>55</v>
      </c>
      <c r="P891" s="42">
        <f t="shared" si="40"/>
        <v>5945.5</v>
      </c>
      <c r="Q891" s="1" t="s">
        <v>4033</v>
      </c>
      <c r="R891" s="42">
        <v>98.804780876494021</v>
      </c>
      <c r="S891" s="1">
        <f t="shared" si="41"/>
        <v>10680.796812749004</v>
      </c>
      <c r="T891" s="1" t="s">
        <v>147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42">
        <v>0</v>
      </c>
      <c r="AA891" s="1" t="s">
        <v>4015</v>
      </c>
      <c r="AB891" s="1" t="s">
        <v>4545</v>
      </c>
      <c r="AC891" s="1"/>
      <c r="AZ891" s="24"/>
      <c r="BF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</row>
    <row r="892" spans="1:72" s="23" customFormat="1" x14ac:dyDescent="0.3">
      <c r="A892" s="38">
        <v>637</v>
      </c>
      <c r="B892" s="38" t="s">
        <v>3397</v>
      </c>
      <c r="C892" s="35" t="s">
        <v>345</v>
      </c>
      <c r="D892" s="1" t="s">
        <v>4012</v>
      </c>
      <c r="E892" s="38" t="s">
        <v>347</v>
      </c>
      <c r="F892" s="2" t="s">
        <v>4669</v>
      </c>
      <c r="G892" s="46" t="s">
        <v>4670</v>
      </c>
      <c r="H892" s="42">
        <v>0.31</v>
      </c>
      <c r="I892" s="42">
        <v>0.31</v>
      </c>
      <c r="J892" s="1">
        <v>1</v>
      </c>
      <c r="K892" s="65">
        <v>44365</v>
      </c>
      <c r="L892" s="41">
        <v>44539</v>
      </c>
      <c r="M892" s="1">
        <v>23.27</v>
      </c>
      <c r="N892" s="42">
        <v>0</v>
      </c>
      <c r="O892" s="1">
        <v>62</v>
      </c>
      <c r="P892" s="42">
        <f t="shared" si="40"/>
        <v>1442.74</v>
      </c>
      <c r="Q892" s="1" t="s">
        <v>4033</v>
      </c>
      <c r="R892" s="42">
        <v>99.135446685878961</v>
      </c>
      <c r="S892" s="1">
        <f t="shared" si="41"/>
        <v>2306.8818443804034</v>
      </c>
      <c r="T892" s="1" t="s">
        <v>147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42">
        <v>0</v>
      </c>
      <c r="AA892" s="1" t="s">
        <v>4015</v>
      </c>
      <c r="AB892" s="1" t="s">
        <v>4545</v>
      </c>
      <c r="AC892" s="1"/>
      <c r="AZ892" s="24"/>
      <c r="BF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</row>
    <row r="893" spans="1:72" s="23" customFormat="1" x14ac:dyDescent="0.3">
      <c r="A893" s="38">
        <v>638</v>
      </c>
      <c r="B893" s="38" t="s">
        <v>3397</v>
      </c>
      <c r="C893" s="35" t="s">
        <v>345</v>
      </c>
      <c r="D893" s="1" t="s">
        <v>4012</v>
      </c>
      <c r="E893" s="38" t="s">
        <v>347</v>
      </c>
      <c r="F893" s="2" t="s">
        <v>4671</v>
      </c>
      <c r="G893" s="46" t="s">
        <v>4672</v>
      </c>
      <c r="H893" s="42">
        <v>0.44</v>
      </c>
      <c r="I893" s="42">
        <v>0.44</v>
      </c>
      <c r="J893" s="1">
        <v>1</v>
      </c>
      <c r="K893" s="65">
        <v>44365</v>
      </c>
      <c r="L893" s="41">
        <v>44539</v>
      </c>
      <c r="M893" s="1">
        <v>65.849999999999994</v>
      </c>
      <c r="N893" s="42">
        <v>58.754707715786971</v>
      </c>
      <c r="O893" s="1">
        <v>72</v>
      </c>
      <c r="P893" s="42">
        <f t="shared" si="40"/>
        <v>4741.2</v>
      </c>
      <c r="Q893" s="1" t="s">
        <v>147</v>
      </c>
      <c r="R893" s="42">
        <v>99.082568807339456</v>
      </c>
      <c r="S893" s="1">
        <f t="shared" si="41"/>
        <v>6524.5871559633024</v>
      </c>
      <c r="T893" s="1" t="s">
        <v>147</v>
      </c>
      <c r="U893" s="3">
        <v>370</v>
      </c>
      <c r="V893" s="3">
        <v>0</v>
      </c>
      <c r="W893" s="3">
        <v>-148</v>
      </c>
      <c r="X893" s="1">
        <v>0</v>
      </c>
      <c r="Y893" s="1">
        <v>222</v>
      </c>
      <c r="Z893" s="42">
        <v>13043.545112904707</v>
      </c>
      <c r="AA893" s="1" t="s">
        <v>4015</v>
      </c>
      <c r="AB893" s="1" t="s">
        <v>4545</v>
      </c>
      <c r="AC893" s="1"/>
      <c r="AZ893" s="24"/>
      <c r="BF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</row>
    <row r="894" spans="1:72" s="23" customFormat="1" x14ac:dyDescent="0.3">
      <c r="A894" s="38">
        <v>639</v>
      </c>
      <c r="B894" s="38" t="s">
        <v>3397</v>
      </c>
      <c r="C894" s="35" t="s">
        <v>345</v>
      </c>
      <c r="D894" s="1" t="s">
        <v>4012</v>
      </c>
      <c r="E894" s="38" t="s">
        <v>347</v>
      </c>
      <c r="F894" s="2" t="s">
        <v>4673</v>
      </c>
      <c r="G894" s="46" t="s">
        <v>4674</v>
      </c>
      <c r="H894" s="42">
        <v>0.31</v>
      </c>
      <c r="I894" s="42">
        <v>0.31</v>
      </c>
      <c r="J894" s="1">
        <v>1</v>
      </c>
      <c r="K894" s="65">
        <v>44366</v>
      </c>
      <c r="L894" s="41">
        <v>44539</v>
      </c>
      <c r="M894" s="1">
        <v>16.48</v>
      </c>
      <c r="N894" s="42">
        <v>14.523577154710692</v>
      </c>
      <c r="O894" s="1">
        <v>71</v>
      </c>
      <c r="P894" s="42">
        <f t="shared" si="40"/>
        <v>1170.08</v>
      </c>
      <c r="Q894" s="1" t="s">
        <v>147</v>
      </c>
      <c r="R894" s="3">
        <v>100</v>
      </c>
      <c r="S894" s="1">
        <f t="shared" si="41"/>
        <v>1648</v>
      </c>
      <c r="T894" s="1" t="s">
        <v>147</v>
      </c>
      <c r="U894" s="3">
        <v>370</v>
      </c>
      <c r="V894" s="3">
        <v>0</v>
      </c>
      <c r="W894" s="3">
        <v>-148</v>
      </c>
      <c r="X894" s="1">
        <v>0</v>
      </c>
      <c r="Y894" s="1">
        <v>222</v>
      </c>
      <c r="Z894" s="42">
        <v>3224.2341283457736</v>
      </c>
      <c r="AA894" s="1" t="s">
        <v>4015</v>
      </c>
      <c r="AB894" s="1" t="s">
        <v>4545</v>
      </c>
      <c r="AC894" s="1"/>
      <c r="AZ894" s="24"/>
      <c r="BF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</row>
    <row r="895" spans="1:72" s="23" customFormat="1" x14ac:dyDescent="0.3">
      <c r="A895" s="38">
        <v>640</v>
      </c>
      <c r="B895" s="38" t="s">
        <v>3397</v>
      </c>
      <c r="C895" s="35" t="s">
        <v>345</v>
      </c>
      <c r="D895" s="1" t="s">
        <v>4012</v>
      </c>
      <c r="E895" s="38" t="s">
        <v>347</v>
      </c>
      <c r="F895" s="2" t="s">
        <v>4675</v>
      </c>
      <c r="G895" s="46" t="s">
        <v>4676</v>
      </c>
      <c r="H895" s="42">
        <v>0.3</v>
      </c>
      <c r="I895" s="42">
        <v>0.3</v>
      </c>
      <c r="J895" s="1">
        <v>2</v>
      </c>
      <c r="K895" s="65">
        <v>44364</v>
      </c>
      <c r="L895" s="41">
        <v>44539</v>
      </c>
      <c r="M895" s="1">
        <v>71.14</v>
      </c>
      <c r="N895" s="42">
        <v>0</v>
      </c>
      <c r="O895" s="1">
        <v>64</v>
      </c>
      <c r="P895" s="42">
        <f t="shared" si="40"/>
        <v>4552.96</v>
      </c>
      <c r="Q895" s="1" t="s">
        <v>4033</v>
      </c>
      <c r="R895" s="42">
        <v>99.004975124378106</v>
      </c>
      <c r="S895" s="1">
        <f t="shared" si="41"/>
        <v>7043.2139303482581</v>
      </c>
      <c r="T895" s="1" t="s">
        <v>147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42">
        <v>0</v>
      </c>
      <c r="AA895" s="1" t="s">
        <v>4015</v>
      </c>
      <c r="AB895" s="1" t="s">
        <v>4545</v>
      </c>
      <c r="AC895" s="1"/>
      <c r="AZ895" s="24"/>
      <c r="BF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</row>
    <row r="896" spans="1:72" s="23" customFormat="1" x14ac:dyDescent="0.3">
      <c r="A896" s="38">
        <v>641</v>
      </c>
      <c r="B896" s="38" t="s">
        <v>3397</v>
      </c>
      <c r="C896" s="35" t="s">
        <v>345</v>
      </c>
      <c r="D896" s="1" t="s">
        <v>4012</v>
      </c>
      <c r="E896" s="38" t="s">
        <v>347</v>
      </c>
      <c r="F896" s="2" t="s">
        <v>4677</v>
      </c>
      <c r="G896" s="46" t="s">
        <v>4678</v>
      </c>
      <c r="H896" s="42">
        <v>0.32</v>
      </c>
      <c r="I896" s="42">
        <v>0.32</v>
      </c>
      <c r="J896" s="1">
        <v>1</v>
      </c>
      <c r="K896" s="65">
        <v>44363</v>
      </c>
      <c r="L896" s="41">
        <v>44539</v>
      </c>
      <c r="M896" s="1">
        <v>60.7</v>
      </c>
      <c r="N896" s="42">
        <v>0</v>
      </c>
      <c r="O896" s="1">
        <v>65</v>
      </c>
      <c r="P896" s="42">
        <f t="shared" si="40"/>
        <v>3945.5</v>
      </c>
      <c r="Q896" s="1" t="s">
        <v>4033</v>
      </c>
      <c r="R896" s="42">
        <v>98</v>
      </c>
      <c r="S896" s="1">
        <f t="shared" si="41"/>
        <v>5948.6</v>
      </c>
      <c r="T896" s="1" t="s">
        <v>147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42">
        <v>0</v>
      </c>
      <c r="AA896" s="1" t="s">
        <v>4015</v>
      </c>
      <c r="AB896" s="1" t="s">
        <v>4545</v>
      </c>
      <c r="AC896" s="1"/>
      <c r="AZ896" s="24"/>
      <c r="BF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</row>
    <row r="897" spans="1:72" s="23" customFormat="1" x14ac:dyDescent="0.3">
      <c r="A897" s="38">
        <v>642</v>
      </c>
      <c r="B897" s="38" t="s">
        <v>3397</v>
      </c>
      <c r="C897" s="35" t="s">
        <v>345</v>
      </c>
      <c r="D897" s="1" t="s">
        <v>4012</v>
      </c>
      <c r="E897" s="38" t="s">
        <v>347</v>
      </c>
      <c r="F897" s="2" t="s">
        <v>4679</v>
      </c>
      <c r="G897" s="46" t="s">
        <v>4680</v>
      </c>
      <c r="H897" s="42">
        <v>0.34</v>
      </c>
      <c r="I897" s="42">
        <v>0.34</v>
      </c>
      <c r="J897" s="1">
        <v>1</v>
      </c>
      <c r="K897" s="65">
        <v>44365</v>
      </c>
      <c r="L897" s="41">
        <v>44539</v>
      </c>
      <c r="M897" s="1">
        <v>66.59</v>
      </c>
      <c r="N897" s="42">
        <v>60.354580183971272</v>
      </c>
      <c r="O897" s="1">
        <v>80</v>
      </c>
      <c r="P897" s="42">
        <f t="shared" si="40"/>
        <v>5327.2000000000007</v>
      </c>
      <c r="Q897" s="1" t="s">
        <v>147</v>
      </c>
      <c r="R897" s="42">
        <v>99.710144927536234</v>
      </c>
      <c r="S897" s="1">
        <f t="shared" si="41"/>
        <v>6639.6985507246382</v>
      </c>
      <c r="T897" s="1" t="s">
        <v>147</v>
      </c>
      <c r="U897" s="3">
        <v>370</v>
      </c>
      <c r="V897" s="3">
        <v>0</v>
      </c>
      <c r="W897" s="3">
        <v>0</v>
      </c>
      <c r="X897" s="1">
        <v>10</v>
      </c>
      <c r="Y897" s="1">
        <v>380</v>
      </c>
      <c r="Z897" s="42">
        <v>22934.740469909084</v>
      </c>
      <c r="AA897" s="1" t="s">
        <v>4015</v>
      </c>
      <c r="AB897" s="1" t="s">
        <v>4545</v>
      </c>
      <c r="AC897" s="1"/>
      <c r="AZ897" s="24"/>
      <c r="BF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</row>
    <row r="898" spans="1:72" s="23" customFormat="1" x14ac:dyDescent="0.3">
      <c r="A898" s="38">
        <v>643</v>
      </c>
      <c r="B898" s="38" t="s">
        <v>3397</v>
      </c>
      <c r="C898" s="35" t="s">
        <v>345</v>
      </c>
      <c r="D898" s="1" t="s">
        <v>4012</v>
      </c>
      <c r="E898" s="38" t="s">
        <v>347</v>
      </c>
      <c r="F898" s="2" t="s">
        <v>4681</v>
      </c>
      <c r="G898" s="46" t="s">
        <v>4682</v>
      </c>
      <c r="H898" s="42">
        <v>0.2</v>
      </c>
      <c r="I898" s="42">
        <v>0.2</v>
      </c>
      <c r="J898" s="1">
        <v>1</v>
      </c>
      <c r="K898" s="65">
        <v>44365</v>
      </c>
      <c r="L898" s="41">
        <v>44539</v>
      </c>
      <c r="M898" s="1">
        <v>12.68</v>
      </c>
      <c r="N898" s="42">
        <v>11.398649837552179</v>
      </c>
      <c r="O898" s="1">
        <v>94</v>
      </c>
      <c r="P898" s="42">
        <f t="shared" si="40"/>
        <v>1191.92</v>
      </c>
      <c r="Q898" s="1" t="s">
        <v>147</v>
      </c>
      <c r="R898" s="42">
        <v>99.272727272727266</v>
      </c>
      <c r="S898" s="1">
        <f t="shared" si="41"/>
        <v>1258.7781818181818</v>
      </c>
      <c r="T898" s="1" t="s">
        <v>147</v>
      </c>
      <c r="U898" s="3">
        <v>370</v>
      </c>
      <c r="V898" s="3">
        <v>0</v>
      </c>
      <c r="W898" s="3">
        <v>0</v>
      </c>
      <c r="X898" s="1">
        <v>10</v>
      </c>
      <c r="Y898" s="1">
        <v>380</v>
      </c>
      <c r="Z898" s="42">
        <v>4331.486938269828</v>
      </c>
      <c r="AA898" s="1" t="s">
        <v>4015</v>
      </c>
      <c r="AB898" s="1" t="s">
        <v>4545</v>
      </c>
      <c r="AC898" s="1"/>
      <c r="AZ898" s="24"/>
      <c r="BF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</row>
    <row r="899" spans="1:72" s="23" customFormat="1" x14ac:dyDescent="0.3">
      <c r="A899" s="38">
        <v>644</v>
      </c>
      <c r="B899" s="38" t="s">
        <v>3397</v>
      </c>
      <c r="C899" s="35" t="s">
        <v>345</v>
      </c>
      <c r="D899" s="1" t="s">
        <v>4012</v>
      </c>
      <c r="E899" s="38" t="s">
        <v>347</v>
      </c>
      <c r="F899" s="2" t="s">
        <v>4683</v>
      </c>
      <c r="G899" s="46" t="s">
        <v>4684</v>
      </c>
      <c r="H899" s="42">
        <v>0.3</v>
      </c>
      <c r="I899" s="42">
        <v>0.3</v>
      </c>
      <c r="J899" s="1">
        <v>1</v>
      </c>
      <c r="K899" s="65">
        <v>44371</v>
      </c>
      <c r="L899" s="41">
        <v>44539</v>
      </c>
      <c r="M899" s="1">
        <v>32.68</v>
      </c>
      <c r="N899" s="42">
        <v>30.812340718287697</v>
      </c>
      <c r="O899" s="1">
        <v>82</v>
      </c>
      <c r="P899" s="42">
        <f t="shared" si="40"/>
        <v>2679.7599999999998</v>
      </c>
      <c r="Q899" s="1" t="s">
        <v>147</v>
      </c>
      <c r="R899" s="3">
        <v>100</v>
      </c>
      <c r="S899" s="1">
        <f t="shared" si="41"/>
        <v>3268</v>
      </c>
      <c r="T899" s="1" t="s">
        <v>147</v>
      </c>
      <c r="U899" s="3">
        <v>370</v>
      </c>
      <c r="V899" s="3">
        <v>0</v>
      </c>
      <c r="W899" s="3">
        <v>0</v>
      </c>
      <c r="X899" s="1">
        <v>10</v>
      </c>
      <c r="Y899" s="1">
        <v>380</v>
      </c>
      <c r="Z899" s="42">
        <v>11708.689472949325</v>
      </c>
      <c r="AA899" s="1" t="s">
        <v>4015</v>
      </c>
      <c r="AB899" s="1" t="s">
        <v>4545</v>
      </c>
      <c r="AC899" s="1"/>
      <c r="AZ899" s="24"/>
      <c r="BF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</row>
    <row r="900" spans="1:72" s="23" customFormat="1" x14ac:dyDescent="0.3">
      <c r="A900" s="38">
        <v>645</v>
      </c>
      <c r="B900" s="38" t="s">
        <v>3397</v>
      </c>
      <c r="C900" s="35" t="s">
        <v>345</v>
      </c>
      <c r="D900" s="1" t="s">
        <v>4012</v>
      </c>
      <c r="E900" s="38" t="s">
        <v>347</v>
      </c>
      <c r="F900" s="2" t="s">
        <v>4685</v>
      </c>
      <c r="G900" s="46" t="s">
        <v>4686</v>
      </c>
      <c r="H900" s="42">
        <v>0.22</v>
      </c>
      <c r="I900" s="42">
        <v>0.22</v>
      </c>
      <c r="J900" s="1">
        <v>1</v>
      </c>
      <c r="K900" s="65">
        <v>44366</v>
      </c>
      <c r="L900" s="41">
        <v>44539</v>
      </c>
      <c r="M900" s="1">
        <v>8.0500000000000007</v>
      </c>
      <c r="N900" s="42">
        <v>0</v>
      </c>
      <c r="O900" s="1">
        <v>92</v>
      </c>
      <c r="P900" s="42">
        <f t="shared" si="40"/>
        <v>740.6</v>
      </c>
      <c r="Q900" s="1" t="s">
        <v>147</v>
      </c>
      <c r="R900" s="42">
        <v>76.34615384615384</v>
      </c>
      <c r="S900" s="1">
        <f t="shared" si="41"/>
        <v>614.58653846153845</v>
      </c>
      <c r="T900" s="1" t="s">
        <v>148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42">
        <v>0</v>
      </c>
      <c r="AA900" s="1" t="s">
        <v>4015</v>
      </c>
      <c r="AB900" s="1" t="s">
        <v>4545</v>
      </c>
      <c r="AC900" s="1" t="s">
        <v>4566</v>
      </c>
      <c r="AZ900" s="24"/>
      <c r="BF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</row>
    <row r="901" spans="1:72" s="23" customFormat="1" x14ac:dyDescent="0.3">
      <c r="A901" s="38">
        <v>646</v>
      </c>
      <c r="B901" s="38" t="s">
        <v>3397</v>
      </c>
      <c r="C901" s="35" t="s">
        <v>345</v>
      </c>
      <c r="D901" s="1" t="s">
        <v>4012</v>
      </c>
      <c r="E901" s="38" t="s">
        <v>347</v>
      </c>
      <c r="F901" s="2" t="s">
        <v>4687</v>
      </c>
      <c r="G901" s="46" t="s">
        <v>4688</v>
      </c>
      <c r="H901" s="42">
        <v>0.25</v>
      </c>
      <c r="I901" s="42">
        <v>0.25</v>
      </c>
      <c r="J901" s="1">
        <v>1</v>
      </c>
      <c r="K901" s="65">
        <v>44373</v>
      </c>
      <c r="L901" s="41">
        <v>44539</v>
      </c>
      <c r="M901" s="1">
        <v>47.51</v>
      </c>
      <c r="N901" s="42">
        <v>44.049869249084551</v>
      </c>
      <c r="O901" s="1">
        <v>72</v>
      </c>
      <c r="P901" s="42">
        <f t="shared" si="40"/>
        <v>3420.72</v>
      </c>
      <c r="Q901" s="1" t="s">
        <v>147</v>
      </c>
      <c r="R901" s="42">
        <v>99.678456591639872</v>
      </c>
      <c r="S901" s="1">
        <f t="shared" si="41"/>
        <v>4735.7234726688102</v>
      </c>
      <c r="T901" s="1" t="s">
        <v>147</v>
      </c>
      <c r="U901" s="3">
        <v>370</v>
      </c>
      <c r="V901" s="3">
        <v>0</v>
      </c>
      <c r="W901" s="3">
        <v>-148</v>
      </c>
      <c r="X901" s="1">
        <v>0</v>
      </c>
      <c r="Y901" s="1">
        <v>222</v>
      </c>
      <c r="Z901" s="42">
        <v>9779.0709732967698</v>
      </c>
      <c r="AA901" s="1" t="s">
        <v>4015</v>
      </c>
      <c r="AB901" s="1" t="s">
        <v>4545</v>
      </c>
      <c r="AC901" s="1"/>
      <c r="AZ901" s="24"/>
      <c r="BF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</row>
    <row r="902" spans="1:72" s="23" customFormat="1" x14ac:dyDescent="0.3">
      <c r="A902" s="38">
        <v>647</v>
      </c>
      <c r="B902" s="38" t="s">
        <v>3397</v>
      </c>
      <c r="C902" s="35" t="s">
        <v>345</v>
      </c>
      <c r="D902" s="1" t="s">
        <v>4012</v>
      </c>
      <c r="E902" s="38" t="s">
        <v>347</v>
      </c>
      <c r="F902" s="2" t="s">
        <v>4689</v>
      </c>
      <c r="G902" s="46" t="s">
        <v>4690</v>
      </c>
      <c r="H902" s="42">
        <v>0.32</v>
      </c>
      <c r="I902" s="42">
        <v>0.32</v>
      </c>
      <c r="J902" s="1">
        <v>1</v>
      </c>
      <c r="K902" s="65">
        <v>44369</v>
      </c>
      <c r="L902" s="41">
        <v>44539</v>
      </c>
      <c r="M902" s="1">
        <v>31.83</v>
      </c>
      <c r="N902" s="42">
        <v>26.413138991745551</v>
      </c>
      <c r="O902" s="1">
        <v>90</v>
      </c>
      <c r="P902" s="42">
        <f t="shared" si="40"/>
        <v>2864.7</v>
      </c>
      <c r="Q902" s="1" t="s">
        <v>147</v>
      </c>
      <c r="R902" s="42">
        <v>99.33920704845815</v>
      </c>
      <c r="S902" s="1">
        <f t="shared" si="41"/>
        <v>3161.9669603524226</v>
      </c>
      <c r="T902" s="1" t="s">
        <v>147</v>
      </c>
      <c r="U902" s="3">
        <v>370</v>
      </c>
      <c r="V902" s="3">
        <v>0</v>
      </c>
      <c r="W902" s="3">
        <v>0</v>
      </c>
      <c r="X902" s="1">
        <v>10</v>
      </c>
      <c r="Y902" s="1">
        <v>380</v>
      </c>
      <c r="Z902" s="42">
        <v>10036.992816863309</v>
      </c>
      <c r="AA902" s="1" t="s">
        <v>4015</v>
      </c>
      <c r="AB902" s="1" t="s">
        <v>4545</v>
      </c>
      <c r="AC902" s="1"/>
      <c r="AZ902" s="24"/>
      <c r="BF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</row>
    <row r="903" spans="1:72" s="23" customFormat="1" x14ac:dyDescent="0.3">
      <c r="A903" s="38">
        <v>648</v>
      </c>
      <c r="B903" s="38" t="s">
        <v>3397</v>
      </c>
      <c r="C903" s="35" t="s">
        <v>345</v>
      </c>
      <c r="D903" s="1" t="s">
        <v>4012</v>
      </c>
      <c r="E903" s="38" t="s">
        <v>347</v>
      </c>
      <c r="F903" s="2" t="s">
        <v>4691</v>
      </c>
      <c r="G903" s="46" t="s">
        <v>4692</v>
      </c>
      <c r="H903" s="42">
        <v>0.25</v>
      </c>
      <c r="I903" s="42">
        <v>0.25</v>
      </c>
      <c r="J903" s="1">
        <v>1</v>
      </c>
      <c r="K903" s="65">
        <v>44388</v>
      </c>
      <c r="L903" s="41">
        <v>44539</v>
      </c>
      <c r="M903" s="1">
        <v>27.3</v>
      </c>
      <c r="N903" s="42">
        <v>25.022500609184071</v>
      </c>
      <c r="O903" s="1">
        <v>89</v>
      </c>
      <c r="P903" s="42">
        <f t="shared" si="40"/>
        <v>2429.7000000000003</v>
      </c>
      <c r="Q903" s="1" t="s">
        <v>147</v>
      </c>
      <c r="R903" s="3">
        <v>100</v>
      </c>
      <c r="S903" s="1">
        <f t="shared" si="41"/>
        <v>2730</v>
      </c>
      <c r="T903" s="1" t="s">
        <v>147</v>
      </c>
      <c r="U903" s="3">
        <v>370</v>
      </c>
      <c r="V903" s="3">
        <v>0</v>
      </c>
      <c r="W903" s="3">
        <v>0</v>
      </c>
      <c r="X903" s="1">
        <v>10</v>
      </c>
      <c r="Y903" s="1">
        <v>380</v>
      </c>
      <c r="Z903" s="42">
        <v>9508.5502314899477</v>
      </c>
      <c r="AA903" s="1" t="s">
        <v>4015</v>
      </c>
      <c r="AB903" s="1" t="s">
        <v>4545</v>
      </c>
      <c r="AC903" s="1"/>
      <c r="AZ903" s="24"/>
      <c r="BF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</row>
    <row r="904" spans="1:72" s="23" customFormat="1" x14ac:dyDescent="0.3">
      <c r="A904" s="38">
        <v>649</v>
      </c>
      <c r="B904" s="38" t="s">
        <v>3397</v>
      </c>
      <c r="C904" s="35" t="s">
        <v>345</v>
      </c>
      <c r="D904" s="1" t="s">
        <v>4012</v>
      </c>
      <c r="E904" s="38" t="s">
        <v>347</v>
      </c>
      <c r="F904" s="2" t="s">
        <v>4693</v>
      </c>
      <c r="G904" s="46" t="s">
        <v>4694</v>
      </c>
      <c r="H904" s="42">
        <v>0.18</v>
      </c>
      <c r="I904" s="42">
        <v>0.18</v>
      </c>
      <c r="J904" s="1">
        <v>1</v>
      </c>
      <c r="K904" s="65">
        <v>44367</v>
      </c>
      <c r="L904" s="41">
        <v>44539</v>
      </c>
      <c r="M904" s="1">
        <v>8.11</v>
      </c>
      <c r="N904" s="42">
        <v>7.6582058633314274</v>
      </c>
      <c r="O904" s="1">
        <v>87</v>
      </c>
      <c r="P904" s="42">
        <f t="shared" si="40"/>
        <v>705.56999999999994</v>
      </c>
      <c r="Q904" s="1" t="s">
        <v>147</v>
      </c>
      <c r="R904" s="42">
        <v>97.291196388261852</v>
      </c>
      <c r="S904" s="1">
        <f t="shared" si="41"/>
        <v>789.03160270880358</v>
      </c>
      <c r="T904" s="1" t="s">
        <v>147</v>
      </c>
      <c r="U904" s="3">
        <v>370</v>
      </c>
      <c r="V904" s="3">
        <v>0</v>
      </c>
      <c r="W904" s="3">
        <v>0</v>
      </c>
      <c r="X904" s="1">
        <v>-18.5</v>
      </c>
      <c r="Y904" s="1">
        <v>351.5</v>
      </c>
      <c r="Z904" s="42">
        <v>2691.8593609609966</v>
      </c>
      <c r="AA904" s="1" t="s">
        <v>4015</v>
      </c>
      <c r="AB904" s="1" t="s">
        <v>4545</v>
      </c>
      <c r="AC904" s="1"/>
      <c r="AZ904" s="24"/>
      <c r="BF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</row>
    <row r="905" spans="1:72" s="23" customFormat="1" x14ac:dyDescent="0.3">
      <c r="A905" s="38">
        <v>650</v>
      </c>
      <c r="B905" s="38" t="s">
        <v>3397</v>
      </c>
      <c r="C905" s="35" t="s">
        <v>345</v>
      </c>
      <c r="D905" s="1" t="s">
        <v>4012</v>
      </c>
      <c r="E905" s="38" t="s">
        <v>347</v>
      </c>
      <c r="F905" s="2" t="s">
        <v>4695</v>
      </c>
      <c r="G905" s="46" t="s">
        <v>4696</v>
      </c>
      <c r="H905" s="42">
        <v>0.24</v>
      </c>
      <c r="I905" s="42">
        <v>0.24</v>
      </c>
      <c r="J905" s="1">
        <v>1</v>
      </c>
      <c r="K905" s="65">
        <v>44367</v>
      </c>
      <c r="L905" s="41">
        <v>44539</v>
      </c>
      <c r="M905" s="1">
        <v>15.01</v>
      </c>
      <c r="N905" s="42">
        <v>14.467726184454925</v>
      </c>
      <c r="O905" s="1">
        <v>80</v>
      </c>
      <c r="P905" s="42">
        <f t="shared" si="40"/>
        <v>1200.8</v>
      </c>
      <c r="Q905" s="1" t="s">
        <v>147</v>
      </c>
      <c r="R905" s="42">
        <v>96.58385093167702</v>
      </c>
      <c r="S905" s="1">
        <f t="shared" si="41"/>
        <v>1449.7236024844719</v>
      </c>
      <c r="T905" s="1" t="s">
        <v>147</v>
      </c>
      <c r="U905" s="3">
        <v>370</v>
      </c>
      <c r="V905" s="3">
        <v>0</v>
      </c>
      <c r="W905" s="3">
        <v>0</v>
      </c>
      <c r="X905" s="1">
        <v>-18.5</v>
      </c>
      <c r="Y905" s="1">
        <v>351.5</v>
      </c>
      <c r="Z905" s="42">
        <v>5085.4057538359066</v>
      </c>
      <c r="AA905" s="1" t="s">
        <v>4015</v>
      </c>
      <c r="AB905" s="1" t="s">
        <v>4545</v>
      </c>
      <c r="AC905" s="1"/>
      <c r="AZ905" s="24"/>
      <c r="BF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</row>
    <row r="906" spans="1:72" s="23" customFormat="1" x14ac:dyDescent="0.3">
      <c r="A906" s="38">
        <v>651</v>
      </c>
      <c r="B906" s="38" t="s">
        <v>3397</v>
      </c>
      <c r="C906" s="35" t="s">
        <v>345</v>
      </c>
      <c r="D906" s="1" t="s">
        <v>4012</v>
      </c>
      <c r="E906" s="38" t="s">
        <v>347</v>
      </c>
      <c r="F906" s="2" t="s">
        <v>4697</v>
      </c>
      <c r="G906" s="46" t="s">
        <v>4698</v>
      </c>
      <c r="H906" s="42">
        <v>0.3</v>
      </c>
      <c r="I906" s="42">
        <v>0.3</v>
      </c>
      <c r="J906" s="1">
        <v>1</v>
      </c>
      <c r="K906" s="65">
        <v>44369</v>
      </c>
      <c r="L906" s="41">
        <v>44539</v>
      </c>
      <c r="M906" s="1">
        <v>23.4</v>
      </c>
      <c r="N906" s="42">
        <v>20.543745325979899</v>
      </c>
      <c r="O906" s="1">
        <v>92</v>
      </c>
      <c r="P906" s="42">
        <f t="shared" si="40"/>
        <v>2152.7999999999997</v>
      </c>
      <c r="Q906" s="1" t="s">
        <v>147</v>
      </c>
      <c r="R906" s="42">
        <v>99.1869918699187</v>
      </c>
      <c r="S906" s="1">
        <f t="shared" si="41"/>
        <v>2320.9756097560976</v>
      </c>
      <c r="T906" s="1" t="s">
        <v>147</v>
      </c>
      <c r="U906" s="3">
        <v>370</v>
      </c>
      <c r="V906" s="3">
        <v>0</v>
      </c>
      <c r="W906" s="3">
        <v>0</v>
      </c>
      <c r="X906" s="1">
        <v>10</v>
      </c>
      <c r="Y906" s="1">
        <v>380</v>
      </c>
      <c r="Z906" s="42">
        <v>7806.6232238723615</v>
      </c>
      <c r="AA906" s="1" t="s">
        <v>4015</v>
      </c>
      <c r="AB906" s="1" t="s">
        <v>4545</v>
      </c>
      <c r="AC906" s="1"/>
      <c r="AZ906" s="24"/>
      <c r="BF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</row>
    <row r="907" spans="1:72" s="23" customFormat="1" x14ac:dyDescent="0.3">
      <c r="A907" s="38">
        <v>652</v>
      </c>
      <c r="B907" s="38" t="s">
        <v>3397</v>
      </c>
      <c r="C907" s="35" t="s">
        <v>345</v>
      </c>
      <c r="D907" s="1" t="s">
        <v>4012</v>
      </c>
      <c r="E907" s="38" t="s">
        <v>347</v>
      </c>
      <c r="F907" s="2" t="s">
        <v>4699</v>
      </c>
      <c r="G907" s="46" t="s">
        <v>4700</v>
      </c>
      <c r="H907" s="42">
        <v>0.2</v>
      </c>
      <c r="I907" s="42">
        <v>0.2</v>
      </c>
      <c r="J907" s="1">
        <v>1</v>
      </c>
      <c r="K907" s="65">
        <v>44369</v>
      </c>
      <c r="L907" s="41">
        <v>44539</v>
      </c>
      <c r="M907" s="1">
        <v>40.4</v>
      </c>
      <c r="N907" s="42">
        <v>37.361342627843321</v>
      </c>
      <c r="O907" s="1">
        <v>77</v>
      </c>
      <c r="P907" s="42">
        <f t="shared" si="40"/>
        <v>3110.7999999999997</v>
      </c>
      <c r="Q907" s="1" t="s">
        <v>147</v>
      </c>
      <c r="R907" s="42">
        <v>99.489795918367349</v>
      </c>
      <c r="S907" s="1">
        <f t="shared" si="41"/>
        <v>4019.387755102041</v>
      </c>
      <c r="T907" s="1" t="s">
        <v>147</v>
      </c>
      <c r="U907" s="3">
        <v>370</v>
      </c>
      <c r="V907" s="3">
        <v>0</v>
      </c>
      <c r="W907" s="3">
        <v>-74</v>
      </c>
      <c r="X907" s="1">
        <v>0</v>
      </c>
      <c r="Y907" s="1">
        <v>296</v>
      </c>
      <c r="Z907" s="42">
        <v>11058.957417841622</v>
      </c>
      <c r="AA907" s="1" t="s">
        <v>4015</v>
      </c>
      <c r="AB907" s="1" t="s">
        <v>4545</v>
      </c>
      <c r="AC907" s="1"/>
      <c r="AZ907" s="24"/>
      <c r="BF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</row>
    <row r="908" spans="1:72" s="23" customFormat="1" x14ac:dyDescent="0.3">
      <c r="A908" s="38">
        <v>653</v>
      </c>
      <c r="B908" s="38" t="s">
        <v>3397</v>
      </c>
      <c r="C908" s="35" t="s">
        <v>345</v>
      </c>
      <c r="D908" s="1" t="s">
        <v>4012</v>
      </c>
      <c r="E908" s="38" t="s">
        <v>347</v>
      </c>
      <c r="F908" s="2" t="s">
        <v>4701</v>
      </c>
      <c r="G908" s="46" t="s">
        <v>4702</v>
      </c>
      <c r="H908" s="42">
        <v>0.25</v>
      </c>
      <c r="I908" s="42">
        <v>0.25</v>
      </c>
      <c r="J908" s="1">
        <v>1</v>
      </c>
      <c r="K908" s="65">
        <v>44369</v>
      </c>
      <c r="L908" s="41">
        <v>44539</v>
      </c>
      <c r="M908" s="1">
        <v>36.36</v>
      </c>
      <c r="N908" s="42">
        <v>34.653461112854629</v>
      </c>
      <c r="O908" s="1">
        <v>84</v>
      </c>
      <c r="P908" s="42">
        <f t="shared" si="40"/>
        <v>3054.24</v>
      </c>
      <c r="Q908" s="1" t="s">
        <v>147</v>
      </c>
      <c r="R908" s="42">
        <v>99.545454545454547</v>
      </c>
      <c r="S908" s="1">
        <f t="shared" si="41"/>
        <v>3619.4727272727273</v>
      </c>
      <c r="T908" s="1" t="s">
        <v>147</v>
      </c>
      <c r="U908" s="3">
        <v>370</v>
      </c>
      <c r="V908" s="3">
        <v>0</v>
      </c>
      <c r="W908" s="3">
        <v>0</v>
      </c>
      <c r="X908" s="1">
        <v>10</v>
      </c>
      <c r="Y908" s="1">
        <v>380</v>
      </c>
      <c r="Z908" s="42">
        <v>13168.315222884759</v>
      </c>
      <c r="AA908" s="1" t="s">
        <v>4015</v>
      </c>
      <c r="AB908" s="1" t="s">
        <v>4545</v>
      </c>
      <c r="AC908" s="1"/>
      <c r="AZ908" s="24"/>
      <c r="BF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</row>
    <row r="909" spans="1:72" s="23" customFormat="1" x14ac:dyDescent="0.3">
      <c r="A909" s="38">
        <v>654</v>
      </c>
      <c r="B909" s="38" t="s">
        <v>3397</v>
      </c>
      <c r="C909" s="35" t="s">
        <v>345</v>
      </c>
      <c r="D909" s="1" t="s">
        <v>4012</v>
      </c>
      <c r="E909" s="38" t="s">
        <v>347</v>
      </c>
      <c r="F909" s="2" t="s">
        <v>4703</v>
      </c>
      <c r="G909" s="46" t="s">
        <v>4704</v>
      </c>
      <c r="H909" s="42">
        <v>0.22</v>
      </c>
      <c r="I909" s="42">
        <v>0.22</v>
      </c>
      <c r="J909" s="1">
        <v>1</v>
      </c>
      <c r="K909" s="65">
        <v>44371</v>
      </c>
      <c r="L909" s="41">
        <v>44532</v>
      </c>
      <c r="M909" s="1">
        <v>33.61</v>
      </c>
      <c r="N909" s="42">
        <v>28.64407293637716</v>
      </c>
      <c r="O909" s="1">
        <v>80</v>
      </c>
      <c r="P909" s="42">
        <f t="shared" si="40"/>
        <v>2688.8</v>
      </c>
      <c r="Q909" s="1" t="s">
        <v>147</v>
      </c>
      <c r="R909" s="42">
        <v>99.750623441396513</v>
      </c>
      <c r="S909" s="1">
        <f t="shared" si="41"/>
        <v>3352.618453865337</v>
      </c>
      <c r="T909" s="1" t="s">
        <v>147</v>
      </c>
      <c r="U909" s="3">
        <v>370</v>
      </c>
      <c r="V909" s="3">
        <v>0</v>
      </c>
      <c r="W909" s="3">
        <v>0</v>
      </c>
      <c r="X909" s="1">
        <v>10</v>
      </c>
      <c r="Y909" s="1">
        <v>380</v>
      </c>
      <c r="Z909" s="42">
        <v>10884.747715823321</v>
      </c>
      <c r="AA909" s="1" t="s">
        <v>4015</v>
      </c>
      <c r="AB909" s="1" t="s">
        <v>4545</v>
      </c>
      <c r="AC909" s="1"/>
      <c r="AZ909" s="24"/>
      <c r="BF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</row>
    <row r="910" spans="1:72" s="23" customFormat="1" x14ac:dyDescent="0.3">
      <c r="A910" s="38">
        <v>655</v>
      </c>
      <c r="B910" s="38" t="s">
        <v>3397</v>
      </c>
      <c r="C910" s="35" t="s">
        <v>345</v>
      </c>
      <c r="D910" s="1" t="s">
        <v>4012</v>
      </c>
      <c r="E910" s="38" t="s">
        <v>347</v>
      </c>
      <c r="F910" s="2" t="s">
        <v>4705</v>
      </c>
      <c r="G910" s="46" t="s">
        <v>4706</v>
      </c>
      <c r="H910" s="42">
        <v>0.2</v>
      </c>
      <c r="I910" s="42">
        <v>0.2</v>
      </c>
      <c r="J910" s="1">
        <v>1</v>
      </c>
      <c r="K910" s="65">
        <v>44373</v>
      </c>
      <c r="L910" s="41">
        <v>44532</v>
      </c>
      <c r="M910" s="1">
        <v>10.34</v>
      </c>
      <c r="N910" s="42">
        <v>8.7877962566373053</v>
      </c>
      <c r="O910" s="1">
        <v>89</v>
      </c>
      <c r="P910" s="42">
        <f t="shared" si="40"/>
        <v>920.26</v>
      </c>
      <c r="Q910" s="1" t="s">
        <v>147</v>
      </c>
      <c r="R910" s="42">
        <v>99.319727891156461</v>
      </c>
      <c r="S910" s="1">
        <f t="shared" si="41"/>
        <v>1026.9659863945578</v>
      </c>
      <c r="T910" s="1" t="s">
        <v>147</v>
      </c>
      <c r="U910" s="3">
        <v>370</v>
      </c>
      <c r="V910" s="3">
        <v>0</v>
      </c>
      <c r="W910" s="3">
        <v>0</v>
      </c>
      <c r="X910" s="1">
        <v>10</v>
      </c>
      <c r="Y910" s="1">
        <v>380</v>
      </c>
      <c r="Z910" s="42">
        <v>3339.3625775221763</v>
      </c>
      <c r="AA910" s="1" t="s">
        <v>4015</v>
      </c>
      <c r="AB910" s="1" t="s">
        <v>4545</v>
      </c>
      <c r="AC910" s="1"/>
      <c r="AZ910" s="24"/>
      <c r="BF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</row>
    <row r="911" spans="1:72" s="23" customFormat="1" x14ac:dyDescent="0.3">
      <c r="A911" s="38">
        <v>656</v>
      </c>
      <c r="B911" s="38" t="s">
        <v>3397</v>
      </c>
      <c r="C911" s="35" t="s">
        <v>345</v>
      </c>
      <c r="D911" s="1" t="s">
        <v>4012</v>
      </c>
      <c r="E911" s="38" t="s">
        <v>347</v>
      </c>
      <c r="F911" s="2" t="s">
        <v>4707</v>
      </c>
      <c r="G911" s="46" t="s">
        <v>4708</v>
      </c>
      <c r="H911" s="42">
        <v>0.15</v>
      </c>
      <c r="I911" s="42">
        <v>0.15</v>
      </c>
      <c r="J911" s="1">
        <v>1</v>
      </c>
      <c r="K911" s="65">
        <v>44372</v>
      </c>
      <c r="L911" s="41">
        <v>44532</v>
      </c>
      <c r="M911" s="1">
        <v>20.399999999999999</v>
      </c>
      <c r="N911" s="42">
        <v>17.51510811723205</v>
      </c>
      <c r="O911" s="1">
        <v>88</v>
      </c>
      <c r="P911" s="42">
        <f t="shared" si="40"/>
        <v>1795.1999999999998</v>
      </c>
      <c r="Q911" s="1" t="s">
        <v>147</v>
      </c>
      <c r="R911" s="42">
        <v>99.541284403669721</v>
      </c>
      <c r="S911" s="1">
        <f t="shared" si="41"/>
        <v>2030.6422018348621</v>
      </c>
      <c r="T911" s="1" t="s">
        <v>147</v>
      </c>
      <c r="U911" s="3">
        <v>370</v>
      </c>
      <c r="V911" s="3">
        <v>0</v>
      </c>
      <c r="W911" s="3">
        <v>0</v>
      </c>
      <c r="X911" s="1">
        <v>10</v>
      </c>
      <c r="Y911" s="1">
        <v>380</v>
      </c>
      <c r="Z911" s="42">
        <v>6655.7410845481791</v>
      </c>
      <c r="AA911" s="1" t="s">
        <v>4015</v>
      </c>
      <c r="AB911" s="1" t="s">
        <v>4545</v>
      </c>
      <c r="AC911" s="1"/>
      <c r="AZ911" s="24"/>
      <c r="BF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</row>
    <row r="912" spans="1:72" s="23" customFormat="1" x14ac:dyDescent="0.3">
      <c r="A912" s="38">
        <v>657</v>
      </c>
      <c r="B912" s="38" t="s">
        <v>3397</v>
      </c>
      <c r="C912" s="35" t="s">
        <v>345</v>
      </c>
      <c r="D912" s="1" t="s">
        <v>4012</v>
      </c>
      <c r="E912" s="38" t="s">
        <v>347</v>
      </c>
      <c r="F912" s="2" t="s">
        <v>4709</v>
      </c>
      <c r="G912" s="46" t="s">
        <v>4710</v>
      </c>
      <c r="H912" s="42">
        <v>0.32</v>
      </c>
      <c r="I912" s="42">
        <v>0.32</v>
      </c>
      <c r="J912" s="1">
        <v>1</v>
      </c>
      <c r="K912" s="65">
        <v>44373</v>
      </c>
      <c r="L912" s="41">
        <v>44532</v>
      </c>
      <c r="M912" s="1">
        <v>58.63</v>
      </c>
      <c r="N912" s="42">
        <v>50.033163607972327</v>
      </c>
      <c r="O912" s="1">
        <v>83</v>
      </c>
      <c r="P912" s="42">
        <f t="shared" si="40"/>
        <v>4866.29</v>
      </c>
      <c r="Q912" s="1" t="s">
        <v>147</v>
      </c>
      <c r="R912" s="3">
        <v>100</v>
      </c>
      <c r="S912" s="1">
        <f t="shared" si="41"/>
        <v>5863</v>
      </c>
      <c r="T912" s="1" t="s">
        <v>147</v>
      </c>
      <c r="U912" s="3">
        <v>370</v>
      </c>
      <c r="V912" s="3">
        <v>0</v>
      </c>
      <c r="W912" s="3">
        <v>0</v>
      </c>
      <c r="X912" s="1">
        <v>10</v>
      </c>
      <c r="Y912" s="1">
        <v>380</v>
      </c>
      <c r="Z912" s="42">
        <v>19012.602171029484</v>
      </c>
      <c r="AA912" s="1" t="s">
        <v>4015</v>
      </c>
      <c r="AB912" s="1" t="s">
        <v>4545</v>
      </c>
      <c r="AC912" s="1" t="s">
        <v>4566</v>
      </c>
      <c r="AZ912" s="24"/>
      <c r="BF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</row>
    <row r="913" spans="1:72" s="23" customFormat="1" x14ac:dyDescent="0.3">
      <c r="A913" s="38">
        <v>658</v>
      </c>
      <c r="B913" s="38" t="s">
        <v>3397</v>
      </c>
      <c r="C913" s="35" t="s">
        <v>345</v>
      </c>
      <c r="D913" s="1" t="s">
        <v>4012</v>
      </c>
      <c r="E913" s="38" t="s">
        <v>347</v>
      </c>
      <c r="F913" s="2" t="s">
        <v>4711</v>
      </c>
      <c r="G913" s="46" t="s">
        <v>4712</v>
      </c>
      <c r="H913" s="42">
        <v>0.15</v>
      </c>
      <c r="I913" s="42">
        <v>0.15</v>
      </c>
      <c r="J913" s="1">
        <v>1</v>
      </c>
      <c r="K913" s="65">
        <v>44375</v>
      </c>
      <c r="L913" s="41">
        <v>44532</v>
      </c>
      <c r="M913" s="1">
        <v>35.93</v>
      </c>
      <c r="N913" s="42">
        <v>31.451789146586663</v>
      </c>
      <c r="O913" s="1">
        <v>89</v>
      </c>
      <c r="P913" s="42">
        <f t="shared" si="40"/>
        <v>3197.77</v>
      </c>
      <c r="Q913" s="1" t="s">
        <v>147</v>
      </c>
      <c r="R913" s="42">
        <v>99.549549549549553</v>
      </c>
      <c r="S913" s="1">
        <f t="shared" si="41"/>
        <v>3576.8153153153153</v>
      </c>
      <c r="T913" s="1" t="s">
        <v>147</v>
      </c>
      <c r="U913" s="3">
        <v>370</v>
      </c>
      <c r="V913" s="3">
        <v>0</v>
      </c>
      <c r="W913" s="3">
        <v>0</v>
      </c>
      <c r="X913" s="1">
        <v>10</v>
      </c>
      <c r="Y913" s="1">
        <v>380</v>
      </c>
      <c r="Z913" s="42">
        <v>11951.679875702932</v>
      </c>
      <c r="AA913" s="1" t="s">
        <v>4015</v>
      </c>
      <c r="AB913" s="1" t="s">
        <v>4545</v>
      </c>
      <c r="AC913" s="1"/>
      <c r="AZ913" s="24"/>
      <c r="BF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</row>
    <row r="914" spans="1:72" s="23" customFormat="1" x14ac:dyDescent="0.3">
      <c r="A914" s="38">
        <v>659</v>
      </c>
      <c r="B914" s="38" t="s">
        <v>3397</v>
      </c>
      <c r="C914" s="35" t="s">
        <v>345</v>
      </c>
      <c r="D914" s="1" t="s">
        <v>4012</v>
      </c>
      <c r="E914" s="38" t="s">
        <v>347</v>
      </c>
      <c r="F914" s="2" t="s">
        <v>4713</v>
      </c>
      <c r="G914" s="46" t="s">
        <v>4714</v>
      </c>
      <c r="H914" s="42">
        <v>0.32</v>
      </c>
      <c r="I914" s="42">
        <v>0.32</v>
      </c>
      <c r="J914" s="1">
        <v>1</v>
      </c>
      <c r="K914" s="65">
        <v>44372</v>
      </c>
      <c r="L914" s="41">
        <v>44532</v>
      </c>
      <c r="M914" s="1">
        <v>38.840000000000003</v>
      </c>
      <c r="N914" s="42">
        <v>35.503992362335886</v>
      </c>
      <c r="O914" s="1">
        <v>84</v>
      </c>
      <c r="P914" s="42">
        <f t="shared" si="40"/>
        <v>3262.5600000000004</v>
      </c>
      <c r="Q914" s="1" t="s">
        <v>147</v>
      </c>
      <c r="R914" s="42">
        <v>99.591836734693871</v>
      </c>
      <c r="S914" s="1">
        <f t="shared" si="41"/>
        <v>3868.1469387755101</v>
      </c>
      <c r="T914" s="1" t="s">
        <v>147</v>
      </c>
      <c r="U914" s="3">
        <v>370</v>
      </c>
      <c r="V914" s="3">
        <v>0</v>
      </c>
      <c r="W914" s="3">
        <v>0</v>
      </c>
      <c r="X914" s="1">
        <v>10</v>
      </c>
      <c r="Y914" s="1">
        <v>380</v>
      </c>
      <c r="Z914" s="42">
        <v>13491.517097687636</v>
      </c>
      <c r="AA914" s="1" t="s">
        <v>4015</v>
      </c>
      <c r="AB914" s="1" t="s">
        <v>4545</v>
      </c>
      <c r="AC914" s="1"/>
      <c r="AZ914" s="24"/>
      <c r="BF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</row>
    <row r="915" spans="1:72" s="23" customFormat="1" x14ac:dyDescent="0.3">
      <c r="A915" s="38">
        <v>660</v>
      </c>
      <c r="B915" s="38" t="s">
        <v>3397</v>
      </c>
      <c r="C915" s="35" t="s">
        <v>345</v>
      </c>
      <c r="D915" s="1" t="s">
        <v>4012</v>
      </c>
      <c r="E915" s="38" t="s">
        <v>347</v>
      </c>
      <c r="F915" s="2" t="s">
        <v>4715</v>
      </c>
      <c r="G915" s="46" t="s">
        <v>4716</v>
      </c>
      <c r="H915" s="42">
        <v>0.16</v>
      </c>
      <c r="I915" s="42">
        <v>0.16</v>
      </c>
      <c r="J915" s="1">
        <v>1</v>
      </c>
      <c r="K915" s="65">
        <v>44372</v>
      </c>
      <c r="L915" s="41">
        <v>44532</v>
      </c>
      <c r="M915" s="1">
        <v>36.35</v>
      </c>
      <c r="N915" s="42">
        <v>31.957504833132333</v>
      </c>
      <c r="O915" s="1">
        <v>90</v>
      </c>
      <c r="P915" s="42">
        <f t="shared" si="40"/>
        <v>3271.5</v>
      </c>
      <c r="Q915" s="1" t="s">
        <v>147</v>
      </c>
      <c r="R915" s="3">
        <v>100</v>
      </c>
      <c r="S915" s="1">
        <f t="shared" si="41"/>
        <v>3635</v>
      </c>
      <c r="T915" s="1" t="s">
        <v>147</v>
      </c>
      <c r="U915" s="3">
        <v>370</v>
      </c>
      <c r="V915" s="3">
        <v>0</v>
      </c>
      <c r="W915" s="3">
        <v>0</v>
      </c>
      <c r="X915" s="1">
        <v>10</v>
      </c>
      <c r="Y915" s="1">
        <v>380</v>
      </c>
      <c r="Z915" s="42">
        <v>12143.851836590287</v>
      </c>
      <c r="AA915" s="1" t="s">
        <v>4015</v>
      </c>
      <c r="AB915" s="1" t="s">
        <v>4545</v>
      </c>
      <c r="AC915" s="1"/>
      <c r="AZ915" s="24"/>
      <c r="BF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</row>
    <row r="916" spans="1:72" s="23" customFormat="1" x14ac:dyDescent="0.3">
      <c r="A916" s="38">
        <v>661</v>
      </c>
      <c r="B916" s="38" t="s">
        <v>3397</v>
      </c>
      <c r="C916" s="35" t="s">
        <v>345</v>
      </c>
      <c r="D916" s="1" t="s">
        <v>4012</v>
      </c>
      <c r="E916" s="38" t="s">
        <v>347</v>
      </c>
      <c r="F916" s="2" t="s">
        <v>4717</v>
      </c>
      <c r="G916" s="46" t="s">
        <v>4718</v>
      </c>
      <c r="H916" s="42">
        <v>0.17</v>
      </c>
      <c r="I916" s="42">
        <v>0.17</v>
      </c>
      <c r="J916" s="1">
        <v>1</v>
      </c>
      <c r="K916" s="65">
        <v>44374</v>
      </c>
      <c r="L916" s="41">
        <v>44532</v>
      </c>
      <c r="M916" s="1">
        <v>34</v>
      </c>
      <c r="N916" s="42">
        <v>32.38808483156977</v>
      </c>
      <c r="O916" s="1">
        <v>85</v>
      </c>
      <c r="P916" s="42">
        <f t="shared" si="40"/>
        <v>2890</v>
      </c>
      <c r="Q916" s="1" t="s">
        <v>147</v>
      </c>
      <c r="R916" s="42">
        <v>99.090909090909093</v>
      </c>
      <c r="S916" s="1">
        <f t="shared" si="41"/>
        <v>3369.090909090909</v>
      </c>
      <c r="T916" s="1" t="s">
        <v>147</v>
      </c>
      <c r="U916" s="3">
        <v>370</v>
      </c>
      <c r="V916" s="3">
        <v>0</v>
      </c>
      <c r="W916" s="3">
        <v>0</v>
      </c>
      <c r="X916" s="1">
        <v>10</v>
      </c>
      <c r="Y916" s="1">
        <v>380</v>
      </c>
      <c r="Z916" s="42">
        <v>12307.472235996513</v>
      </c>
      <c r="AA916" s="1" t="s">
        <v>4015</v>
      </c>
      <c r="AB916" s="1" t="s">
        <v>4545</v>
      </c>
      <c r="AC916" s="1"/>
      <c r="AZ916" s="24"/>
      <c r="BF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</row>
    <row r="917" spans="1:72" s="23" customFormat="1" x14ac:dyDescent="0.3">
      <c r="A917" s="38">
        <v>662</v>
      </c>
      <c r="B917" s="38" t="s">
        <v>3397</v>
      </c>
      <c r="C917" s="35" t="s">
        <v>345</v>
      </c>
      <c r="D917" s="1" t="s">
        <v>4012</v>
      </c>
      <c r="E917" s="38" t="s">
        <v>347</v>
      </c>
      <c r="F917" s="2" t="s">
        <v>4719</v>
      </c>
      <c r="G917" s="46" t="s">
        <v>4720</v>
      </c>
      <c r="H917" s="42">
        <v>0.16</v>
      </c>
      <c r="I917" s="42">
        <v>0.16</v>
      </c>
      <c r="J917" s="1">
        <v>1</v>
      </c>
      <c r="K917" s="65">
        <v>44373</v>
      </c>
      <c r="L917" s="41">
        <v>44532</v>
      </c>
      <c r="M917" s="1">
        <v>9.5500000000000007</v>
      </c>
      <c r="N917" s="42">
        <v>8.3885175282612057</v>
      </c>
      <c r="O917" s="1">
        <v>93</v>
      </c>
      <c r="P917" s="42">
        <f t="shared" si="40"/>
        <v>888.15000000000009</v>
      </c>
      <c r="Q917" s="1" t="s">
        <v>147</v>
      </c>
      <c r="R917" s="3">
        <v>100</v>
      </c>
      <c r="S917" s="1">
        <f t="shared" si="41"/>
        <v>955.00000000000011</v>
      </c>
      <c r="T917" s="1" t="s">
        <v>147</v>
      </c>
      <c r="U917" s="3">
        <v>370</v>
      </c>
      <c r="V917" s="3">
        <v>0</v>
      </c>
      <c r="W917" s="3">
        <v>0</v>
      </c>
      <c r="X917" s="1">
        <v>10</v>
      </c>
      <c r="Y917" s="1">
        <v>380</v>
      </c>
      <c r="Z917" s="42">
        <v>3187.6366607392583</v>
      </c>
      <c r="AA917" s="1" t="s">
        <v>4015</v>
      </c>
      <c r="AB917" s="1" t="s">
        <v>4545</v>
      </c>
      <c r="AC917" s="1"/>
      <c r="AZ917" s="24"/>
      <c r="BF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</row>
    <row r="918" spans="1:72" s="23" customFormat="1" x14ac:dyDescent="0.3">
      <c r="A918" s="38">
        <v>663</v>
      </c>
      <c r="B918" s="38" t="s">
        <v>3397</v>
      </c>
      <c r="C918" s="35" t="s">
        <v>345</v>
      </c>
      <c r="D918" s="1" t="s">
        <v>4012</v>
      </c>
      <c r="E918" s="38" t="s">
        <v>347</v>
      </c>
      <c r="F918" s="2" t="s">
        <v>4721</v>
      </c>
      <c r="G918" s="46" t="s">
        <v>4722</v>
      </c>
      <c r="H918" s="42">
        <v>0.21</v>
      </c>
      <c r="I918" s="42">
        <v>0.21</v>
      </c>
      <c r="J918" s="1">
        <v>1</v>
      </c>
      <c r="K918" s="65">
        <v>44374</v>
      </c>
      <c r="L918" s="41">
        <v>44532</v>
      </c>
      <c r="M918" s="1">
        <v>21.1</v>
      </c>
      <c r="N918" s="42">
        <v>20.375038553071644</v>
      </c>
      <c r="O918" s="1">
        <v>85</v>
      </c>
      <c r="P918" s="42">
        <f t="shared" si="40"/>
        <v>1793.5000000000002</v>
      </c>
      <c r="Q918" s="1" t="s">
        <v>147</v>
      </c>
      <c r="R918" s="42">
        <v>98.591549295774655</v>
      </c>
      <c r="S918" s="1">
        <f t="shared" si="41"/>
        <v>2080.2816901408455</v>
      </c>
      <c r="T918" s="1" t="s">
        <v>147</v>
      </c>
      <c r="U918" s="3">
        <v>370</v>
      </c>
      <c r="V918" s="3">
        <v>0</v>
      </c>
      <c r="W918" s="3">
        <v>0</v>
      </c>
      <c r="X918" s="1">
        <v>0</v>
      </c>
      <c r="Y918" s="1">
        <v>370</v>
      </c>
      <c r="Z918" s="42">
        <v>7538.7642646365084</v>
      </c>
      <c r="AA918" s="1" t="s">
        <v>4015</v>
      </c>
      <c r="AB918" s="1" t="s">
        <v>4545</v>
      </c>
      <c r="AC918" s="1"/>
      <c r="AZ918" s="24"/>
      <c r="BF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</row>
    <row r="919" spans="1:72" s="23" customFormat="1" x14ac:dyDescent="0.3">
      <c r="A919" s="38">
        <v>664</v>
      </c>
      <c r="B919" s="38" t="s">
        <v>3397</v>
      </c>
      <c r="C919" s="35" t="s">
        <v>345</v>
      </c>
      <c r="D919" s="1" t="s">
        <v>4012</v>
      </c>
      <c r="E919" s="38" t="s">
        <v>347</v>
      </c>
      <c r="F919" s="2" t="s">
        <v>4723</v>
      </c>
      <c r="G919" s="46" t="s">
        <v>4724</v>
      </c>
      <c r="H919" s="42">
        <v>0.4</v>
      </c>
      <c r="I919" s="42">
        <v>0.4</v>
      </c>
      <c r="J919" s="1">
        <v>2</v>
      </c>
      <c r="K919" s="65">
        <v>44371</v>
      </c>
      <c r="L919" s="41">
        <v>44532</v>
      </c>
      <c r="M919" s="1">
        <v>80.959999999999994</v>
      </c>
      <c r="N919" s="42">
        <v>69.254433182771578</v>
      </c>
      <c r="O919" s="1">
        <v>82</v>
      </c>
      <c r="P919" s="42">
        <f t="shared" si="40"/>
        <v>6638.7199999999993</v>
      </c>
      <c r="Q919" s="1" t="s">
        <v>147</v>
      </c>
      <c r="R919" s="42">
        <v>97.643097643097647</v>
      </c>
      <c r="S919" s="1">
        <f t="shared" si="41"/>
        <v>7905.1851851851852</v>
      </c>
      <c r="T919" s="1" t="s">
        <v>147</v>
      </c>
      <c r="U919" s="3">
        <v>370</v>
      </c>
      <c r="V919" s="3">
        <v>0</v>
      </c>
      <c r="W919" s="3">
        <v>0</v>
      </c>
      <c r="X919" s="1">
        <v>-18.5</v>
      </c>
      <c r="Y919" s="1">
        <v>351.5</v>
      </c>
      <c r="Z919" s="42">
        <v>24342.933263744209</v>
      </c>
      <c r="AA919" s="1" t="s">
        <v>4015</v>
      </c>
      <c r="AB919" s="1" t="s">
        <v>4545</v>
      </c>
      <c r="AC919" s="1"/>
      <c r="AZ919" s="24"/>
      <c r="BF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</row>
    <row r="920" spans="1:72" s="23" customFormat="1" x14ac:dyDescent="0.3">
      <c r="A920" s="38">
        <v>665</v>
      </c>
      <c r="B920" s="38" t="s">
        <v>3397</v>
      </c>
      <c r="C920" s="35" t="s">
        <v>345</v>
      </c>
      <c r="D920" s="1" t="s">
        <v>4012</v>
      </c>
      <c r="E920" s="38" t="s">
        <v>347</v>
      </c>
      <c r="F920" s="2" t="s">
        <v>4725</v>
      </c>
      <c r="G920" s="46" t="s">
        <v>4726</v>
      </c>
      <c r="H920" s="42">
        <v>0.15</v>
      </c>
      <c r="I920" s="42">
        <v>0.15</v>
      </c>
      <c r="J920" s="1">
        <v>1</v>
      </c>
      <c r="K920" s="65">
        <v>44373</v>
      </c>
      <c r="L920" s="41">
        <v>44532</v>
      </c>
      <c r="M920" s="1">
        <v>30.7</v>
      </c>
      <c r="N920" s="42">
        <v>28.165784585650755</v>
      </c>
      <c r="O920" s="1">
        <v>86</v>
      </c>
      <c r="P920" s="42">
        <f t="shared" si="40"/>
        <v>2640.2</v>
      </c>
      <c r="Q920" s="1" t="s">
        <v>147</v>
      </c>
      <c r="R920" s="3">
        <v>100</v>
      </c>
      <c r="S920" s="1">
        <f t="shared" si="41"/>
        <v>3070</v>
      </c>
      <c r="T920" s="1" t="s">
        <v>147</v>
      </c>
      <c r="U920" s="3">
        <v>370</v>
      </c>
      <c r="V920" s="3">
        <v>0</v>
      </c>
      <c r="W920" s="3">
        <v>0</v>
      </c>
      <c r="X920" s="1">
        <v>10</v>
      </c>
      <c r="Y920" s="1">
        <v>380</v>
      </c>
      <c r="Z920" s="42">
        <v>10702.998142547287</v>
      </c>
      <c r="AA920" s="1" t="s">
        <v>4015</v>
      </c>
      <c r="AB920" s="1" t="s">
        <v>4545</v>
      </c>
      <c r="AC920" s="1"/>
      <c r="AZ920" s="24"/>
      <c r="BF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</row>
    <row r="921" spans="1:72" s="23" customFormat="1" x14ac:dyDescent="0.3">
      <c r="A921" s="38">
        <v>666</v>
      </c>
      <c r="B921" s="38" t="s">
        <v>3397</v>
      </c>
      <c r="C921" s="35" t="s">
        <v>345</v>
      </c>
      <c r="D921" s="1" t="s">
        <v>4012</v>
      </c>
      <c r="E921" s="38" t="s">
        <v>347</v>
      </c>
      <c r="F921" s="2" t="s">
        <v>4727</v>
      </c>
      <c r="G921" s="46" t="s">
        <v>4728</v>
      </c>
      <c r="H921" s="42">
        <v>0.22</v>
      </c>
      <c r="I921" s="42">
        <v>0.22</v>
      </c>
      <c r="J921" s="1">
        <v>1</v>
      </c>
      <c r="K921" s="65">
        <v>44372</v>
      </c>
      <c r="L921" s="41">
        <v>44532</v>
      </c>
      <c r="M921" s="1">
        <v>58.58</v>
      </c>
      <c r="N921" s="42">
        <v>52.17767020920018</v>
      </c>
      <c r="O921" s="1">
        <v>95</v>
      </c>
      <c r="P921" s="42">
        <f t="shared" si="40"/>
        <v>5565.0999999999995</v>
      </c>
      <c r="Q921" s="1" t="s">
        <v>147</v>
      </c>
      <c r="R921" s="3">
        <v>100</v>
      </c>
      <c r="S921" s="1">
        <f t="shared" si="41"/>
        <v>5858</v>
      </c>
      <c r="T921" s="1" t="s">
        <v>147</v>
      </c>
      <c r="U921" s="3">
        <v>370</v>
      </c>
      <c r="V921" s="3">
        <v>0</v>
      </c>
      <c r="W921" s="3">
        <v>0</v>
      </c>
      <c r="X921" s="1">
        <v>10</v>
      </c>
      <c r="Y921" s="1">
        <v>380</v>
      </c>
      <c r="Z921" s="42">
        <v>19827.514679496067</v>
      </c>
      <c r="AA921" s="1" t="s">
        <v>4015</v>
      </c>
      <c r="AB921" s="1" t="s">
        <v>4545</v>
      </c>
      <c r="AC921" s="1"/>
      <c r="AZ921" s="24"/>
      <c r="BF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</row>
    <row r="922" spans="1:72" s="23" customFormat="1" x14ac:dyDescent="0.3">
      <c r="A922" s="38">
        <v>667</v>
      </c>
      <c r="B922" s="38" t="s">
        <v>3397</v>
      </c>
      <c r="C922" s="35" t="s">
        <v>345</v>
      </c>
      <c r="D922" s="1" t="s">
        <v>4012</v>
      </c>
      <c r="E922" s="38" t="s">
        <v>347</v>
      </c>
      <c r="F922" s="2" t="s">
        <v>4729</v>
      </c>
      <c r="G922" s="46" t="s">
        <v>4730</v>
      </c>
      <c r="H922" s="42">
        <v>0.3</v>
      </c>
      <c r="I922" s="42">
        <v>0.3</v>
      </c>
      <c r="J922" s="1">
        <v>1</v>
      </c>
      <c r="K922" s="65">
        <v>44371</v>
      </c>
      <c r="L922" s="41">
        <v>44532</v>
      </c>
      <c r="M922" s="1">
        <v>56.72</v>
      </c>
      <c r="N922" s="42">
        <v>50.146366375003666</v>
      </c>
      <c r="O922" s="1">
        <v>91</v>
      </c>
      <c r="P922" s="42">
        <f t="shared" si="40"/>
        <v>5161.5199999999995</v>
      </c>
      <c r="Q922" s="1" t="s">
        <v>147</v>
      </c>
      <c r="R922" s="3">
        <v>100</v>
      </c>
      <c r="S922" s="1">
        <f t="shared" si="41"/>
        <v>5672</v>
      </c>
      <c r="T922" s="1" t="s">
        <v>147</v>
      </c>
      <c r="U922" s="3">
        <v>370</v>
      </c>
      <c r="V922" s="3">
        <v>0</v>
      </c>
      <c r="W922" s="3">
        <v>0</v>
      </c>
      <c r="X922" s="1">
        <v>10</v>
      </c>
      <c r="Y922" s="1">
        <v>380</v>
      </c>
      <c r="Z922" s="42">
        <v>19055.619222501395</v>
      </c>
      <c r="AA922" s="1" t="s">
        <v>4015</v>
      </c>
      <c r="AB922" s="1" t="s">
        <v>4545</v>
      </c>
      <c r="AC922" s="1"/>
      <c r="AZ922" s="24"/>
      <c r="BF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</row>
    <row r="923" spans="1:72" s="23" customFormat="1" x14ac:dyDescent="0.3">
      <c r="A923" s="38">
        <v>668</v>
      </c>
      <c r="B923" s="38" t="s">
        <v>3397</v>
      </c>
      <c r="C923" s="35" t="s">
        <v>345</v>
      </c>
      <c r="D923" s="1" t="s">
        <v>4012</v>
      </c>
      <c r="E923" s="38" t="s">
        <v>347</v>
      </c>
      <c r="F923" s="2" t="s">
        <v>4731</v>
      </c>
      <c r="G923" s="46" t="s">
        <v>4732</v>
      </c>
      <c r="H923" s="42">
        <v>0.22</v>
      </c>
      <c r="I923" s="42">
        <v>0.22</v>
      </c>
      <c r="J923" s="1">
        <v>1</v>
      </c>
      <c r="K923" s="65">
        <v>44369</v>
      </c>
      <c r="L923" s="41">
        <v>44532</v>
      </c>
      <c r="M923" s="1">
        <v>60.48</v>
      </c>
      <c r="N923" s="42">
        <v>58.255551080572928</v>
      </c>
      <c r="O923" s="1">
        <v>86</v>
      </c>
      <c r="P923" s="42">
        <f t="shared" si="40"/>
        <v>5201.28</v>
      </c>
      <c r="Q923" s="1" t="s">
        <v>147</v>
      </c>
      <c r="R923" s="42">
        <v>99.604743083003953</v>
      </c>
      <c r="S923" s="1">
        <f t="shared" si="41"/>
        <v>6024.094861660079</v>
      </c>
      <c r="T923" s="1" t="s">
        <v>147</v>
      </c>
      <c r="U923" s="3">
        <v>370</v>
      </c>
      <c r="V923" s="3">
        <v>0</v>
      </c>
      <c r="W923" s="3">
        <v>0</v>
      </c>
      <c r="X923" s="1">
        <v>10</v>
      </c>
      <c r="Y923" s="1">
        <v>380</v>
      </c>
      <c r="Z923" s="42">
        <v>22137.109410617712</v>
      </c>
      <c r="AA923" s="1" t="s">
        <v>4015</v>
      </c>
      <c r="AB923" s="1" t="s">
        <v>4545</v>
      </c>
      <c r="AC923" s="1"/>
      <c r="AZ923" s="24"/>
      <c r="BF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</row>
    <row r="924" spans="1:72" s="23" customFormat="1" x14ac:dyDescent="0.3">
      <c r="A924" s="38">
        <v>669</v>
      </c>
      <c r="B924" s="38" t="s">
        <v>3397</v>
      </c>
      <c r="C924" s="35" t="s">
        <v>345</v>
      </c>
      <c r="D924" s="1" t="s">
        <v>4012</v>
      </c>
      <c r="E924" s="38" t="s">
        <v>347</v>
      </c>
      <c r="F924" s="2" t="s">
        <v>4733</v>
      </c>
      <c r="G924" s="46" t="s">
        <v>4734</v>
      </c>
      <c r="H924" s="42">
        <v>0.38</v>
      </c>
      <c r="I924" s="42">
        <v>0.38</v>
      </c>
      <c r="J924" s="1">
        <v>2</v>
      </c>
      <c r="K924" s="65">
        <v>44369</v>
      </c>
      <c r="L924" s="41">
        <v>44532</v>
      </c>
      <c r="M924" s="1">
        <v>75.17</v>
      </c>
      <c r="N924" s="42">
        <v>65.245291139646298</v>
      </c>
      <c r="O924" s="1">
        <v>83</v>
      </c>
      <c r="P924" s="42">
        <f t="shared" si="40"/>
        <v>6239.1100000000006</v>
      </c>
      <c r="Q924" s="1" t="s">
        <v>147</v>
      </c>
      <c r="R924" s="3">
        <v>100</v>
      </c>
      <c r="S924" s="1">
        <f t="shared" si="41"/>
        <v>7517</v>
      </c>
      <c r="T924" s="1" t="s">
        <v>147</v>
      </c>
      <c r="U924" s="3">
        <v>370</v>
      </c>
      <c r="V924" s="3">
        <v>0</v>
      </c>
      <c r="W924" s="3">
        <v>0</v>
      </c>
      <c r="X924" s="1">
        <v>10</v>
      </c>
      <c r="Y924" s="1">
        <v>380</v>
      </c>
      <c r="Z924" s="42">
        <v>24793.210633065592</v>
      </c>
      <c r="AA924" s="1" t="s">
        <v>4015</v>
      </c>
      <c r="AB924" s="1" t="s">
        <v>4545</v>
      </c>
      <c r="AC924" s="1"/>
      <c r="AZ924" s="24"/>
      <c r="BF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</row>
    <row r="925" spans="1:72" s="23" customFormat="1" x14ac:dyDescent="0.3">
      <c r="A925" s="38">
        <v>670</v>
      </c>
      <c r="B925" s="38" t="s">
        <v>3397</v>
      </c>
      <c r="C925" s="35" t="s">
        <v>345</v>
      </c>
      <c r="D925" s="1" t="s">
        <v>4012</v>
      </c>
      <c r="E925" s="38" t="s">
        <v>347</v>
      </c>
      <c r="F925" s="2" t="s">
        <v>4735</v>
      </c>
      <c r="G925" s="46" t="s">
        <v>4736</v>
      </c>
      <c r="H925" s="42">
        <v>0.23</v>
      </c>
      <c r="I925" s="42">
        <v>0.23</v>
      </c>
      <c r="J925" s="1">
        <v>1</v>
      </c>
      <c r="K925" s="65">
        <v>44374</v>
      </c>
      <c r="L925" s="41">
        <v>44532</v>
      </c>
      <c r="M925" s="1">
        <v>60.74</v>
      </c>
      <c r="N925" s="42">
        <v>52.97718344537882</v>
      </c>
      <c r="O925" s="1">
        <v>91</v>
      </c>
      <c r="P925" s="42">
        <f t="shared" si="40"/>
        <v>5527.34</v>
      </c>
      <c r="Q925" s="1" t="s">
        <v>147</v>
      </c>
      <c r="R925" s="42">
        <v>99.629629629629633</v>
      </c>
      <c r="S925" s="1">
        <f t="shared" si="41"/>
        <v>6051.5037037037046</v>
      </c>
      <c r="T925" s="1" t="s">
        <v>147</v>
      </c>
      <c r="U925" s="3">
        <v>370</v>
      </c>
      <c r="V925" s="3">
        <v>0</v>
      </c>
      <c r="W925" s="3">
        <v>0</v>
      </c>
      <c r="X925" s="1">
        <v>10</v>
      </c>
      <c r="Y925" s="1">
        <v>380</v>
      </c>
      <c r="Z925" s="42">
        <v>20131.329709243953</v>
      </c>
      <c r="AA925" s="1" t="s">
        <v>4015</v>
      </c>
      <c r="AB925" s="1" t="s">
        <v>4545</v>
      </c>
      <c r="AC925" s="1"/>
      <c r="AZ925" s="24"/>
      <c r="BF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</row>
    <row r="926" spans="1:72" s="23" customFormat="1" x14ac:dyDescent="0.3">
      <c r="A926" s="38">
        <v>671</v>
      </c>
      <c r="B926" s="38" t="s">
        <v>3397</v>
      </c>
      <c r="C926" s="35" t="s">
        <v>345</v>
      </c>
      <c r="D926" s="1" t="s">
        <v>4012</v>
      </c>
      <c r="E926" s="38" t="s">
        <v>347</v>
      </c>
      <c r="F926" s="2" t="s">
        <v>4737</v>
      </c>
      <c r="G926" s="46" t="s">
        <v>4738</v>
      </c>
      <c r="H926" s="42">
        <v>0.28000000000000003</v>
      </c>
      <c r="I926" s="42">
        <v>0.28000000000000003</v>
      </c>
      <c r="J926" s="1">
        <v>1</v>
      </c>
      <c r="K926" s="65">
        <v>44372</v>
      </c>
      <c r="L926" s="41">
        <v>44532</v>
      </c>
      <c r="M926" s="1">
        <v>10.5</v>
      </c>
      <c r="N926" s="42">
        <v>9.2096849200818216</v>
      </c>
      <c r="O926" s="1">
        <v>80</v>
      </c>
      <c r="P926" s="42">
        <f t="shared" si="40"/>
        <v>840</v>
      </c>
      <c r="Q926" s="1" t="s">
        <v>147</v>
      </c>
      <c r="R926" s="42">
        <v>99.668874172185426</v>
      </c>
      <c r="S926" s="1">
        <f t="shared" si="41"/>
        <v>1046.523178807947</v>
      </c>
      <c r="T926" s="1" t="s">
        <v>147</v>
      </c>
      <c r="U926" s="3">
        <v>370</v>
      </c>
      <c r="V926" s="3">
        <v>0</v>
      </c>
      <c r="W926" s="3">
        <v>0</v>
      </c>
      <c r="X926" s="1">
        <v>10</v>
      </c>
      <c r="Y926" s="1">
        <v>380</v>
      </c>
      <c r="Z926" s="42">
        <v>3499.6802696310924</v>
      </c>
      <c r="AA926" s="1" t="s">
        <v>4015</v>
      </c>
      <c r="AB926" s="1" t="s">
        <v>4545</v>
      </c>
      <c r="AC926" s="1"/>
      <c r="AZ926" s="24"/>
      <c r="BF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</row>
    <row r="927" spans="1:72" s="23" customFormat="1" x14ac:dyDescent="0.3">
      <c r="A927" s="38">
        <v>672</v>
      </c>
      <c r="B927" s="38" t="s">
        <v>3397</v>
      </c>
      <c r="C927" s="35" t="s">
        <v>345</v>
      </c>
      <c r="D927" s="1" t="s">
        <v>4012</v>
      </c>
      <c r="E927" s="38" t="s">
        <v>347</v>
      </c>
      <c r="F927" s="2" t="s">
        <v>4739</v>
      </c>
      <c r="G927" s="46" t="s">
        <v>4740</v>
      </c>
      <c r="H927" s="42">
        <v>0.2</v>
      </c>
      <c r="I927" s="42">
        <v>0.2</v>
      </c>
      <c r="J927" s="1">
        <v>1</v>
      </c>
      <c r="K927" s="65">
        <v>44371</v>
      </c>
      <c r="L927" s="41">
        <v>44532</v>
      </c>
      <c r="M927" s="1">
        <v>28.16</v>
      </c>
      <c r="N927" s="42">
        <v>27.349974320737729</v>
      </c>
      <c r="O927" s="1">
        <v>84</v>
      </c>
      <c r="P927" s="42">
        <f t="shared" si="40"/>
        <v>2365.44</v>
      </c>
      <c r="Q927" s="1" t="s">
        <v>147</v>
      </c>
      <c r="R927" s="42">
        <v>99.717514124293785</v>
      </c>
      <c r="S927" s="1">
        <f t="shared" si="41"/>
        <v>2808.0451977401131</v>
      </c>
      <c r="T927" s="1" t="s">
        <v>147</v>
      </c>
      <c r="U927" s="3">
        <v>370</v>
      </c>
      <c r="V927" s="3">
        <v>0</v>
      </c>
      <c r="W927" s="3">
        <v>0</v>
      </c>
      <c r="X927" s="1">
        <v>10</v>
      </c>
      <c r="Y927" s="1">
        <v>380</v>
      </c>
      <c r="Z927" s="42">
        <v>10392.990241880338</v>
      </c>
      <c r="AA927" s="1" t="s">
        <v>4015</v>
      </c>
      <c r="AB927" s="1" t="s">
        <v>4545</v>
      </c>
      <c r="AC927" s="1" t="s">
        <v>4566</v>
      </c>
      <c r="AZ927" s="24"/>
      <c r="BF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</row>
    <row r="928" spans="1:72" s="23" customFormat="1" x14ac:dyDescent="0.3">
      <c r="A928" s="38">
        <v>673</v>
      </c>
      <c r="B928" s="38" t="s">
        <v>3397</v>
      </c>
      <c r="C928" s="35" t="s">
        <v>345</v>
      </c>
      <c r="D928" s="1" t="s">
        <v>4012</v>
      </c>
      <c r="E928" s="38" t="s">
        <v>347</v>
      </c>
      <c r="F928" s="2" t="s">
        <v>4741</v>
      </c>
      <c r="G928" s="46" t="s">
        <v>4742</v>
      </c>
      <c r="H928" s="42">
        <v>0.21</v>
      </c>
      <c r="I928" s="42">
        <v>0.21</v>
      </c>
      <c r="J928" s="1">
        <v>1</v>
      </c>
      <c r="K928" s="65">
        <v>44374</v>
      </c>
      <c r="L928" s="41">
        <v>44532</v>
      </c>
      <c r="M928" s="1">
        <v>15.76</v>
      </c>
      <c r="N928" s="42">
        <v>13.737580716132159</v>
      </c>
      <c r="O928" s="1">
        <v>87</v>
      </c>
      <c r="P928" s="42">
        <f t="shared" si="40"/>
        <v>1371.12</v>
      </c>
      <c r="Q928" s="1" t="s">
        <v>147</v>
      </c>
      <c r="R928" s="42">
        <v>99.714285714285708</v>
      </c>
      <c r="S928" s="1">
        <f t="shared" si="41"/>
        <v>1571.4971428571428</v>
      </c>
      <c r="T928" s="1" t="s">
        <v>147</v>
      </c>
      <c r="U928" s="3">
        <v>370</v>
      </c>
      <c r="V928" s="3">
        <v>0</v>
      </c>
      <c r="W928" s="3">
        <v>0</v>
      </c>
      <c r="X928" s="1">
        <v>10</v>
      </c>
      <c r="Y928" s="1">
        <v>380</v>
      </c>
      <c r="Z928" s="42">
        <v>5220.2806721302204</v>
      </c>
      <c r="AA928" s="1" t="s">
        <v>4015</v>
      </c>
      <c r="AB928" s="1" t="s">
        <v>4545</v>
      </c>
      <c r="AC928" s="1"/>
      <c r="AZ928" s="24"/>
      <c r="BF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</row>
    <row r="929" spans="1:72" s="23" customFormat="1" x14ac:dyDescent="0.3">
      <c r="A929" s="38">
        <v>674</v>
      </c>
      <c r="B929" s="38" t="s">
        <v>3397</v>
      </c>
      <c r="C929" s="35" t="s">
        <v>345</v>
      </c>
      <c r="D929" s="1" t="s">
        <v>4012</v>
      </c>
      <c r="E929" s="38" t="s">
        <v>347</v>
      </c>
      <c r="F929" s="2" t="s">
        <v>4743</v>
      </c>
      <c r="G929" s="46" t="s">
        <v>4744</v>
      </c>
      <c r="H929" s="42">
        <v>0.3</v>
      </c>
      <c r="I929" s="42">
        <v>0.3</v>
      </c>
      <c r="J929" s="1">
        <v>1</v>
      </c>
      <c r="K929" s="65">
        <v>44374</v>
      </c>
      <c r="L929" s="41">
        <v>44532</v>
      </c>
      <c r="M929" s="1">
        <v>55.62</v>
      </c>
      <c r="N929" s="42">
        <v>48.677976831354499</v>
      </c>
      <c r="O929" s="1">
        <v>84</v>
      </c>
      <c r="P929" s="42">
        <f t="shared" si="40"/>
        <v>4672.08</v>
      </c>
      <c r="Q929" s="1" t="s">
        <v>147</v>
      </c>
      <c r="R929" s="42">
        <v>99.633699633699635</v>
      </c>
      <c r="S929" s="1">
        <f t="shared" si="41"/>
        <v>5541.6263736263736</v>
      </c>
      <c r="T929" s="1" t="s">
        <v>147</v>
      </c>
      <c r="U929" s="3">
        <v>370</v>
      </c>
      <c r="V929" s="3">
        <v>0</v>
      </c>
      <c r="W929" s="3">
        <v>0</v>
      </c>
      <c r="X929" s="1">
        <v>10</v>
      </c>
      <c r="Y929" s="1">
        <v>380</v>
      </c>
      <c r="Z929" s="42">
        <v>18497.63119591471</v>
      </c>
      <c r="AA929" s="1" t="s">
        <v>4015</v>
      </c>
      <c r="AB929" s="1" t="s">
        <v>4545</v>
      </c>
      <c r="AC929" s="1"/>
      <c r="AZ929" s="24"/>
      <c r="BF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</row>
    <row r="930" spans="1:72" s="23" customFormat="1" x14ac:dyDescent="0.3">
      <c r="A930" s="38">
        <v>675</v>
      </c>
      <c r="B930" s="38" t="s">
        <v>3397</v>
      </c>
      <c r="C930" s="35" t="s">
        <v>345</v>
      </c>
      <c r="D930" s="1" t="s">
        <v>4012</v>
      </c>
      <c r="E930" s="38" t="s">
        <v>347</v>
      </c>
      <c r="F930" s="2" t="s">
        <v>4745</v>
      </c>
      <c r="G930" s="46" t="s">
        <v>4746</v>
      </c>
      <c r="H930" s="42">
        <v>0.32</v>
      </c>
      <c r="I930" s="42">
        <v>0.32</v>
      </c>
      <c r="J930" s="1">
        <v>1</v>
      </c>
      <c r="K930" s="65">
        <v>44374</v>
      </c>
      <c r="L930" s="41">
        <v>44532</v>
      </c>
      <c r="M930" s="1">
        <v>43.09</v>
      </c>
      <c r="N930" s="42">
        <v>37.214301576970932</v>
      </c>
      <c r="O930" s="1">
        <v>85</v>
      </c>
      <c r="P930" s="42">
        <f t="shared" si="40"/>
        <v>3662.65</v>
      </c>
      <c r="Q930" s="1" t="s">
        <v>147</v>
      </c>
      <c r="R930" s="3">
        <v>100</v>
      </c>
      <c r="S930" s="1">
        <f t="shared" si="41"/>
        <v>4309</v>
      </c>
      <c r="T930" s="1" t="s">
        <v>147</v>
      </c>
      <c r="U930" s="3">
        <v>370</v>
      </c>
      <c r="V930" s="3">
        <v>0</v>
      </c>
      <c r="W930" s="3">
        <v>0</v>
      </c>
      <c r="X930" s="1">
        <v>10</v>
      </c>
      <c r="Y930" s="1">
        <v>380</v>
      </c>
      <c r="Z930" s="42">
        <v>14141.434599248954</v>
      </c>
      <c r="AA930" s="1" t="s">
        <v>4015</v>
      </c>
      <c r="AB930" s="1" t="s">
        <v>4545</v>
      </c>
      <c r="AC930" s="1"/>
      <c r="AZ930" s="24"/>
      <c r="BF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</row>
    <row r="931" spans="1:72" s="23" customFormat="1" x14ac:dyDescent="0.3">
      <c r="A931" s="38">
        <v>676</v>
      </c>
      <c r="B931" s="38" t="s">
        <v>3397</v>
      </c>
      <c r="C931" s="35" t="s">
        <v>345</v>
      </c>
      <c r="D931" s="1" t="s">
        <v>4012</v>
      </c>
      <c r="E931" s="38" t="s">
        <v>347</v>
      </c>
      <c r="F931" s="2" t="s">
        <v>4747</v>
      </c>
      <c r="G931" s="46" t="s">
        <v>4748</v>
      </c>
      <c r="H931" s="42">
        <v>0.54</v>
      </c>
      <c r="I931" s="42">
        <v>0.54</v>
      </c>
      <c r="J931" s="1">
        <v>2</v>
      </c>
      <c r="K931" s="65">
        <v>44371</v>
      </c>
      <c r="L931" s="41">
        <v>44532</v>
      </c>
      <c r="M931" s="1">
        <v>105.26</v>
      </c>
      <c r="N931" s="42">
        <v>92.631663536707833</v>
      </c>
      <c r="O931" s="1">
        <v>93</v>
      </c>
      <c r="P931" s="42">
        <f t="shared" si="40"/>
        <v>9789.18</v>
      </c>
      <c r="Q931" s="1" t="s">
        <v>147</v>
      </c>
      <c r="R931" s="42">
        <v>99.074074074074076</v>
      </c>
      <c r="S931" s="1">
        <f t="shared" si="41"/>
        <v>10428.537037037038</v>
      </c>
      <c r="T931" s="1" t="s">
        <v>147</v>
      </c>
      <c r="U931" s="3">
        <v>370</v>
      </c>
      <c r="V931" s="3">
        <v>0</v>
      </c>
      <c r="W931" s="3">
        <v>0</v>
      </c>
      <c r="X931" s="1">
        <v>10</v>
      </c>
      <c r="Y931" s="1">
        <v>380</v>
      </c>
      <c r="Z931" s="42">
        <v>35200.032143948978</v>
      </c>
      <c r="AA931" s="1" t="s">
        <v>4015</v>
      </c>
      <c r="AB931" s="1" t="s">
        <v>4545</v>
      </c>
      <c r="AC931" s="1" t="s">
        <v>4566</v>
      </c>
      <c r="AZ931" s="24"/>
      <c r="BF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</row>
    <row r="932" spans="1:72" s="23" customFormat="1" x14ac:dyDescent="0.3">
      <c r="A932" s="38">
        <v>677</v>
      </c>
      <c r="B932" s="38" t="s">
        <v>3397</v>
      </c>
      <c r="C932" s="35" t="s">
        <v>345</v>
      </c>
      <c r="D932" s="1" t="s">
        <v>4012</v>
      </c>
      <c r="E932" s="38" t="s">
        <v>347</v>
      </c>
      <c r="F932" s="2" t="s">
        <v>4749</v>
      </c>
      <c r="G932" s="46" t="s">
        <v>4750</v>
      </c>
      <c r="H932" s="42">
        <v>0.3</v>
      </c>
      <c r="I932" s="42">
        <v>0.3</v>
      </c>
      <c r="J932" s="1">
        <v>1</v>
      </c>
      <c r="K932" s="65">
        <v>44373</v>
      </c>
      <c r="L932" s="41">
        <v>44532</v>
      </c>
      <c r="M932" s="1">
        <v>60.42</v>
      </c>
      <c r="N932" s="42">
        <v>51.213071936880333</v>
      </c>
      <c r="O932" s="1">
        <v>88</v>
      </c>
      <c r="P932" s="42">
        <f t="shared" si="40"/>
        <v>5316.96</v>
      </c>
      <c r="Q932" s="1" t="s">
        <v>147</v>
      </c>
      <c r="R932" s="42">
        <v>98.762376237623769</v>
      </c>
      <c r="S932" s="1">
        <f t="shared" si="41"/>
        <v>5967.2227722772286</v>
      </c>
      <c r="T932" s="1" t="s">
        <v>147</v>
      </c>
      <c r="U932" s="3">
        <v>370</v>
      </c>
      <c r="V932" s="3">
        <v>0</v>
      </c>
      <c r="W932" s="3">
        <v>0</v>
      </c>
      <c r="X932" s="1">
        <v>0</v>
      </c>
      <c r="Y932" s="1">
        <v>370</v>
      </c>
      <c r="Z932" s="42">
        <v>18948.836616645724</v>
      </c>
      <c r="AA932" s="1" t="s">
        <v>4015</v>
      </c>
      <c r="AB932" s="1" t="s">
        <v>4545</v>
      </c>
      <c r="AC932" s="1"/>
      <c r="AZ932" s="24"/>
      <c r="BF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</row>
    <row r="933" spans="1:72" s="23" customFormat="1" x14ac:dyDescent="0.3">
      <c r="A933" s="38">
        <v>678</v>
      </c>
      <c r="B933" s="38" t="s">
        <v>3397</v>
      </c>
      <c r="C933" s="35" t="s">
        <v>345</v>
      </c>
      <c r="D933" s="1" t="s">
        <v>4012</v>
      </c>
      <c r="E933" s="38" t="s">
        <v>347</v>
      </c>
      <c r="F933" s="2" t="s">
        <v>4751</v>
      </c>
      <c r="G933" s="46" t="s">
        <v>4752</v>
      </c>
      <c r="H933" s="42">
        <v>0.2</v>
      </c>
      <c r="I933" s="42">
        <v>0.2</v>
      </c>
      <c r="J933" s="1">
        <v>1</v>
      </c>
      <c r="K933" s="65">
        <v>44372</v>
      </c>
      <c r="L933" s="41">
        <v>44532</v>
      </c>
      <c r="M933" s="1">
        <v>56.99</v>
      </c>
      <c r="N933" s="42">
        <v>52.340158687950634</v>
      </c>
      <c r="O933" s="1">
        <v>91</v>
      </c>
      <c r="P933" s="42">
        <f t="shared" si="40"/>
        <v>5186.09</v>
      </c>
      <c r="Q933" s="1" t="s">
        <v>147</v>
      </c>
      <c r="R933" s="3">
        <v>100</v>
      </c>
      <c r="S933" s="1">
        <f t="shared" si="41"/>
        <v>5699</v>
      </c>
      <c r="T933" s="1" t="s">
        <v>147</v>
      </c>
      <c r="U933" s="3">
        <v>370</v>
      </c>
      <c r="V933" s="3">
        <v>0</v>
      </c>
      <c r="W933" s="3">
        <v>0</v>
      </c>
      <c r="X933" s="1">
        <v>10</v>
      </c>
      <c r="Y933" s="1">
        <v>380</v>
      </c>
      <c r="Z933" s="42">
        <v>19889.26030142124</v>
      </c>
      <c r="AA933" s="1" t="s">
        <v>4015</v>
      </c>
      <c r="AB933" s="1" t="s">
        <v>4545</v>
      </c>
      <c r="AC933" s="1"/>
      <c r="AZ933" s="24"/>
      <c r="BF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</row>
    <row r="934" spans="1:72" s="23" customFormat="1" x14ac:dyDescent="0.3">
      <c r="A934" s="38">
        <v>679</v>
      </c>
      <c r="B934" s="38" t="s">
        <v>3397</v>
      </c>
      <c r="C934" s="35" t="s">
        <v>345</v>
      </c>
      <c r="D934" s="1" t="s">
        <v>4012</v>
      </c>
      <c r="E934" s="38" t="s">
        <v>347</v>
      </c>
      <c r="F934" s="2" t="s">
        <v>4753</v>
      </c>
      <c r="G934" s="46" t="s">
        <v>4754</v>
      </c>
      <c r="H934" s="42">
        <v>0.43</v>
      </c>
      <c r="I934" s="42">
        <v>0.43</v>
      </c>
      <c r="J934" s="1">
        <v>2</v>
      </c>
      <c r="K934" s="65">
        <v>44372</v>
      </c>
      <c r="L934" s="41">
        <v>44532</v>
      </c>
      <c r="M934" s="1">
        <v>87.76</v>
      </c>
      <c r="N934" s="42">
        <v>76.995765806010837</v>
      </c>
      <c r="O934" s="1">
        <v>88</v>
      </c>
      <c r="P934" s="42">
        <f t="shared" si="40"/>
        <v>7722.88</v>
      </c>
      <c r="Q934" s="1" t="s">
        <v>147</v>
      </c>
      <c r="R934" s="42">
        <v>99.641577060931894</v>
      </c>
      <c r="S934" s="1">
        <f t="shared" si="41"/>
        <v>8744.5448028673836</v>
      </c>
      <c r="T934" s="1" t="s">
        <v>147</v>
      </c>
      <c r="U934" s="3">
        <v>370</v>
      </c>
      <c r="V934" s="3">
        <v>0</v>
      </c>
      <c r="W934" s="3">
        <v>0</v>
      </c>
      <c r="X934" s="1">
        <v>10</v>
      </c>
      <c r="Y934" s="1">
        <v>380</v>
      </c>
      <c r="Z934" s="42">
        <v>29258.391006284117</v>
      </c>
      <c r="AA934" s="1" t="s">
        <v>4015</v>
      </c>
      <c r="AB934" s="1" t="s">
        <v>4545</v>
      </c>
      <c r="AC934" s="1"/>
      <c r="AZ934" s="24"/>
      <c r="BF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</row>
    <row r="935" spans="1:72" s="23" customFormat="1" x14ac:dyDescent="0.3">
      <c r="A935" s="38">
        <v>680</v>
      </c>
      <c r="B935" s="38" t="s">
        <v>3397</v>
      </c>
      <c r="C935" s="35" t="s">
        <v>345</v>
      </c>
      <c r="D935" s="1" t="s">
        <v>4012</v>
      </c>
      <c r="E935" s="38" t="s">
        <v>347</v>
      </c>
      <c r="F935" s="2" t="s">
        <v>4755</v>
      </c>
      <c r="G935" s="46" t="s">
        <v>4756</v>
      </c>
      <c r="H935" s="42">
        <v>0.42</v>
      </c>
      <c r="I935" s="42">
        <v>0.42</v>
      </c>
      <c r="J935" s="1">
        <v>2</v>
      </c>
      <c r="K935" s="65">
        <v>44372</v>
      </c>
      <c r="L935" s="41">
        <v>44532</v>
      </c>
      <c r="M935" s="1">
        <v>103.89</v>
      </c>
      <c r="N935" s="42">
        <v>89.294876672321351</v>
      </c>
      <c r="O935" s="1">
        <v>81</v>
      </c>
      <c r="P935" s="42">
        <f t="shared" si="40"/>
        <v>8415.09</v>
      </c>
      <c r="Q935" s="1" t="s">
        <v>147</v>
      </c>
      <c r="R935" s="3">
        <v>100</v>
      </c>
      <c r="S935" s="1">
        <f t="shared" si="41"/>
        <v>10389</v>
      </c>
      <c r="T935" s="1" t="s">
        <v>147</v>
      </c>
      <c r="U935" s="3">
        <v>370</v>
      </c>
      <c r="V935" s="3">
        <v>0</v>
      </c>
      <c r="W935" s="3">
        <v>0</v>
      </c>
      <c r="X935" s="1">
        <v>10</v>
      </c>
      <c r="Y935" s="1">
        <v>380</v>
      </c>
      <c r="Z935" s="42">
        <v>33932.053135482114</v>
      </c>
      <c r="AA935" s="1" t="s">
        <v>4015</v>
      </c>
      <c r="AB935" s="1" t="s">
        <v>4545</v>
      </c>
      <c r="AC935" s="1"/>
      <c r="AZ935" s="24"/>
      <c r="BF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</row>
    <row r="936" spans="1:72" s="23" customFormat="1" x14ac:dyDescent="0.3">
      <c r="A936" s="38">
        <v>681</v>
      </c>
      <c r="B936" s="38" t="s">
        <v>3397</v>
      </c>
      <c r="C936" s="35" t="s">
        <v>345</v>
      </c>
      <c r="D936" s="1" t="s">
        <v>4012</v>
      </c>
      <c r="E936" s="38" t="s">
        <v>347</v>
      </c>
      <c r="F936" s="2" t="s">
        <v>4757</v>
      </c>
      <c r="G936" s="46" t="s">
        <v>4758</v>
      </c>
      <c r="H936" s="42">
        <v>0.31</v>
      </c>
      <c r="I936" s="42">
        <v>0.31</v>
      </c>
      <c r="J936" s="1">
        <v>1</v>
      </c>
      <c r="K936" s="65">
        <v>44371</v>
      </c>
      <c r="L936" s="41">
        <v>44532</v>
      </c>
      <c r="M936" s="1">
        <v>52.51</v>
      </c>
      <c r="N936" s="42">
        <v>46.818527583550896</v>
      </c>
      <c r="O936" s="1">
        <v>90</v>
      </c>
      <c r="P936" s="42">
        <f t="shared" si="40"/>
        <v>4725.8999999999996</v>
      </c>
      <c r="Q936" s="1" t="s">
        <v>147</v>
      </c>
      <c r="R936" s="42">
        <v>99.152542372881356</v>
      </c>
      <c r="S936" s="1">
        <f t="shared" si="41"/>
        <v>5206.5</v>
      </c>
      <c r="T936" s="1" t="s">
        <v>147</v>
      </c>
      <c r="U936" s="3">
        <v>370</v>
      </c>
      <c r="V936" s="3">
        <v>0</v>
      </c>
      <c r="W936" s="3">
        <v>0</v>
      </c>
      <c r="X936" s="1">
        <v>10</v>
      </c>
      <c r="Y936" s="1">
        <v>380</v>
      </c>
      <c r="Z936" s="42">
        <v>17791.04048174934</v>
      </c>
      <c r="AA936" s="1" t="s">
        <v>4015</v>
      </c>
      <c r="AB936" s="1" t="s">
        <v>4545</v>
      </c>
      <c r="AC936" s="1" t="s">
        <v>4566</v>
      </c>
      <c r="AZ936" s="24"/>
      <c r="BF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</row>
    <row r="937" spans="1:72" s="23" customFormat="1" x14ac:dyDescent="0.3">
      <c r="A937" s="38">
        <v>682</v>
      </c>
      <c r="B937" s="38" t="s">
        <v>3397</v>
      </c>
      <c r="C937" s="35" t="s">
        <v>345</v>
      </c>
      <c r="D937" s="1" t="s">
        <v>4012</v>
      </c>
      <c r="E937" s="38" t="s">
        <v>347</v>
      </c>
      <c r="F937" s="2" t="s">
        <v>4759</v>
      </c>
      <c r="G937" s="46" t="s">
        <v>4760</v>
      </c>
      <c r="H937" s="42">
        <v>0.25</v>
      </c>
      <c r="I937" s="42">
        <v>0.25</v>
      </c>
      <c r="J937" s="1">
        <v>1</v>
      </c>
      <c r="K937" s="65">
        <v>44371</v>
      </c>
      <c r="L937" s="41">
        <v>44532</v>
      </c>
      <c r="M937" s="1">
        <v>36.61</v>
      </c>
      <c r="N937" s="42">
        <v>35.031336001020605</v>
      </c>
      <c r="O937" s="1">
        <v>85</v>
      </c>
      <c r="P937" s="42">
        <f t="shared" si="40"/>
        <v>3111.85</v>
      </c>
      <c r="Q937" s="1" t="s">
        <v>147</v>
      </c>
      <c r="R937" s="42">
        <v>99.470899470899468</v>
      </c>
      <c r="S937" s="1">
        <f t="shared" si="41"/>
        <v>3641.6296296296296</v>
      </c>
      <c r="T937" s="1" t="s">
        <v>147</v>
      </c>
      <c r="U937" s="3">
        <v>370</v>
      </c>
      <c r="V937" s="3">
        <v>0</v>
      </c>
      <c r="W937" s="3">
        <v>0</v>
      </c>
      <c r="X937" s="1">
        <v>10</v>
      </c>
      <c r="Y937" s="1">
        <v>380</v>
      </c>
      <c r="Z937" s="42">
        <v>13311.907680387831</v>
      </c>
      <c r="AA937" s="1" t="s">
        <v>4015</v>
      </c>
      <c r="AB937" s="1" t="s">
        <v>4545</v>
      </c>
      <c r="AC937" s="1"/>
      <c r="AZ937" s="24"/>
      <c r="BF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</row>
    <row r="938" spans="1:72" s="23" customFormat="1" x14ac:dyDescent="0.3">
      <c r="A938" s="38">
        <v>683</v>
      </c>
      <c r="B938" s="38" t="s">
        <v>3397</v>
      </c>
      <c r="C938" s="35" t="s">
        <v>345</v>
      </c>
      <c r="D938" s="1" t="s">
        <v>4012</v>
      </c>
      <c r="E938" s="38" t="s">
        <v>347</v>
      </c>
      <c r="F938" s="2" t="s">
        <v>4761</v>
      </c>
      <c r="G938" s="46" t="s">
        <v>4762</v>
      </c>
      <c r="H938" s="42">
        <v>0.3</v>
      </c>
      <c r="I938" s="42">
        <v>0.3</v>
      </c>
      <c r="J938" s="1">
        <v>2</v>
      </c>
      <c r="K938" s="65">
        <v>44371</v>
      </c>
      <c r="L938" s="41">
        <v>44532</v>
      </c>
      <c r="M938" s="1">
        <v>119.85</v>
      </c>
      <c r="N938" s="42">
        <v>110.2233421354001</v>
      </c>
      <c r="O938" s="1">
        <v>86</v>
      </c>
      <c r="P938" s="42">
        <f t="shared" si="40"/>
        <v>10307.1</v>
      </c>
      <c r="Q938" s="1" t="s">
        <v>147</v>
      </c>
      <c r="R938" s="42">
        <v>98.727735368956743</v>
      </c>
      <c r="S938" s="1">
        <f t="shared" si="41"/>
        <v>11832.519083969466</v>
      </c>
      <c r="T938" s="1" t="s">
        <v>147</v>
      </c>
      <c r="U938" s="3">
        <v>370</v>
      </c>
      <c r="V938" s="3">
        <v>0</v>
      </c>
      <c r="W938" s="3">
        <v>0</v>
      </c>
      <c r="X938" s="1">
        <v>0</v>
      </c>
      <c r="Y938" s="1">
        <v>370</v>
      </c>
      <c r="Z938" s="42">
        <v>40782.636590098038</v>
      </c>
      <c r="AA938" s="1" t="s">
        <v>4015</v>
      </c>
      <c r="AB938" s="1" t="s">
        <v>4545</v>
      </c>
      <c r="AC938" s="1"/>
      <c r="AZ938" s="24"/>
      <c r="BF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</row>
    <row r="939" spans="1:72" s="23" customFormat="1" x14ac:dyDescent="0.3">
      <c r="A939" s="38">
        <v>684</v>
      </c>
      <c r="B939" s="38" t="s">
        <v>3397</v>
      </c>
      <c r="C939" s="35" t="s">
        <v>345</v>
      </c>
      <c r="D939" s="1" t="s">
        <v>4012</v>
      </c>
      <c r="E939" s="38" t="s">
        <v>347</v>
      </c>
      <c r="F939" s="2" t="s">
        <v>4763</v>
      </c>
      <c r="G939" s="46" t="s">
        <v>4764</v>
      </c>
      <c r="H939" s="42">
        <v>0.1</v>
      </c>
      <c r="I939" s="42">
        <v>0.1</v>
      </c>
      <c r="J939" s="1">
        <v>1</v>
      </c>
      <c r="K939" s="65">
        <v>44369</v>
      </c>
      <c r="L939" s="41">
        <v>44532</v>
      </c>
      <c r="M939" s="1">
        <v>58.06</v>
      </c>
      <c r="N939" s="42">
        <v>50.390470921480393</v>
      </c>
      <c r="O939" s="1">
        <v>81</v>
      </c>
      <c r="P939" s="42">
        <f t="shared" si="40"/>
        <v>4702.8600000000006</v>
      </c>
      <c r="Q939" s="1" t="s">
        <v>147</v>
      </c>
      <c r="R939" s="42">
        <v>99.056603773584911</v>
      </c>
      <c r="S939" s="1">
        <f t="shared" si="41"/>
        <v>5751.2264150943402</v>
      </c>
      <c r="T939" s="1" t="s">
        <v>147</v>
      </c>
      <c r="U939" s="3">
        <v>370</v>
      </c>
      <c r="V939" s="3">
        <v>0</v>
      </c>
      <c r="W939" s="3">
        <v>0</v>
      </c>
      <c r="X939" s="1">
        <v>10</v>
      </c>
      <c r="Y939" s="1">
        <v>380</v>
      </c>
      <c r="Z939" s="42">
        <v>19148.378950162551</v>
      </c>
      <c r="AA939" s="1" t="s">
        <v>4015</v>
      </c>
      <c r="AB939" s="1" t="s">
        <v>4545</v>
      </c>
      <c r="AC939" s="1"/>
      <c r="AZ939" s="24"/>
      <c r="BF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</row>
    <row r="940" spans="1:72" s="23" customFormat="1" x14ac:dyDescent="0.3">
      <c r="A940" s="38">
        <v>685</v>
      </c>
      <c r="B940" s="38" t="s">
        <v>3397</v>
      </c>
      <c r="C940" s="35" t="s">
        <v>345</v>
      </c>
      <c r="D940" s="1" t="s">
        <v>4012</v>
      </c>
      <c r="E940" s="38" t="s">
        <v>347</v>
      </c>
      <c r="F940" s="2" t="s">
        <v>4765</v>
      </c>
      <c r="G940" s="46" t="s">
        <v>4766</v>
      </c>
      <c r="H940" s="42">
        <v>0.3</v>
      </c>
      <c r="I940" s="42">
        <v>0.3</v>
      </c>
      <c r="J940" s="1">
        <v>1</v>
      </c>
      <c r="K940" s="65">
        <v>44371</v>
      </c>
      <c r="L940" s="41">
        <v>44532</v>
      </c>
      <c r="M940" s="1">
        <v>44.86</v>
      </c>
      <c r="N940" s="42">
        <v>39.775547951268379</v>
      </c>
      <c r="O940" s="1">
        <v>95</v>
      </c>
      <c r="P940" s="42">
        <f t="shared" si="40"/>
        <v>4261.7</v>
      </c>
      <c r="Q940" s="1" t="s">
        <v>147</v>
      </c>
      <c r="R940" s="42">
        <v>99.7229916897507</v>
      </c>
      <c r="S940" s="1">
        <f t="shared" si="41"/>
        <v>4473.573407202216</v>
      </c>
      <c r="T940" s="1" t="s">
        <v>147</v>
      </c>
      <c r="U940" s="3">
        <v>370</v>
      </c>
      <c r="V940" s="3">
        <v>0</v>
      </c>
      <c r="W940" s="3">
        <v>0</v>
      </c>
      <c r="X940" s="1">
        <v>10</v>
      </c>
      <c r="Y940" s="1">
        <v>380</v>
      </c>
      <c r="Z940" s="42">
        <v>15114.708221481984</v>
      </c>
      <c r="AA940" s="1" t="s">
        <v>4015</v>
      </c>
      <c r="AB940" s="1" t="s">
        <v>4545</v>
      </c>
      <c r="AC940" s="1"/>
      <c r="AZ940" s="24"/>
      <c r="BF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</row>
    <row r="941" spans="1:72" s="23" customFormat="1" x14ac:dyDescent="0.3">
      <c r="A941" s="38">
        <v>686</v>
      </c>
      <c r="B941" s="38" t="s">
        <v>3397</v>
      </c>
      <c r="C941" s="35" t="s">
        <v>345</v>
      </c>
      <c r="D941" s="1" t="s">
        <v>4012</v>
      </c>
      <c r="E941" s="38" t="s">
        <v>347</v>
      </c>
      <c r="F941" s="2" t="s">
        <v>4767</v>
      </c>
      <c r="G941" s="46" t="s">
        <v>4768</v>
      </c>
      <c r="H941" s="42">
        <v>0.4</v>
      </c>
      <c r="I941" s="42">
        <v>0.4</v>
      </c>
      <c r="J941" s="1">
        <v>2</v>
      </c>
      <c r="K941" s="65">
        <v>44370</v>
      </c>
      <c r="L941" s="41">
        <v>44532</v>
      </c>
      <c r="M941" s="1">
        <v>96.71</v>
      </c>
      <c r="N941" s="42">
        <v>84.810913856699315</v>
      </c>
      <c r="O941" s="1">
        <v>89</v>
      </c>
      <c r="P941" s="42">
        <f t="shared" si="40"/>
        <v>8607.1899999999987</v>
      </c>
      <c r="Q941" s="1" t="s">
        <v>147</v>
      </c>
      <c r="R941" s="42">
        <v>98.814229249011859</v>
      </c>
      <c r="S941" s="1">
        <f t="shared" si="41"/>
        <v>9556.3241106719361</v>
      </c>
      <c r="T941" s="1" t="s">
        <v>147</v>
      </c>
      <c r="U941" s="3">
        <v>370</v>
      </c>
      <c r="V941" s="3">
        <v>0</v>
      </c>
      <c r="W941" s="3">
        <v>0</v>
      </c>
      <c r="X941" s="1">
        <v>0</v>
      </c>
      <c r="Y941" s="1">
        <v>370</v>
      </c>
      <c r="Z941" s="42">
        <v>31380.038126978747</v>
      </c>
      <c r="AA941" s="1" t="s">
        <v>4015</v>
      </c>
      <c r="AB941" s="1" t="s">
        <v>4545</v>
      </c>
      <c r="AC941" s="1"/>
      <c r="AZ941" s="24"/>
      <c r="BF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</row>
    <row r="942" spans="1:72" s="23" customFormat="1" x14ac:dyDescent="0.3">
      <c r="A942" s="38">
        <v>687</v>
      </c>
      <c r="B942" s="38" t="s">
        <v>3397</v>
      </c>
      <c r="C942" s="35" t="s">
        <v>345</v>
      </c>
      <c r="D942" s="1" t="s">
        <v>4012</v>
      </c>
      <c r="E942" s="38" t="s">
        <v>347</v>
      </c>
      <c r="F942" s="2" t="s">
        <v>4769</v>
      </c>
      <c r="G942" s="46" t="s">
        <v>4770</v>
      </c>
      <c r="H942" s="42">
        <v>0.42</v>
      </c>
      <c r="I942" s="42">
        <v>0.42</v>
      </c>
      <c r="J942" s="1">
        <v>1</v>
      </c>
      <c r="K942" s="65">
        <v>44372</v>
      </c>
      <c r="L942" s="41">
        <v>44532</v>
      </c>
      <c r="M942" s="1">
        <v>47.08</v>
      </c>
      <c r="N942" s="42">
        <v>41.269431790980072</v>
      </c>
      <c r="O942" s="1">
        <v>80</v>
      </c>
      <c r="P942" s="42">
        <f t="shared" si="40"/>
        <v>3766.3999999999996</v>
      </c>
      <c r="Q942" s="1" t="s">
        <v>147</v>
      </c>
      <c r="R942" s="3">
        <v>100</v>
      </c>
      <c r="S942" s="1">
        <f t="shared" si="41"/>
        <v>4708</v>
      </c>
      <c r="T942" s="1" t="s">
        <v>147</v>
      </c>
      <c r="U942" s="3">
        <v>370</v>
      </c>
      <c r="V942" s="3">
        <v>0</v>
      </c>
      <c r="W942" s="3">
        <v>0</v>
      </c>
      <c r="X942" s="1">
        <v>10</v>
      </c>
      <c r="Y942" s="1">
        <v>380</v>
      </c>
      <c r="Z942" s="42">
        <v>15682.384080572427</v>
      </c>
      <c r="AA942" s="1" t="s">
        <v>4015</v>
      </c>
      <c r="AB942" s="1" t="s">
        <v>4545</v>
      </c>
      <c r="AC942" s="1"/>
      <c r="AZ942" s="24"/>
      <c r="BF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</row>
    <row r="943" spans="1:72" s="23" customFormat="1" x14ac:dyDescent="0.3">
      <c r="A943" s="38">
        <v>688</v>
      </c>
      <c r="B943" s="38" t="s">
        <v>3397</v>
      </c>
      <c r="C943" s="35" t="s">
        <v>345</v>
      </c>
      <c r="D943" s="1" t="s">
        <v>4012</v>
      </c>
      <c r="E943" s="38" t="s">
        <v>347</v>
      </c>
      <c r="F943" s="2" t="s">
        <v>4771</v>
      </c>
      <c r="G943" s="46" t="s">
        <v>4772</v>
      </c>
      <c r="H943" s="42">
        <v>0.22</v>
      </c>
      <c r="I943" s="42">
        <v>0.22</v>
      </c>
      <c r="J943" s="1">
        <v>1</v>
      </c>
      <c r="K943" s="65">
        <v>44371</v>
      </c>
      <c r="L943" s="41">
        <v>44532</v>
      </c>
      <c r="M943" s="1">
        <v>13.42</v>
      </c>
      <c r="N943" s="42">
        <v>12.129766444520726</v>
      </c>
      <c r="O943" s="1">
        <v>80</v>
      </c>
      <c r="P943" s="42">
        <f t="shared" si="40"/>
        <v>1073.5999999999999</v>
      </c>
      <c r="Q943" s="1" t="s">
        <v>147</v>
      </c>
      <c r="R943" s="42">
        <v>93.769470404984418</v>
      </c>
      <c r="S943" s="1">
        <f t="shared" si="41"/>
        <v>1258.3862928348908</v>
      </c>
      <c r="T943" s="1" t="s">
        <v>4429</v>
      </c>
      <c r="U943" s="3">
        <v>370</v>
      </c>
      <c r="V943" s="3">
        <v>0</v>
      </c>
      <c r="W943" s="3">
        <v>0</v>
      </c>
      <c r="X943" s="1">
        <v>-37</v>
      </c>
      <c r="Y943" s="1">
        <v>333</v>
      </c>
      <c r="Z943" s="42">
        <v>4039.2122260254018</v>
      </c>
      <c r="AA943" s="1" t="s">
        <v>4015</v>
      </c>
      <c r="AB943" s="1" t="s">
        <v>4545</v>
      </c>
      <c r="AC943" s="1"/>
      <c r="AZ943" s="24"/>
      <c r="BF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</row>
    <row r="944" spans="1:72" s="23" customFormat="1" x14ac:dyDescent="0.3">
      <c r="A944" s="38">
        <v>689</v>
      </c>
      <c r="B944" s="38" t="s">
        <v>3397</v>
      </c>
      <c r="C944" s="35" t="s">
        <v>345</v>
      </c>
      <c r="D944" s="1" t="s">
        <v>4012</v>
      </c>
      <c r="E944" s="38" t="s">
        <v>347</v>
      </c>
      <c r="F944" s="2" t="s">
        <v>4773</v>
      </c>
      <c r="G944" s="46" t="s">
        <v>4774</v>
      </c>
      <c r="H944" s="42">
        <v>0.45</v>
      </c>
      <c r="I944" s="42">
        <v>0.45</v>
      </c>
      <c r="J944" s="1">
        <v>1</v>
      </c>
      <c r="K944" s="65">
        <v>44371</v>
      </c>
      <c r="L944" s="41">
        <v>44532</v>
      </c>
      <c r="M944" s="1">
        <v>61.89</v>
      </c>
      <c r="N944" s="42">
        <v>53.590225375924881</v>
      </c>
      <c r="O944" s="1">
        <v>83</v>
      </c>
      <c r="P944" s="42">
        <f t="shared" si="40"/>
        <v>5136.87</v>
      </c>
      <c r="Q944" s="1" t="s">
        <v>147</v>
      </c>
      <c r="R944" s="42">
        <v>99.606299212598429</v>
      </c>
      <c r="S944" s="1">
        <f t="shared" si="41"/>
        <v>6164.6338582677172</v>
      </c>
      <c r="T944" s="1" t="s">
        <v>147</v>
      </c>
      <c r="U944" s="3">
        <v>370</v>
      </c>
      <c r="V944" s="3">
        <v>0</v>
      </c>
      <c r="W944" s="3">
        <v>0</v>
      </c>
      <c r="X944" s="1">
        <v>10</v>
      </c>
      <c r="Y944" s="1">
        <v>380</v>
      </c>
      <c r="Z944" s="42">
        <v>20364.285642851453</v>
      </c>
      <c r="AA944" s="1" t="s">
        <v>4015</v>
      </c>
      <c r="AB944" s="1" t="s">
        <v>4545</v>
      </c>
      <c r="AC944" s="1"/>
      <c r="AZ944" s="24"/>
      <c r="BF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</row>
    <row r="945" spans="1:72" s="23" customFormat="1" x14ac:dyDescent="0.3">
      <c r="A945" s="38">
        <v>690</v>
      </c>
      <c r="B945" s="38" t="s">
        <v>3397</v>
      </c>
      <c r="C945" s="35" t="s">
        <v>345</v>
      </c>
      <c r="D945" s="1" t="s">
        <v>4012</v>
      </c>
      <c r="E945" s="38" t="s">
        <v>347</v>
      </c>
      <c r="F945" s="2" t="s">
        <v>4775</v>
      </c>
      <c r="G945" s="46" t="s">
        <v>4776</v>
      </c>
      <c r="H945" s="42">
        <v>0.32</v>
      </c>
      <c r="I945" s="42">
        <v>0.32</v>
      </c>
      <c r="J945" s="1">
        <v>1</v>
      </c>
      <c r="K945" s="65">
        <v>44371</v>
      </c>
      <c r="L945" s="41">
        <v>44532</v>
      </c>
      <c r="M945" s="1">
        <v>68.98</v>
      </c>
      <c r="N945" s="42">
        <v>59.019207796659686</v>
      </c>
      <c r="O945" s="1">
        <v>87</v>
      </c>
      <c r="P945" s="42">
        <f t="shared" si="40"/>
        <v>6001.26</v>
      </c>
      <c r="Q945" s="1" t="s">
        <v>147</v>
      </c>
      <c r="R945" s="42">
        <v>99.147727272727266</v>
      </c>
      <c r="S945" s="1">
        <f t="shared" si="41"/>
        <v>6839.210227272727</v>
      </c>
      <c r="T945" s="1" t="s">
        <v>147</v>
      </c>
      <c r="U945" s="3">
        <v>370</v>
      </c>
      <c r="V945" s="3">
        <v>0</v>
      </c>
      <c r="W945" s="3">
        <v>0</v>
      </c>
      <c r="X945" s="1">
        <v>10</v>
      </c>
      <c r="Y945" s="1">
        <v>380</v>
      </c>
      <c r="Z945" s="42">
        <v>22427.298962730682</v>
      </c>
      <c r="AA945" s="1" t="s">
        <v>4015</v>
      </c>
      <c r="AB945" s="1" t="s">
        <v>4545</v>
      </c>
      <c r="AC945" s="1"/>
      <c r="AZ945" s="24"/>
      <c r="BF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</row>
    <row r="946" spans="1:72" s="23" customFormat="1" x14ac:dyDescent="0.3">
      <c r="A946" s="38">
        <v>691</v>
      </c>
      <c r="B946" s="38" t="s">
        <v>3397</v>
      </c>
      <c r="C946" s="35" t="s">
        <v>345</v>
      </c>
      <c r="D946" s="1" t="s">
        <v>4012</v>
      </c>
      <c r="E946" s="38" t="s">
        <v>347</v>
      </c>
      <c r="F946" s="2" t="s">
        <v>4777</v>
      </c>
      <c r="G946" s="46" t="s">
        <v>4778</v>
      </c>
      <c r="H946" s="42">
        <v>0.25</v>
      </c>
      <c r="I946" s="42">
        <v>0.25</v>
      </c>
      <c r="J946" s="1">
        <v>2</v>
      </c>
      <c r="K946" s="65">
        <v>44371</v>
      </c>
      <c r="L946" s="41">
        <v>44532</v>
      </c>
      <c r="M946" s="1">
        <v>119.93</v>
      </c>
      <c r="N946" s="42">
        <v>103.37058763721345</v>
      </c>
      <c r="O946" s="1">
        <v>82</v>
      </c>
      <c r="P946" s="42">
        <f t="shared" si="40"/>
        <v>9834.26</v>
      </c>
      <c r="Q946" s="1" t="s">
        <v>147</v>
      </c>
      <c r="R946" s="3">
        <v>100</v>
      </c>
      <c r="S946" s="1">
        <f t="shared" si="41"/>
        <v>11993</v>
      </c>
      <c r="T946" s="1" t="s">
        <v>147</v>
      </c>
      <c r="U946" s="3">
        <v>370</v>
      </c>
      <c r="V946" s="3">
        <v>0</v>
      </c>
      <c r="W946" s="3">
        <v>0</v>
      </c>
      <c r="X946" s="1">
        <v>10</v>
      </c>
      <c r="Y946" s="1">
        <v>380</v>
      </c>
      <c r="Z946" s="42">
        <v>39280.823302141107</v>
      </c>
      <c r="AA946" s="1" t="s">
        <v>4015</v>
      </c>
      <c r="AB946" s="1" t="s">
        <v>4545</v>
      </c>
      <c r="AC946" s="1"/>
      <c r="AZ946" s="24"/>
      <c r="BF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</row>
    <row r="947" spans="1:72" s="23" customFormat="1" x14ac:dyDescent="0.3">
      <c r="A947" s="38">
        <v>692</v>
      </c>
      <c r="B947" s="38" t="s">
        <v>3397</v>
      </c>
      <c r="C947" s="35" t="s">
        <v>345</v>
      </c>
      <c r="D947" s="1" t="s">
        <v>4012</v>
      </c>
      <c r="E947" s="38" t="s">
        <v>347</v>
      </c>
      <c r="F947" s="2" t="s">
        <v>4779</v>
      </c>
      <c r="G947" s="46" t="s">
        <v>4780</v>
      </c>
      <c r="H947" s="42">
        <v>0.22</v>
      </c>
      <c r="I947" s="42">
        <v>0.22</v>
      </c>
      <c r="J947" s="1">
        <v>1</v>
      </c>
      <c r="K947" s="65">
        <v>44374</v>
      </c>
      <c r="L947" s="41">
        <v>44532</v>
      </c>
      <c r="M947" s="1">
        <v>68.19</v>
      </c>
      <c r="N947" s="42">
        <v>59.199476124493728</v>
      </c>
      <c r="O947" s="1">
        <v>85</v>
      </c>
      <c r="P947" s="42">
        <f t="shared" si="40"/>
        <v>5796.15</v>
      </c>
      <c r="Q947" s="1" t="s">
        <v>147</v>
      </c>
      <c r="R947" s="42">
        <v>99.277978339350184</v>
      </c>
      <c r="S947" s="1">
        <f t="shared" si="41"/>
        <v>6769.7653429602888</v>
      </c>
      <c r="T947" s="1" t="s">
        <v>147</v>
      </c>
      <c r="U947" s="3">
        <v>370</v>
      </c>
      <c r="V947" s="3">
        <v>0</v>
      </c>
      <c r="W947" s="3">
        <v>0</v>
      </c>
      <c r="X947" s="1">
        <v>10</v>
      </c>
      <c r="Y947" s="1">
        <v>380</v>
      </c>
      <c r="Z947" s="42">
        <v>22495.800927307617</v>
      </c>
      <c r="AA947" s="1" t="s">
        <v>4015</v>
      </c>
      <c r="AB947" s="1" t="s">
        <v>4545</v>
      </c>
      <c r="AC947" s="1"/>
      <c r="AZ947" s="24"/>
      <c r="BF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</row>
    <row r="948" spans="1:72" s="23" customFormat="1" x14ac:dyDescent="0.3">
      <c r="A948" s="38">
        <v>693</v>
      </c>
      <c r="B948" s="38" t="s">
        <v>3397</v>
      </c>
      <c r="C948" s="35" t="s">
        <v>345</v>
      </c>
      <c r="D948" s="1" t="s">
        <v>4012</v>
      </c>
      <c r="E948" s="38" t="s">
        <v>347</v>
      </c>
      <c r="F948" s="2" t="s">
        <v>4781</v>
      </c>
      <c r="G948" s="46" t="s">
        <v>4782</v>
      </c>
      <c r="H948" s="42">
        <v>0.23</v>
      </c>
      <c r="I948" s="42">
        <v>0.23</v>
      </c>
      <c r="J948" s="1">
        <v>1</v>
      </c>
      <c r="K948" s="65">
        <v>44371</v>
      </c>
      <c r="L948" s="41">
        <v>44532</v>
      </c>
      <c r="M948" s="1">
        <v>17.690000000000001</v>
      </c>
      <c r="N948" s="42">
        <v>16.472800692543281</v>
      </c>
      <c r="O948" s="1">
        <v>80</v>
      </c>
      <c r="P948" s="42">
        <f t="shared" si="40"/>
        <v>1415.2</v>
      </c>
      <c r="Q948" s="1" t="s">
        <v>147</v>
      </c>
      <c r="R948" s="42">
        <v>98.773006134969322</v>
      </c>
      <c r="S948" s="1">
        <f t="shared" si="41"/>
        <v>1747.2944785276075</v>
      </c>
      <c r="T948" s="1" t="s">
        <v>147</v>
      </c>
      <c r="U948" s="3">
        <v>370</v>
      </c>
      <c r="V948" s="3">
        <v>0</v>
      </c>
      <c r="W948" s="3">
        <v>0</v>
      </c>
      <c r="X948" s="1">
        <v>0</v>
      </c>
      <c r="Y948" s="1">
        <v>370</v>
      </c>
      <c r="Z948" s="42">
        <v>6094.9362562410142</v>
      </c>
      <c r="AA948" s="1" t="s">
        <v>4015</v>
      </c>
      <c r="AB948" s="1" t="s">
        <v>4545</v>
      </c>
      <c r="AC948" s="1"/>
      <c r="AZ948" s="24"/>
      <c r="BF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</row>
    <row r="949" spans="1:72" s="23" customFormat="1" x14ac:dyDescent="0.3">
      <c r="A949" s="38">
        <v>694</v>
      </c>
      <c r="B949" s="38" t="s">
        <v>3397</v>
      </c>
      <c r="C949" s="35" t="s">
        <v>345</v>
      </c>
      <c r="D949" s="1" t="s">
        <v>4012</v>
      </c>
      <c r="E949" s="38" t="s">
        <v>347</v>
      </c>
      <c r="F949" s="2" t="s">
        <v>4783</v>
      </c>
      <c r="G949" s="46" t="s">
        <v>4784</v>
      </c>
      <c r="H949" s="42">
        <v>0.31</v>
      </c>
      <c r="I949" s="42">
        <v>0.31</v>
      </c>
      <c r="J949" s="1">
        <v>1</v>
      </c>
      <c r="K949" s="65">
        <v>44372</v>
      </c>
      <c r="L949" s="41">
        <v>44532</v>
      </c>
      <c r="M949" s="1">
        <v>45.53</v>
      </c>
      <c r="N949" s="42">
        <v>39.150158846842757</v>
      </c>
      <c r="O949" s="1">
        <v>90</v>
      </c>
      <c r="P949" s="42">
        <f t="shared" si="40"/>
        <v>4097.7</v>
      </c>
      <c r="Q949" s="1" t="s">
        <v>147</v>
      </c>
      <c r="R949" s="3">
        <v>100</v>
      </c>
      <c r="S949" s="1">
        <f t="shared" si="41"/>
        <v>4553</v>
      </c>
      <c r="T949" s="1" t="s">
        <v>147</v>
      </c>
      <c r="U949" s="3">
        <v>370</v>
      </c>
      <c r="V949" s="3">
        <v>0</v>
      </c>
      <c r="W949" s="3">
        <v>0</v>
      </c>
      <c r="X949" s="1">
        <v>10</v>
      </c>
      <c r="Y949" s="1">
        <v>380</v>
      </c>
      <c r="Z949" s="42">
        <v>14877.060361800248</v>
      </c>
      <c r="AA949" s="1" t="s">
        <v>4015</v>
      </c>
      <c r="AB949" s="1" t="s">
        <v>4545</v>
      </c>
      <c r="AC949" s="1"/>
      <c r="AZ949" s="24"/>
      <c r="BF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</row>
    <row r="950" spans="1:72" s="23" customFormat="1" x14ac:dyDescent="0.3">
      <c r="A950" s="38">
        <v>695</v>
      </c>
      <c r="B950" s="38" t="s">
        <v>3397</v>
      </c>
      <c r="C950" s="35" t="s">
        <v>345</v>
      </c>
      <c r="D950" s="1" t="s">
        <v>4012</v>
      </c>
      <c r="E950" s="38" t="s">
        <v>347</v>
      </c>
      <c r="F950" s="2" t="s">
        <v>4785</v>
      </c>
      <c r="G950" s="46" t="s">
        <v>4786</v>
      </c>
      <c r="H950" s="42">
        <v>0.2</v>
      </c>
      <c r="I950" s="42">
        <v>0.2</v>
      </c>
      <c r="J950" s="1">
        <v>1</v>
      </c>
      <c r="K950" s="65">
        <v>44371</v>
      </c>
      <c r="L950" s="41">
        <v>44532</v>
      </c>
      <c r="M950" s="1">
        <v>45.71</v>
      </c>
      <c r="N950" s="42">
        <v>39.718169017784035</v>
      </c>
      <c r="O950" s="1">
        <v>81</v>
      </c>
      <c r="P950" s="42">
        <f t="shared" ref="P950:P1013" si="42">M950*O950</f>
        <v>3702.51</v>
      </c>
      <c r="Q950" s="1" t="s">
        <v>147</v>
      </c>
      <c r="R950" s="42">
        <v>98.207885304659499</v>
      </c>
      <c r="S950" s="1">
        <f t="shared" ref="S950:S1013" si="43">M950*R950</f>
        <v>4489.0824372759862</v>
      </c>
      <c r="T950" s="1" t="s">
        <v>147</v>
      </c>
      <c r="U950" s="3">
        <v>370</v>
      </c>
      <c r="V950" s="3">
        <v>0</v>
      </c>
      <c r="W950" s="3">
        <v>0</v>
      </c>
      <c r="X950" s="1">
        <v>0</v>
      </c>
      <c r="Y950" s="1">
        <v>370</v>
      </c>
      <c r="Z950" s="42">
        <v>14695.722536580093</v>
      </c>
      <c r="AA950" s="1" t="s">
        <v>4015</v>
      </c>
      <c r="AB950" s="1" t="s">
        <v>4545</v>
      </c>
      <c r="AC950" s="1"/>
      <c r="AZ950" s="24"/>
      <c r="BF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</row>
    <row r="951" spans="1:72" s="23" customFormat="1" x14ac:dyDescent="0.3">
      <c r="A951" s="38">
        <v>696</v>
      </c>
      <c r="B951" s="38" t="s">
        <v>3397</v>
      </c>
      <c r="C951" s="35" t="s">
        <v>345</v>
      </c>
      <c r="D951" s="1" t="s">
        <v>4012</v>
      </c>
      <c r="E951" s="38" t="s">
        <v>347</v>
      </c>
      <c r="F951" s="2" t="s">
        <v>4787</v>
      </c>
      <c r="G951" s="46" t="s">
        <v>4788</v>
      </c>
      <c r="H951" s="42">
        <v>0.15</v>
      </c>
      <c r="I951" s="42">
        <v>0.15</v>
      </c>
      <c r="J951" s="1">
        <v>1</v>
      </c>
      <c r="K951" s="65">
        <v>44373</v>
      </c>
      <c r="L951" s="41">
        <v>44532</v>
      </c>
      <c r="M951" s="1">
        <v>24.2</v>
      </c>
      <c r="N951" s="42">
        <v>20.488447099679973</v>
      </c>
      <c r="O951" s="1">
        <v>81</v>
      </c>
      <c r="P951" s="42">
        <f t="shared" si="42"/>
        <v>1960.2</v>
      </c>
      <c r="Q951" s="1" t="s">
        <v>147</v>
      </c>
      <c r="R951" s="42">
        <v>98.879551820728295</v>
      </c>
      <c r="S951" s="1">
        <f t="shared" si="43"/>
        <v>2392.8851540616247</v>
      </c>
      <c r="T951" s="1" t="s">
        <v>147</v>
      </c>
      <c r="U951" s="3">
        <v>370</v>
      </c>
      <c r="V951" s="3">
        <v>0</v>
      </c>
      <c r="W951" s="3">
        <v>0</v>
      </c>
      <c r="X951" s="1">
        <v>0</v>
      </c>
      <c r="Y951" s="1">
        <v>370</v>
      </c>
      <c r="Z951" s="42">
        <v>7580.7254268815905</v>
      </c>
      <c r="AA951" s="1" t="s">
        <v>4015</v>
      </c>
      <c r="AB951" s="1" t="s">
        <v>4545</v>
      </c>
      <c r="AC951" s="1"/>
      <c r="AZ951" s="24"/>
      <c r="BF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</row>
    <row r="952" spans="1:72" s="23" customFormat="1" x14ac:dyDescent="0.3">
      <c r="A952" s="38">
        <v>697</v>
      </c>
      <c r="B952" s="38" t="s">
        <v>3397</v>
      </c>
      <c r="C952" s="35" t="s">
        <v>345</v>
      </c>
      <c r="D952" s="1" t="s">
        <v>4012</v>
      </c>
      <c r="E952" s="38" t="s">
        <v>347</v>
      </c>
      <c r="F952" s="2" t="s">
        <v>4789</v>
      </c>
      <c r="G952" s="46" t="s">
        <v>4790</v>
      </c>
      <c r="H952" s="42">
        <v>0.49</v>
      </c>
      <c r="I952" s="42">
        <v>0.49</v>
      </c>
      <c r="J952" s="1">
        <v>1</v>
      </c>
      <c r="K952" s="65">
        <v>44371</v>
      </c>
      <c r="L952" s="41">
        <v>44532</v>
      </c>
      <c r="M952" s="1">
        <v>41.03</v>
      </c>
      <c r="N952" s="42">
        <v>36.071635971233682</v>
      </c>
      <c r="O952" s="1">
        <v>80</v>
      </c>
      <c r="P952" s="42">
        <f t="shared" si="42"/>
        <v>3282.4</v>
      </c>
      <c r="Q952" s="1" t="s">
        <v>147</v>
      </c>
      <c r="R952" s="42">
        <v>99.275362318840578</v>
      </c>
      <c r="S952" s="1">
        <f t="shared" si="43"/>
        <v>4073.268115942029</v>
      </c>
      <c r="T952" s="1" t="s">
        <v>147</v>
      </c>
      <c r="U952" s="3">
        <v>370</v>
      </c>
      <c r="V952" s="3">
        <v>0</v>
      </c>
      <c r="W952" s="3">
        <v>0</v>
      </c>
      <c r="X952" s="1">
        <v>10</v>
      </c>
      <c r="Y952" s="1">
        <v>380</v>
      </c>
      <c r="Z952" s="42">
        <v>13707.2216690688</v>
      </c>
      <c r="AA952" s="1" t="s">
        <v>4015</v>
      </c>
      <c r="AB952" s="1" t="s">
        <v>4545</v>
      </c>
      <c r="AC952" s="1"/>
      <c r="AZ952" s="24"/>
      <c r="BF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</row>
    <row r="953" spans="1:72" s="23" customFormat="1" x14ac:dyDescent="0.3">
      <c r="A953" s="38">
        <v>698</v>
      </c>
      <c r="B953" s="38" t="s">
        <v>3397</v>
      </c>
      <c r="C953" s="35" t="s">
        <v>345</v>
      </c>
      <c r="D953" s="1" t="s">
        <v>4012</v>
      </c>
      <c r="E953" s="38" t="s">
        <v>347</v>
      </c>
      <c r="F953" s="2" t="s">
        <v>4791</v>
      </c>
      <c r="G953" s="46" t="s">
        <v>4792</v>
      </c>
      <c r="H953" s="42">
        <v>0.15</v>
      </c>
      <c r="I953" s="42">
        <v>0.15</v>
      </c>
      <c r="J953" s="1">
        <v>1</v>
      </c>
      <c r="K953" s="65">
        <v>44371</v>
      </c>
      <c r="L953" s="41">
        <v>44532</v>
      </c>
      <c r="M953" s="1">
        <v>24.58</v>
      </c>
      <c r="N953" s="42">
        <v>21.14737733193876</v>
      </c>
      <c r="O953" s="1">
        <v>82</v>
      </c>
      <c r="P953" s="42">
        <f t="shared" si="42"/>
        <v>2015.56</v>
      </c>
      <c r="Q953" s="1" t="s">
        <v>147</v>
      </c>
      <c r="R953" s="42">
        <v>99.333333333333329</v>
      </c>
      <c r="S953" s="1">
        <f t="shared" si="43"/>
        <v>2441.6133333333332</v>
      </c>
      <c r="T953" s="1" t="s">
        <v>147</v>
      </c>
      <c r="U953" s="3">
        <v>370</v>
      </c>
      <c r="V953" s="3">
        <v>0</v>
      </c>
      <c r="W953" s="3">
        <v>0</v>
      </c>
      <c r="X953" s="1">
        <v>10</v>
      </c>
      <c r="Y953" s="1">
        <v>380</v>
      </c>
      <c r="Z953" s="42">
        <v>8036.0033861367283</v>
      </c>
      <c r="AA953" s="1" t="s">
        <v>4015</v>
      </c>
      <c r="AB953" s="1" t="s">
        <v>4545</v>
      </c>
      <c r="AC953" s="1"/>
      <c r="AZ953" s="24"/>
      <c r="BF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</row>
    <row r="954" spans="1:72" s="23" customFormat="1" x14ac:dyDescent="0.3">
      <c r="A954" s="38">
        <v>699</v>
      </c>
      <c r="B954" s="38" t="s">
        <v>3397</v>
      </c>
      <c r="C954" s="35" t="s">
        <v>345</v>
      </c>
      <c r="D954" s="1" t="s">
        <v>4012</v>
      </c>
      <c r="E954" s="38" t="s">
        <v>347</v>
      </c>
      <c r="F954" s="2" t="s">
        <v>4793</v>
      </c>
      <c r="G954" s="46" t="s">
        <v>4794</v>
      </c>
      <c r="H954" s="42">
        <v>0.3</v>
      </c>
      <c r="I954" s="42">
        <v>0.3</v>
      </c>
      <c r="J954" s="1">
        <v>1</v>
      </c>
      <c r="K954" s="65">
        <v>44371</v>
      </c>
      <c r="L954" s="41">
        <v>44532</v>
      </c>
      <c r="M954" s="1">
        <v>69.89</v>
      </c>
      <c r="N954" s="42">
        <v>60.286759101612979</v>
      </c>
      <c r="O954" s="1">
        <v>84</v>
      </c>
      <c r="P954" s="42">
        <f t="shared" si="42"/>
        <v>5870.76</v>
      </c>
      <c r="Q954" s="1" t="s">
        <v>147</v>
      </c>
      <c r="R954" s="42">
        <v>99.705882352941174</v>
      </c>
      <c r="S954" s="1">
        <f t="shared" si="43"/>
        <v>6968.4441176470591</v>
      </c>
      <c r="T954" s="1" t="s">
        <v>147</v>
      </c>
      <c r="U954" s="3">
        <v>370</v>
      </c>
      <c r="V954" s="3">
        <v>0</v>
      </c>
      <c r="W954" s="3">
        <v>0</v>
      </c>
      <c r="X954" s="1">
        <v>10</v>
      </c>
      <c r="Y954" s="1">
        <v>380</v>
      </c>
      <c r="Z954" s="42">
        <v>22908.968458612933</v>
      </c>
      <c r="AA954" s="1" t="s">
        <v>4015</v>
      </c>
      <c r="AB954" s="1" t="s">
        <v>4545</v>
      </c>
      <c r="AC954" s="1"/>
      <c r="AZ954" s="24"/>
      <c r="BF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</row>
    <row r="955" spans="1:72" s="23" customFormat="1" x14ac:dyDescent="0.3">
      <c r="A955" s="38">
        <v>700</v>
      </c>
      <c r="B955" s="38" t="s">
        <v>3397</v>
      </c>
      <c r="C955" s="35" t="s">
        <v>345</v>
      </c>
      <c r="D955" s="1" t="s">
        <v>4012</v>
      </c>
      <c r="E955" s="38" t="s">
        <v>347</v>
      </c>
      <c r="F955" s="2" t="s">
        <v>4795</v>
      </c>
      <c r="G955" s="46" t="s">
        <v>4796</v>
      </c>
      <c r="H955" s="42">
        <v>0.2</v>
      </c>
      <c r="I955" s="42">
        <v>0.2</v>
      </c>
      <c r="J955" s="1">
        <v>1</v>
      </c>
      <c r="K955" s="65">
        <v>44376</v>
      </c>
      <c r="L955" s="41">
        <v>44539</v>
      </c>
      <c r="M955" s="1">
        <v>32.979999999999997</v>
      </c>
      <c r="N955" s="42">
        <v>31.118700675081289</v>
      </c>
      <c r="O955" s="1">
        <v>86</v>
      </c>
      <c r="P955" s="42">
        <f t="shared" si="42"/>
        <v>2836.2799999999997</v>
      </c>
      <c r="Q955" s="1" t="s">
        <v>147</v>
      </c>
      <c r="R955" s="42">
        <v>98.654708520179369</v>
      </c>
      <c r="S955" s="1">
        <f t="shared" si="43"/>
        <v>3253.6322869955152</v>
      </c>
      <c r="T955" s="1" t="s">
        <v>147</v>
      </c>
      <c r="U955" s="3">
        <v>370</v>
      </c>
      <c r="V955" s="3">
        <v>0</v>
      </c>
      <c r="W955" s="3">
        <v>0</v>
      </c>
      <c r="X955" s="1">
        <v>0</v>
      </c>
      <c r="Y955" s="1">
        <v>370</v>
      </c>
      <c r="Z955" s="42">
        <v>11513.919249780078</v>
      </c>
      <c r="AA955" s="1" t="s">
        <v>4015</v>
      </c>
      <c r="AB955" s="1" t="s">
        <v>4545</v>
      </c>
      <c r="AC955" s="1"/>
      <c r="AZ955" s="24"/>
      <c r="BF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</row>
    <row r="956" spans="1:72" s="23" customFormat="1" x14ac:dyDescent="0.3">
      <c r="A956" s="38">
        <v>701</v>
      </c>
      <c r="B956" s="38" t="s">
        <v>3397</v>
      </c>
      <c r="C956" s="35" t="s">
        <v>345</v>
      </c>
      <c r="D956" s="1" t="s">
        <v>4012</v>
      </c>
      <c r="E956" s="38" t="s">
        <v>347</v>
      </c>
      <c r="F956" s="2" t="s">
        <v>4797</v>
      </c>
      <c r="G956" s="46" t="s">
        <v>4798</v>
      </c>
      <c r="H956" s="42">
        <v>0.3</v>
      </c>
      <c r="I956" s="42">
        <v>0.3</v>
      </c>
      <c r="J956" s="1">
        <v>2</v>
      </c>
      <c r="K956" s="65">
        <v>44370</v>
      </c>
      <c r="L956" s="41">
        <v>44539</v>
      </c>
      <c r="M956" s="1">
        <v>80.040000000000006</v>
      </c>
      <c r="N956" s="42">
        <v>78.649932760374369</v>
      </c>
      <c r="O956" s="1">
        <v>81</v>
      </c>
      <c r="P956" s="42">
        <f t="shared" si="42"/>
        <v>6483.2400000000007</v>
      </c>
      <c r="Q956" s="1" t="s">
        <v>147</v>
      </c>
      <c r="R956" s="42">
        <v>99.481865284974091</v>
      </c>
      <c r="S956" s="1">
        <f t="shared" si="43"/>
        <v>7962.5284974093265</v>
      </c>
      <c r="T956" s="1" t="s">
        <v>147</v>
      </c>
      <c r="U956" s="3">
        <v>370</v>
      </c>
      <c r="V956" s="3">
        <v>0</v>
      </c>
      <c r="W956" s="3">
        <v>0</v>
      </c>
      <c r="X956" s="1">
        <v>10</v>
      </c>
      <c r="Y956" s="1">
        <v>380</v>
      </c>
      <c r="Z956" s="42">
        <v>29886.974448942259</v>
      </c>
      <c r="AA956" s="1" t="s">
        <v>4015</v>
      </c>
      <c r="AB956" s="1" t="s">
        <v>4545</v>
      </c>
      <c r="AC956" s="1"/>
      <c r="AZ956" s="24"/>
      <c r="BF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</row>
    <row r="957" spans="1:72" s="23" customFormat="1" x14ac:dyDescent="0.3">
      <c r="A957" s="38">
        <v>702</v>
      </c>
      <c r="B957" s="38" t="s">
        <v>3397</v>
      </c>
      <c r="C957" s="35" t="s">
        <v>345</v>
      </c>
      <c r="D957" s="1" t="s">
        <v>4012</v>
      </c>
      <c r="E957" s="38" t="s">
        <v>347</v>
      </c>
      <c r="F957" s="2" t="s">
        <v>4799</v>
      </c>
      <c r="G957" s="46" t="s">
        <v>4800</v>
      </c>
      <c r="H957" s="42">
        <v>0.41</v>
      </c>
      <c r="I957" s="42">
        <v>0.41</v>
      </c>
      <c r="J957" s="1">
        <v>2</v>
      </c>
      <c r="K957" s="65">
        <v>44370</v>
      </c>
      <c r="L957" s="41">
        <v>44539</v>
      </c>
      <c r="M957" s="1">
        <v>81.58</v>
      </c>
      <c r="N957" s="42">
        <v>74.35315289011119</v>
      </c>
      <c r="O957" s="1">
        <v>73</v>
      </c>
      <c r="P957" s="42">
        <f t="shared" si="42"/>
        <v>5955.34</v>
      </c>
      <c r="Q957" s="1" t="s">
        <v>147</v>
      </c>
      <c r="R957" s="42">
        <v>98.965517241379317</v>
      </c>
      <c r="S957" s="1">
        <f t="shared" si="43"/>
        <v>8073.6068965517243</v>
      </c>
      <c r="T957" s="1" t="s">
        <v>147</v>
      </c>
      <c r="U957" s="3">
        <v>370</v>
      </c>
      <c r="V957" s="3">
        <v>0</v>
      </c>
      <c r="W957" s="3">
        <v>-148</v>
      </c>
      <c r="X957" s="1">
        <v>0</v>
      </c>
      <c r="Y957" s="1">
        <v>222</v>
      </c>
      <c r="Z957" s="42">
        <v>16506.399941604683</v>
      </c>
      <c r="AA957" s="1" t="s">
        <v>4015</v>
      </c>
      <c r="AB957" s="1" t="s">
        <v>4545</v>
      </c>
      <c r="AC957" s="1"/>
      <c r="AZ957" s="24"/>
      <c r="BF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</row>
    <row r="958" spans="1:72" s="23" customFormat="1" x14ac:dyDescent="0.3">
      <c r="A958" s="38">
        <v>703</v>
      </c>
      <c r="B958" s="38" t="s">
        <v>3397</v>
      </c>
      <c r="C958" s="35" t="s">
        <v>345</v>
      </c>
      <c r="D958" s="1" t="s">
        <v>4012</v>
      </c>
      <c r="E958" s="38" t="s">
        <v>347</v>
      </c>
      <c r="F958" s="2" t="s">
        <v>4801</v>
      </c>
      <c r="G958" s="46" t="s">
        <v>4802</v>
      </c>
      <c r="H958" s="42">
        <v>0.24</v>
      </c>
      <c r="I958" s="42">
        <v>0.24</v>
      </c>
      <c r="J958" s="1">
        <v>1</v>
      </c>
      <c r="K958" s="65">
        <v>44370</v>
      </c>
      <c r="L958" s="41">
        <v>44539</v>
      </c>
      <c r="M958" s="1">
        <v>58.59</v>
      </c>
      <c r="N958" s="42">
        <v>51.426151781207963</v>
      </c>
      <c r="O958" s="1">
        <v>70</v>
      </c>
      <c r="P958" s="42">
        <f t="shared" si="42"/>
        <v>4101.3</v>
      </c>
      <c r="Q958" s="1" t="s">
        <v>147</v>
      </c>
      <c r="R958" s="42">
        <v>98.94736842105263</v>
      </c>
      <c r="S958" s="1">
        <f t="shared" si="43"/>
        <v>5797.3263157894735</v>
      </c>
      <c r="T958" s="1" t="s">
        <v>147</v>
      </c>
      <c r="U958" s="3">
        <v>370</v>
      </c>
      <c r="V958" s="3">
        <v>0</v>
      </c>
      <c r="W958" s="3">
        <v>-148</v>
      </c>
      <c r="X958" s="1">
        <v>0</v>
      </c>
      <c r="Y958" s="1">
        <v>222</v>
      </c>
      <c r="Z958" s="42">
        <v>11416.605695428168</v>
      </c>
      <c r="AA958" s="1" t="s">
        <v>4015</v>
      </c>
      <c r="AB958" s="1" t="s">
        <v>4545</v>
      </c>
      <c r="AC958" s="1"/>
      <c r="AZ958" s="24"/>
      <c r="BF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</row>
    <row r="959" spans="1:72" s="23" customFormat="1" x14ac:dyDescent="0.3">
      <c r="A959" s="38">
        <v>704</v>
      </c>
      <c r="B959" s="38" t="s">
        <v>3397</v>
      </c>
      <c r="C959" s="35" t="s">
        <v>345</v>
      </c>
      <c r="D959" s="1" t="s">
        <v>4012</v>
      </c>
      <c r="E959" s="38" t="s">
        <v>347</v>
      </c>
      <c r="F959" s="2" t="s">
        <v>4803</v>
      </c>
      <c r="G959" s="46" t="s">
        <v>4804</v>
      </c>
      <c r="H959" s="42">
        <v>0.3</v>
      </c>
      <c r="I959" s="42">
        <v>0.3</v>
      </c>
      <c r="J959" s="1">
        <v>1</v>
      </c>
      <c r="K959" s="65">
        <v>44370</v>
      </c>
      <c r="L959" s="41">
        <v>44539</v>
      </c>
      <c r="M959" s="1">
        <v>31.63</v>
      </c>
      <c r="N959" s="42">
        <v>26.852870348077719</v>
      </c>
      <c r="O959" s="1">
        <v>80</v>
      </c>
      <c r="P959" s="42">
        <f t="shared" si="42"/>
        <v>2530.4</v>
      </c>
      <c r="Q959" s="1" t="s">
        <v>147</v>
      </c>
      <c r="R959" s="42">
        <v>98.958333333333329</v>
      </c>
      <c r="S959" s="1">
        <f t="shared" si="43"/>
        <v>3130.052083333333</v>
      </c>
      <c r="T959" s="1" t="s">
        <v>147</v>
      </c>
      <c r="U959" s="3">
        <v>370</v>
      </c>
      <c r="V959" s="3">
        <v>0</v>
      </c>
      <c r="W959" s="3">
        <v>0</v>
      </c>
      <c r="X959" s="1">
        <v>0</v>
      </c>
      <c r="Y959" s="1">
        <v>370</v>
      </c>
      <c r="Z959" s="42">
        <v>9935.5620287887559</v>
      </c>
      <c r="AA959" s="1" t="s">
        <v>4015</v>
      </c>
      <c r="AB959" s="1" t="s">
        <v>4545</v>
      </c>
      <c r="AC959" s="1"/>
      <c r="AZ959" s="24"/>
      <c r="BF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</row>
    <row r="960" spans="1:72" s="23" customFormat="1" x14ac:dyDescent="0.3">
      <c r="A960" s="38">
        <v>705</v>
      </c>
      <c r="B960" s="38" t="s">
        <v>3397</v>
      </c>
      <c r="C960" s="35" t="s">
        <v>345</v>
      </c>
      <c r="D960" s="1" t="s">
        <v>4012</v>
      </c>
      <c r="E960" s="38" t="s">
        <v>347</v>
      </c>
      <c r="F960" s="1" t="s">
        <v>4805</v>
      </c>
      <c r="G960" s="46" t="s">
        <v>4806</v>
      </c>
      <c r="H960" s="42">
        <v>0.25</v>
      </c>
      <c r="I960" s="42">
        <v>0.25</v>
      </c>
      <c r="J960" s="1">
        <v>1</v>
      </c>
      <c r="K960" s="65">
        <v>44372</v>
      </c>
      <c r="L960" s="41">
        <v>44539</v>
      </c>
      <c r="M960" s="1">
        <v>45.52</v>
      </c>
      <c r="N960" s="42">
        <v>40.858224205629625</v>
      </c>
      <c r="O960" s="1">
        <v>80</v>
      </c>
      <c r="P960" s="42">
        <f t="shared" si="42"/>
        <v>3641.6000000000004</v>
      </c>
      <c r="Q960" s="1" t="s">
        <v>147</v>
      </c>
      <c r="R960" s="42">
        <v>99.1869918699187</v>
      </c>
      <c r="S960" s="1">
        <f t="shared" si="43"/>
        <v>4514.9918699186992</v>
      </c>
      <c r="T960" s="1" t="s">
        <v>147</v>
      </c>
      <c r="U960" s="3">
        <v>370</v>
      </c>
      <c r="V960" s="3">
        <v>0</v>
      </c>
      <c r="W960" s="3">
        <v>0</v>
      </c>
      <c r="X960" s="1">
        <v>10</v>
      </c>
      <c r="Y960" s="1">
        <v>380</v>
      </c>
      <c r="Z960" s="42">
        <v>15526.125198139258</v>
      </c>
      <c r="AA960" s="1" t="s">
        <v>4015</v>
      </c>
      <c r="AB960" s="1" t="s">
        <v>4545</v>
      </c>
      <c r="AC960" s="1"/>
      <c r="AZ960" s="24"/>
      <c r="BF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</row>
    <row r="961" spans="1:72" s="23" customFormat="1" x14ac:dyDescent="0.3">
      <c r="A961" s="38">
        <v>706</v>
      </c>
      <c r="B961" s="38" t="s">
        <v>3397</v>
      </c>
      <c r="C961" s="35" t="s">
        <v>345</v>
      </c>
      <c r="D961" s="1" t="s">
        <v>4012</v>
      </c>
      <c r="E961" s="38" t="s">
        <v>347</v>
      </c>
      <c r="F961" s="2" t="s">
        <v>4807</v>
      </c>
      <c r="G961" s="46" t="s">
        <v>4808</v>
      </c>
      <c r="H961" s="42">
        <v>0.3</v>
      </c>
      <c r="I961" s="42">
        <v>0.3</v>
      </c>
      <c r="J961" s="1">
        <v>1</v>
      </c>
      <c r="K961" s="65">
        <v>44374</v>
      </c>
      <c r="L961" s="41">
        <v>44539</v>
      </c>
      <c r="M961" s="1">
        <v>48.45</v>
      </c>
      <c r="N961" s="42">
        <v>45.828935363327716</v>
      </c>
      <c r="O961" s="1">
        <v>82</v>
      </c>
      <c r="P961" s="42">
        <f t="shared" si="42"/>
        <v>3972.9</v>
      </c>
      <c r="Q961" s="1" t="s">
        <v>147</v>
      </c>
      <c r="R961" s="3">
        <v>100</v>
      </c>
      <c r="S961" s="1">
        <f t="shared" si="43"/>
        <v>4845</v>
      </c>
      <c r="T961" s="1" t="s">
        <v>147</v>
      </c>
      <c r="U961" s="3">
        <v>370</v>
      </c>
      <c r="V961" s="3">
        <v>0</v>
      </c>
      <c r="W961" s="3">
        <v>0</v>
      </c>
      <c r="X961" s="1">
        <v>10</v>
      </c>
      <c r="Y961" s="1">
        <v>380</v>
      </c>
      <c r="Z961" s="42">
        <v>17414.995438064532</v>
      </c>
      <c r="AA961" s="1" t="s">
        <v>4015</v>
      </c>
      <c r="AB961" s="1" t="s">
        <v>4545</v>
      </c>
      <c r="AC961" s="1"/>
      <c r="AZ961" s="24"/>
      <c r="BF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</row>
    <row r="962" spans="1:72" s="23" customFormat="1" x14ac:dyDescent="0.3">
      <c r="A962" s="38">
        <v>707</v>
      </c>
      <c r="B962" s="38" t="s">
        <v>3397</v>
      </c>
      <c r="C962" s="35" t="s">
        <v>345</v>
      </c>
      <c r="D962" s="1" t="s">
        <v>4012</v>
      </c>
      <c r="E962" s="38" t="s">
        <v>347</v>
      </c>
      <c r="F962" s="2" t="s">
        <v>4809</v>
      </c>
      <c r="G962" s="46" t="s">
        <v>4810</v>
      </c>
      <c r="H962" s="42">
        <v>0.3</v>
      </c>
      <c r="I962" s="42">
        <v>0.3</v>
      </c>
      <c r="J962" s="1">
        <v>1</v>
      </c>
      <c r="K962" s="65">
        <v>44386</v>
      </c>
      <c r="L962" s="41">
        <v>44539</v>
      </c>
      <c r="M962" s="1">
        <v>24.29</v>
      </c>
      <c r="N962" s="42">
        <v>22.674470213371489</v>
      </c>
      <c r="O962" s="1">
        <v>82</v>
      </c>
      <c r="P962" s="42">
        <f t="shared" si="42"/>
        <v>1991.78</v>
      </c>
      <c r="Q962" s="1" t="s">
        <v>147</v>
      </c>
      <c r="R962" s="42">
        <v>96.756756756756758</v>
      </c>
      <c r="S962" s="1">
        <f t="shared" si="43"/>
        <v>2350.2216216216216</v>
      </c>
      <c r="T962" s="1" t="s">
        <v>147</v>
      </c>
      <c r="U962" s="3">
        <v>370</v>
      </c>
      <c r="V962" s="3">
        <v>0</v>
      </c>
      <c r="W962" s="3">
        <v>0</v>
      </c>
      <c r="X962" s="1">
        <v>-18.5</v>
      </c>
      <c r="Y962" s="1">
        <v>351.5</v>
      </c>
      <c r="Z962" s="42">
        <v>7970.0762800000784</v>
      </c>
      <c r="AA962" s="1" t="s">
        <v>4015</v>
      </c>
      <c r="AB962" s="1" t="s">
        <v>4545</v>
      </c>
      <c r="AC962" s="1"/>
      <c r="AZ962" s="24"/>
      <c r="BF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</row>
    <row r="963" spans="1:72" s="23" customFormat="1" x14ac:dyDescent="0.3">
      <c r="A963" s="38">
        <v>708</v>
      </c>
      <c r="B963" s="38" t="s">
        <v>3397</v>
      </c>
      <c r="C963" s="35" t="s">
        <v>345</v>
      </c>
      <c r="D963" s="1" t="s">
        <v>4012</v>
      </c>
      <c r="E963" s="38" t="s">
        <v>347</v>
      </c>
      <c r="F963" s="2" t="s">
        <v>4811</v>
      </c>
      <c r="G963" s="46" t="s">
        <v>4812</v>
      </c>
      <c r="H963" s="42">
        <v>0.3</v>
      </c>
      <c r="I963" s="42">
        <v>0.3</v>
      </c>
      <c r="J963" s="1">
        <v>1</v>
      </c>
      <c r="K963" s="65">
        <v>44375</v>
      </c>
      <c r="L963" s="41">
        <v>44539</v>
      </c>
      <c r="M963" s="1">
        <v>48.1</v>
      </c>
      <c r="N963" s="42">
        <v>0</v>
      </c>
      <c r="O963" s="1">
        <v>88</v>
      </c>
      <c r="P963" s="42">
        <f t="shared" si="42"/>
        <v>4232.8</v>
      </c>
      <c r="Q963" s="1" t="s">
        <v>147</v>
      </c>
      <c r="R963" s="42">
        <v>88</v>
      </c>
      <c r="S963" s="1">
        <f t="shared" si="43"/>
        <v>4232.8</v>
      </c>
      <c r="T963" s="1" t="s">
        <v>148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42">
        <v>0</v>
      </c>
      <c r="AA963" s="1" t="s">
        <v>4015</v>
      </c>
      <c r="AB963" s="1" t="s">
        <v>4545</v>
      </c>
      <c r="AC963" s="1"/>
      <c r="AZ963" s="24"/>
      <c r="BF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</row>
    <row r="964" spans="1:72" s="23" customFormat="1" x14ac:dyDescent="0.3">
      <c r="A964" s="38">
        <v>709</v>
      </c>
      <c r="B964" s="38" t="s">
        <v>3397</v>
      </c>
      <c r="C964" s="35" t="s">
        <v>345</v>
      </c>
      <c r="D964" s="1" t="s">
        <v>4012</v>
      </c>
      <c r="E964" s="38" t="s">
        <v>347</v>
      </c>
      <c r="F964" s="2" t="s">
        <v>4813</v>
      </c>
      <c r="G964" s="46" t="s">
        <v>4814</v>
      </c>
      <c r="H964" s="42">
        <v>0.2</v>
      </c>
      <c r="I964" s="42">
        <v>0.2</v>
      </c>
      <c r="J964" s="1">
        <v>2</v>
      </c>
      <c r="K964" s="65">
        <v>44376</v>
      </c>
      <c r="L964" s="41">
        <v>44539</v>
      </c>
      <c r="M964" s="1">
        <v>74.7</v>
      </c>
      <c r="N964" s="42">
        <v>64.989000000000004</v>
      </c>
      <c r="O964" s="1">
        <v>72</v>
      </c>
      <c r="P964" s="42">
        <f t="shared" si="42"/>
        <v>5378.4000000000005</v>
      </c>
      <c r="Q964" s="1" t="s">
        <v>147</v>
      </c>
      <c r="R964" s="42">
        <v>99.300699300699307</v>
      </c>
      <c r="S964" s="1">
        <f t="shared" si="43"/>
        <v>7417.7622377622383</v>
      </c>
      <c r="T964" s="1" t="s">
        <v>147</v>
      </c>
      <c r="U964" s="3">
        <v>370</v>
      </c>
      <c r="V964" s="3">
        <v>0</v>
      </c>
      <c r="W964" s="3">
        <v>-148</v>
      </c>
      <c r="X964" s="1">
        <v>0</v>
      </c>
      <c r="Y964" s="1">
        <v>222</v>
      </c>
      <c r="Z964" s="42">
        <v>14427.558000000001</v>
      </c>
      <c r="AA964" s="1" t="s">
        <v>4015</v>
      </c>
      <c r="AB964" s="1" t="s">
        <v>4545</v>
      </c>
      <c r="AC964" s="1"/>
      <c r="AZ964" s="24"/>
      <c r="BF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</row>
    <row r="965" spans="1:72" s="23" customFormat="1" x14ac:dyDescent="0.3">
      <c r="A965" s="38">
        <v>710</v>
      </c>
      <c r="B965" s="38" t="s">
        <v>3397</v>
      </c>
      <c r="C965" s="35" t="s">
        <v>345</v>
      </c>
      <c r="D965" s="1" t="s">
        <v>4012</v>
      </c>
      <c r="E965" s="38" t="s">
        <v>347</v>
      </c>
      <c r="F965" s="2" t="s">
        <v>4815</v>
      </c>
      <c r="G965" s="46" t="s">
        <v>4816</v>
      </c>
      <c r="H965" s="42">
        <v>0.22</v>
      </c>
      <c r="I965" s="42">
        <v>0.22</v>
      </c>
      <c r="J965" s="1">
        <v>1</v>
      </c>
      <c r="K965" s="65">
        <v>44370</v>
      </c>
      <c r="L965" s="41">
        <v>44539</v>
      </c>
      <c r="M965" s="1">
        <v>22</v>
      </c>
      <c r="N965" s="42">
        <v>0</v>
      </c>
      <c r="O965" s="1">
        <v>56</v>
      </c>
      <c r="P965" s="42">
        <f t="shared" si="42"/>
        <v>1232</v>
      </c>
      <c r="Q965" s="1" t="s">
        <v>4033</v>
      </c>
      <c r="R965" s="42">
        <v>99.649122807017548</v>
      </c>
      <c r="S965" s="1">
        <f t="shared" si="43"/>
        <v>2192.280701754386</v>
      </c>
      <c r="T965" s="1" t="s">
        <v>147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42">
        <v>0</v>
      </c>
      <c r="AA965" s="1" t="s">
        <v>4015</v>
      </c>
      <c r="AB965" s="1" t="s">
        <v>4545</v>
      </c>
      <c r="AC965" s="1"/>
      <c r="AZ965" s="24"/>
      <c r="BF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</row>
    <row r="966" spans="1:72" s="23" customFormat="1" x14ac:dyDescent="0.3">
      <c r="A966" s="38">
        <v>711</v>
      </c>
      <c r="B966" s="38" t="s">
        <v>3397</v>
      </c>
      <c r="C966" s="35" t="s">
        <v>345</v>
      </c>
      <c r="D966" s="1" t="s">
        <v>4012</v>
      </c>
      <c r="E966" s="38" t="s">
        <v>347</v>
      </c>
      <c r="F966" s="2" t="s">
        <v>4817</v>
      </c>
      <c r="G966" s="46" t="s">
        <v>4818</v>
      </c>
      <c r="H966" s="42">
        <v>0.32</v>
      </c>
      <c r="I966" s="42">
        <v>0.32</v>
      </c>
      <c r="J966" s="1">
        <v>2</v>
      </c>
      <c r="K966" s="65">
        <v>44372</v>
      </c>
      <c r="L966" s="41">
        <v>44539</v>
      </c>
      <c r="M966" s="1">
        <v>98.81</v>
      </c>
      <c r="N966" s="42">
        <v>83.994372857165558</v>
      </c>
      <c r="O966" s="1">
        <v>85</v>
      </c>
      <c r="P966" s="42">
        <f t="shared" si="42"/>
        <v>8398.85</v>
      </c>
      <c r="Q966" s="1" t="s">
        <v>147</v>
      </c>
      <c r="R966" s="42">
        <v>99.693251533742327</v>
      </c>
      <c r="S966" s="1">
        <f t="shared" si="43"/>
        <v>9850.6901840490791</v>
      </c>
      <c r="T966" s="1" t="s">
        <v>147</v>
      </c>
      <c r="U966" s="3">
        <v>370</v>
      </c>
      <c r="V966" s="3">
        <v>0</v>
      </c>
      <c r="W966" s="3">
        <v>0</v>
      </c>
      <c r="X966" s="1">
        <v>10</v>
      </c>
      <c r="Y966" s="1">
        <v>380</v>
      </c>
      <c r="Z966" s="42">
        <v>31917.861685722914</v>
      </c>
      <c r="AA966" s="1" t="s">
        <v>4015</v>
      </c>
      <c r="AB966" s="1" t="s">
        <v>4545</v>
      </c>
      <c r="AC966" s="1"/>
      <c r="AZ966" s="24"/>
      <c r="BF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</row>
    <row r="967" spans="1:72" s="23" customFormat="1" x14ac:dyDescent="0.3">
      <c r="A967" s="38">
        <v>712</v>
      </c>
      <c r="B967" s="38" t="s">
        <v>3397</v>
      </c>
      <c r="C967" s="35" t="s">
        <v>345</v>
      </c>
      <c r="D967" s="1" t="s">
        <v>4012</v>
      </c>
      <c r="E967" s="38" t="s">
        <v>347</v>
      </c>
      <c r="F967" s="2" t="s">
        <v>4819</v>
      </c>
      <c r="G967" s="46" t="s">
        <v>4820</v>
      </c>
      <c r="H967" s="42">
        <v>0.25</v>
      </c>
      <c r="I967" s="42">
        <v>0.25</v>
      </c>
      <c r="J967" s="1">
        <v>1</v>
      </c>
      <c r="K967" s="65">
        <v>44373</v>
      </c>
      <c r="L967" s="41">
        <v>44539</v>
      </c>
      <c r="M967" s="1">
        <v>44.44</v>
      </c>
      <c r="N967" s="42">
        <v>38.967443212132309</v>
      </c>
      <c r="O967" s="1">
        <v>84</v>
      </c>
      <c r="P967" s="42">
        <f t="shared" si="42"/>
        <v>3732.96</v>
      </c>
      <c r="Q967" s="1" t="s">
        <v>147</v>
      </c>
      <c r="R967" s="42">
        <v>99.690402476780179</v>
      </c>
      <c r="S967" s="1">
        <f t="shared" si="43"/>
        <v>4430.241486068111</v>
      </c>
      <c r="T967" s="1" t="s">
        <v>147</v>
      </c>
      <c r="U967" s="3">
        <v>370</v>
      </c>
      <c r="V967" s="3">
        <v>0</v>
      </c>
      <c r="W967" s="3">
        <v>0</v>
      </c>
      <c r="X967" s="1">
        <v>10</v>
      </c>
      <c r="Y967" s="1">
        <v>380</v>
      </c>
      <c r="Z967" s="42">
        <v>14807.628420610277</v>
      </c>
      <c r="AA967" s="1" t="s">
        <v>4015</v>
      </c>
      <c r="AB967" s="1" t="s">
        <v>4545</v>
      </c>
      <c r="AC967" s="1"/>
      <c r="AZ967" s="24"/>
      <c r="BF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</row>
    <row r="968" spans="1:72" s="23" customFormat="1" x14ac:dyDescent="0.3">
      <c r="A968" s="38">
        <v>713</v>
      </c>
      <c r="B968" s="38" t="s">
        <v>3397</v>
      </c>
      <c r="C968" s="35" t="s">
        <v>345</v>
      </c>
      <c r="D968" s="1" t="s">
        <v>4012</v>
      </c>
      <c r="E968" s="38" t="s">
        <v>347</v>
      </c>
      <c r="F968" s="2" t="s">
        <v>4821</v>
      </c>
      <c r="G968" s="46" t="s">
        <v>4822</v>
      </c>
      <c r="H968" s="42">
        <v>0.35</v>
      </c>
      <c r="I968" s="42">
        <v>0.35</v>
      </c>
      <c r="J968" s="1">
        <v>1</v>
      </c>
      <c r="K968" s="65">
        <v>44371</v>
      </c>
      <c r="L968" s="41">
        <v>44539</v>
      </c>
      <c r="M968" s="1">
        <v>61.79</v>
      </c>
      <c r="N968" s="42">
        <v>57.959544218198978</v>
      </c>
      <c r="O968" s="1">
        <v>81</v>
      </c>
      <c r="P968" s="42">
        <f t="shared" si="42"/>
        <v>5004.99</v>
      </c>
      <c r="Q968" s="1" t="s">
        <v>147</v>
      </c>
      <c r="R968" s="42">
        <v>99.206349206349202</v>
      </c>
      <c r="S968" s="1">
        <f t="shared" si="43"/>
        <v>6129.9603174603171</v>
      </c>
      <c r="T968" s="1" t="s">
        <v>147</v>
      </c>
      <c r="U968" s="3">
        <v>370</v>
      </c>
      <c r="V968" s="3">
        <v>0</v>
      </c>
      <c r="W968" s="3">
        <v>0</v>
      </c>
      <c r="X968" s="1">
        <v>10</v>
      </c>
      <c r="Y968" s="1">
        <v>380</v>
      </c>
      <c r="Z968" s="42">
        <v>22024.626802915613</v>
      </c>
      <c r="AA968" s="1" t="s">
        <v>4015</v>
      </c>
      <c r="AB968" s="1" t="s">
        <v>4545</v>
      </c>
      <c r="AC968" s="1"/>
      <c r="AZ968" s="24"/>
      <c r="BF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</row>
    <row r="969" spans="1:72" s="23" customFormat="1" x14ac:dyDescent="0.3">
      <c r="A969" s="38">
        <v>714</v>
      </c>
      <c r="B969" s="38" t="s">
        <v>3397</v>
      </c>
      <c r="C969" s="35" t="s">
        <v>345</v>
      </c>
      <c r="D969" s="1" t="s">
        <v>4012</v>
      </c>
      <c r="E969" s="38" t="s">
        <v>347</v>
      </c>
      <c r="F969" s="2" t="s">
        <v>4823</v>
      </c>
      <c r="G969" s="46" t="s">
        <v>4824</v>
      </c>
      <c r="H969" s="42">
        <v>0.2</v>
      </c>
      <c r="I969" s="42">
        <v>0.2</v>
      </c>
      <c r="J969" s="1">
        <v>1</v>
      </c>
      <c r="K969" s="65">
        <v>44372</v>
      </c>
      <c r="L969" s="41">
        <v>44539</v>
      </c>
      <c r="M969" s="1">
        <v>47.86</v>
      </c>
      <c r="N969" s="42">
        <v>40.664994628575649</v>
      </c>
      <c r="O969" s="1">
        <v>70</v>
      </c>
      <c r="P969" s="42">
        <f t="shared" si="42"/>
        <v>3350.2</v>
      </c>
      <c r="Q969" s="1" t="s">
        <v>147</v>
      </c>
      <c r="R969" s="3">
        <v>100</v>
      </c>
      <c r="S969" s="1">
        <f t="shared" si="43"/>
        <v>4786</v>
      </c>
      <c r="T969" s="1" t="s">
        <v>147</v>
      </c>
      <c r="U969" s="3">
        <v>370</v>
      </c>
      <c r="V969" s="3">
        <v>0</v>
      </c>
      <c r="W969" s="3">
        <v>-148</v>
      </c>
      <c r="X969" s="1">
        <v>0</v>
      </c>
      <c r="Y969" s="1">
        <v>222</v>
      </c>
      <c r="Z969" s="42">
        <v>9027.6288075437933</v>
      </c>
      <c r="AA969" s="1" t="s">
        <v>4015</v>
      </c>
      <c r="AB969" s="1" t="s">
        <v>4545</v>
      </c>
      <c r="AC969" s="1"/>
      <c r="AZ969" s="24"/>
      <c r="BF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</row>
    <row r="970" spans="1:72" s="23" customFormat="1" x14ac:dyDescent="0.3">
      <c r="A970" s="38">
        <v>715</v>
      </c>
      <c r="B970" s="38" t="s">
        <v>3397</v>
      </c>
      <c r="C970" s="35" t="s">
        <v>345</v>
      </c>
      <c r="D970" s="1" t="s">
        <v>4012</v>
      </c>
      <c r="E970" s="38" t="s">
        <v>347</v>
      </c>
      <c r="F970" s="2" t="s">
        <v>4825</v>
      </c>
      <c r="G970" s="46" t="s">
        <v>4826</v>
      </c>
      <c r="H970" s="42">
        <v>0.2</v>
      </c>
      <c r="I970" s="42">
        <v>0.2</v>
      </c>
      <c r="J970" s="1">
        <v>1</v>
      </c>
      <c r="K970" s="65">
        <v>44374</v>
      </c>
      <c r="L970" s="41">
        <v>44539</v>
      </c>
      <c r="M970" s="1">
        <v>23.71</v>
      </c>
      <c r="N970" s="42">
        <v>23.003243273642674</v>
      </c>
      <c r="O970" s="1">
        <v>93</v>
      </c>
      <c r="P970" s="42">
        <f t="shared" si="42"/>
        <v>2205.0300000000002</v>
      </c>
      <c r="Q970" s="1" t="s">
        <v>147</v>
      </c>
      <c r="R970" s="42">
        <v>99.77116704805492</v>
      </c>
      <c r="S970" s="1">
        <f t="shared" si="43"/>
        <v>2365.574370709382</v>
      </c>
      <c r="T970" s="1" t="s">
        <v>147</v>
      </c>
      <c r="U970" s="3">
        <v>370</v>
      </c>
      <c r="V970" s="3">
        <v>0</v>
      </c>
      <c r="W970" s="3">
        <v>0</v>
      </c>
      <c r="X970" s="1">
        <v>10</v>
      </c>
      <c r="Y970" s="1">
        <v>380</v>
      </c>
      <c r="Z970" s="42">
        <v>8741.2324439842159</v>
      </c>
      <c r="AA970" s="1" t="s">
        <v>4015</v>
      </c>
      <c r="AB970" s="1" t="s">
        <v>4545</v>
      </c>
      <c r="AC970" s="1"/>
      <c r="AZ970" s="24"/>
      <c r="BF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</row>
    <row r="971" spans="1:72" s="23" customFormat="1" x14ac:dyDescent="0.3">
      <c r="A971" s="38">
        <v>716</v>
      </c>
      <c r="B971" s="38" t="s">
        <v>3397</v>
      </c>
      <c r="C971" s="35" t="s">
        <v>345</v>
      </c>
      <c r="D971" s="1" t="s">
        <v>4012</v>
      </c>
      <c r="E971" s="38" t="s">
        <v>347</v>
      </c>
      <c r="F971" s="2" t="s">
        <v>4827</v>
      </c>
      <c r="G971" s="46" t="s">
        <v>4828</v>
      </c>
      <c r="H971" s="42">
        <v>0.18</v>
      </c>
      <c r="I971" s="42">
        <v>0.18</v>
      </c>
      <c r="J971" s="1">
        <v>1</v>
      </c>
      <c r="K971" s="65">
        <v>44375</v>
      </c>
      <c r="L971" s="41">
        <v>44532</v>
      </c>
      <c r="M971" s="1">
        <v>43.96</v>
      </c>
      <c r="N971" s="42">
        <v>38.899068308155968</v>
      </c>
      <c r="O971" s="1">
        <v>90</v>
      </c>
      <c r="P971" s="42">
        <f t="shared" si="42"/>
        <v>3956.4</v>
      </c>
      <c r="Q971" s="1" t="s">
        <v>147</v>
      </c>
      <c r="R971" s="3">
        <v>100</v>
      </c>
      <c r="S971" s="1">
        <f t="shared" si="43"/>
        <v>4396</v>
      </c>
      <c r="T971" s="1" t="s">
        <v>147</v>
      </c>
      <c r="U971" s="3">
        <v>370</v>
      </c>
      <c r="V971" s="3">
        <v>0</v>
      </c>
      <c r="W971" s="3">
        <v>0</v>
      </c>
      <c r="X971" s="1">
        <v>10</v>
      </c>
      <c r="Y971" s="1">
        <v>380</v>
      </c>
      <c r="Z971" s="42">
        <v>14781.645957099268</v>
      </c>
      <c r="AA971" s="1" t="s">
        <v>4015</v>
      </c>
      <c r="AB971" s="1" t="s">
        <v>5900</v>
      </c>
      <c r="AC971" s="1"/>
      <c r="AZ971" s="24"/>
      <c r="BF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</row>
    <row r="972" spans="1:72" s="23" customFormat="1" x14ac:dyDescent="0.3">
      <c r="A972" s="38">
        <v>717</v>
      </c>
      <c r="B972" s="38" t="s">
        <v>3397</v>
      </c>
      <c r="C972" s="35" t="s">
        <v>345</v>
      </c>
      <c r="D972" s="1" t="s">
        <v>4012</v>
      </c>
      <c r="E972" s="38" t="s">
        <v>347</v>
      </c>
      <c r="F972" s="2" t="s">
        <v>4829</v>
      </c>
      <c r="G972" s="46" t="s">
        <v>4830</v>
      </c>
      <c r="H972" s="42">
        <v>0.18</v>
      </c>
      <c r="I972" s="42">
        <v>0.18</v>
      </c>
      <c r="J972" s="1">
        <v>1</v>
      </c>
      <c r="K972" s="65">
        <v>44376</v>
      </c>
      <c r="L972" s="41">
        <v>44532</v>
      </c>
      <c r="M972" s="1">
        <v>58.89</v>
      </c>
      <c r="N972" s="42">
        <v>51.387427543397415</v>
      </c>
      <c r="O972" s="1">
        <v>88</v>
      </c>
      <c r="P972" s="42">
        <f t="shared" si="42"/>
        <v>5182.32</v>
      </c>
      <c r="Q972" s="1" t="s">
        <v>147</v>
      </c>
      <c r="R972" s="42">
        <v>99.310344827586206</v>
      </c>
      <c r="S972" s="1">
        <f t="shared" si="43"/>
        <v>5848.3862068965518</v>
      </c>
      <c r="T972" s="1" t="s">
        <v>147</v>
      </c>
      <c r="U972" s="3">
        <v>370</v>
      </c>
      <c r="V972" s="3">
        <v>0</v>
      </c>
      <c r="W972" s="3">
        <v>0</v>
      </c>
      <c r="X972" s="1">
        <v>10</v>
      </c>
      <c r="Y972" s="1">
        <v>380</v>
      </c>
      <c r="Z972" s="42">
        <v>19527.222466491017</v>
      </c>
      <c r="AA972" s="1" t="s">
        <v>4015</v>
      </c>
      <c r="AB972" s="1" t="s">
        <v>5900</v>
      </c>
      <c r="AC972" s="1"/>
      <c r="AZ972" s="24"/>
      <c r="BF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</row>
    <row r="973" spans="1:72" s="23" customFormat="1" x14ac:dyDescent="0.3">
      <c r="A973" s="38">
        <v>718</v>
      </c>
      <c r="B973" s="38" t="s">
        <v>3397</v>
      </c>
      <c r="C973" s="35" t="s">
        <v>345</v>
      </c>
      <c r="D973" s="1" t="s">
        <v>4012</v>
      </c>
      <c r="E973" s="38" t="s">
        <v>347</v>
      </c>
      <c r="F973" s="2" t="s">
        <v>4831</v>
      </c>
      <c r="G973" s="46" t="s">
        <v>4832</v>
      </c>
      <c r="H973" s="42">
        <v>0.28999999999999998</v>
      </c>
      <c r="I973" s="42">
        <v>0.28999999999999998</v>
      </c>
      <c r="J973" s="1">
        <v>1</v>
      </c>
      <c r="K973" s="65">
        <v>44375</v>
      </c>
      <c r="L973" s="41">
        <v>44532</v>
      </c>
      <c r="M973" s="1">
        <v>58.42</v>
      </c>
      <c r="N973" s="42">
        <v>52.972030639171614</v>
      </c>
      <c r="O973" s="1">
        <v>80</v>
      </c>
      <c r="P973" s="42">
        <f t="shared" si="42"/>
        <v>4673.6000000000004</v>
      </c>
      <c r="Q973" s="1" t="s">
        <v>147</v>
      </c>
      <c r="R973" s="42">
        <v>99.411764705882348</v>
      </c>
      <c r="S973" s="1">
        <f t="shared" si="43"/>
        <v>5807.6352941176465</v>
      </c>
      <c r="T973" s="1" t="s">
        <v>147</v>
      </c>
      <c r="U973" s="3">
        <v>370</v>
      </c>
      <c r="V973" s="3">
        <v>0</v>
      </c>
      <c r="W973" s="3">
        <v>0</v>
      </c>
      <c r="X973" s="1">
        <v>10</v>
      </c>
      <c r="Y973" s="1">
        <v>380</v>
      </c>
      <c r="Z973" s="42">
        <v>20129.371642885213</v>
      </c>
      <c r="AA973" s="1" t="s">
        <v>4015</v>
      </c>
      <c r="AB973" s="1" t="s">
        <v>5900</v>
      </c>
      <c r="AC973" s="1"/>
      <c r="AZ973" s="24"/>
      <c r="BF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</row>
    <row r="974" spans="1:72" s="23" customFormat="1" x14ac:dyDescent="0.3">
      <c r="A974" s="38">
        <v>719</v>
      </c>
      <c r="B974" s="38" t="s">
        <v>3397</v>
      </c>
      <c r="C974" s="35" t="s">
        <v>345</v>
      </c>
      <c r="D974" s="1" t="s">
        <v>4012</v>
      </c>
      <c r="E974" s="38" t="s">
        <v>347</v>
      </c>
      <c r="F974" s="2" t="s">
        <v>4833</v>
      </c>
      <c r="G974" s="46" t="s">
        <v>4834</v>
      </c>
      <c r="H974" s="42">
        <v>0.39</v>
      </c>
      <c r="I974" s="42">
        <v>0.39</v>
      </c>
      <c r="J974" s="1">
        <v>2</v>
      </c>
      <c r="K974" s="65">
        <v>44374</v>
      </c>
      <c r="L974" s="41">
        <v>44532</v>
      </c>
      <c r="M974" s="1">
        <v>95.21</v>
      </c>
      <c r="N974" s="42">
        <v>82.047951666074823</v>
      </c>
      <c r="O974" s="1">
        <v>87</v>
      </c>
      <c r="P974" s="42">
        <f t="shared" si="42"/>
        <v>8283.2699999999986</v>
      </c>
      <c r="Q974" s="1" t="s">
        <v>147</v>
      </c>
      <c r="R974" s="3">
        <v>100</v>
      </c>
      <c r="S974" s="1">
        <f t="shared" si="43"/>
        <v>9521</v>
      </c>
      <c r="T974" s="1" t="s">
        <v>147</v>
      </c>
      <c r="U974" s="3">
        <v>370</v>
      </c>
      <c r="V974" s="3">
        <v>0</v>
      </c>
      <c r="W974" s="3">
        <v>0</v>
      </c>
      <c r="X974" s="1">
        <v>10</v>
      </c>
      <c r="Y974" s="1">
        <v>380</v>
      </c>
      <c r="Z974" s="42">
        <v>31178.221633108435</v>
      </c>
      <c r="AA974" s="1" t="s">
        <v>4015</v>
      </c>
      <c r="AB974" s="1" t="s">
        <v>5900</v>
      </c>
      <c r="AC974" s="1"/>
      <c r="AZ974" s="24"/>
      <c r="BF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</row>
    <row r="975" spans="1:72" s="23" customFormat="1" x14ac:dyDescent="0.3">
      <c r="A975" s="38">
        <v>720</v>
      </c>
      <c r="B975" s="38" t="s">
        <v>3397</v>
      </c>
      <c r="C975" s="35" t="s">
        <v>345</v>
      </c>
      <c r="D975" s="1" t="s">
        <v>4012</v>
      </c>
      <c r="E975" s="38" t="s">
        <v>347</v>
      </c>
      <c r="F975" s="2" t="s">
        <v>4835</v>
      </c>
      <c r="G975" s="46" t="s">
        <v>4836</v>
      </c>
      <c r="H975" s="42">
        <v>0.28000000000000003</v>
      </c>
      <c r="I975" s="42">
        <v>0.28000000000000003</v>
      </c>
      <c r="J975" s="1">
        <v>2</v>
      </c>
      <c r="K975" s="65">
        <v>44376</v>
      </c>
      <c r="L975" s="41">
        <v>44532</v>
      </c>
      <c r="M975" s="1">
        <v>103.69</v>
      </c>
      <c r="N975" s="42">
        <v>94.369448954099212</v>
      </c>
      <c r="O975" s="1">
        <v>84</v>
      </c>
      <c r="P975" s="42">
        <f t="shared" si="42"/>
        <v>8709.9599999999991</v>
      </c>
      <c r="Q975" s="1" t="s">
        <v>147</v>
      </c>
      <c r="R975" s="42">
        <v>99.477806788511742</v>
      </c>
      <c r="S975" s="1">
        <f t="shared" si="43"/>
        <v>10314.853785900783</v>
      </c>
      <c r="T975" s="1" t="s">
        <v>147</v>
      </c>
      <c r="U975" s="3">
        <v>370</v>
      </c>
      <c r="V975" s="3">
        <v>0</v>
      </c>
      <c r="W975" s="3">
        <v>0</v>
      </c>
      <c r="X975" s="1">
        <v>10</v>
      </c>
      <c r="Y975" s="1">
        <v>380</v>
      </c>
      <c r="Z975" s="42">
        <v>35860.390602557702</v>
      </c>
      <c r="AA975" s="1" t="s">
        <v>4015</v>
      </c>
      <c r="AB975" s="1" t="s">
        <v>5900</v>
      </c>
      <c r="AC975" s="1"/>
      <c r="AZ975" s="24"/>
      <c r="BF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</row>
    <row r="976" spans="1:72" s="23" customFormat="1" x14ac:dyDescent="0.3">
      <c r="A976" s="38">
        <v>721</v>
      </c>
      <c r="B976" s="38" t="s">
        <v>3397</v>
      </c>
      <c r="C976" s="35" t="s">
        <v>345</v>
      </c>
      <c r="D976" s="1" t="s">
        <v>4012</v>
      </c>
      <c r="E976" s="38" t="s">
        <v>347</v>
      </c>
      <c r="F976" s="2" t="s">
        <v>4837</v>
      </c>
      <c r="G976" s="46" t="s">
        <v>4838</v>
      </c>
      <c r="H976" s="42">
        <v>0.13</v>
      </c>
      <c r="I976" s="42">
        <v>0.13</v>
      </c>
      <c r="J976" s="1">
        <v>1</v>
      </c>
      <c r="K976" s="65">
        <v>44376</v>
      </c>
      <c r="L976" s="41">
        <v>44532</v>
      </c>
      <c r="M976" s="1">
        <v>40.5</v>
      </c>
      <c r="N976" s="42">
        <v>36.236956018807653</v>
      </c>
      <c r="O976" s="1">
        <v>84</v>
      </c>
      <c r="P976" s="42">
        <f t="shared" si="42"/>
        <v>3402</v>
      </c>
      <c r="Q976" s="1" t="s">
        <v>147</v>
      </c>
      <c r="R976" s="42">
        <v>99.462365591397855</v>
      </c>
      <c r="S976" s="1">
        <f t="shared" si="43"/>
        <v>4028.2258064516132</v>
      </c>
      <c r="T976" s="1" t="s">
        <v>147</v>
      </c>
      <c r="U976" s="3">
        <v>370</v>
      </c>
      <c r="V976" s="3">
        <v>0</v>
      </c>
      <c r="W976" s="3">
        <v>0</v>
      </c>
      <c r="X976" s="1">
        <v>10</v>
      </c>
      <c r="Y976" s="1">
        <v>380</v>
      </c>
      <c r="Z976" s="42">
        <v>13770.043287146907</v>
      </c>
      <c r="AA976" s="1" t="s">
        <v>4015</v>
      </c>
      <c r="AB976" s="1" t="s">
        <v>5900</v>
      </c>
      <c r="AC976" s="1"/>
      <c r="AZ976" s="24"/>
      <c r="BF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</row>
    <row r="977" spans="1:72" s="23" customFormat="1" x14ac:dyDescent="0.3">
      <c r="A977" s="38">
        <v>722</v>
      </c>
      <c r="B977" s="38" t="s">
        <v>3397</v>
      </c>
      <c r="C977" s="35" t="s">
        <v>345</v>
      </c>
      <c r="D977" s="1" t="s">
        <v>4012</v>
      </c>
      <c r="E977" s="38" t="s">
        <v>347</v>
      </c>
      <c r="F977" s="2" t="s">
        <v>4839</v>
      </c>
      <c r="G977" s="46" t="s">
        <v>4840</v>
      </c>
      <c r="H977" s="42">
        <v>0.13</v>
      </c>
      <c r="I977" s="42">
        <v>0.13</v>
      </c>
      <c r="J977" s="1">
        <v>1</v>
      </c>
      <c r="K977" s="65">
        <v>44384</v>
      </c>
      <c r="L977" s="41">
        <v>44532</v>
      </c>
      <c r="M977" s="1">
        <v>30.42</v>
      </c>
      <c r="N977" s="42">
        <v>29.573105401902275</v>
      </c>
      <c r="O977" s="1">
        <v>86</v>
      </c>
      <c r="P977" s="42">
        <f t="shared" si="42"/>
        <v>2616.1200000000003</v>
      </c>
      <c r="Q977" s="1" t="s">
        <v>147</v>
      </c>
      <c r="R977" s="42">
        <v>99.698795180722897</v>
      </c>
      <c r="S977" s="1">
        <f t="shared" si="43"/>
        <v>3032.8373493975905</v>
      </c>
      <c r="T977" s="1" t="s">
        <v>147</v>
      </c>
      <c r="U977" s="3">
        <v>370</v>
      </c>
      <c r="V977" s="3">
        <v>0</v>
      </c>
      <c r="W977" s="3">
        <v>0</v>
      </c>
      <c r="X977" s="1">
        <v>10</v>
      </c>
      <c r="Y977" s="1">
        <v>380</v>
      </c>
      <c r="Z977" s="42">
        <v>11237.780052722865</v>
      </c>
      <c r="AA977" s="1" t="s">
        <v>4015</v>
      </c>
      <c r="AB977" s="1" t="s">
        <v>5900</v>
      </c>
      <c r="AC977" s="1"/>
      <c r="AZ977" s="24"/>
      <c r="BF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</row>
    <row r="978" spans="1:72" s="23" customFormat="1" x14ac:dyDescent="0.3">
      <c r="A978" s="38">
        <v>723</v>
      </c>
      <c r="B978" s="38" t="s">
        <v>3397</v>
      </c>
      <c r="C978" s="35" t="s">
        <v>345</v>
      </c>
      <c r="D978" s="1" t="s">
        <v>4012</v>
      </c>
      <c r="E978" s="38" t="s">
        <v>347</v>
      </c>
      <c r="F978" s="2" t="s">
        <v>4841</v>
      </c>
      <c r="G978" s="46" t="s">
        <v>4842</v>
      </c>
      <c r="H978" s="42">
        <v>0.17</v>
      </c>
      <c r="I978" s="42">
        <v>0.17</v>
      </c>
      <c r="J978" s="1">
        <v>2</v>
      </c>
      <c r="K978" s="65">
        <v>44373</v>
      </c>
      <c r="L978" s="41">
        <v>44532</v>
      </c>
      <c r="M978" s="1">
        <v>73.45</v>
      </c>
      <c r="N978" s="42">
        <v>64.623842171868773</v>
      </c>
      <c r="O978" s="1">
        <v>81</v>
      </c>
      <c r="P978" s="42">
        <f t="shared" si="42"/>
        <v>5949.45</v>
      </c>
      <c r="Q978" s="1" t="s">
        <v>147</v>
      </c>
      <c r="R978" s="42">
        <v>99</v>
      </c>
      <c r="S978" s="1">
        <f t="shared" si="43"/>
        <v>7271.55</v>
      </c>
      <c r="T978" s="1" t="s">
        <v>147</v>
      </c>
      <c r="U978" s="3">
        <v>370</v>
      </c>
      <c r="V978" s="3">
        <v>0</v>
      </c>
      <c r="W978" s="3">
        <v>0</v>
      </c>
      <c r="X978" s="1">
        <v>10</v>
      </c>
      <c r="Y978" s="1">
        <v>380</v>
      </c>
      <c r="Z978" s="42">
        <v>24557.060025310133</v>
      </c>
      <c r="AA978" s="1" t="s">
        <v>4015</v>
      </c>
      <c r="AB978" s="1" t="s">
        <v>5900</v>
      </c>
      <c r="AC978" s="1"/>
      <c r="AZ978" s="24"/>
      <c r="BF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</row>
    <row r="979" spans="1:72" s="23" customFormat="1" x14ac:dyDescent="0.3">
      <c r="A979" s="38">
        <v>724</v>
      </c>
      <c r="B979" s="38" t="s">
        <v>3397</v>
      </c>
      <c r="C979" s="35" t="s">
        <v>345</v>
      </c>
      <c r="D979" s="1" t="s">
        <v>4012</v>
      </c>
      <c r="E979" s="38" t="s">
        <v>347</v>
      </c>
      <c r="F979" s="2" t="s">
        <v>4843</v>
      </c>
      <c r="G979" s="46" t="s">
        <v>4844</v>
      </c>
      <c r="H979" s="42">
        <v>0.15</v>
      </c>
      <c r="I979" s="42">
        <v>0.15</v>
      </c>
      <c r="J979" s="1">
        <v>1</v>
      </c>
      <c r="K979" s="65">
        <v>44387</v>
      </c>
      <c r="L979" s="41">
        <v>44539</v>
      </c>
      <c r="M979" s="1">
        <v>22.74</v>
      </c>
      <c r="N979" s="42">
        <v>19.826330586589435</v>
      </c>
      <c r="O979" s="1">
        <v>81</v>
      </c>
      <c r="P979" s="42">
        <f t="shared" si="42"/>
        <v>1841.9399999999998</v>
      </c>
      <c r="Q979" s="1" t="s">
        <v>147</v>
      </c>
      <c r="R979" s="42">
        <v>97.734627831715216</v>
      </c>
      <c r="S979" s="1">
        <f t="shared" si="43"/>
        <v>2222.4854368932038</v>
      </c>
      <c r="T979" s="1" t="s">
        <v>147</v>
      </c>
      <c r="U979" s="3">
        <v>370</v>
      </c>
      <c r="V979" s="3">
        <v>0</v>
      </c>
      <c r="W979" s="3">
        <v>0</v>
      </c>
      <c r="X979" s="1">
        <v>-18.5</v>
      </c>
      <c r="Y979" s="1">
        <v>351.5</v>
      </c>
      <c r="Z979" s="42">
        <v>6968.9552011861861</v>
      </c>
      <c r="AA979" s="1" t="s">
        <v>4015</v>
      </c>
      <c r="AB979" s="1" t="s">
        <v>5900</v>
      </c>
      <c r="AC979" s="1"/>
      <c r="AZ979" s="24"/>
      <c r="BF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</row>
    <row r="980" spans="1:72" s="23" customFormat="1" x14ac:dyDescent="0.3">
      <c r="A980" s="38">
        <v>725</v>
      </c>
      <c r="B980" s="38" t="s">
        <v>3397</v>
      </c>
      <c r="C980" s="35" t="s">
        <v>345</v>
      </c>
      <c r="D980" s="1" t="s">
        <v>4012</v>
      </c>
      <c r="E980" s="38" t="s">
        <v>347</v>
      </c>
      <c r="F980" s="2" t="s">
        <v>4845</v>
      </c>
      <c r="G980" s="46" t="s">
        <v>4846</v>
      </c>
      <c r="H980" s="42">
        <v>0.13</v>
      </c>
      <c r="I980" s="42">
        <v>0.13</v>
      </c>
      <c r="J980" s="1">
        <v>1</v>
      </c>
      <c r="K980" s="65">
        <v>44376</v>
      </c>
      <c r="L980" s="41">
        <v>44532</v>
      </c>
      <c r="M980" s="1">
        <v>18.78</v>
      </c>
      <c r="N980" s="42">
        <v>17.964933413201109</v>
      </c>
      <c r="O980" s="1">
        <v>86</v>
      </c>
      <c r="P980" s="42">
        <f t="shared" si="42"/>
        <v>1615.0800000000002</v>
      </c>
      <c r="Q980" s="1" t="s">
        <v>147</v>
      </c>
      <c r="R980" s="42">
        <v>96.92671394799055</v>
      </c>
      <c r="S980" s="1">
        <f t="shared" si="43"/>
        <v>1820.2836879432625</v>
      </c>
      <c r="T980" s="1" t="s">
        <v>147</v>
      </c>
      <c r="U980" s="3">
        <v>370</v>
      </c>
      <c r="V980" s="3">
        <v>0</v>
      </c>
      <c r="W980" s="3">
        <v>0</v>
      </c>
      <c r="X980" s="1">
        <v>-18.5</v>
      </c>
      <c r="Y980" s="1">
        <v>351.5</v>
      </c>
      <c r="Z980" s="42">
        <v>6314.6740947401895</v>
      </c>
      <c r="AA980" s="1" t="s">
        <v>4015</v>
      </c>
      <c r="AB980" s="1" t="s">
        <v>5900</v>
      </c>
      <c r="AC980" s="1"/>
      <c r="AZ980" s="24"/>
      <c r="BF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</row>
    <row r="981" spans="1:72" s="23" customFormat="1" x14ac:dyDescent="0.3">
      <c r="A981" s="38">
        <v>726</v>
      </c>
      <c r="B981" s="38" t="s">
        <v>3397</v>
      </c>
      <c r="C981" s="35" t="s">
        <v>345</v>
      </c>
      <c r="D981" s="1" t="s">
        <v>4012</v>
      </c>
      <c r="E981" s="38" t="s">
        <v>347</v>
      </c>
      <c r="F981" s="2" t="s">
        <v>4847</v>
      </c>
      <c r="G981" s="46" t="s">
        <v>4848</v>
      </c>
      <c r="H981" s="42">
        <v>0.17</v>
      </c>
      <c r="I981" s="42">
        <v>0.17</v>
      </c>
      <c r="J981" s="1">
        <v>1</v>
      </c>
      <c r="K981" s="65">
        <v>44377</v>
      </c>
      <c r="L981" s="41">
        <v>44532</v>
      </c>
      <c r="M981" s="1">
        <v>62.73</v>
      </c>
      <c r="N981" s="42">
        <v>54.656021612643343</v>
      </c>
      <c r="O981" s="1">
        <v>82</v>
      </c>
      <c r="P981" s="42">
        <f t="shared" si="42"/>
        <v>5143.8599999999997</v>
      </c>
      <c r="Q981" s="1" t="s">
        <v>147</v>
      </c>
      <c r="R981" s="42">
        <v>99.581589958159</v>
      </c>
      <c r="S981" s="1">
        <f t="shared" si="43"/>
        <v>6246.7531380753135</v>
      </c>
      <c r="T981" s="1" t="s">
        <v>147</v>
      </c>
      <c r="U981" s="3">
        <v>370</v>
      </c>
      <c r="V981" s="3">
        <v>0</v>
      </c>
      <c r="W981" s="3">
        <v>0</v>
      </c>
      <c r="X981" s="1">
        <v>10</v>
      </c>
      <c r="Y981" s="1">
        <v>380</v>
      </c>
      <c r="Z981" s="42">
        <v>20769.288212804469</v>
      </c>
      <c r="AA981" s="1" t="s">
        <v>4015</v>
      </c>
      <c r="AB981" s="1" t="s">
        <v>5900</v>
      </c>
      <c r="AC981" s="1"/>
      <c r="AZ981" s="24"/>
      <c r="BF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</row>
    <row r="982" spans="1:72" s="23" customFormat="1" x14ac:dyDescent="0.3">
      <c r="A982" s="38">
        <v>727</v>
      </c>
      <c r="B982" s="38" t="s">
        <v>3397</v>
      </c>
      <c r="C982" s="35" t="s">
        <v>345</v>
      </c>
      <c r="D982" s="1" t="s">
        <v>4012</v>
      </c>
      <c r="E982" s="38" t="s">
        <v>347</v>
      </c>
      <c r="F982" s="2" t="s">
        <v>4849</v>
      </c>
      <c r="G982" s="46" t="s">
        <v>4850</v>
      </c>
      <c r="H982" s="42">
        <v>0.14000000000000001</v>
      </c>
      <c r="I982" s="42">
        <v>0.14000000000000001</v>
      </c>
      <c r="J982" s="1">
        <v>1</v>
      </c>
      <c r="K982" s="65">
        <v>44371</v>
      </c>
      <c r="L982" s="41">
        <v>44532</v>
      </c>
      <c r="M982" s="1">
        <v>49.02</v>
      </c>
      <c r="N982" s="42">
        <v>43.349989404546939</v>
      </c>
      <c r="O982" s="1">
        <v>84</v>
      </c>
      <c r="P982" s="42">
        <f t="shared" si="42"/>
        <v>4117.68</v>
      </c>
      <c r="Q982" s="1" t="s">
        <v>147</v>
      </c>
      <c r="R982" s="3">
        <v>100</v>
      </c>
      <c r="S982" s="1">
        <f t="shared" si="43"/>
        <v>4902</v>
      </c>
      <c r="T982" s="1" t="s">
        <v>147</v>
      </c>
      <c r="U982" s="3">
        <v>370</v>
      </c>
      <c r="V982" s="3">
        <v>0</v>
      </c>
      <c r="W982" s="3">
        <v>0</v>
      </c>
      <c r="X982" s="1">
        <v>10</v>
      </c>
      <c r="Y982" s="1">
        <v>380</v>
      </c>
      <c r="Z982" s="42">
        <v>16472.995973727837</v>
      </c>
      <c r="AA982" s="1" t="s">
        <v>4015</v>
      </c>
      <c r="AB982" s="1" t="s">
        <v>5900</v>
      </c>
      <c r="AC982" s="1"/>
      <c r="AZ982" s="24"/>
      <c r="BF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</row>
    <row r="983" spans="1:72" s="23" customFormat="1" x14ac:dyDescent="0.3">
      <c r="A983" s="38">
        <v>728</v>
      </c>
      <c r="B983" s="38" t="s">
        <v>3397</v>
      </c>
      <c r="C983" s="35" t="s">
        <v>345</v>
      </c>
      <c r="D983" s="1" t="s">
        <v>4012</v>
      </c>
      <c r="E983" s="38" t="s">
        <v>347</v>
      </c>
      <c r="F983" s="2" t="s">
        <v>4847</v>
      </c>
      <c r="G983" s="46" t="s">
        <v>4851</v>
      </c>
      <c r="H983" s="42">
        <v>0.17</v>
      </c>
      <c r="I983" s="42">
        <v>0.17</v>
      </c>
      <c r="J983" s="1">
        <v>2</v>
      </c>
      <c r="K983" s="65">
        <v>44376</v>
      </c>
      <c r="L983" s="41">
        <v>44532</v>
      </c>
      <c r="M983" s="1">
        <v>85.89</v>
      </c>
      <c r="N983" s="42">
        <v>76.695907168082897</v>
      </c>
      <c r="O983" s="1">
        <v>80</v>
      </c>
      <c r="P983" s="42">
        <f t="shared" si="42"/>
        <v>6871.2</v>
      </c>
      <c r="Q983" s="1" t="s">
        <v>147</v>
      </c>
      <c r="R983" s="3">
        <v>100</v>
      </c>
      <c r="S983" s="1">
        <f t="shared" si="43"/>
        <v>8589</v>
      </c>
      <c r="T983" s="1" t="s">
        <v>147</v>
      </c>
      <c r="U983" s="3">
        <v>370</v>
      </c>
      <c r="V983" s="3">
        <v>0</v>
      </c>
      <c r="W983" s="3">
        <v>0</v>
      </c>
      <c r="X983" s="1">
        <v>10</v>
      </c>
      <c r="Y983" s="1">
        <v>380</v>
      </c>
      <c r="Z983" s="42">
        <v>29144.4447238715</v>
      </c>
      <c r="AA983" s="1" t="s">
        <v>4015</v>
      </c>
      <c r="AB983" s="1" t="s">
        <v>5900</v>
      </c>
      <c r="AC983" s="1"/>
      <c r="AZ983" s="24"/>
      <c r="BF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</row>
    <row r="984" spans="1:72" s="23" customFormat="1" x14ac:dyDescent="0.3">
      <c r="A984" s="38">
        <v>729</v>
      </c>
      <c r="B984" s="38" t="s">
        <v>3397</v>
      </c>
      <c r="C984" s="35" t="s">
        <v>345</v>
      </c>
      <c r="D984" s="1" t="s">
        <v>4012</v>
      </c>
      <c r="E984" s="38" t="s">
        <v>347</v>
      </c>
      <c r="F984" s="2" t="s">
        <v>4852</v>
      </c>
      <c r="G984" s="46" t="s">
        <v>4853</v>
      </c>
      <c r="H984" s="42">
        <v>0.23</v>
      </c>
      <c r="I984" s="42">
        <v>0.23</v>
      </c>
      <c r="J984" s="1">
        <v>1</v>
      </c>
      <c r="K984" s="65">
        <v>44375</v>
      </c>
      <c r="L984" s="41">
        <v>44532</v>
      </c>
      <c r="M984" s="1">
        <v>30.04</v>
      </c>
      <c r="N984" s="42">
        <v>25.996206521881991</v>
      </c>
      <c r="O984" s="1">
        <v>81</v>
      </c>
      <c r="P984" s="42">
        <f t="shared" si="42"/>
        <v>2433.2399999999998</v>
      </c>
      <c r="Q984" s="1" t="s">
        <v>147</v>
      </c>
      <c r="R984" s="3">
        <v>100</v>
      </c>
      <c r="S984" s="1">
        <f t="shared" si="43"/>
        <v>3004</v>
      </c>
      <c r="T984" s="1" t="s">
        <v>147</v>
      </c>
      <c r="U984" s="3">
        <v>370</v>
      </c>
      <c r="V984" s="3">
        <v>0</v>
      </c>
      <c r="W984" s="3">
        <v>0</v>
      </c>
      <c r="X984" s="1">
        <v>10</v>
      </c>
      <c r="Y984" s="1">
        <v>380</v>
      </c>
      <c r="Z984" s="42">
        <v>9878.5584783151571</v>
      </c>
      <c r="AA984" s="1" t="s">
        <v>4015</v>
      </c>
      <c r="AB984" s="1" t="s">
        <v>5900</v>
      </c>
      <c r="AC984" s="1"/>
      <c r="AZ984" s="24"/>
      <c r="BF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</row>
    <row r="985" spans="1:72" s="23" customFormat="1" x14ac:dyDescent="0.3">
      <c r="A985" s="38">
        <v>730</v>
      </c>
      <c r="B985" s="38" t="s">
        <v>3397</v>
      </c>
      <c r="C985" s="35" t="s">
        <v>345</v>
      </c>
      <c r="D985" s="1" t="s">
        <v>4012</v>
      </c>
      <c r="E985" s="38" t="s">
        <v>347</v>
      </c>
      <c r="F985" s="2" t="s">
        <v>4854</v>
      </c>
      <c r="G985" s="46" t="s">
        <v>4855</v>
      </c>
      <c r="H985" s="42">
        <v>0.14000000000000001</v>
      </c>
      <c r="I985" s="42">
        <v>0.14000000000000001</v>
      </c>
      <c r="J985" s="1">
        <v>1</v>
      </c>
      <c r="K985" s="65">
        <v>44376</v>
      </c>
      <c r="L985" s="41">
        <v>44532</v>
      </c>
      <c r="M985" s="1">
        <v>30.86</v>
      </c>
      <c r="N985" s="42">
        <v>28.742141002672042</v>
      </c>
      <c r="O985" s="1">
        <v>88</v>
      </c>
      <c r="P985" s="42">
        <f t="shared" si="42"/>
        <v>2715.68</v>
      </c>
      <c r="Q985" s="1" t="s">
        <v>147</v>
      </c>
      <c r="R985" s="42">
        <v>99.66101694915254</v>
      </c>
      <c r="S985" s="1">
        <f t="shared" si="43"/>
        <v>3075.5389830508475</v>
      </c>
      <c r="T985" s="1" t="s">
        <v>147</v>
      </c>
      <c r="U985" s="3">
        <v>370</v>
      </c>
      <c r="V985" s="3">
        <v>0</v>
      </c>
      <c r="W985" s="3">
        <v>0</v>
      </c>
      <c r="X985" s="1">
        <v>10</v>
      </c>
      <c r="Y985" s="1">
        <v>380</v>
      </c>
      <c r="Z985" s="42">
        <v>10922.013581015377</v>
      </c>
      <c r="AA985" s="1" t="s">
        <v>4015</v>
      </c>
      <c r="AB985" s="1" t="s">
        <v>5900</v>
      </c>
      <c r="AC985" s="1"/>
      <c r="AZ985" s="24"/>
      <c r="BF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</row>
    <row r="986" spans="1:72" s="23" customFormat="1" x14ac:dyDescent="0.3">
      <c r="A986" s="38">
        <v>731</v>
      </c>
      <c r="B986" s="38" t="s">
        <v>3397</v>
      </c>
      <c r="C986" s="35" t="s">
        <v>345</v>
      </c>
      <c r="D986" s="1" t="s">
        <v>4012</v>
      </c>
      <c r="E986" s="38" t="s">
        <v>347</v>
      </c>
      <c r="F986" s="2" t="s">
        <v>4856</v>
      </c>
      <c r="G986" s="46" t="s">
        <v>4857</v>
      </c>
      <c r="H986" s="42">
        <v>0.19</v>
      </c>
      <c r="I986" s="42">
        <v>0.19</v>
      </c>
      <c r="J986" s="1">
        <v>2</v>
      </c>
      <c r="K986" s="65">
        <v>44373</v>
      </c>
      <c r="L986" s="41">
        <v>44532</v>
      </c>
      <c r="M986" s="1">
        <v>81.05</v>
      </c>
      <c r="N986" s="42">
        <v>74.798517838077785</v>
      </c>
      <c r="O986" s="1">
        <v>88</v>
      </c>
      <c r="P986" s="42">
        <f t="shared" si="42"/>
        <v>7132.4</v>
      </c>
      <c r="Q986" s="1" t="s">
        <v>147</v>
      </c>
      <c r="R986" s="3">
        <v>100</v>
      </c>
      <c r="S986" s="1">
        <f t="shared" si="43"/>
        <v>8105</v>
      </c>
      <c r="T986" s="1" t="s">
        <v>147</v>
      </c>
      <c r="U986" s="3">
        <v>370</v>
      </c>
      <c r="V986" s="3">
        <v>0</v>
      </c>
      <c r="W986" s="3">
        <v>0</v>
      </c>
      <c r="X986" s="1">
        <v>10</v>
      </c>
      <c r="Y986" s="1">
        <v>380</v>
      </c>
      <c r="Z986" s="42">
        <v>28423.436778469557</v>
      </c>
      <c r="AA986" s="1" t="s">
        <v>4015</v>
      </c>
      <c r="AB986" s="1" t="s">
        <v>5900</v>
      </c>
      <c r="AC986" s="1"/>
      <c r="AZ986" s="24"/>
      <c r="BF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</row>
    <row r="987" spans="1:72" s="23" customFormat="1" x14ac:dyDescent="0.3">
      <c r="A987" s="38">
        <v>732</v>
      </c>
      <c r="B987" s="38" t="s">
        <v>3397</v>
      </c>
      <c r="C987" s="35" t="s">
        <v>345</v>
      </c>
      <c r="D987" s="1" t="s">
        <v>4012</v>
      </c>
      <c r="E987" s="38" t="s">
        <v>347</v>
      </c>
      <c r="F987" s="2" t="s">
        <v>4858</v>
      </c>
      <c r="G987" s="46" t="s">
        <v>4859</v>
      </c>
      <c r="H987" s="42">
        <v>0.18</v>
      </c>
      <c r="I987" s="42">
        <v>0.18</v>
      </c>
      <c r="J987" s="1">
        <v>1</v>
      </c>
      <c r="K987" s="65">
        <v>44376</v>
      </c>
      <c r="L987" s="41">
        <v>44532</v>
      </c>
      <c r="M987" s="1">
        <v>21.25</v>
      </c>
      <c r="N987" s="42">
        <v>18.123755177419874</v>
      </c>
      <c r="O987" s="1">
        <v>87</v>
      </c>
      <c r="P987" s="42">
        <f t="shared" si="42"/>
        <v>1848.75</v>
      </c>
      <c r="Q987" s="1" t="s">
        <v>147</v>
      </c>
      <c r="R987" s="42">
        <v>99.202127659574472</v>
      </c>
      <c r="S987" s="1">
        <f t="shared" si="43"/>
        <v>2108.0452127659573</v>
      </c>
      <c r="T987" s="1" t="s">
        <v>147</v>
      </c>
      <c r="U987" s="3">
        <v>370</v>
      </c>
      <c r="V987" s="3">
        <v>0</v>
      </c>
      <c r="W987" s="3">
        <v>0</v>
      </c>
      <c r="X987" s="1">
        <v>10</v>
      </c>
      <c r="Y987" s="1">
        <v>380</v>
      </c>
      <c r="Z987" s="42">
        <v>6887.0269674195515</v>
      </c>
      <c r="AA987" s="1" t="s">
        <v>4015</v>
      </c>
      <c r="AB987" s="1" t="s">
        <v>5900</v>
      </c>
      <c r="AC987" s="1"/>
      <c r="AZ987" s="24"/>
      <c r="BF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</row>
    <row r="988" spans="1:72" s="23" customFormat="1" x14ac:dyDescent="0.3">
      <c r="A988" s="38">
        <v>733</v>
      </c>
      <c r="B988" s="38" t="s">
        <v>3397</v>
      </c>
      <c r="C988" s="35" t="s">
        <v>345</v>
      </c>
      <c r="D988" s="1" t="s">
        <v>4012</v>
      </c>
      <c r="E988" s="38" t="s">
        <v>347</v>
      </c>
      <c r="F988" s="2" t="s">
        <v>4860</v>
      </c>
      <c r="G988" s="46" t="s">
        <v>4861</v>
      </c>
      <c r="H988" s="42">
        <v>0.19</v>
      </c>
      <c r="I988" s="42">
        <v>0.19</v>
      </c>
      <c r="J988" s="1">
        <v>1</v>
      </c>
      <c r="K988" s="65">
        <v>44371</v>
      </c>
      <c r="L988" s="41">
        <v>44532</v>
      </c>
      <c r="M988" s="1">
        <v>47.88</v>
      </c>
      <c r="N988" s="42">
        <v>43.400114672885493</v>
      </c>
      <c r="O988" s="1">
        <v>93</v>
      </c>
      <c r="P988" s="42">
        <f t="shared" si="42"/>
        <v>4452.84</v>
      </c>
      <c r="Q988" s="1" t="s">
        <v>147</v>
      </c>
      <c r="R988" s="42">
        <v>98.644986449864504</v>
      </c>
      <c r="S988" s="1">
        <f t="shared" si="43"/>
        <v>4723.121951219513</v>
      </c>
      <c r="T988" s="1" t="s">
        <v>147</v>
      </c>
      <c r="U988" s="3">
        <v>370</v>
      </c>
      <c r="V988" s="3">
        <v>0</v>
      </c>
      <c r="W988" s="3">
        <v>0</v>
      </c>
      <c r="X988" s="1">
        <v>0</v>
      </c>
      <c r="Y988" s="1">
        <v>370</v>
      </c>
      <c r="Z988" s="42">
        <v>16058.042428967632</v>
      </c>
      <c r="AA988" s="1" t="s">
        <v>4015</v>
      </c>
      <c r="AB988" s="1" t="s">
        <v>5900</v>
      </c>
      <c r="AC988" s="1"/>
      <c r="AZ988" s="24"/>
      <c r="BF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</row>
    <row r="989" spans="1:72" s="23" customFormat="1" x14ac:dyDescent="0.3">
      <c r="A989" s="38">
        <v>734</v>
      </c>
      <c r="B989" s="38" t="s">
        <v>3397</v>
      </c>
      <c r="C989" s="35" t="s">
        <v>345</v>
      </c>
      <c r="D989" s="1" t="s">
        <v>4012</v>
      </c>
      <c r="E989" s="38" t="s">
        <v>347</v>
      </c>
      <c r="F989" s="2" t="s">
        <v>4862</v>
      </c>
      <c r="G989" s="46" t="s">
        <v>4863</v>
      </c>
      <c r="H989" s="42">
        <v>0.17</v>
      </c>
      <c r="I989" s="42">
        <v>0.17</v>
      </c>
      <c r="J989" s="1">
        <v>1</v>
      </c>
      <c r="K989" s="65">
        <v>44375</v>
      </c>
      <c r="L989" s="41">
        <v>44532</v>
      </c>
      <c r="M989" s="1">
        <v>33.090000000000003</v>
      </c>
      <c r="N989" s="42">
        <v>27.949583614109066</v>
      </c>
      <c r="O989" s="1">
        <v>87</v>
      </c>
      <c r="P989" s="42">
        <f t="shared" si="42"/>
        <v>2878.8300000000004</v>
      </c>
      <c r="Q989" s="1" t="s">
        <v>147</v>
      </c>
      <c r="R989" s="42">
        <v>96.374622356495465</v>
      </c>
      <c r="S989" s="1">
        <f t="shared" si="43"/>
        <v>3189.0362537764354</v>
      </c>
      <c r="T989" s="1" t="s">
        <v>147</v>
      </c>
      <c r="U989" s="3">
        <v>370</v>
      </c>
      <c r="V989" s="3">
        <v>0</v>
      </c>
      <c r="W989" s="3">
        <v>0</v>
      </c>
      <c r="X989" s="1">
        <v>-18.5</v>
      </c>
      <c r="Y989" s="1">
        <v>351.5</v>
      </c>
      <c r="Z989" s="42">
        <v>9824.2786403593364</v>
      </c>
      <c r="AA989" s="1" t="s">
        <v>4015</v>
      </c>
      <c r="AB989" s="1" t="s">
        <v>5900</v>
      </c>
      <c r="AC989" s="1"/>
      <c r="AZ989" s="24"/>
      <c r="BF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</row>
    <row r="990" spans="1:72" s="23" customFormat="1" x14ac:dyDescent="0.3">
      <c r="A990" s="38">
        <v>735</v>
      </c>
      <c r="B990" s="38" t="s">
        <v>3397</v>
      </c>
      <c r="C990" s="35" t="s">
        <v>345</v>
      </c>
      <c r="D990" s="1" t="s">
        <v>4012</v>
      </c>
      <c r="E990" s="38" t="s">
        <v>347</v>
      </c>
      <c r="F990" s="2" t="s">
        <v>4864</v>
      </c>
      <c r="G990" s="46" t="s">
        <v>4865</v>
      </c>
      <c r="H990" s="42">
        <v>0.24</v>
      </c>
      <c r="I990" s="42">
        <v>0.24</v>
      </c>
      <c r="J990" s="1">
        <v>1</v>
      </c>
      <c r="K990" s="65">
        <v>44386</v>
      </c>
      <c r="L990" s="41">
        <v>44532</v>
      </c>
      <c r="M990" s="1">
        <v>35.340000000000003</v>
      </c>
      <c r="N990" s="42">
        <v>33.997293019294354</v>
      </c>
      <c r="O990" s="1">
        <v>84</v>
      </c>
      <c r="P990" s="42">
        <f t="shared" si="42"/>
        <v>2968.5600000000004</v>
      </c>
      <c r="Q990" s="1" t="s">
        <v>147</v>
      </c>
      <c r="R990" s="42">
        <v>99.420289855072468</v>
      </c>
      <c r="S990" s="1">
        <f t="shared" si="43"/>
        <v>3513.5130434782614</v>
      </c>
      <c r="T990" s="1" t="s">
        <v>147</v>
      </c>
      <c r="U990" s="3">
        <v>370</v>
      </c>
      <c r="V990" s="3">
        <v>0</v>
      </c>
      <c r="W990" s="3">
        <v>0</v>
      </c>
      <c r="X990" s="1">
        <v>10</v>
      </c>
      <c r="Y990" s="1">
        <v>380</v>
      </c>
      <c r="Z990" s="42">
        <v>12918.971347331855</v>
      </c>
      <c r="AA990" s="1" t="s">
        <v>4015</v>
      </c>
      <c r="AB990" s="1" t="s">
        <v>5900</v>
      </c>
      <c r="AC990" s="1"/>
      <c r="AZ990" s="24"/>
      <c r="BF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</row>
    <row r="991" spans="1:72" s="23" customFormat="1" x14ac:dyDescent="0.3">
      <c r="A991" s="38">
        <v>736</v>
      </c>
      <c r="B991" s="38" t="s">
        <v>3397</v>
      </c>
      <c r="C991" s="35" t="s">
        <v>345</v>
      </c>
      <c r="D991" s="1" t="s">
        <v>4012</v>
      </c>
      <c r="E991" s="38" t="s">
        <v>347</v>
      </c>
      <c r="F991" s="2" t="s">
        <v>4866</v>
      </c>
      <c r="G991" s="46" t="s">
        <v>4867</v>
      </c>
      <c r="H991" s="42">
        <v>0.28999999999999998</v>
      </c>
      <c r="I991" s="42">
        <v>0.28999999999999998</v>
      </c>
      <c r="J991" s="1">
        <v>1</v>
      </c>
      <c r="K991" s="65">
        <v>44387</v>
      </c>
      <c r="L991" s="41">
        <v>44532</v>
      </c>
      <c r="M991" s="1">
        <v>58.31</v>
      </c>
      <c r="N991" s="42">
        <v>50.097536766400459</v>
      </c>
      <c r="O991" s="1">
        <v>80</v>
      </c>
      <c r="P991" s="42">
        <f t="shared" si="42"/>
        <v>4664.8</v>
      </c>
      <c r="Q991" s="1" t="s">
        <v>147</v>
      </c>
      <c r="R991" s="3">
        <v>100</v>
      </c>
      <c r="S991" s="1">
        <f t="shared" si="43"/>
        <v>5831</v>
      </c>
      <c r="T991" s="1" t="s">
        <v>147</v>
      </c>
      <c r="U991" s="3">
        <v>370</v>
      </c>
      <c r="V991" s="3">
        <v>0</v>
      </c>
      <c r="W991" s="3">
        <v>0</v>
      </c>
      <c r="X991" s="1">
        <v>10</v>
      </c>
      <c r="Y991" s="1">
        <v>380</v>
      </c>
      <c r="Z991" s="42">
        <v>19037.063971232175</v>
      </c>
      <c r="AA991" s="1" t="s">
        <v>4015</v>
      </c>
      <c r="AB991" s="1" t="s">
        <v>5900</v>
      </c>
      <c r="AC991" s="1"/>
      <c r="AZ991" s="24"/>
      <c r="BF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</row>
    <row r="992" spans="1:72" s="23" customFormat="1" x14ac:dyDescent="0.3">
      <c r="A992" s="38">
        <v>737</v>
      </c>
      <c r="B992" s="38" t="s">
        <v>3397</v>
      </c>
      <c r="C992" s="35" t="s">
        <v>345</v>
      </c>
      <c r="D992" s="1" t="s">
        <v>4012</v>
      </c>
      <c r="E992" s="38" t="s">
        <v>347</v>
      </c>
      <c r="F992" s="2" t="s">
        <v>4868</v>
      </c>
      <c r="G992" s="46" t="s">
        <v>4869</v>
      </c>
      <c r="H992" s="42">
        <v>0.25</v>
      </c>
      <c r="I992" s="42">
        <v>0.25</v>
      </c>
      <c r="J992" s="1">
        <v>2</v>
      </c>
      <c r="K992" s="65">
        <v>44375</v>
      </c>
      <c r="L992" s="41">
        <v>44532</v>
      </c>
      <c r="M992" s="1">
        <v>65.349999999999994</v>
      </c>
      <c r="N992" s="42">
        <v>58.795164764474833</v>
      </c>
      <c r="O992" s="1">
        <v>90</v>
      </c>
      <c r="P992" s="42">
        <f t="shared" si="42"/>
        <v>5881.4999999999991</v>
      </c>
      <c r="Q992" s="1" t="s">
        <v>147</v>
      </c>
      <c r="R992" s="42">
        <v>99.2</v>
      </c>
      <c r="S992" s="1">
        <f t="shared" si="43"/>
        <v>6482.7199999999993</v>
      </c>
      <c r="T992" s="1" t="s">
        <v>147</v>
      </c>
      <c r="U992" s="3">
        <v>370</v>
      </c>
      <c r="V992" s="3">
        <v>0</v>
      </c>
      <c r="W992" s="3">
        <v>0</v>
      </c>
      <c r="X992" s="1">
        <v>10</v>
      </c>
      <c r="Y992" s="1">
        <v>380</v>
      </c>
      <c r="Z992" s="42">
        <v>22342.162610500436</v>
      </c>
      <c r="AA992" s="1" t="s">
        <v>4015</v>
      </c>
      <c r="AB992" s="1" t="s">
        <v>5900</v>
      </c>
      <c r="AC992" s="1"/>
      <c r="AZ992" s="24"/>
      <c r="BF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</row>
    <row r="993" spans="1:72" s="23" customFormat="1" x14ac:dyDescent="0.3">
      <c r="A993" s="38">
        <v>738</v>
      </c>
      <c r="B993" s="38" t="s">
        <v>3397</v>
      </c>
      <c r="C993" s="35" t="s">
        <v>345</v>
      </c>
      <c r="D993" s="1" t="s">
        <v>4012</v>
      </c>
      <c r="E993" s="38" t="s">
        <v>347</v>
      </c>
      <c r="F993" s="2" t="s">
        <v>4870</v>
      </c>
      <c r="G993" s="46" t="s">
        <v>4871</v>
      </c>
      <c r="H993" s="42">
        <v>0.23</v>
      </c>
      <c r="I993" s="42">
        <v>0.23</v>
      </c>
      <c r="J993" s="1">
        <v>1</v>
      </c>
      <c r="K993" s="65">
        <v>44388</v>
      </c>
      <c r="L993" s="41">
        <v>44532</v>
      </c>
      <c r="M993" s="1">
        <v>56.73</v>
      </c>
      <c r="N993" s="42">
        <v>0</v>
      </c>
      <c r="O993" s="1">
        <v>92</v>
      </c>
      <c r="P993" s="42">
        <f t="shared" si="42"/>
        <v>5219.16</v>
      </c>
      <c r="Q993" s="1" t="s">
        <v>147</v>
      </c>
      <c r="R993" s="42">
        <v>83.382789317507417</v>
      </c>
      <c r="S993" s="1">
        <f t="shared" si="43"/>
        <v>4730.3056379821955</v>
      </c>
      <c r="T993" s="1" t="s">
        <v>148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42">
        <v>0</v>
      </c>
      <c r="AA993" s="1" t="s">
        <v>4015</v>
      </c>
      <c r="AB993" s="1" t="s">
        <v>5900</v>
      </c>
      <c r="AC993" s="1"/>
      <c r="AZ993" s="24"/>
      <c r="BF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</row>
    <row r="994" spans="1:72" s="23" customFormat="1" x14ac:dyDescent="0.3">
      <c r="A994" s="38">
        <v>739</v>
      </c>
      <c r="B994" s="38" t="s">
        <v>3397</v>
      </c>
      <c r="C994" s="35" t="s">
        <v>345</v>
      </c>
      <c r="D994" s="1" t="s">
        <v>4012</v>
      </c>
      <c r="E994" s="38" t="s">
        <v>347</v>
      </c>
      <c r="F994" s="2" t="s">
        <v>4872</v>
      </c>
      <c r="G994" s="46" t="s">
        <v>4873</v>
      </c>
      <c r="H994" s="42">
        <v>0.11</v>
      </c>
      <c r="I994" s="42">
        <v>0.11</v>
      </c>
      <c r="J994" s="1">
        <v>1</v>
      </c>
      <c r="K994" s="65">
        <v>44375</v>
      </c>
      <c r="L994" s="41">
        <v>44532</v>
      </c>
      <c r="M994" s="1">
        <v>36.53</v>
      </c>
      <c r="N994" s="42">
        <v>35.591586997299629</v>
      </c>
      <c r="O994" s="1">
        <v>83</v>
      </c>
      <c r="P994" s="42">
        <f t="shared" si="42"/>
        <v>3031.9900000000002</v>
      </c>
      <c r="Q994" s="1" t="s">
        <v>147</v>
      </c>
      <c r="R994" s="3">
        <v>100</v>
      </c>
      <c r="S994" s="1">
        <f t="shared" si="43"/>
        <v>3653</v>
      </c>
      <c r="T994" s="1" t="s">
        <v>147</v>
      </c>
      <c r="U994" s="3">
        <v>370</v>
      </c>
      <c r="V994" s="3">
        <v>0</v>
      </c>
      <c r="W994" s="3">
        <v>0</v>
      </c>
      <c r="X994" s="1">
        <v>10</v>
      </c>
      <c r="Y994" s="1">
        <v>380</v>
      </c>
      <c r="Z994" s="42">
        <v>13524.803058973859</v>
      </c>
      <c r="AA994" s="1" t="s">
        <v>4015</v>
      </c>
      <c r="AB994" s="1" t="s">
        <v>5900</v>
      </c>
      <c r="AC994" s="1"/>
      <c r="AZ994" s="24"/>
      <c r="BF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</row>
    <row r="995" spans="1:72" s="23" customFormat="1" x14ac:dyDescent="0.3">
      <c r="A995" s="38">
        <v>740</v>
      </c>
      <c r="B995" s="38" t="s">
        <v>3397</v>
      </c>
      <c r="C995" s="35" t="s">
        <v>345</v>
      </c>
      <c r="D995" s="1" t="s">
        <v>4012</v>
      </c>
      <c r="E995" s="38" t="s">
        <v>347</v>
      </c>
      <c r="F995" s="2" t="s">
        <v>4874</v>
      </c>
      <c r="G995" s="46" t="s">
        <v>4875</v>
      </c>
      <c r="H995" s="42">
        <v>0.1</v>
      </c>
      <c r="I995" s="42">
        <v>0.1</v>
      </c>
      <c r="J995" s="1">
        <v>1</v>
      </c>
      <c r="K995" s="65">
        <v>44377</v>
      </c>
      <c r="L995" s="41">
        <v>44532</v>
      </c>
      <c r="M995" s="1">
        <v>24.03</v>
      </c>
      <c r="N995" s="42">
        <v>20.959113049682756</v>
      </c>
      <c r="O995" s="1">
        <v>89</v>
      </c>
      <c r="P995" s="42">
        <f t="shared" si="42"/>
        <v>2138.67</v>
      </c>
      <c r="Q995" s="1" t="s">
        <v>147</v>
      </c>
      <c r="R995" s="42">
        <v>91.951219512195124</v>
      </c>
      <c r="S995" s="1">
        <f t="shared" si="43"/>
        <v>2209.5878048780487</v>
      </c>
      <c r="T995" s="1" t="s">
        <v>4429</v>
      </c>
      <c r="U995" s="3">
        <v>370</v>
      </c>
      <c r="V995" s="3">
        <v>0</v>
      </c>
      <c r="W995" s="3">
        <v>0</v>
      </c>
      <c r="X995" s="1">
        <v>-37</v>
      </c>
      <c r="Y995" s="1">
        <v>333</v>
      </c>
      <c r="Z995" s="42">
        <v>6979.3846455443581</v>
      </c>
      <c r="AA995" s="1" t="s">
        <v>4015</v>
      </c>
      <c r="AB995" s="1" t="s">
        <v>5900</v>
      </c>
      <c r="AC995" s="1"/>
      <c r="AZ995" s="24"/>
      <c r="BF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</row>
    <row r="996" spans="1:72" s="23" customFormat="1" x14ac:dyDescent="0.3">
      <c r="A996" s="38">
        <v>741</v>
      </c>
      <c r="B996" s="38" t="s">
        <v>3397</v>
      </c>
      <c r="C996" s="35" t="s">
        <v>345</v>
      </c>
      <c r="D996" s="1" t="s">
        <v>4012</v>
      </c>
      <c r="E996" s="38" t="s">
        <v>347</v>
      </c>
      <c r="F996" s="2" t="s">
        <v>4876</v>
      </c>
      <c r="G996" s="46" t="s">
        <v>4877</v>
      </c>
      <c r="H996" s="42">
        <v>0.12</v>
      </c>
      <c r="I996" s="42">
        <v>0.12</v>
      </c>
      <c r="J996" s="1">
        <v>1</v>
      </c>
      <c r="K996" s="65">
        <v>44374</v>
      </c>
      <c r="L996" s="41">
        <v>44532</v>
      </c>
      <c r="M996" s="1">
        <v>41</v>
      </c>
      <c r="N996" s="42">
        <v>35.46450938789549</v>
      </c>
      <c r="O996" s="1">
        <v>86</v>
      </c>
      <c r="P996" s="42">
        <f t="shared" si="42"/>
        <v>3526</v>
      </c>
      <c r="Q996" s="1" t="s">
        <v>147</v>
      </c>
      <c r="R996" s="42">
        <v>98.857142857142861</v>
      </c>
      <c r="S996" s="1">
        <f t="shared" si="43"/>
        <v>4053.1428571428573</v>
      </c>
      <c r="T996" s="1" t="s">
        <v>147</v>
      </c>
      <c r="U996" s="3">
        <v>370</v>
      </c>
      <c r="V996" s="3">
        <v>0</v>
      </c>
      <c r="W996" s="3">
        <v>0</v>
      </c>
      <c r="X996" s="1">
        <v>0</v>
      </c>
      <c r="Y996" s="1">
        <v>370</v>
      </c>
      <c r="Z996" s="42">
        <v>13121.868473521332</v>
      </c>
      <c r="AA996" s="1" t="s">
        <v>4015</v>
      </c>
      <c r="AB996" s="1" t="s">
        <v>5900</v>
      </c>
      <c r="AC996" s="1"/>
      <c r="AZ996" s="24"/>
      <c r="BF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</row>
    <row r="997" spans="1:72" s="23" customFormat="1" x14ac:dyDescent="0.3">
      <c r="A997" s="38">
        <v>742</v>
      </c>
      <c r="B997" s="38" t="s">
        <v>3397</v>
      </c>
      <c r="C997" s="35" t="s">
        <v>345</v>
      </c>
      <c r="D997" s="1" t="s">
        <v>4012</v>
      </c>
      <c r="E997" s="38" t="s">
        <v>347</v>
      </c>
      <c r="F997" s="2" t="s">
        <v>4878</v>
      </c>
      <c r="G997" s="46" t="s">
        <v>4879</v>
      </c>
      <c r="H997" s="42">
        <v>0.15</v>
      </c>
      <c r="I997" s="42">
        <v>0.15</v>
      </c>
      <c r="J997" s="1">
        <v>1</v>
      </c>
      <c r="K997" s="65">
        <v>44375</v>
      </c>
      <c r="L997" s="41">
        <v>44532</v>
      </c>
      <c r="M997" s="1">
        <v>26.27</v>
      </c>
      <c r="N997" s="42">
        <v>23.744334165242879</v>
      </c>
      <c r="O997" s="1">
        <v>88</v>
      </c>
      <c r="P997" s="42">
        <f t="shared" si="42"/>
        <v>2311.7599999999998</v>
      </c>
      <c r="Q997" s="1" t="s">
        <v>147</v>
      </c>
      <c r="R997" s="42">
        <v>99.305555555555557</v>
      </c>
      <c r="S997" s="1">
        <f t="shared" si="43"/>
        <v>2608.7569444444443</v>
      </c>
      <c r="T997" s="1" t="s">
        <v>147</v>
      </c>
      <c r="U997" s="3">
        <v>370</v>
      </c>
      <c r="V997" s="3">
        <v>0</v>
      </c>
      <c r="W997" s="3">
        <v>0</v>
      </c>
      <c r="X997" s="1">
        <v>10</v>
      </c>
      <c r="Y997" s="1">
        <v>380</v>
      </c>
      <c r="Z997" s="42">
        <v>9022.8469827922945</v>
      </c>
      <c r="AA997" s="1" t="s">
        <v>4015</v>
      </c>
      <c r="AB997" s="1" t="s">
        <v>5900</v>
      </c>
      <c r="AC997" s="1"/>
      <c r="AZ997" s="24"/>
      <c r="BF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</row>
    <row r="998" spans="1:72" s="23" customFormat="1" x14ac:dyDescent="0.3">
      <c r="A998" s="38">
        <v>743</v>
      </c>
      <c r="B998" s="38" t="s">
        <v>3397</v>
      </c>
      <c r="C998" s="35" t="s">
        <v>345</v>
      </c>
      <c r="D998" s="1" t="s">
        <v>4012</v>
      </c>
      <c r="E998" s="38" t="s">
        <v>347</v>
      </c>
      <c r="F998" s="2" t="s">
        <v>4880</v>
      </c>
      <c r="G998" s="46" t="s">
        <v>4881</v>
      </c>
      <c r="H998" s="42">
        <v>0.13</v>
      </c>
      <c r="I998" s="42">
        <v>0.13</v>
      </c>
      <c r="J998" s="1">
        <v>1</v>
      </c>
      <c r="K998" s="65">
        <v>44384</v>
      </c>
      <c r="L998" s="41">
        <v>44532</v>
      </c>
      <c r="M998" s="1">
        <v>34.299999999999997</v>
      </c>
      <c r="N998" s="42">
        <v>29.784219659439014</v>
      </c>
      <c r="O998" s="1">
        <v>90</v>
      </c>
      <c r="P998" s="42">
        <f t="shared" si="42"/>
        <v>3086.9999999999995</v>
      </c>
      <c r="Q998" s="1" t="s">
        <v>147</v>
      </c>
      <c r="R998" s="42">
        <v>92.733564013840834</v>
      </c>
      <c r="S998" s="1">
        <f t="shared" si="43"/>
        <v>3180.7612456747402</v>
      </c>
      <c r="T998" s="1" t="s">
        <v>4429</v>
      </c>
      <c r="U998" s="3">
        <v>370</v>
      </c>
      <c r="V998" s="3">
        <v>0</v>
      </c>
      <c r="W998" s="3">
        <v>0</v>
      </c>
      <c r="X998" s="1">
        <v>-37</v>
      </c>
      <c r="Y998" s="1">
        <v>333</v>
      </c>
      <c r="Z998" s="42">
        <v>9918.1451465931914</v>
      </c>
      <c r="AA998" s="1" t="s">
        <v>4015</v>
      </c>
      <c r="AB998" s="1" t="s">
        <v>5900</v>
      </c>
      <c r="AC998" s="1"/>
      <c r="AZ998" s="24"/>
      <c r="BF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</row>
    <row r="999" spans="1:72" s="23" customFormat="1" x14ac:dyDescent="0.3">
      <c r="A999" s="38">
        <v>744</v>
      </c>
      <c r="B999" s="38" t="s">
        <v>3397</v>
      </c>
      <c r="C999" s="35" t="s">
        <v>345</v>
      </c>
      <c r="D999" s="1" t="s">
        <v>4012</v>
      </c>
      <c r="E999" s="38" t="s">
        <v>347</v>
      </c>
      <c r="F999" s="2" t="s">
        <v>4882</v>
      </c>
      <c r="G999" s="46" t="s">
        <v>4883</v>
      </c>
      <c r="H999" s="42">
        <v>0.24</v>
      </c>
      <c r="I999" s="42">
        <v>0.24</v>
      </c>
      <c r="J999" s="1">
        <v>2</v>
      </c>
      <c r="K999" s="65">
        <v>44376</v>
      </c>
      <c r="L999" s="41">
        <v>44532</v>
      </c>
      <c r="M999" s="1">
        <v>71.680000000000007</v>
      </c>
      <c r="N999" s="42">
        <v>61.799441499747303</v>
      </c>
      <c r="O999" s="1">
        <v>89</v>
      </c>
      <c r="P999" s="42">
        <f t="shared" si="42"/>
        <v>6379.52</v>
      </c>
      <c r="Q999" s="1" t="s">
        <v>147</v>
      </c>
      <c r="R999" s="42">
        <v>99.484536082474222</v>
      </c>
      <c r="S999" s="1">
        <f t="shared" si="43"/>
        <v>7131.0515463917527</v>
      </c>
      <c r="T999" s="1" t="s">
        <v>147</v>
      </c>
      <c r="U999" s="3">
        <v>370</v>
      </c>
      <c r="V999" s="3">
        <v>0</v>
      </c>
      <c r="W999" s="3">
        <v>0</v>
      </c>
      <c r="X999" s="1">
        <v>10</v>
      </c>
      <c r="Y999" s="1">
        <v>380</v>
      </c>
      <c r="Z999" s="42">
        <v>23483.787769903975</v>
      </c>
      <c r="AA999" s="1" t="s">
        <v>4015</v>
      </c>
      <c r="AB999" s="1" t="s">
        <v>5900</v>
      </c>
      <c r="AC999" s="1"/>
      <c r="AZ999" s="24"/>
      <c r="BF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</row>
    <row r="1000" spans="1:72" s="23" customFormat="1" x14ac:dyDescent="0.3">
      <c r="A1000" s="38">
        <v>745</v>
      </c>
      <c r="B1000" s="38" t="s">
        <v>3397</v>
      </c>
      <c r="C1000" s="35" t="s">
        <v>345</v>
      </c>
      <c r="D1000" s="1" t="s">
        <v>4012</v>
      </c>
      <c r="E1000" s="38" t="s">
        <v>347</v>
      </c>
      <c r="F1000" s="2" t="s">
        <v>4884</v>
      </c>
      <c r="G1000" s="46" t="s">
        <v>4885</v>
      </c>
      <c r="H1000" s="42">
        <v>0.23</v>
      </c>
      <c r="I1000" s="42">
        <v>0.23</v>
      </c>
      <c r="J1000" s="1">
        <v>2</v>
      </c>
      <c r="K1000" s="65">
        <v>44373</v>
      </c>
      <c r="L1000" s="41">
        <v>44532</v>
      </c>
      <c r="M1000" s="1">
        <v>77.3</v>
      </c>
      <c r="N1000" s="42">
        <v>72.278589798518823</v>
      </c>
      <c r="O1000" s="1">
        <v>91</v>
      </c>
      <c r="P1000" s="42">
        <f t="shared" si="42"/>
        <v>7034.3</v>
      </c>
      <c r="Q1000" s="1" t="s">
        <v>147</v>
      </c>
      <c r="R1000" s="3">
        <v>100</v>
      </c>
      <c r="S1000" s="1">
        <f t="shared" si="43"/>
        <v>7730</v>
      </c>
      <c r="T1000" s="1" t="s">
        <v>147</v>
      </c>
      <c r="U1000" s="3">
        <v>370</v>
      </c>
      <c r="V1000" s="3">
        <v>0</v>
      </c>
      <c r="W1000" s="3">
        <v>0</v>
      </c>
      <c r="X1000" s="1">
        <v>10</v>
      </c>
      <c r="Y1000" s="1">
        <v>380</v>
      </c>
      <c r="Z1000" s="42">
        <v>27465.864123437153</v>
      </c>
      <c r="AA1000" s="1" t="s">
        <v>4015</v>
      </c>
      <c r="AB1000" s="1" t="s">
        <v>5900</v>
      </c>
      <c r="AC1000" s="1"/>
      <c r="AZ1000" s="24"/>
      <c r="BF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</row>
    <row r="1001" spans="1:72" s="23" customFormat="1" x14ac:dyDescent="0.3">
      <c r="A1001" s="38">
        <v>746</v>
      </c>
      <c r="B1001" s="38" t="s">
        <v>3397</v>
      </c>
      <c r="C1001" s="35" t="s">
        <v>345</v>
      </c>
      <c r="D1001" s="1" t="s">
        <v>4012</v>
      </c>
      <c r="E1001" s="38" t="s">
        <v>347</v>
      </c>
      <c r="F1001" s="2" t="s">
        <v>4886</v>
      </c>
      <c r="G1001" s="46" t="s">
        <v>4887</v>
      </c>
      <c r="H1001" s="42">
        <v>0.56999999999999995</v>
      </c>
      <c r="I1001" s="42">
        <v>0.56999999999999995</v>
      </c>
      <c r="J1001" s="1">
        <v>2</v>
      </c>
      <c r="K1001" s="65">
        <v>44373</v>
      </c>
      <c r="L1001" s="41">
        <v>44532</v>
      </c>
      <c r="M1001" s="1">
        <v>90.85</v>
      </c>
      <c r="N1001" s="42">
        <v>79.649872693098203</v>
      </c>
      <c r="O1001" s="1">
        <v>87</v>
      </c>
      <c r="P1001" s="42">
        <f t="shared" si="42"/>
        <v>7903.95</v>
      </c>
      <c r="Q1001" s="1" t="s">
        <v>147</v>
      </c>
      <c r="R1001" s="42">
        <v>99.397590361445779</v>
      </c>
      <c r="S1001" s="1">
        <f t="shared" si="43"/>
        <v>9030.2710843373479</v>
      </c>
      <c r="T1001" s="1" t="s">
        <v>147</v>
      </c>
      <c r="U1001" s="3">
        <v>370</v>
      </c>
      <c r="V1001" s="3">
        <v>0</v>
      </c>
      <c r="W1001" s="3">
        <v>0</v>
      </c>
      <c r="X1001" s="1">
        <v>10</v>
      </c>
      <c r="Y1001" s="1">
        <v>380</v>
      </c>
      <c r="Z1001" s="42">
        <v>30266.951623377317</v>
      </c>
      <c r="AA1001" s="1" t="s">
        <v>4015</v>
      </c>
      <c r="AB1001" s="1" t="s">
        <v>5900</v>
      </c>
      <c r="AC1001" s="1"/>
      <c r="AZ1001" s="24"/>
      <c r="BF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</row>
    <row r="1002" spans="1:72" s="23" customFormat="1" x14ac:dyDescent="0.3">
      <c r="A1002" s="38">
        <v>747</v>
      </c>
      <c r="B1002" s="38" t="s">
        <v>3397</v>
      </c>
      <c r="C1002" s="35" t="s">
        <v>345</v>
      </c>
      <c r="D1002" s="1" t="s">
        <v>4012</v>
      </c>
      <c r="E1002" s="38" t="s">
        <v>347</v>
      </c>
      <c r="F1002" s="2" t="s">
        <v>4888</v>
      </c>
      <c r="G1002" s="46" t="s">
        <v>4889</v>
      </c>
      <c r="H1002" s="42">
        <v>0.27</v>
      </c>
      <c r="I1002" s="42">
        <v>0.27</v>
      </c>
      <c r="J1002" s="1">
        <v>1</v>
      </c>
      <c r="K1002" s="65">
        <v>44377</v>
      </c>
      <c r="L1002" s="41">
        <v>44532</v>
      </c>
      <c r="M1002" s="1">
        <v>61.93</v>
      </c>
      <c r="N1002" s="42">
        <v>53.12589652104176</v>
      </c>
      <c r="O1002" s="1">
        <v>89</v>
      </c>
      <c r="P1002" s="42">
        <f t="shared" si="42"/>
        <v>5511.7699999999995</v>
      </c>
      <c r="Q1002" s="1" t="s">
        <v>147</v>
      </c>
      <c r="R1002" s="42">
        <v>99.431818181818187</v>
      </c>
      <c r="S1002" s="1">
        <f t="shared" si="43"/>
        <v>6157.8125</v>
      </c>
      <c r="T1002" s="1" t="s">
        <v>147</v>
      </c>
      <c r="U1002" s="3">
        <v>370</v>
      </c>
      <c r="V1002" s="3">
        <v>0</v>
      </c>
      <c r="W1002" s="3">
        <v>0</v>
      </c>
      <c r="X1002" s="1">
        <v>10</v>
      </c>
      <c r="Y1002" s="1">
        <v>380</v>
      </c>
      <c r="Z1002" s="42">
        <v>20187.840677995868</v>
      </c>
      <c r="AA1002" s="1" t="s">
        <v>4015</v>
      </c>
      <c r="AB1002" s="1" t="s">
        <v>5900</v>
      </c>
      <c r="AC1002" s="1"/>
      <c r="AZ1002" s="24"/>
      <c r="BF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</row>
    <row r="1003" spans="1:72" s="23" customFormat="1" x14ac:dyDescent="0.3">
      <c r="A1003" s="38">
        <v>748</v>
      </c>
      <c r="B1003" s="38" t="s">
        <v>3397</v>
      </c>
      <c r="C1003" s="35" t="s">
        <v>345</v>
      </c>
      <c r="D1003" s="1" t="s">
        <v>4012</v>
      </c>
      <c r="E1003" s="38" t="s">
        <v>347</v>
      </c>
      <c r="F1003" s="2" t="s">
        <v>4890</v>
      </c>
      <c r="G1003" s="46" t="s">
        <v>4891</v>
      </c>
      <c r="H1003" s="42">
        <v>0.25</v>
      </c>
      <c r="I1003" s="42">
        <v>0.25</v>
      </c>
      <c r="J1003" s="1">
        <v>1</v>
      </c>
      <c r="K1003" s="65">
        <v>44374</v>
      </c>
      <c r="L1003" s="41">
        <v>44532</v>
      </c>
      <c r="M1003" s="1">
        <v>48.03</v>
      </c>
      <c r="N1003" s="42">
        <v>42.021698717026368</v>
      </c>
      <c r="O1003" s="1">
        <v>83</v>
      </c>
      <c r="P1003" s="42">
        <f t="shared" si="42"/>
        <v>3986.4900000000002</v>
      </c>
      <c r="Q1003" s="1" t="s">
        <v>147</v>
      </c>
      <c r="R1003" s="3">
        <v>100</v>
      </c>
      <c r="S1003" s="1">
        <f t="shared" si="43"/>
        <v>4803</v>
      </c>
      <c r="T1003" s="1" t="s">
        <v>147</v>
      </c>
      <c r="U1003" s="3">
        <v>370</v>
      </c>
      <c r="V1003" s="3">
        <v>0</v>
      </c>
      <c r="W1003" s="3">
        <v>0</v>
      </c>
      <c r="X1003" s="1">
        <v>10</v>
      </c>
      <c r="Y1003" s="1">
        <v>380</v>
      </c>
      <c r="Z1003" s="42">
        <v>15968.245512470019</v>
      </c>
      <c r="AA1003" s="1" t="s">
        <v>4015</v>
      </c>
      <c r="AB1003" s="1" t="s">
        <v>5900</v>
      </c>
      <c r="AC1003" s="1"/>
      <c r="AZ1003" s="24"/>
      <c r="BF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</row>
    <row r="1004" spans="1:72" s="23" customFormat="1" x14ac:dyDescent="0.3">
      <c r="A1004" s="38">
        <v>749</v>
      </c>
      <c r="B1004" s="38" t="s">
        <v>3397</v>
      </c>
      <c r="C1004" s="35" t="s">
        <v>345</v>
      </c>
      <c r="D1004" s="1" t="s">
        <v>4012</v>
      </c>
      <c r="E1004" s="38" t="s">
        <v>347</v>
      </c>
      <c r="F1004" s="2" t="s">
        <v>4892</v>
      </c>
      <c r="G1004" s="46" t="s">
        <v>4893</v>
      </c>
      <c r="H1004" s="42">
        <v>0.51</v>
      </c>
      <c r="I1004" s="42">
        <v>0.51</v>
      </c>
      <c r="J1004" s="1">
        <v>1</v>
      </c>
      <c r="K1004" s="65">
        <v>44370</v>
      </c>
      <c r="L1004" s="41">
        <v>44539</v>
      </c>
      <c r="M1004" s="1">
        <v>51.45</v>
      </c>
      <c r="N1004" s="42">
        <v>44.427370283610209</v>
      </c>
      <c r="O1004" s="1">
        <v>72</v>
      </c>
      <c r="P1004" s="42">
        <f t="shared" si="42"/>
        <v>3704.4</v>
      </c>
      <c r="Q1004" s="1" t="s">
        <v>147</v>
      </c>
      <c r="R1004" s="42">
        <v>98.402555910543128</v>
      </c>
      <c r="S1004" s="1">
        <f t="shared" si="43"/>
        <v>5062.8115015974445</v>
      </c>
      <c r="T1004" s="1" t="s">
        <v>147</v>
      </c>
      <c r="U1004" s="3">
        <v>370</v>
      </c>
      <c r="V1004" s="3">
        <v>0</v>
      </c>
      <c r="W1004" s="3">
        <v>-148</v>
      </c>
      <c r="X1004" s="1">
        <v>0</v>
      </c>
      <c r="Y1004" s="1">
        <v>222</v>
      </c>
      <c r="Z1004" s="42">
        <v>9862.8762029614663</v>
      </c>
      <c r="AA1004" s="1" t="s">
        <v>4015</v>
      </c>
      <c r="AB1004" s="1" t="s">
        <v>5900</v>
      </c>
      <c r="AC1004" s="1"/>
      <c r="AZ1004" s="24"/>
      <c r="BF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  <c r="BS1004" s="24"/>
      <c r="BT1004" s="24"/>
    </row>
    <row r="1005" spans="1:72" s="23" customFormat="1" x14ac:dyDescent="0.3">
      <c r="A1005" s="38">
        <v>750</v>
      </c>
      <c r="B1005" s="38" t="s">
        <v>3397</v>
      </c>
      <c r="C1005" s="35" t="s">
        <v>345</v>
      </c>
      <c r="D1005" s="1" t="s">
        <v>4012</v>
      </c>
      <c r="E1005" s="38" t="s">
        <v>347</v>
      </c>
      <c r="F1005" s="2" t="s">
        <v>4894</v>
      </c>
      <c r="G1005" s="46" t="s">
        <v>4895</v>
      </c>
      <c r="H1005" s="42">
        <v>0.13</v>
      </c>
      <c r="I1005" s="42">
        <v>0.13</v>
      </c>
      <c r="J1005" s="1">
        <v>1</v>
      </c>
      <c r="K1005" s="65">
        <v>44381</v>
      </c>
      <c r="L1005" s="41">
        <v>44539</v>
      </c>
      <c r="M1005" s="1">
        <v>23.39</v>
      </c>
      <c r="N1005" s="42">
        <v>22.995039711001688</v>
      </c>
      <c r="O1005" s="1">
        <v>91</v>
      </c>
      <c r="P1005" s="42">
        <f t="shared" si="42"/>
        <v>2128.4900000000002</v>
      </c>
      <c r="Q1005" s="1" t="s">
        <v>147</v>
      </c>
      <c r="R1005" s="42">
        <v>98.963730569948183</v>
      </c>
      <c r="S1005" s="1">
        <f t="shared" si="43"/>
        <v>2314.7616580310882</v>
      </c>
      <c r="T1005" s="1" t="s">
        <v>147</v>
      </c>
      <c r="U1005" s="3">
        <v>370</v>
      </c>
      <c r="V1005" s="3">
        <v>0</v>
      </c>
      <c r="W1005" s="3">
        <v>0</v>
      </c>
      <c r="X1005" s="1">
        <v>0</v>
      </c>
      <c r="Y1005" s="1">
        <v>370</v>
      </c>
      <c r="Z1005" s="42">
        <v>8508.1646930706247</v>
      </c>
      <c r="AA1005" s="1" t="s">
        <v>4015</v>
      </c>
      <c r="AB1005" s="1" t="s">
        <v>5900</v>
      </c>
      <c r="AC1005" s="1"/>
      <c r="AZ1005" s="24"/>
      <c r="BF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  <c r="BS1005" s="24"/>
      <c r="BT1005" s="24"/>
    </row>
    <row r="1006" spans="1:72" s="23" customFormat="1" x14ac:dyDescent="0.3">
      <c r="A1006" s="38">
        <v>751</v>
      </c>
      <c r="B1006" s="38" t="s">
        <v>3397</v>
      </c>
      <c r="C1006" s="35" t="s">
        <v>345</v>
      </c>
      <c r="D1006" s="1" t="s">
        <v>4012</v>
      </c>
      <c r="E1006" s="38" t="s">
        <v>347</v>
      </c>
      <c r="F1006" s="2" t="s">
        <v>4896</v>
      </c>
      <c r="G1006" s="46" t="s">
        <v>4897</v>
      </c>
      <c r="H1006" s="42">
        <v>0.23</v>
      </c>
      <c r="I1006" s="42">
        <v>0.23</v>
      </c>
      <c r="J1006" s="1">
        <v>1</v>
      </c>
      <c r="K1006" s="65">
        <v>44366</v>
      </c>
      <c r="L1006" s="41">
        <v>44532</v>
      </c>
      <c r="M1006" s="1">
        <v>61.06</v>
      </c>
      <c r="N1006" s="42">
        <v>52.223770045602897</v>
      </c>
      <c r="O1006" s="1">
        <v>85</v>
      </c>
      <c r="P1006" s="42">
        <f t="shared" si="42"/>
        <v>5190.1000000000004</v>
      </c>
      <c r="Q1006" s="1" t="s">
        <v>147</v>
      </c>
      <c r="R1006" s="42">
        <v>99</v>
      </c>
      <c r="S1006" s="1">
        <f t="shared" si="43"/>
        <v>6044.9400000000005</v>
      </c>
      <c r="T1006" s="1" t="s">
        <v>147</v>
      </c>
      <c r="U1006" s="3">
        <v>370</v>
      </c>
      <c r="V1006" s="3">
        <v>0</v>
      </c>
      <c r="W1006" s="3">
        <v>0</v>
      </c>
      <c r="X1006" s="1">
        <v>10</v>
      </c>
      <c r="Y1006" s="1">
        <v>380</v>
      </c>
      <c r="Z1006" s="42">
        <v>19845.0326173291</v>
      </c>
      <c r="AA1006" s="1" t="s">
        <v>4015</v>
      </c>
      <c r="AB1006" s="1" t="s">
        <v>5900</v>
      </c>
      <c r="AC1006" s="1"/>
      <c r="AZ1006" s="24"/>
      <c r="BF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  <c r="BS1006" s="24"/>
      <c r="BT1006" s="24"/>
    </row>
    <row r="1007" spans="1:72" s="23" customFormat="1" x14ac:dyDescent="0.3">
      <c r="A1007" s="38">
        <v>752</v>
      </c>
      <c r="B1007" s="38" t="s">
        <v>3397</v>
      </c>
      <c r="C1007" s="35" t="s">
        <v>345</v>
      </c>
      <c r="D1007" s="1" t="s">
        <v>4012</v>
      </c>
      <c r="E1007" s="38" t="s">
        <v>347</v>
      </c>
      <c r="F1007" s="2" t="s">
        <v>4898</v>
      </c>
      <c r="G1007" s="46" t="s">
        <v>4899</v>
      </c>
      <c r="H1007" s="42">
        <v>0.28999999999999998</v>
      </c>
      <c r="I1007" s="42">
        <v>0.28999999999999998</v>
      </c>
      <c r="J1007" s="1">
        <v>2</v>
      </c>
      <c r="K1007" s="65">
        <v>44374</v>
      </c>
      <c r="L1007" s="41">
        <v>44539</v>
      </c>
      <c r="M1007" s="1">
        <v>94.39</v>
      </c>
      <c r="N1007" s="42">
        <v>84.085738301632773</v>
      </c>
      <c r="O1007" s="1">
        <v>89</v>
      </c>
      <c r="P1007" s="42">
        <f t="shared" si="42"/>
        <v>8400.7100000000009</v>
      </c>
      <c r="Q1007" s="1" t="s">
        <v>147</v>
      </c>
      <c r="R1007" s="3">
        <v>100</v>
      </c>
      <c r="S1007" s="1">
        <f t="shared" si="43"/>
        <v>9439</v>
      </c>
      <c r="T1007" s="1" t="s">
        <v>147</v>
      </c>
      <c r="U1007" s="3">
        <v>370</v>
      </c>
      <c r="V1007" s="3">
        <v>0</v>
      </c>
      <c r="W1007" s="3">
        <v>0</v>
      </c>
      <c r="X1007" s="1">
        <v>10</v>
      </c>
      <c r="Y1007" s="1">
        <v>380</v>
      </c>
      <c r="Z1007" s="42">
        <v>31952.580554620454</v>
      </c>
      <c r="AA1007" s="1" t="s">
        <v>4015</v>
      </c>
      <c r="AB1007" s="1" t="s">
        <v>5900</v>
      </c>
      <c r="AC1007" s="1"/>
      <c r="AZ1007" s="24"/>
      <c r="BF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  <c r="BS1007" s="24"/>
      <c r="BT1007" s="24"/>
    </row>
    <row r="1008" spans="1:72" s="23" customFormat="1" x14ac:dyDescent="0.3">
      <c r="A1008" s="38">
        <v>753</v>
      </c>
      <c r="B1008" s="38" t="s">
        <v>3397</v>
      </c>
      <c r="C1008" s="35" t="s">
        <v>345</v>
      </c>
      <c r="D1008" s="1" t="s">
        <v>4012</v>
      </c>
      <c r="E1008" s="38" t="s">
        <v>347</v>
      </c>
      <c r="F1008" s="2" t="s">
        <v>4900</v>
      </c>
      <c r="G1008" s="46" t="s">
        <v>4901</v>
      </c>
      <c r="H1008" s="42">
        <v>0.22</v>
      </c>
      <c r="I1008" s="42">
        <v>0.22</v>
      </c>
      <c r="J1008" s="1">
        <v>1</v>
      </c>
      <c r="K1008" s="65">
        <v>44371</v>
      </c>
      <c r="L1008" s="41">
        <v>44532</v>
      </c>
      <c r="M1008" s="1">
        <v>36.409999999999997</v>
      </c>
      <c r="N1008" s="42">
        <v>33.984629864813556</v>
      </c>
      <c r="O1008" s="1">
        <v>84</v>
      </c>
      <c r="P1008" s="42">
        <f t="shared" si="42"/>
        <v>3058.4399999999996</v>
      </c>
      <c r="Q1008" s="1" t="s">
        <v>147</v>
      </c>
      <c r="R1008" s="42">
        <v>99.703264094955486</v>
      </c>
      <c r="S1008" s="1">
        <f t="shared" si="43"/>
        <v>3630.1958456973289</v>
      </c>
      <c r="T1008" s="1" t="s">
        <v>147</v>
      </c>
      <c r="U1008" s="3">
        <v>370</v>
      </c>
      <c r="V1008" s="3">
        <v>0</v>
      </c>
      <c r="W1008" s="3">
        <v>0</v>
      </c>
      <c r="X1008" s="1">
        <v>10</v>
      </c>
      <c r="Y1008" s="1">
        <v>380</v>
      </c>
      <c r="Z1008" s="42">
        <v>12914.159348629151</v>
      </c>
      <c r="AA1008" s="1" t="s">
        <v>4015</v>
      </c>
      <c r="AB1008" s="1" t="s">
        <v>5900</v>
      </c>
      <c r="AC1008" s="1"/>
      <c r="AZ1008" s="24"/>
      <c r="BF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  <c r="BS1008" s="24"/>
      <c r="BT1008" s="24"/>
    </row>
    <row r="1009" spans="1:72" s="23" customFormat="1" x14ac:dyDescent="0.3">
      <c r="A1009" s="38">
        <v>754</v>
      </c>
      <c r="B1009" s="38" t="s">
        <v>3397</v>
      </c>
      <c r="C1009" s="35" t="s">
        <v>345</v>
      </c>
      <c r="D1009" s="1" t="s">
        <v>4012</v>
      </c>
      <c r="E1009" s="38" t="s">
        <v>347</v>
      </c>
      <c r="F1009" s="2" t="s">
        <v>4902</v>
      </c>
      <c r="G1009" s="46" t="s">
        <v>4903</v>
      </c>
      <c r="H1009" s="42">
        <v>0.12</v>
      </c>
      <c r="I1009" s="42">
        <v>0.12</v>
      </c>
      <c r="J1009" s="1">
        <v>1</v>
      </c>
      <c r="K1009" s="65">
        <v>44380</v>
      </c>
      <c r="L1009" s="41">
        <v>44532</v>
      </c>
      <c r="M1009" s="1">
        <v>7.2</v>
      </c>
      <c r="N1009" s="42">
        <v>6.8190530770349209</v>
      </c>
      <c r="O1009" s="1">
        <v>85</v>
      </c>
      <c r="P1009" s="42">
        <f t="shared" si="42"/>
        <v>612</v>
      </c>
      <c r="Q1009" s="1" t="s">
        <v>147</v>
      </c>
      <c r="R1009" s="42">
        <v>99.735449735449734</v>
      </c>
      <c r="S1009" s="1">
        <f t="shared" si="43"/>
        <v>718.09523809523807</v>
      </c>
      <c r="T1009" s="1" t="s">
        <v>147</v>
      </c>
      <c r="U1009" s="3">
        <v>370</v>
      </c>
      <c r="V1009" s="3">
        <v>0</v>
      </c>
      <c r="W1009" s="3">
        <v>0</v>
      </c>
      <c r="X1009" s="1">
        <v>10</v>
      </c>
      <c r="Y1009" s="1">
        <v>380</v>
      </c>
      <c r="Z1009" s="42">
        <v>2591.2401692732701</v>
      </c>
      <c r="AA1009" s="1" t="s">
        <v>4015</v>
      </c>
      <c r="AB1009" s="1" t="s">
        <v>5900</v>
      </c>
      <c r="AC1009" s="1"/>
      <c r="AZ1009" s="24"/>
      <c r="BF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  <c r="BS1009" s="24"/>
      <c r="BT1009" s="24"/>
    </row>
    <row r="1010" spans="1:72" s="23" customFormat="1" x14ac:dyDescent="0.3">
      <c r="A1010" s="38">
        <v>755</v>
      </c>
      <c r="B1010" s="38" t="s">
        <v>3397</v>
      </c>
      <c r="C1010" s="35" t="s">
        <v>345</v>
      </c>
      <c r="D1010" s="1" t="s">
        <v>4012</v>
      </c>
      <c r="E1010" s="38" t="s">
        <v>347</v>
      </c>
      <c r="F1010" s="2" t="s">
        <v>4904</v>
      </c>
      <c r="G1010" s="46" t="s">
        <v>4905</v>
      </c>
      <c r="H1010" s="42">
        <v>0.12</v>
      </c>
      <c r="I1010" s="42">
        <v>0.12</v>
      </c>
      <c r="J1010" s="1">
        <v>1</v>
      </c>
      <c r="K1010" s="65">
        <v>44382</v>
      </c>
      <c r="L1010" s="41">
        <v>44532</v>
      </c>
      <c r="M1010" s="1">
        <v>43.49</v>
      </c>
      <c r="N1010" s="42">
        <v>38.971243902614667</v>
      </c>
      <c r="O1010" s="1">
        <v>87</v>
      </c>
      <c r="P1010" s="42">
        <f t="shared" si="42"/>
        <v>3783.63</v>
      </c>
      <c r="Q1010" s="1" t="s">
        <v>147</v>
      </c>
      <c r="R1010" s="42">
        <v>99.109792284866472</v>
      </c>
      <c r="S1010" s="1">
        <f t="shared" si="43"/>
        <v>4310.2848664688427</v>
      </c>
      <c r="T1010" s="1" t="s">
        <v>147</v>
      </c>
      <c r="U1010" s="3">
        <v>370</v>
      </c>
      <c r="V1010" s="3">
        <v>0</v>
      </c>
      <c r="W1010" s="3">
        <v>0</v>
      </c>
      <c r="X1010" s="1">
        <v>10</v>
      </c>
      <c r="Y1010" s="1">
        <v>380</v>
      </c>
      <c r="Z1010" s="42">
        <v>14809.072682993574</v>
      </c>
      <c r="AA1010" s="1" t="s">
        <v>4015</v>
      </c>
      <c r="AB1010" s="1" t="s">
        <v>5900</v>
      </c>
      <c r="AC1010" s="1"/>
      <c r="AZ1010" s="24"/>
      <c r="BF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  <c r="BS1010" s="24"/>
      <c r="BT1010" s="24"/>
    </row>
    <row r="1011" spans="1:72" s="23" customFormat="1" x14ac:dyDescent="0.3">
      <c r="A1011" s="38">
        <v>756</v>
      </c>
      <c r="B1011" s="38" t="s">
        <v>3397</v>
      </c>
      <c r="C1011" s="35" t="s">
        <v>345</v>
      </c>
      <c r="D1011" s="1" t="s">
        <v>4012</v>
      </c>
      <c r="E1011" s="38" t="s">
        <v>347</v>
      </c>
      <c r="F1011" s="2" t="s">
        <v>4906</v>
      </c>
      <c r="G1011" s="46" t="s">
        <v>4907</v>
      </c>
      <c r="H1011" s="42">
        <v>0.14000000000000001</v>
      </c>
      <c r="I1011" s="42">
        <v>0.14000000000000001</v>
      </c>
      <c r="J1011" s="1">
        <v>1</v>
      </c>
      <c r="K1011" s="65">
        <v>44377</v>
      </c>
      <c r="L1011" s="41">
        <v>44532</v>
      </c>
      <c r="M1011" s="1">
        <v>21.26</v>
      </c>
      <c r="N1011" s="42">
        <v>18.486909814775846</v>
      </c>
      <c r="O1011" s="1">
        <v>73</v>
      </c>
      <c r="P1011" s="42">
        <f t="shared" si="42"/>
        <v>1551.98</v>
      </c>
      <c r="Q1011" s="1" t="s">
        <v>147</v>
      </c>
      <c r="R1011" s="42">
        <v>99.288256227758012</v>
      </c>
      <c r="S1011" s="1">
        <f t="shared" si="43"/>
        <v>2110.8683274021355</v>
      </c>
      <c r="T1011" s="1" t="s">
        <v>147</v>
      </c>
      <c r="U1011" s="3">
        <v>370</v>
      </c>
      <c r="V1011" s="3">
        <v>0</v>
      </c>
      <c r="W1011" s="3">
        <v>-148</v>
      </c>
      <c r="X1011" s="1">
        <v>0</v>
      </c>
      <c r="Y1011" s="1">
        <v>222</v>
      </c>
      <c r="Z1011" s="42">
        <v>4104.093978880238</v>
      </c>
      <c r="AA1011" s="1" t="s">
        <v>4015</v>
      </c>
      <c r="AB1011" s="1" t="s">
        <v>5900</v>
      </c>
      <c r="AC1011" s="1"/>
      <c r="AZ1011" s="24"/>
      <c r="BF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  <c r="BS1011" s="24"/>
      <c r="BT1011" s="24"/>
    </row>
    <row r="1012" spans="1:72" s="23" customFormat="1" x14ac:dyDescent="0.3">
      <c r="A1012" s="38">
        <v>757</v>
      </c>
      <c r="B1012" s="38" t="s">
        <v>3397</v>
      </c>
      <c r="C1012" s="35" t="s">
        <v>345</v>
      </c>
      <c r="D1012" s="1" t="s">
        <v>4012</v>
      </c>
      <c r="E1012" s="38" t="s">
        <v>347</v>
      </c>
      <c r="F1012" s="2" t="s">
        <v>4908</v>
      </c>
      <c r="G1012" s="46" t="s">
        <v>4909</v>
      </c>
      <c r="H1012" s="42">
        <v>0.21</v>
      </c>
      <c r="I1012" s="42">
        <v>0.21</v>
      </c>
      <c r="J1012" s="1">
        <v>1</v>
      </c>
      <c r="K1012" s="65">
        <v>44370</v>
      </c>
      <c r="L1012" s="41">
        <v>44532</v>
      </c>
      <c r="M1012" s="1">
        <v>38.409999999999997</v>
      </c>
      <c r="N1012" s="42">
        <v>32.034269032857885</v>
      </c>
      <c r="O1012" s="1">
        <v>82</v>
      </c>
      <c r="P1012" s="42">
        <f t="shared" si="42"/>
        <v>3149.62</v>
      </c>
      <c r="Q1012" s="1" t="s">
        <v>147</v>
      </c>
      <c r="R1012" s="42">
        <v>99.350649350649348</v>
      </c>
      <c r="S1012" s="1">
        <f t="shared" si="43"/>
        <v>3816.0584415584412</v>
      </c>
      <c r="T1012" s="1" t="s">
        <v>147</v>
      </c>
      <c r="U1012" s="3">
        <v>370</v>
      </c>
      <c r="V1012" s="3">
        <v>0</v>
      </c>
      <c r="W1012" s="3">
        <v>0</v>
      </c>
      <c r="X1012" s="1">
        <v>10</v>
      </c>
      <c r="Y1012" s="1">
        <v>380</v>
      </c>
      <c r="Z1012" s="42">
        <v>12173.022232485997</v>
      </c>
      <c r="AA1012" s="1" t="s">
        <v>4015</v>
      </c>
      <c r="AB1012" s="1" t="s">
        <v>5900</v>
      </c>
      <c r="AC1012" s="1"/>
      <c r="AZ1012" s="24"/>
      <c r="BF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  <c r="BS1012" s="24"/>
      <c r="BT1012" s="24"/>
    </row>
    <row r="1013" spans="1:72" s="23" customFormat="1" x14ac:dyDescent="0.3">
      <c r="A1013" s="38">
        <v>758</v>
      </c>
      <c r="B1013" s="38" t="s">
        <v>3397</v>
      </c>
      <c r="C1013" s="35" t="s">
        <v>345</v>
      </c>
      <c r="D1013" s="1" t="s">
        <v>4012</v>
      </c>
      <c r="E1013" s="38" t="s">
        <v>347</v>
      </c>
      <c r="F1013" s="2" t="s">
        <v>4910</v>
      </c>
      <c r="G1013" s="46" t="s">
        <v>4911</v>
      </c>
      <c r="H1013" s="42">
        <v>0.19</v>
      </c>
      <c r="I1013" s="42">
        <v>0.19</v>
      </c>
      <c r="J1013" s="1">
        <v>1</v>
      </c>
      <c r="K1013" s="65">
        <v>44374</v>
      </c>
      <c r="L1013" s="41">
        <v>44532</v>
      </c>
      <c r="M1013" s="1">
        <v>39.28</v>
      </c>
      <c r="N1013" s="42">
        <v>34.635277613082728</v>
      </c>
      <c r="O1013" s="1">
        <v>88</v>
      </c>
      <c r="P1013" s="42">
        <f t="shared" si="42"/>
        <v>3456.6400000000003</v>
      </c>
      <c r="Q1013" s="1" t="s">
        <v>147</v>
      </c>
      <c r="R1013" s="42">
        <v>99.180327868852459</v>
      </c>
      <c r="S1013" s="1">
        <f t="shared" si="43"/>
        <v>3895.8032786885246</v>
      </c>
      <c r="T1013" s="1" t="s">
        <v>147</v>
      </c>
      <c r="U1013" s="3">
        <v>370</v>
      </c>
      <c r="V1013" s="3">
        <v>0</v>
      </c>
      <c r="W1013" s="3">
        <v>0</v>
      </c>
      <c r="X1013" s="1">
        <v>10</v>
      </c>
      <c r="Y1013" s="1">
        <v>380</v>
      </c>
      <c r="Z1013" s="42">
        <v>13161.405492971437</v>
      </c>
      <c r="AA1013" s="1" t="s">
        <v>4015</v>
      </c>
      <c r="AB1013" s="1" t="s">
        <v>5900</v>
      </c>
      <c r="AC1013" s="1"/>
      <c r="AZ1013" s="24"/>
      <c r="BF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  <c r="BS1013" s="24"/>
      <c r="BT1013" s="24"/>
    </row>
    <row r="1014" spans="1:72" s="23" customFormat="1" x14ac:dyDescent="0.3">
      <c r="A1014" s="38">
        <v>759</v>
      </c>
      <c r="B1014" s="38" t="s">
        <v>3397</v>
      </c>
      <c r="C1014" s="35" t="s">
        <v>345</v>
      </c>
      <c r="D1014" s="1" t="s">
        <v>4012</v>
      </c>
      <c r="E1014" s="38" t="s">
        <v>347</v>
      </c>
      <c r="F1014" s="2" t="s">
        <v>4912</v>
      </c>
      <c r="G1014" s="46" t="s">
        <v>4913</v>
      </c>
      <c r="H1014" s="42">
        <v>0.34</v>
      </c>
      <c r="I1014" s="42">
        <v>0.34</v>
      </c>
      <c r="J1014" s="1">
        <v>1</v>
      </c>
      <c r="K1014" s="65">
        <v>44386</v>
      </c>
      <c r="L1014" s="41">
        <v>44532</v>
      </c>
      <c r="M1014" s="1">
        <v>56.21</v>
      </c>
      <c r="N1014" s="42">
        <v>48.715928711405795</v>
      </c>
      <c r="O1014" s="1">
        <v>83</v>
      </c>
      <c r="P1014" s="42">
        <f t="shared" ref="P1014:P1077" si="44">M1014*O1014</f>
        <v>4665.43</v>
      </c>
      <c r="Q1014" s="1" t="s">
        <v>147</v>
      </c>
      <c r="R1014" s="42">
        <v>96.515679442508713</v>
      </c>
      <c r="S1014" s="1">
        <f t="shared" ref="S1014:S1077" si="45">M1014*R1014</f>
        <v>5425.1463414634145</v>
      </c>
      <c r="T1014" s="1" t="s">
        <v>147</v>
      </c>
      <c r="U1014" s="3">
        <v>370</v>
      </c>
      <c r="V1014" s="3">
        <v>0</v>
      </c>
      <c r="W1014" s="3">
        <v>0</v>
      </c>
      <c r="X1014" s="1">
        <v>-18.5</v>
      </c>
      <c r="Y1014" s="1">
        <v>351.5</v>
      </c>
      <c r="Z1014" s="42">
        <v>17123.648942059135</v>
      </c>
      <c r="AA1014" s="1" t="s">
        <v>4015</v>
      </c>
      <c r="AB1014" s="1" t="s">
        <v>5900</v>
      </c>
      <c r="AC1014" s="1"/>
      <c r="AZ1014" s="24"/>
      <c r="BF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  <c r="BS1014" s="24"/>
      <c r="BT1014" s="24"/>
    </row>
    <row r="1015" spans="1:72" s="23" customFormat="1" x14ac:dyDescent="0.3">
      <c r="A1015" s="38">
        <v>760</v>
      </c>
      <c r="B1015" s="38" t="s">
        <v>3397</v>
      </c>
      <c r="C1015" s="35" t="s">
        <v>345</v>
      </c>
      <c r="D1015" s="1" t="s">
        <v>4012</v>
      </c>
      <c r="E1015" s="38" t="s">
        <v>347</v>
      </c>
      <c r="F1015" s="2" t="s">
        <v>4914</v>
      </c>
      <c r="G1015" s="46" t="s">
        <v>4915</v>
      </c>
      <c r="H1015" s="42">
        <v>0.21</v>
      </c>
      <c r="I1015" s="42">
        <v>0.21</v>
      </c>
      <c r="J1015" s="1">
        <v>2</v>
      </c>
      <c r="K1015" s="65">
        <v>44367</v>
      </c>
      <c r="L1015" s="41">
        <v>44539</v>
      </c>
      <c r="M1015" s="1">
        <v>68.5</v>
      </c>
      <c r="N1015" s="42">
        <v>64.258088104079661</v>
      </c>
      <c r="O1015" s="1">
        <v>84</v>
      </c>
      <c r="P1015" s="42">
        <f t="shared" si="44"/>
        <v>5754</v>
      </c>
      <c r="Q1015" s="1" t="s">
        <v>147</v>
      </c>
      <c r="R1015" s="3">
        <v>100</v>
      </c>
      <c r="S1015" s="1">
        <f t="shared" si="45"/>
        <v>6850</v>
      </c>
      <c r="T1015" s="1" t="s">
        <v>147</v>
      </c>
      <c r="U1015" s="3">
        <v>370</v>
      </c>
      <c r="V1015" s="3">
        <v>0</v>
      </c>
      <c r="W1015" s="3">
        <v>0</v>
      </c>
      <c r="X1015" s="1">
        <v>10</v>
      </c>
      <c r="Y1015" s="1">
        <v>380</v>
      </c>
      <c r="Z1015" s="42">
        <v>24418.073479550272</v>
      </c>
      <c r="AA1015" s="1" t="s">
        <v>4015</v>
      </c>
      <c r="AB1015" s="1" t="s">
        <v>5900</v>
      </c>
      <c r="AC1015" s="1"/>
      <c r="AZ1015" s="24"/>
      <c r="BF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  <c r="BS1015" s="24"/>
      <c r="BT1015" s="24"/>
    </row>
    <row r="1016" spans="1:72" s="23" customFormat="1" x14ac:dyDescent="0.3">
      <c r="A1016" s="38">
        <v>761</v>
      </c>
      <c r="B1016" s="38" t="s">
        <v>3397</v>
      </c>
      <c r="C1016" s="35" t="s">
        <v>345</v>
      </c>
      <c r="D1016" s="1" t="s">
        <v>4012</v>
      </c>
      <c r="E1016" s="38" t="s">
        <v>347</v>
      </c>
      <c r="F1016" s="2" t="s">
        <v>4916</v>
      </c>
      <c r="G1016" s="46" t="s">
        <v>4917</v>
      </c>
      <c r="H1016" s="42">
        <v>0.16</v>
      </c>
      <c r="I1016" s="42">
        <v>0.16</v>
      </c>
      <c r="J1016" s="1">
        <v>2</v>
      </c>
      <c r="K1016" s="65">
        <v>44371</v>
      </c>
      <c r="L1016" s="41">
        <v>44532</v>
      </c>
      <c r="M1016" s="1">
        <v>66.88</v>
      </c>
      <c r="N1016" s="42">
        <v>59.4091558028124</v>
      </c>
      <c r="O1016" s="1">
        <v>80</v>
      </c>
      <c r="P1016" s="42">
        <f t="shared" si="44"/>
        <v>5350.4</v>
      </c>
      <c r="Q1016" s="1" t="s">
        <v>147</v>
      </c>
      <c r="R1016" s="42">
        <v>99.392097264437695</v>
      </c>
      <c r="S1016" s="1">
        <f t="shared" si="45"/>
        <v>6647.3434650455929</v>
      </c>
      <c r="T1016" s="1" t="s">
        <v>147</v>
      </c>
      <c r="U1016" s="3">
        <v>370</v>
      </c>
      <c r="V1016" s="3">
        <v>0</v>
      </c>
      <c r="W1016" s="3">
        <v>0</v>
      </c>
      <c r="X1016" s="1">
        <v>10</v>
      </c>
      <c r="Y1016" s="1">
        <v>380</v>
      </c>
      <c r="Z1016" s="42">
        <v>22575.47920506871</v>
      </c>
      <c r="AA1016" s="1" t="s">
        <v>4015</v>
      </c>
      <c r="AB1016" s="1" t="s">
        <v>5900</v>
      </c>
      <c r="AC1016" s="1"/>
      <c r="AZ1016" s="24"/>
      <c r="BF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  <c r="BS1016" s="24"/>
      <c r="BT1016" s="24"/>
    </row>
    <row r="1017" spans="1:72" s="23" customFormat="1" x14ac:dyDescent="0.3">
      <c r="A1017" s="38">
        <v>762</v>
      </c>
      <c r="B1017" s="38" t="s">
        <v>3397</v>
      </c>
      <c r="C1017" s="35" t="s">
        <v>345</v>
      </c>
      <c r="D1017" s="1" t="s">
        <v>4012</v>
      </c>
      <c r="E1017" s="38" t="s">
        <v>347</v>
      </c>
      <c r="F1017" s="2" t="s">
        <v>4918</v>
      </c>
      <c r="G1017" s="46" t="s">
        <v>4919</v>
      </c>
      <c r="H1017" s="42">
        <v>0.18</v>
      </c>
      <c r="I1017" s="42">
        <v>0.18</v>
      </c>
      <c r="J1017" s="1">
        <v>1</v>
      </c>
      <c r="K1017" s="65">
        <v>44372</v>
      </c>
      <c r="L1017" s="41">
        <v>44539</v>
      </c>
      <c r="M1017" s="1">
        <v>18.21</v>
      </c>
      <c r="N1017" s="42">
        <v>17.040022912263087</v>
      </c>
      <c r="O1017" s="1">
        <v>89</v>
      </c>
      <c r="P1017" s="42">
        <f t="shared" si="44"/>
        <v>1620.69</v>
      </c>
      <c r="Q1017" s="1" t="s">
        <v>147</v>
      </c>
      <c r="R1017" s="3">
        <v>100</v>
      </c>
      <c r="S1017" s="1">
        <f t="shared" si="45"/>
        <v>1821</v>
      </c>
      <c r="T1017" s="1" t="s">
        <v>147</v>
      </c>
      <c r="U1017" s="3">
        <v>370</v>
      </c>
      <c r="V1017" s="3">
        <v>0</v>
      </c>
      <c r="W1017" s="3">
        <v>0</v>
      </c>
      <c r="X1017" s="1">
        <v>10</v>
      </c>
      <c r="Y1017" s="1">
        <v>380</v>
      </c>
      <c r="Z1017" s="42">
        <v>6475.2087066599734</v>
      </c>
      <c r="AA1017" s="1" t="s">
        <v>4015</v>
      </c>
      <c r="AB1017" s="1" t="s">
        <v>5900</v>
      </c>
      <c r="AC1017" s="1"/>
      <c r="AZ1017" s="24"/>
      <c r="BF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  <c r="BS1017" s="24"/>
      <c r="BT1017" s="24"/>
    </row>
    <row r="1018" spans="1:72" s="23" customFormat="1" x14ac:dyDescent="0.3">
      <c r="A1018" s="38">
        <v>763</v>
      </c>
      <c r="B1018" s="38" t="s">
        <v>3397</v>
      </c>
      <c r="C1018" s="35" t="s">
        <v>345</v>
      </c>
      <c r="D1018" s="1" t="s">
        <v>4012</v>
      </c>
      <c r="E1018" s="38" t="s">
        <v>347</v>
      </c>
      <c r="F1018" s="2" t="s">
        <v>4920</v>
      </c>
      <c r="G1018" s="46" t="s">
        <v>4921</v>
      </c>
      <c r="H1018" s="42">
        <v>0.17</v>
      </c>
      <c r="I1018" s="42">
        <v>0.17</v>
      </c>
      <c r="J1018" s="1">
        <v>1</v>
      </c>
      <c r="K1018" s="65">
        <v>44380</v>
      </c>
      <c r="L1018" s="41">
        <v>44532</v>
      </c>
      <c r="M1018" s="1">
        <v>45.13</v>
      </c>
      <c r="N1018" s="42">
        <v>40.765447363750901</v>
      </c>
      <c r="O1018" s="1">
        <v>83</v>
      </c>
      <c r="P1018" s="42">
        <f t="shared" si="44"/>
        <v>3745.7900000000004</v>
      </c>
      <c r="Q1018" s="1" t="s">
        <v>147</v>
      </c>
      <c r="R1018" s="42">
        <v>99.420289855072468</v>
      </c>
      <c r="S1018" s="1">
        <f t="shared" si="45"/>
        <v>4486.8376811594208</v>
      </c>
      <c r="T1018" s="1" t="s">
        <v>147</v>
      </c>
      <c r="U1018" s="3">
        <v>370</v>
      </c>
      <c r="V1018" s="3">
        <v>0</v>
      </c>
      <c r="W1018" s="3">
        <v>0</v>
      </c>
      <c r="X1018" s="1">
        <v>10</v>
      </c>
      <c r="Y1018" s="1">
        <v>380</v>
      </c>
      <c r="Z1018" s="42">
        <v>15490.869998225342</v>
      </c>
      <c r="AA1018" s="1" t="s">
        <v>4015</v>
      </c>
      <c r="AB1018" s="1" t="s">
        <v>5900</v>
      </c>
      <c r="AC1018" s="1"/>
      <c r="AZ1018" s="24"/>
      <c r="BF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  <c r="BS1018" s="24"/>
      <c r="BT1018" s="24"/>
    </row>
    <row r="1019" spans="1:72" s="23" customFormat="1" x14ac:dyDescent="0.3">
      <c r="A1019" s="38">
        <v>764</v>
      </c>
      <c r="B1019" s="38" t="s">
        <v>3397</v>
      </c>
      <c r="C1019" s="35" t="s">
        <v>345</v>
      </c>
      <c r="D1019" s="1" t="s">
        <v>4012</v>
      </c>
      <c r="E1019" s="38" t="s">
        <v>347</v>
      </c>
      <c r="F1019" s="2" t="s">
        <v>4922</v>
      </c>
      <c r="G1019" s="46" t="s">
        <v>4923</v>
      </c>
      <c r="H1019" s="42">
        <v>0.18</v>
      </c>
      <c r="I1019" s="42">
        <v>0.18</v>
      </c>
      <c r="J1019" s="1">
        <v>3</v>
      </c>
      <c r="K1019" s="65">
        <v>44375</v>
      </c>
      <c r="L1019" s="41">
        <v>44539</v>
      </c>
      <c r="M1019" s="1">
        <v>126.77</v>
      </c>
      <c r="N1019" s="42">
        <v>115.02782682841547</v>
      </c>
      <c r="O1019" s="1">
        <v>82</v>
      </c>
      <c r="P1019" s="42">
        <f t="shared" si="44"/>
        <v>10395.14</v>
      </c>
      <c r="Q1019" s="1" t="s">
        <v>147</v>
      </c>
      <c r="R1019" s="3">
        <v>100</v>
      </c>
      <c r="S1019" s="1">
        <f t="shared" si="45"/>
        <v>12677</v>
      </c>
      <c r="T1019" s="1" t="s">
        <v>147</v>
      </c>
      <c r="U1019" s="3">
        <v>370</v>
      </c>
      <c r="V1019" s="3">
        <v>0</v>
      </c>
      <c r="W1019" s="3">
        <v>0</v>
      </c>
      <c r="X1019" s="1">
        <v>10</v>
      </c>
      <c r="Y1019" s="1">
        <v>380</v>
      </c>
      <c r="Z1019" s="42">
        <v>43710.574194797882</v>
      </c>
      <c r="AA1019" s="1" t="s">
        <v>4015</v>
      </c>
      <c r="AB1019" s="1" t="s">
        <v>5900</v>
      </c>
      <c r="AC1019" s="1"/>
      <c r="AZ1019" s="24"/>
      <c r="BF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  <c r="BS1019" s="24"/>
      <c r="BT1019" s="24"/>
    </row>
    <row r="1020" spans="1:72" s="23" customFormat="1" x14ac:dyDescent="0.3">
      <c r="A1020" s="38">
        <v>765</v>
      </c>
      <c r="B1020" s="38" t="s">
        <v>3397</v>
      </c>
      <c r="C1020" s="35" t="s">
        <v>345</v>
      </c>
      <c r="D1020" s="1" t="s">
        <v>4012</v>
      </c>
      <c r="E1020" s="38" t="s">
        <v>347</v>
      </c>
      <c r="F1020" s="2" t="s">
        <v>4924</v>
      </c>
      <c r="G1020" s="46" t="s">
        <v>4925</v>
      </c>
      <c r="H1020" s="42">
        <v>0.25</v>
      </c>
      <c r="I1020" s="42">
        <v>0.25</v>
      </c>
      <c r="J1020" s="1">
        <v>1</v>
      </c>
      <c r="K1020" s="65">
        <v>44371</v>
      </c>
      <c r="L1020" s="41">
        <v>44532</v>
      </c>
      <c r="M1020" s="1">
        <v>52.76</v>
      </c>
      <c r="N1020" s="42">
        <v>45.822797267148459</v>
      </c>
      <c r="O1020" s="1">
        <v>85</v>
      </c>
      <c r="P1020" s="42">
        <f t="shared" si="44"/>
        <v>4484.5999999999995</v>
      </c>
      <c r="Q1020" s="1" t="s">
        <v>147</v>
      </c>
      <c r="R1020" s="42">
        <v>99.675324675324674</v>
      </c>
      <c r="S1020" s="1">
        <f t="shared" si="45"/>
        <v>5258.8701298701299</v>
      </c>
      <c r="T1020" s="1" t="s">
        <v>147</v>
      </c>
      <c r="U1020" s="3">
        <v>370</v>
      </c>
      <c r="V1020" s="3">
        <v>0</v>
      </c>
      <c r="W1020" s="3">
        <v>0</v>
      </c>
      <c r="X1020" s="1">
        <v>10</v>
      </c>
      <c r="Y1020" s="1">
        <v>380</v>
      </c>
      <c r="Z1020" s="42">
        <v>17412.662961516413</v>
      </c>
      <c r="AA1020" s="1" t="s">
        <v>4015</v>
      </c>
      <c r="AB1020" s="1" t="s">
        <v>5900</v>
      </c>
      <c r="AC1020" s="1"/>
      <c r="AZ1020" s="24"/>
      <c r="BF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  <c r="BS1020" s="24"/>
      <c r="BT1020" s="24"/>
    </row>
    <row r="1021" spans="1:72" s="23" customFormat="1" x14ac:dyDescent="0.3">
      <c r="A1021" s="38">
        <v>766</v>
      </c>
      <c r="B1021" s="38" t="s">
        <v>3397</v>
      </c>
      <c r="C1021" s="35" t="s">
        <v>345</v>
      </c>
      <c r="D1021" s="1" t="s">
        <v>4012</v>
      </c>
      <c r="E1021" s="38" t="s">
        <v>347</v>
      </c>
      <c r="F1021" s="2" t="s">
        <v>4926</v>
      </c>
      <c r="G1021" s="46" t="s">
        <v>4927</v>
      </c>
      <c r="H1021" s="42">
        <v>0.06</v>
      </c>
      <c r="I1021" s="42">
        <v>0.06</v>
      </c>
      <c r="J1021" s="1">
        <v>1</v>
      </c>
      <c r="K1021" s="65">
        <v>44370</v>
      </c>
      <c r="L1021" s="41">
        <v>44532</v>
      </c>
      <c r="M1021" s="1">
        <v>14.19</v>
      </c>
      <c r="N1021" s="42">
        <v>12.267414719002581</v>
      </c>
      <c r="O1021" s="1">
        <v>81</v>
      </c>
      <c r="P1021" s="42">
        <f t="shared" si="44"/>
        <v>1149.3899999999999</v>
      </c>
      <c r="Q1021" s="1" t="s">
        <v>147</v>
      </c>
      <c r="R1021" s="3">
        <v>100</v>
      </c>
      <c r="S1021" s="1">
        <f t="shared" si="45"/>
        <v>1419</v>
      </c>
      <c r="T1021" s="1" t="s">
        <v>147</v>
      </c>
      <c r="U1021" s="3">
        <v>370</v>
      </c>
      <c r="V1021" s="3">
        <v>0</v>
      </c>
      <c r="W1021" s="3">
        <v>0</v>
      </c>
      <c r="X1021" s="1">
        <v>10</v>
      </c>
      <c r="Y1021" s="1">
        <v>380</v>
      </c>
      <c r="Z1021" s="42">
        <v>4661.6175932209808</v>
      </c>
      <c r="AA1021" s="1" t="s">
        <v>4015</v>
      </c>
      <c r="AB1021" s="1" t="s">
        <v>5900</v>
      </c>
      <c r="AC1021" s="1"/>
      <c r="AZ1021" s="24"/>
      <c r="BF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  <c r="BS1021" s="24"/>
      <c r="BT1021" s="24"/>
    </row>
    <row r="1022" spans="1:72" s="23" customFormat="1" x14ac:dyDescent="0.3">
      <c r="A1022" s="38">
        <v>767</v>
      </c>
      <c r="B1022" s="38" t="s">
        <v>3397</v>
      </c>
      <c r="C1022" s="35" t="s">
        <v>345</v>
      </c>
      <c r="D1022" s="1" t="s">
        <v>4012</v>
      </c>
      <c r="E1022" s="38" t="s">
        <v>347</v>
      </c>
      <c r="F1022" s="2" t="s">
        <v>4928</v>
      </c>
      <c r="G1022" s="46" t="s">
        <v>4929</v>
      </c>
      <c r="H1022" s="42">
        <v>0.13</v>
      </c>
      <c r="I1022" s="42">
        <v>0.13</v>
      </c>
      <c r="J1022" s="1">
        <v>1</v>
      </c>
      <c r="K1022" s="65">
        <v>44375</v>
      </c>
      <c r="L1022" s="41">
        <v>44532</v>
      </c>
      <c r="M1022" s="1">
        <v>57.45</v>
      </c>
      <c r="N1022" s="42">
        <v>49.211880543928991</v>
      </c>
      <c r="O1022" s="1">
        <v>89</v>
      </c>
      <c r="P1022" s="42">
        <f t="shared" si="44"/>
        <v>5113.05</v>
      </c>
      <c r="Q1022" s="1" t="s">
        <v>147</v>
      </c>
      <c r="R1022" s="42">
        <v>99.433427762039656</v>
      </c>
      <c r="S1022" s="1">
        <f t="shared" si="45"/>
        <v>5712.4504249291786</v>
      </c>
      <c r="T1022" s="1" t="s">
        <v>147</v>
      </c>
      <c r="U1022" s="3">
        <v>370</v>
      </c>
      <c r="V1022" s="3">
        <v>0</v>
      </c>
      <c r="W1022" s="3">
        <v>0</v>
      </c>
      <c r="X1022" s="1">
        <v>10</v>
      </c>
      <c r="Y1022" s="1">
        <v>380</v>
      </c>
      <c r="Z1022" s="42">
        <v>18700.514606693017</v>
      </c>
      <c r="AA1022" s="1" t="s">
        <v>4015</v>
      </c>
      <c r="AB1022" s="1" t="s">
        <v>5900</v>
      </c>
      <c r="AC1022" s="1"/>
      <c r="AZ1022" s="24"/>
      <c r="BF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  <c r="BS1022" s="24"/>
      <c r="BT1022" s="24"/>
    </row>
    <row r="1023" spans="1:72" s="23" customFormat="1" x14ac:dyDescent="0.3">
      <c r="A1023" s="38">
        <v>768</v>
      </c>
      <c r="B1023" s="38" t="s">
        <v>3397</v>
      </c>
      <c r="C1023" s="35" t="s">
        <v>345</v>
      </c>
      <c r="D1023" s="1" t="s">
        <v>4012</v>
      </c>
      <c r="E1023" s="38" t="s">
        <v>347</v>
      </c>
      <c r="F1023" s="2" t="s">
        <v>4930</v>
      </c>
      <c r="G1023" s="46" t="s">
        <v>4931</v>
      </c>
      <c r="H1023" s="42">
        <v>0.15</v>
      </c>
      <c r="I1023" s="42">
        <v>0.15</v>
      </c>
      <c r="J1023" s="1">
        <v>1</v>
      </c>
      <c r="K1023" s="65">
        <v>44370</v>
      </c>
      <c r="L1023" s="41">
        <v>44532</v>
      </c>
      <c r="M1023" s="1">
        <v>43.97</v>
      </c>
      <c r="N1023" s="42">
        <v>37.561538177622786</v>
      </c>
      <c r="O1023" s="1">
        <v>92</v>
      </c>
      <c r="P1023" s="42">
        <f t="shared" si="44"/>
        <v>4045.24</v>
      </c>
      <c r="Q1023" s="1" t="s">
        <v>147</v>
      </c>
      <c r="R1023" s="42">
        <v>99.402985074626869</v>
      </c>
      <c r="S1023" s="1">
        <f t="shared" si="45"/>
        <v>4370.7492537313437</v>
      </c>
      <c r="T1023" s="1" t="s">
        <v>147</v>
      </c>
      <c r="U1023" s="3">
        <v>370</v>
      </c>
      <c r="V1023" s="3">
        <v>0</v>
      </c>
      <c r="W1023" s="3">
        <v>0</v>
      </c>
      <c r="X1023" s="1">
        <v>10</v>
      </c>
      <c r="Y1023" s="1">
        <v>380</v>
      </c>
      <c r="Z1023" s="42">
        <v>14273.384507496659</v>
      </c>
      <c r="AA1023" s="1" t="s">
        <v>4015</v>
      </c>
      <c r="AB1023" s="1" t="s">
        <v>5900</v>
      </c>
      <c r="AC1023" s="1"/>
      <c r="AZ1023" s="24"/>
      <c r="BF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  <c r="BS1023" s="24"/>
      <c r="BT1023" s="24"/>
    </row>
    <row r="1024" spans="1:72" s="23" customFormat="1" x14ac:dyDescent="0.3">
      <c r="A1024" s="38">
        <v>769</v>
      </c>
      <c r="B1024" s="38" t="s">
        <v>3397</v>
      </c>
      <c r="C1024" s="35" t="s">
        <v>345</v>
      </c>
      <c r="D1024" s="1" t="s">
        <v>4012</v>
      </c>
      <c r="E1024" s="38" t="s">
        <v>347</v>
      </c>
      <c r="F1024" s="2" t="s">
        <v>4932</v>
      </c>
      <c r="G1024" s="46" t="s">
        <v>4933</v>
      </c>
      <c r="H1024" s="42">
        <v>0.19</v>
      </c>
      <c r="I1024" s="42">
        <v>0.19</v>
      </c>
      <c r="J1024" s="1">
        <v>1</v>
      </c>
      <c r="K1024" s="65">
        <v>44384</v>
      </c>
      <c r="L1024" s="41">
        <v>44532</v>
      </c>
      <c r="M1024" s="1">
        <v>36.36</v>
      </c>
      <c r="N1024" s="42">
        <v>30.799895402466717</v>
      </c>
      <c r="O1024" s="1">
        <v>83</v>
      </c>
      <c r="P1024" s="42">
        <f t="shared" si="44"/>
        <v>3017.88</v>
      </c>
      <c r="Q1024" s="1" t="s">
        <v>147</v>
      </c>
      <c r="R1024" s="42">
        <v>99.382716049382722</v>
      </c>
      <c r="S1024" s="1">
        <f t="shared" si="45"/>
        <v>3613.5555555555557</v>
      </c>
      <c r="T1024" s="1" t="s">
        <v>147</v>
      </c>
      <c r="U1024" s="3">
        <v>370</v>
      </c>
      <c r="V1024" s="3">
        <v>0</v>
      </c>
      <c r="W1024" s="3">
        <v>0</v>
      </c>
      <c r="X1024" s="1">
        <v>10</v>
      </c>
      <c r="Y1024" s="1">
        <v>380</v>
      </c>
      <c r="Z1024" s="42">
        <v>11703.960252937353</v>
      </c>
      <c r="AA1024" s="1" t="s">
        <v>4015</v>
      </c>
      <c r="AB1024" s="1" t="s">
        <v>5900</v>
      </c>
      <c r="AC1024" s="1"/>
      <c r="AZ1024" s="24"/>
      <c r="BF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  <c r="BS1024" s="24"/>
      <c r="BT1024" s="24"/>
    </row>
    <row r="1025" spans="1:72" s="23" customFormat="1" x14ac:dyDescent="0.3">
      <c r="A1025" s="38">
        <v>770</v>
      </c>
      <c r="B1025" s="38" t="s">
        <v>3397</v>
      </c>
      <c r="C1025" s="35" t="s">
        <v>345</v>
      </c>
      <c r="D1025" s="1" t="s">
        <v>4012</v>
      </c>
      <c r="E1025" s="38" t="s">
        <v>347</v>
      </c>
      <c r="F1025" s="2" t="s">
        <v>4934</v>
      </c>
      <c r="G1025" s="46" t="s">
        <v>4935</v>
      </c>
      <c r="H1025" s="42">
        <v>0.19</v>
      </c>
      <c r="I1025" s="42">
        <v>0.19</v>
      </c>
      <c r="J1025" s="1">
        <v>2</v>
      </c>
      <c r="K1025" s="65">
        <v>44372</v>
      </c>
      <c r="L1025" s="41">
        <v>44532</v>
      </c>
      <c r="M1025" s="1">
        <v>73.569999999999993</v>
      </c>
      <c r="N1025" s="42">
        <v>64.910348764366688</v>
      </c>
      <c r="O1025" s="1">
        <v>93</v>
      </c>
      <c r="P1025" s="42">
        <f t="shared" si="44"/>
        <v>6842.0099999999993</v>
      </c>
      <c r="Q1025" s="1" t="s">
        <v>147</v>
      </c>
      <c r="R1025" s="3">
        <v>100</v>
      </c>
      <c r="S1025" s="1">
        <f t="shared" si="45"/>
        <v>7356.9999999999991</v>
      </c>
      <c r="T1025" s="1" t="s">
        <v>147</v>
      </c>
      <c r="U1025" s="3">
        <v>370</v>
      </c>
      <c r="V1025" s="3">
        <v>0</v>
      </c>
      <c r="W1025" s="3">
        <v>0</v>
      </c>
      <c r="X1025" s="1">
        <v>10</v>
      </c>
      <c r="Y1025" s="1">
        <v>380</v>
      </c>
      <c r="Z1025" s="42">
        <v>24665.93253045934</v>
      </c>
      <c r="AA1025" s="1" t="s">
        <v>4015</v>
      </c>
      <c r="AB1025" s="1" t="s">
        <v>5900</v>
      </c>
      <c r="AC1025" s="1"/>
      <c r="AZ1025" s="24"/>
      <c r="BF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  <c r="BS1025" s="24"/>
      <c r="BT1025" s="24"/>
    </row>
    <row r="1026" spans="1:72" s="23" customFormat="1" x14ac:dyDescent="0.3">
      <c r="A1026" s="38">
        <v>771</v>
      </c>
      <c r="B1026" s="38" t="s">
        <v>3397</v>
      </c>
      <c r="C1026" s="35" t="s">
        <v>345</v>
      </c>
      <c r="D1026" s="1" t="s">
        <v>4012</v>
      </c>
      <c r="E1026" s="38" t="s">
        <v>347</v>
      </c>
      <c r="F1026" s="2" t="s">
        <v>4936</v>
      </c>
      <c r="G1026" s="46" t="s">
        <v>4937</v>
      </c>
      <c r="H1026" s="42">
        <v>0.16</v>
      </c>
      <c r="I1026" s="42">
        <v>0.16</v>
      </c>
      <c r="J1026" s="1">
        <v>1</v>
      </c>
      <c r="K1026" s="65">
        <v>44381</v>
      </c>
      <c r="L1026" s="41">
        <v>44532</v>
      </c>
      <c r="M1026" s="1">
        <v>17.920000000000002</v>
      </c>
      <c r="N1026" s="42">
        <v>16.844800000000003</v>
      </c>
      <c r="O1026" s="1">
        <v>82</v>
      </c>
      <c r="P1026" s="42">
        <f t="shared" si="44"/>
        <v>1469.44</v>
      </c>
      <c r="Q1026" s="1" t="s">
        <v>147</v>
      </c>
      <c r="R1026" s="42">
        <v>99.6875</v>
      </c>
      <c r="S1026" s="1">
        <f t="shared" si="45"/>
        <v>1786.4</v>
      </c>
      <c r="T1026" s="1" t="s">
        <v>147</v>
      </c>
      <c r="U1026" s="3">
        <v>370</v>
      </c>
      <c r="V1026" s="3">
        <v>0</v>
      </c>
      <c r="W1026" s="3">
        <v>0</v>
      </c>
      <c r="X1026" s="1">
        <v>10</v>
      </c>
      <c r="Y1026" s="1">
        <v>380</v>
      </c>
      <c r="Z1026" s="42">
        <v>6401.0240000000013</v>
      </c>
      <c r="AA1026" s="1" t="s">
        <v>4015</v>
      </c>
      <c r="AB1026" s="1" t="s">
        <v>5900</v>
      </c>
      <c r="AC1026" s="1"/>
      <c r="AZ1026" s="24"/>
      <c r="BF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</row>
    <row r="1027" spans="1:72" s="23" customFormat="1" x14ac:dyDescent="0.3">
      <c r="A1027" s="38">
        <v>772</v>
      </c>
      <c r="B1027" s="38" t="s">
        <v>3397</v>
      </c>
      <c r="C1027" s="35" t="s">
        <v>345</v>
      </c>
      <c r="D1027" s="1" t="s">
        <v>4012</v>
      </c>
      <c r="E1027" s="38" t="s">
        <v>347</v>
      </c>
      <c r="F1027" s="2" t="s">
        <v>4938</v>
      </c>
      <c r="G1027" s="46" t="s">
        <v>4939</v>
      </c>
      <c r="H1027" s="42">
        <v>0.18</v>
      </c>
      <c r="I1027" s="42">
        <v>0.18</v>
      </c>
      <c r="J1027" s="1">
        <v>1</v>
      </c>
      <c r="K1027" s="65">
        <v>44371</v>
      </c>
      <c r="L1027" s="41">
        <v>44532</v>
      </c>
      <c r="M1027" s="1">
        <v>49.98</v>
      </c>
      <c r="N1027" s="42">
        <v>43.778998926305</v>
      </c>
      <c r="O1027" s="1">
        <v>81</v>
      </c>
      <c r="P1027" s="42">
        <f t="shared" si="44"/>
        <v>4048.3799999999997</v>
      </c>
      <c r="Q1027" s="1" t="s">
        <v>147</v>
      </c>
      <c r="R1027" s="3">
        <v>100</v>
      </c>
      <c r="S1027" s="1">
        <f t="shared" si="45"/>
        <v>4998</v>
      </c>
      <c r="T1027" s="1" t="s">
        <v>147</v>
      </c>
      <c r="U1027" s="3">
        <v>370</v>
      </c>
      <c r="V1027" s="3">
        <v>0</v>
      </c>
      <c r="W1027" s="3">
        <v>0</v>
      </c>
      <c r="X1027" s="1">
        <v>10</v>
      </c>
      <c r="Y1027" s="1">
        <v>380</v>
      </c>
      <c r="Z1027" s="42">
        <v>16636.019591995901</v>
      </c>
      <c r="AA1027" s="1" t="s">
        <v>4015</v>
      </c>
      <c r="AB1027" s="1" t="s">
        <v>5900</v>
      </c>
      <c r="AC1027" s="1"/>
      <c r="AZ1027" s="24"/>
      <c r="BF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  <c r="BS1027" s="24"/>
      <c r="BT1027" s="24"/>
    </row>
    <row r="1028" spans="1:72" s="23" customFormat="1" x14ac:dyDescent="0.3">
      <c r="A1028" s="38">
        <v>773</v>
      </c>
      <c r="B1028" s="38" t="s">
        <v>3397</v>
      </c>
      <c r="C1028" s="35" t="s">
        <v>345</v>
      </c>
      <c r="D1028" s="1" t="s">
        <v>4012</v>
      </c>
      <c r="E1028" s="38" t="s">
        <v>347</v>
      </c>
      <c r="F1028" s="2" t="s">
        <v>4940</v>
      </c>
      <c r="G1028" s="46" t="s">
        <v>4941</v>
      </c>
      <c r="H1028" s="42">
        <v>0.14000000000000001</v>
      </c>
      <c r="I1028" s="42">
        <v>0.14000000000000001</v>
      </c>
      <c r="J1028" s="1">
        <v>1</v>
      </c>
      <c r="K1028" s="65">
        <v>44375</v>
      </c>
      <c r="L1028" s="41">
        <v>44532</v>
      </c>
      <c r="M1028" s="1">
        <v>22.33</v>
      </c>
      <c r="N1028" s="42">
        <v>20.316399167357545</v>
      </c>
      <c r="O1028" s="1">
        <v>80</v>
      </c>
      <c r="P1028" s="42">
        <f t="shared" si="44"/>
        <v>1786.3999999999999</v>
      </c>
      <c r="Q1028" s="1" t="s">
        <v>147</v>
      </c>
      <c r="R1028" s="3">
        <v>100</v>
      </c>
      <c r="S1028" s="1">
        <f t="shared" si="45"/>
        <v>2233</v>
      </c>
      <c r="T1028" s="1" t="s">
        <v>147</v>
      </c>
      <c r="U1028" s="3">
        <v>370</v>
      </c>
      <c r="V1028" s="3">
        <v>0</v>
      </c>
      <c r="W1028" s="3">
        <v>0</v>
      </c>
      <c r="X1028" s="1">
        <v>10</v>
      </c>
      <c r="Y1028" s="1">
        <v>380</v>
      </c>
      <c r="Z1028" s="42">
        <v>7720.2316835958673</v>
      </c>
      <c r="AA1028" s="1" t="s">
        <v>4015</v>
      </c>
      <c r="AB1028" s="1" t="s">
        <v>5900</v>
      </c>
      <c r="AC1028" s="1"/>
      <c r="AZ1028" s="24"/>
      <c r="BF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  <c r="BS1028" s="24"/>
      <c r="BT1028" s="24"/>
    </row>
    <row r="1029" spans="1:72" s="23" customFormat="1" x14ac:dyDescent="0.3">
      <c r="A1029" s="38">
        <v>774</v>
      </c>
      <c r="B1029" s="38" t="s">
        <v>3397</v>
      </c>
      <c r="C1029" s="35" t="s">
        <v>345</v>
      </c>
      <c r="D1029" s="1" t="s">
        <v>4012</v>
      </c>
      <c r="E1029" s="38" t="s">
        <v>347</v>
      </c>
      <c r="F1029" s="2" t="s">
        <v>4942</v>
      </c>
      <c r="G1029" s="46" t="s">
        <v>4943</v>
      </c>
      <c r="H1029" s="42">
        <v>0.47</v>
      </c>
      <c r="I1029" s="42">
        <v>0.47</v>
      </c>
      <c r="J1029" s="1">
        <v>2</v>
      </c>
      <c r="K1029" s="65">
        <v>44371</v>
      </c>
      <c r="L1029" s="41">
        <v>44539</v>
      </c>
      <c r="M1029" s="1">
        <v>81.56</v>
      </c>
      <c r="N1029" s="42">
        <v>75.656970668992557</v>
      </c>
      <c r="O1029" s="1">
        <v>80</v>
      </c>
      <c r="P1029" s="42">
        <f t="shared" si="44"/>
        <v>6524.8</v>
      </c>
      <c r="Q1029" s="1" t="s">
        <v>147</v>
      </c>
      <c r="R1029" s="42">
        <v>99.390243902439025</v>
      </c>
      <c r="S1029" s="1">
        <f t="shared" si="45"/>
        <v>8106.2682926829275</v>
      </c>
      <c r="T1029" s="1" t="s">
        <v>147</v>
      </c>
      <c r="U1029" s="3">
        <v>370</v>
      </c>
      <c r="V1029" s="3">
        <v>0</v>
      </c>
      <c r="W1029" s="3">
        <v>0</v>
      </c>
      <c r="X1029" s="1">
        <v>10</v>
      </c>
      <c r="Y1029" s="1">
        <v>380</v>
      </c>
      <c r="Z1029" s="42">
        <v>28749.648854217172</v>
      </c>
      <c r="AA1029" s="1" t="s">
        <v>4015</v>
      </c>
      <c r="AB1029" s="1" t="s">
        <v>5900</v>
      </c>
      <c r="AC1029" s="1"/>
      <c r="AZ1029" s="24"/>
      <c r="BF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  <c r="BS1029" s="24"/>
      <c r="BT1029" s="24"/>
    </row>
    <row r="1030" spans="1:72" s="23" customFormat="1" x14ac:dyDescent="0.3">
      <c r="A1030" s="38">
        <v>775</v>
      </c>
      <c r="B1030" s="38" t="s">
        <v>3397</v>
      </c>
      <c r="C1030" s="35" t="s">
        <v>345</v>
      </c>
      <c r="D1030" s="1" t="s">
        <v>4012</v>
      </c>
      <c r="E1030" s="38" t="s">
        <v>347</v>
      </c>
      <c r="F1030" s="2" t="s">
        <v>4944</v>
      </c>
      <c r="G1030" s="46" t="s">
        <v>4945</v>
      </c>
      <c r="H1030" s="42">
        <v>0.28000000000000003</v>
      </c>
      <c r="I1030" s="42">
        <v>0.28000000000000003</v>
      </c>
      <c r="J1030" s="1">
        <v>1</v>
      </c>
      <c r="K1030" s="65">
        <v>44375</v>
      </c>
      <c r="L1030" s="41">
        <v>44539</v>
      </c>
      <c r="M1030" s="1">
        <v>34.57</v>
      </c>
      <c r="N1030" s="42">
        <v>31.009354427927946</v>
      </c>
      <c r="O1030" s="1">
        <v>86</v>
      </c>
      <c r="P1030" s="42">
        <f t="shared" si="44"/>
        <v>2973.02</v>
      </c>
      <c r="Q1030" s="1" t="s">
        <v>147</v>
      </c>
      <c r="R1030" s="42">
        <v>99.738219895287955</v>
      </c>
      <c r="S1030" s="1">
        <f t="shared" si="45"/>
        <v>3447.9502617801045</v>
      </c>
      <c r="T1030" s="1" t="s">
        <v>147</v>
      </c>
      <c r="U1030" s="3">
        <v>370</v>
      </c>
      <c r="V1030" s="3">
        <v>0</v>
      </c>
      <c r="W1030" s="3">
        <v>0</v>
      </c>
      <c r="X1030" s="1">
        <v>10</v>
      </c>
      <c r="Y1030" s="1">
        <v>380</v>
      </c>
      <c r="Z1030" s="42">
        <v>11783.554682612619</v>
      </c>
      <c r="AA1030" s="1" t="s">
        <v>4015</v>
      </c>
      <c r="AB1030" s="1" t="s">
        <v>5900</v>
      </c>
      <c r="AC1030" s="1"/>
      <c r="AZ1030" s="24"/>
      <c r="BF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  <c r="BS1030" s="24"/>
      <c r="BT1030" s="24"/>
    </row>
    <row r="1031" spans="1:72" s="23" customFormat="1" x14ac:dyDescent="0.3">
      <c r="A1031" s="38">
        <v>776</v>
      </c>
      <c r="B1031" s="38" t="s">
        <v>3397</v>
      </c>
      <c r="C1031" s="35" t="s">
        <v>345</v>
      </c>
      <c r="D1031" s="1" t="s">
        <v>4012</v>
      </c>
      <c r="E1031" s="38" t="s">
        <v>347</v>
      </c>
      <c r="F1031" s="2" t="s">
        <v>4946</v>
      </c>
      <c r="G1031" s="46" t="s">
        <v>4947</v>
      </c>
      <c r="H1031" s="42">
        <v>0.13</v>
      </c>
      <c r="I1031" s="42">
        <v>0.13</v>
      </c>
      <c r="J1031" s="1">
        <v>1</v>
      </c>
      <c r="K1031" s="65">
        <v>44381</v>
      </c>
      <c r="L1031" s="41">
        <v>44539</v>
      </c>
      <c r="M1031" s="1">
        <v>28.48</v>
      </c>
      <c r="N1031" s="42">
        <v>24.647349339068011</v>
      </c>
      <c r="O1031" s="1">
        <v>81</v>
      </c>
      <c r="P1031" s="42">
        <f t="shared" si="44"/>
        <v>2306.88</v>
      </c>
      <c r="Q1031" s="1" t="s">
        <v>147</v>
      </c>
      <c r="R1031" s="3">
        <v>100</v>
      </c>
      <c r="S1031" s="1">
        <f t="shared" si="45"/>
        <v>2848</v>
      </c>
      <c r="T1031" s="1" t="s">
        <v>147</v>
      </c>
      <c r="U1031" s="3">
        <v>370</v>
      </c>
      <c r="V1031" s="3">
        <v>0</v>
      </c>
      <c r="W1031" s="3">
        <v>0</v>
      </c>
      <c r="X1031" s="1">
        <v>10</v>
      </c>
      <c r="Y1031" s="1">
        <v>380</v>
      </c>
      <c r="Z1031" s="42">
        <v>9365.9927488458434</v>
      </c>
      <c r="AA1031" s="1" t="s">
        <v>4015</v>
      </c>
      <c r="AB1031" s="1" t="s">
        <v>5900</v>
      </c>
      <c r="AC1031" s="1"/>
      <c r="AZ1031" s="24"/>
      <c r="BF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  <c r="BS1031" s="24"/>
      <c r="BT1031" s="24"/>
    </row>
    <row r="1032" spans="1:72" s="23" customFormat="1" x14ac:dyDescent="0.3">
      <c r="A1032" s="38">
        <v>777</v>
      </c>
      <c r="B1032" s="38" t="s">
        <v>3397</v>
      </c>
      <c r="C1032" s="35" t="s">
        <v>345</v>
      </c>
      <c r="D1032" s="1" t="s">
        <v>4012</v>
      </c>
      <c r="E1032" s="38" t="s">
        <v>347</v>
      </c>
      <c r="F1032" s="2" t="s">
        <v>4948</v>
      </c>
      <c r="G1032" s="46" t="s">
        <v>4949</v>
      </c>
      <c r="H1032" s="42">
        <v>0.22</v>
      </c>
      <c r="I1032" s="42">
        <v>0.22</v>
      </c>
      <c r="J1032" s="1">
        <v>1</v>
      </c>
      <c r="K1032" s="65">
        <v>44375</v>
      </c>
      <c r="L1032" s="41">
        <v>44532</v>
      </c>
      <c r="M1032" s="1">
        <v>48.73</v>
      </c>
      <c r="N1032" s="42">
        <v>43.254638343118621</v>
      </c>
      <c r="O1032" s="1">
        <v>87</v>
      </c>
      <c r="P1032" s="42">
        <f t="shared" si="44"/>
        <v>4239.5099999999993</v>
      </c>
      <c r="Q1032" s="1" t="s">
        <v>147</v>
      </c>
      <c r="R1032" s="42">
        <v>99.7229916897507</v>
      </c>
      <c r="S1032" s="1">
        <f t="shared" si="45"/>
        <v>4859.5013850415517</v>
      </c>
      <c r="T1032" s="1" t="s">
        <v>147</v>
      </c>
      <c r="U1032" s="3">
        <v>370</v>
      </c>
      <c r="V1032" s="3">
        <v>0</v>
      </c>
      <c r="W1032" s="3">
        <v>0</v>
      </c>
      <c r="X1032" s="1">
        <v>10</v>
      </c>
      <c r="Y1032" s="1">
        <v>380</v>
      </c>
      <c r="Z1032" s="42">
        <v>16436.762570385075</v>
      </c>
      <c r="AA1032" s="1" t="s">
        <v>4015</v>
      </c>
      <c r="AB1032" s="1" t="s">
        <v>5900</v>
      </c>
      <c r="AC1032" s="1"/>
      <c r="AZ1032" s="24"/>
      <c r="BF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  <c r="BS1032" s="24"/>
      <c r="BT1032" s="24"/>
    </row>
    <row r="1033" spans="1:72" s="23" customFormat="1" x14ac:dyDescent="0.3">
      <c r="A1033" s="38">
        <v>778</v>
      </c>
      <c r="B1033" s="38" t="s">
        <v>3397</v>
      </c>
      <c r="C1033" s="35" t="s">
        <v>345</v>
      </c>
      <c r="D1033" s="1" t="s">
        <v>4012</v>
      </c>
      <c r="E1033" s="38" t="s">
        <v>347</v>
      </c>
      <c r="F1033" s="2" t="s">
        <v>4950</v>
      </c>
      <c r="G1033" s="46" t="s">
        <v>4951</v>
      </c>
      <c r="H1033" s="42">
        <v>0.19</v>
      </c>
      <c r="I1033" s="42">
        <v>0.19</v>
      </c>
      <c r="J1033" s="1">
        <v>2</v>
      </c>
      <c r="K1033" s="65">
        <v>44375</v>
      </c>
      <c r="L1033" s="41">
        <v>44532</v>
      </c>
      <c r="M1033" s="1">
        <v>70.88</v>
      </c>
      <c r="N1033" s="42">
        <v>61.774354092074937</v>
      </c>
      <c r="O1033" s="1">
        <v>85</v>
      </c>
      <c r="P1033" s="42">
        <f t="shared" si="44"/>
        <v>6024.7999999999993</v>
      </c>
      <c r="Q1033" s="1" t="s">
        <v>147</v>
      </c>
      <c r="R1033" s="42">
        <v>99.705882352941174</v>
      </c>
      <c r="S1033" s="1">
        <f t="shared" si="45"/>
        <v>7067.1529411764695</v>
      </c>
      <c r="T1033" s="1" t="s">
        <v>147</v>
      </c>
      <c r="U1033" s="3">
        <v>370</v>
      </c>
      <c r="V1033" s="3">
        <v>0</v>
      </c>
      <c r="W1033" s="3">
        <v>0</v>
      </c>
      <c r="X1033" s="1">
        <v>10</v>
      </c>
      <c r="Y1033" s="1">
        <v>380</v>
      </c>
      <c r="Z1033" s="42">
        <v>23474.254554988474</v>
      </c>
      <c r="AA1033" s="1" t="s">
        <v>4015</v>
      </c>
      <c r="AB1033" s="1" t="s">
        <v>5900</v>
      </c>
      <c r="AC1033" s="1"/>
      <c r="AZ1033" s="24"/>
      <c r="BF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  <c r="BS1033" s="24"/>
      <c r="BT1033" s="24"/>
    </row>
    <row r="1034" spans="1:72" s="23" customFormat="1" x14ac:dyDescent="0.3">
      <c r="A1034" s="38">
        <v>779</v>
      </c>
      <c r="B1034" s="38" t="s">
        <v>3397</v>
      </c>
      <c r="C1034" s="35" t="s">
        <v>345</v>
      </c>
      <c r="D1034" s="1" t="s">
        <v>4012</v>
      </c>
      <c r="E1034" s="38" t="s">
        <v>347</v>
      </c>
      <c r="F1034" s="2" t="s">
        <v>4952</v>
      </c>
      <c r="G1034" s="46" t="s">
        <v>4953</v>
      </c>
      <c r="H1034" s="42">
        <v>0.18</v>
      </c>
      <c r="I1034" s="42">
        <v>0.18</v>
      </c>
      <c r="J1034" s="1">
        <v>1</v>
      </c>
      <c r="K1034" s="65">
        <v>44380</v>
      </c>
      <c r="L1034" s="41">
        <v>44532</v>
      </c>
      <c r="M1034" s="1">
        <v>22.13</v>
      </c>
      <c r="N1034" s="42">
        <v>21.219052224450451</v>
      </c>
      <c r="O1034" s="1">
        <v>84</v>
      </c>
      <c r="P1034" s="42">
        <f t="shared" si="44"/>
        <v>1858.9199999999998</v>
      </c>
      <c r="Q1034" s="1" t="s">
        <v>147</v>
      </c>
      <c r="R1034" s="42">
        <v>99.690402476780179</v>
      </c>
      <c r="S1034" s="1">
        <f t="shared" si="45"/>
        <v>2206.1486068111453</v>
      </c>
      <c r="T1034" s="1" t="s">
        <v>147</v>
      </c>
      <c r="U1034" s="3">
        <v>370</v>
      </c>
      <c r="V1034" s="3">
        <v>0</v>
      </c>
      <c r="W1034" s="3">
        <v>0</v>
      </c>
      <c r="X1034" s="1">
        <v>10</v>
      </c>
      <c r="Y1034" s="1">
        <v>380</v>
      </c>
      <c r="Z1034" s="42">
        <v>8063.2398452911712</v>
      </c>
      <c r="AA1034" s="1" t="s">
        <v>4015</v>
      </c>
      <c r="AB1034" s="1" t="s">
        <v>5900</v>
      </c>
      <c r="AC1034" s="1"/>
      <c r="AZ1034" s="24"/>
      <c r="BF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  <c r="BS1034" s="24"/>
      <c r="BT1034" s="24"/>
    </row>
    <row r="1035" spans="1:72" s="23" customFormat="1" x14ac:dyDescent="0.3">
      <c r="A1035" s="38">
        <v>780</v>
      </c>
      <c r="B1035" s="38" t="s">
        <v>3397</v>
      </c>
      <c r="C1035" s="35" t="s">
        <v>345</v>
      </c>
      <c r="D1035" s="1" t="s">
        <v>4012</v>
      </c>
      <c r="E1035" s="38" t="s">
        <v>347</v>
      </c>
      <c r="F1035" s="2" t="s">
        <v>4954</v>
      </c>
      <c r="G1035" s="46" t="s">
        <v>4955</v>
      </c>
      <c r="H1035" s="42">
        <v>0.34</v>
      </c>
      <c r="I1035" s="42">
        <v>0.34</v>
      </c>
      <c r="J1035" s="1">
        <v>1</v>
      </c>
      <c r="K1035" s="65">
        <v>44375</v>
      </c>
      <c r="L1035" s="41">
        <v>44532</v>
      </c>
      <c r="M1035" s="1">
        <v>47.58</v>
      </c>
      <c r="N1035" s="42">
        <v>40.887945874990322</v>
      </c>
      <c r="O1035" s="1">
        <v>83</v>
      </c>
      <c r="P1035" s="42">
        <f t="shared" si="44"/>
        <v>3949.14</v>
      </c>
      <c r="Q1035" s="1" t="s">
        <v>147</v>
      </c>
      <c r="R1035" s="42">
        <v>99.404761904761898</v>
      </c>
      <c r="S1035" s="1">
        <f t="shared" si="45"/>
        <v>4729.6785714285706</v>
      </c>
      <c r="T1035" s="1" t="s">
        <v>147</v>
      </c>
      <c r="U1035" s="3">
        <v>370</v>
      </c>
      <c r="V1035" s="3">
        <v>0</v>
      </c>
      <c r="W1035" s="3">
        <v>0</v>
      </c>
      <c r="X1035" s="1">
        <v>10</v>
      </c>
      <c r="Y1035" s="1">
        <v>380</v>
      </c>
      <c r="Z1035" s="42">
        <v>15537.419432496323</v>
      </c>
      <c r="AA1035" s="1" t="s">
        <v>4015</v>
      </c>
      <c r="AB1035" s="1" t="s">
        <v>5900</v>
      </c>
      <c r="AC1035" s="1"/>
      <c r="AZ1035" s="24"/>
      <c r="BF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  <c r="BS1035" s="24"/>
      <c r="BT1035" s="24"/>
    </row>
    <row r="1036" spans="1:72" s="23" customFormat="1" x14ac:dyDescent="0.3">
      <c r="A1036" s="38">
        <v>781</v>
      </c>
      <c r="B1036" s="38" t="s">
        <v>3397</v>
      </c>
      <c r="C1036" s="35" t="s">
        <v>345</v>
      </c>
      <c r="D1036" s="1" t="s">
        <v>4012</v>
      </c>
      <c r="E1036" s="38" t="s">
        <v>347</v>
      </c>
      <c r="F1036" s="2" t="s">
        <v>4956</v>
      </c>
      <c r="G1036" s="46" t="s">
        <v>4957</v>
      </c>
      <c r="H1036" s="42">
        <v>0.15</v>
      </c>
      <c r="I1036" s="42">
        <v>0.15</v>
      </c>
      <c r="J1036" s="1">
        <v>1</v>
      </c>
      <c r="K1036" s="65">
        <v>44375</v>
      </c>
      <c r="L1036" s="41">
        <v>44539</v>
      </c>
      <c r="M1036" s="1">
        <v>31.6</v>
      </c>
      <c r="N1036" s="42">
        <v>29.426414699807324</v>
      </c>
      <c r="O1036" s="1">
        <v>80</v>
      </c>
      <c r="P1036" s="42">
        <f t="shared" si="44"/>
        <v>2528</v>
      </c>
      <c r="Q1036" s="1" t="s">
        <v>147</v>
      </c>
      <c r="R1036" s="3">
        <v>100</v>
      </c>
      <c r="S1036" s="1">
        <f t="shared" si="45"/>
        <v>3160</v>
      </c>
      <c r="T1036" s="1" t="s">
        <v>147</v>
      </c>
      <c r="U1036" s="3">
        <v>370</v>
      </c>
      <c r="V1036" s="3">
        <v>0</v>
      </c>
      <c r="W1036" s="3">
        <v>0</v>
      </c>
      <c r="X1036" s="1">
        <v>10</v>
      </c>
      <c r="Y1036" s="1">
        <v>380</v>
      </c>
      <c r="Z1036" s="42">
        <v>11182.037585926782</v>
      </c>
      <c r="AA1036" s="1" t="s">
        <v>4015</v>
      </c>
      <c r="AB1036" s="1" t="s">
        <v>5900</v>
      </c>
      <c r="AC1036" s="1"/>
      <c r="AZ1036" s="24"/>
      <c r="BF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  <c r="BS1036" s="24"/>
      <c r="BT1036" s="24"/>
    </row>
    <row r="1037" spans="1:72" s="23" customFormat="1" x14ac:dyDescent="0.3">
      <c r="A1037" s="38">
        <v>782</v>
      </c>
      <c r="B1037" s="38" t="s">
        <v>3397</v>
      </c>
      <c r="C1037" s="35" t="s">
        <v>345</v>
      </c>
      <c r="D1037" s="1" t="s">
        <v>4012</v>
      </c>
      <c r="E1037" s="38" t="s">
        <v>347</v>
      </c>
      <c r="F1037" s="2" t="s">
        <v>4958</v>
      </c>
      <c r="G1037" s="46" t="s">
        <v>4959</v>
      </c>
      <c r="H1037" s="42">
        <v>0.19</v>
      </c>
      <c r="I1037" s="42">
        <v>0.19</v>
      </c>
      <c r="J1037" s="1">
        <v>1</v>
      </c>
      <c r="K1037" s="65">
        <v>44375</v>
      </c>
      <c r="L1037" s="41">
        <v>44539</v>
      </c>
      <c r="M1037" s="1">
        <v>48.39</v>
      </c>
      <c r="N1037" s="42">
        <v>45.936713825768109</v>
      </c>
      <c r="O1037" s="1">
        <v>82</v>
      </c>
      <c r="P1037" s="42">
        <f t="shared" si="44"/>
        <v>3967.98</v>
      </c>
      <c r="Q1037" s="1" t="s">
        <v>147</v>
      </c>
      <c r="R1037" s="42">
        <v>99.393939393939391</v>
      </c>
      <c r="S1037" s="1">
        <f t="shared" si="45"/>
        <v>4809.6727272727276</v>
      </c>
      <c r="T1037" s="1" t="s">
        <v>147</v>
      </c>
      <c r="U1037" s="3">
        <v>370</v>
      </c>
      <c r="V1037" s="3">
        <v>0</v>
      </c>
      <c r="W1037" s="3">
        <v>0</v>
      </c>
      <c r="X1037" s="1">
        <v>10</v>
      </c>
      <c r="Y1037" s="1">
        <v>380</v>
      </c>
      <c r="Z1037" s="42">
        <v>17455.951253791882</v>
      </c>
      <c r="AA1037" s="1" t="s">
        <v>4015</v>
      </c>
      <c r="AB1037" s="1" t="s">
        <v>5900</v>
      </c>
      <c r="AC1037" s="1"/>
      <c r="AZ1037" s="24"/>
      <c r="BF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  <c r="BS1037" s="24"/>
      <c r="BT1037" s="24"/>
    </row>
    <row r="1038" spans="1:72" s="23" customFormat="1" x14ac:dyDescent="0.3">
      <c r="A1038" s="38">
        <v>783</v>
      </c>
      <c r="B1038" s="38" t="s">
        <v>3397</v>
      </c>
      <c r="C1038" s="35" t="s">
        <v>345</v>
      </c>
      <c r="D1038" s="1" t="s">
        <v>4012</v>
      </c>
      <c r="E1038" s="38" t="s">
        <v>347</v>
      </c>
      <c r="F1038" s="2" t="s">
        <v>4960</v>
      </c>
      <c r="G1038" s="46" t="s">
        <v>4961</v>
      </c>
      <c r="H1038" s="42">
        <v>0.09</v>
      </c>
      <c r="I1038" s="42">
        <v>0.09</v>
      </c>
      <c r="J1038" s="1">
        <v>1</v>
      </c>
      <c r="K1038" s="65">
        <v>44370</v>
      </c>
      <c r="L1038" s="41">
        <v>44532</v>
      </c>
      <c r="M1038" s="1">
        <v>16</v>
      </c>
      <c r="N1038" s="42">
        <v>13.747783565560434</v>
      </c>
      <c r="O1038" s="1">
        <v>80</v>
      </c>
      <c r="P1038" s="42">
        <f t="shared" si="44"/>
        <v>1280</v>
      </c>
      <c r="Q1038" s="1" t="s">
        <v>147</v>
      </c>
      <c r="R1038" s="3">
        <v>100</v>
      </c>
      <c r="S1038" s="1">
        <f t="shared" si="45"/>
        <v>1600</v>
      </c>
      <c r="T1038" s="1" t="s">
        <v>147</v>
      </c>
      <c r="U1038" s="3">
        <v>370</v>
      </c>
      <c r="V1038" s="3">
        <v>0</v>
      </c>
      <c r="W1038" s="3">
        <v>0</v>
      </c>
      <c r="X1038" s="1">
        <v>10</v>
      </c>
      <c r="Y1038" s="1">
        <v>380</v>
      </c>
      <c r="Z1038" s="42">
        <v>5224.1577549129652</v>
      </c>
      <c r="AA1038" s="1" t="s">
        <v>4015</v>
      </c>
      <c r="AB1038" s="1" t="s">
        <v>5900</v>
      </c>
      <c r="AC1038" s="1"/>
      <c r="AZ1038" s="24"/>
      <c r="BF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  <c r="BS1038" s="24"/>
      <c r="BT1038" s="24"/>
    </row>
    <row r="1039" spans="1:72" s="23" customFormat="1" x14ac:dyDescent="0.3">
      <c r="A1039" s="38">
        <v>784</v>
      </c>
      <c r="B1039" s="38" t="s">
        <v>3397</v>
      </c>
      <c r="C1039" s="35" t="s">
        <v>345</v>
      </c>
      <c r="D1039" s="1" t="s">
        <v>4012</v>
      </c>
      <c r="E1039" s="38" t="s">
        <v>347</v>
      </c>
      <c r="F1039" s="2" t="s">
        <v>4962</v>
      </c>
      <c r="G1039" s="46" t="s">
        <v>4963</v>
      </c>
      <c r="H1039" s="42">
        <v>0.26</v>
      </c>
      <c r="I1039" s="42">
        <v>0.26</v>
      </c>
      <c r="J1039" s="1">
        <v>1</v>
      </c>
      <c r="K1039" s="65">
        <v>44371</v>
      </c>
      <c r="L1039" s="41">
        <v>44532</v>
      </c>
      <c r="M1039" s="1">
        <v>48.88</v>
      </c>
      <c r="N1039" s="42">
        <v>40.797617446485873</v>
      </c>
      <c r="O1039" s="1">
        <v>88</v>
      </c>
      <c r="P1039" s="42">
        <f t="shared" si="44"/>
        <v>4301.4400000000005</v>
      </c>
      <c r="Q1039" s="1" t="s">
        <v>147</v>
      </c>
      <c r="R1039" s="42">
        <v>99.264705882352942</v>
      </c>
      <c r="S1039" s="1">
        <f t="shared" si="45"/>
        <v>4852.0588235294117</v>
      </c>
      <c r="T1039" s="1" t="s">
        <v>147</v>
      </c>
      <c r="U1039" s="3">
        <v>370</v>
      </c>
      <c r="V1039" s="3">
        <v>0</v>
      </c>
      <c r="W1039" s="3">
        <v>0</v>
      </c>
      <c r="X1039" s="1">
        <v>10</v>
      </c>
      <c r="Y1039" s="1">
        <v>380</v>
      </c>
      <c r="Z1039" s="42">
        <v>15503.094629664633</v>
      </c>
      <c r="AA1039" s="1" t="s">
        <v>4015</v>
      </c>
      <c r="AB1039" s="1" t="s">
        <v>5900</v>
      </c>
      <c r="AC1039" s="1"/>
      <c r="AZ1039" s="24"/>
      <c r="BF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  <c r="BS1039" s="24"/>
      <c r="BT1039" s="24"/>
    </row>
    <row r="1040" spans="1:72" s="23" customFormat="1" x14ac:dyDescent="0.3">
      <c r="A1040" s="38">
        <v>785</v>
      </c>
      <c r="B1040" s="38" t="s">
        <v>3397</v>
      </c>
      <c r="C1040" s="35" t="s">
        <v>345</v>
      </c>
      <c r="D1040" s="1" t="s">
        <v>4012</v>
      </c>
      <c r="E1040" s="38" t="s">
        <v>347</v>
      </c>
      <c r="F1040" s="2" t="s">
        <v>4964</v>
      </c>
      <c r="G1040" s="46" t="s">
        <v>4965</v>
      </c>
      <c r="H1040" s="42">
        <v>0.28999999999999998</v>
      </c>
      <c r="I1040" s="42">
        <v>0.28999999999999998</v>
      </c>
      <c r="J1040" s="1">
        <v>2</v>
      </c>
      <c r="K1040" s="65">
        <v>44371</v>
      </c>
      <c r="L1040" s="41">
        <v>44539</v>
      </c>
      <c r="M1040" s="1">
        <v>103.55</v>
      </c>
      <c r="N1040" s="42">
        <v>93.011193233514788</v>
      </c>
      <c r="O1040" s="1">
        <v>90</v>
      </c>
      <c r="P1040" s="42">
        <f t="shared" si="44"/>
        <v>9319.5</v>
      </c>
      <c r="Q1040" s="1" t="s">
        <v>147</v>
      </c>
      <c r="R1040" s="3">
        <v>100</v>
      </c>
      <c r="S1040" s="1">
        <f t="shared" si="45"/>
        <v>10355</v>
      </c>
      <c r="T1040" s="1" t="s">
        <v>147</v>
      </c>
      <c r="U1040" s="3">
        <v>370</v>
      </c>
      <c r="V1040" s="3">
        <v>0</v>
      </c>
      <c r="W1040" s="3">
        <v>0</v>
      </c>
      <c r="X1040" s="1">
        <v>10</v>
      </c>
      <c r="Y1040" s="1">
        <v>380</v>
      </c>
      <c r="Z1040" s="42">
        <v>35344.253428735617</v>
      </c>
      <c r="AA1040" s="1" t="s">
        <v>4015</v>
      </c>
      <c r="AB1040" s="1" t="s">
        <v>5900</v>
      </c>
      <c r="AC1040" s="1"/>
      <c r="AZ1040" s="24"/>
      <c r="BF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  <c r="BS1040" s="24"/>
      <c r="BT1040" s="24"/>
    </row>
    <row r="1041" spans="1:72" s="23" customFormat="1" x14ac:dyDescent="0.3">
      <c r="A1041" s="38">
        <v>786</v>
      </c>
      <c r="B1041" s="38" t="s">
        <v>3397</v>
      </c>
      <c r="C1041" s="35" t="s">
        <v>345</v>
      </c>
      <c r="D1041" s="1" t="s">
        <v>4012</v>
      </c>
      <c r="E1041" s="38" t="s">
        <v>347</v>
      </c>
      <c r="F1041" s="2" t="s">
        <v>4966</v>
      </c>
      <c r="G1041" s="46" t="s">
        <v>4967</v>
      </c>
      <c r="H1041" s="42">
        <v>0.16</v>
      </c>
      <c r="I1041" s="42">
        <v>0.16</v>
      </c>
      <c r="J1041" s="1">
        <v>1</v>
      </c>
      <c r="K1041" s="65">
        <v>44381</v>
      </c>
      <c r="L1041" s="41">
        <v>44532</v>
      </c>
      <c r="M1041" s="1">
        <v>19.3</v>
      </c>
      <c r="N1041" s="42">
        <v>17.171903550471125</v>
      </c>
      <c r="O1041" s="1">
        <v>91</v>
      </c>
      <c r="P1041" s="42">
        <f t="shared" si="44"/>
        <v>1756.3</v>
      </c>
      <c r="Q1041" s="1" t="s">
        <v>147</v>
      </c>
      <c r="R1041" s="42">
        <v>99.555555555555557</v>
      </c>
      <c r="S1041" s="1">
        <f t="shared" si="45"/>
        <v>1921.4222222222222</v>
      </c>
      <c r="T1041" s="1" t="s">
        <v>147</v>
      </c>
      <c r="U1041" s="3">
        <v>370</v>
      </c>
      <c r="V1041" s="3">
        <v>0</v>
      </c>
      <c r="W1041" s="3">
        <v>0</v>
      </c>
      <c r="X1041" s="1">
        <v>10</v>
      </c>
      <c r="Y1041" s="1">
        <v>380</v>
      </c>
      <c r="Z1041" s="42">
        <v>6525.3233491790279</v>
      </c>
      <c r="AA1041" s="1" t="s">
        <v>4015</v>
      </c>
      <c r="AB1041" s="1" t="s">
        <v>5900</v>
      </c>
      <c r="AC1041" s="1"/>
      <c r="AZ1041" s="24"/>
      <c r="BF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  <c r="BS1041" s="24"/>
      <c r="BT1041" s="24"/>
    </row>
    <row r="1042" spans="1:72" s="23" customFormat="1" x14ac:dyDescent="0.3">
      <c r="A1042" s="38">
        <v>787</v>
      </c>
      <c r="B1042" s="38" t="s">
        <v>3397</v>
      </c>
      <c r="C1042" s="35" t="s">
        <v>345</v>
      </c>
      <c r="D1042" s="1" t="s">
        <v>4012</v>
      </c>
      <c r="E1042" s="38" t="s">
        <v>347</v>
      </c>
      <c r="F1042" s="2" t="s">
        <v>4968</v>
      </c>
      <c r="G1042" s="46" t="s">
        <v>4969</v>
      </c>
      <c r="H1042" s="42">
        <v>0.1</v>
      </c>
      <c r="I1042" s="42">
        <v>0.1</v>
      </c>
      <c r="J1042" s="1">
        <v>1</v>
      </c>
      <c r="K1042" s="65">
        <v>44376</v>
      </c>
      <c r="L1042" s="41">
        <v>44532</v>
      </c>
      <c r="M1042" s="1">
        <v>25.07</v>
      </c>
      <c r="N1042" s="42">
        <v>22.732401556696253</v>
      </c>
      <c r="O1042" s="1">
        <v>90</v>
      </c>
      <c r="P1042" s="42">
        <f t="shared" si="44"/>
        <v>2256.3000000000002</v>
      </c>
      <c r="Q1042" s="1" t="s">
        <v>147</v>
      </c>
      <c r="R1042" s="42">
        <v>99.610894941634243</v>
      </c>
      <c r="S1042" s="1">
        <f t="shared" si="45"/>
        <v>2497.2451361867707</v>
      </c>
      <c r="T1042" s="1" t="s">
        <v>147</v>
      </c>
      <c r="U1042" s="3">
        <v>370</v>
      </c>
      <c r="V1042" s="3">
        <v>0</v>
      </c>
      <c r="W1042" s="3">
        <v>0</v>
      </c>
      <c r="X1042" s="1">
        <v>10</v>
      </c>
      <c r="Y1042" s="1">
        <v>380</v>
      </c>
      <c r="Z1042" s="42">
        <v>8638.3125915445762</v>
      </c>
      <c r="AA1042" s="1" t="s">
        <v>4015</v>
      </c>
      <c r="AB1042" s="1" t="s">
        <v>5900</v>
      </c>
      <c r="AC1042" s="1"/>
      <c r="AZ1042" s="24"/>
      <c r="BF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  <c r="BS1042" s="24"/>
      <c r="BT1042" s="24"/>
    </row>
    <row r="1043" spans="1:72" s="23" customFormat="1" x14ac:dyDescent="0.3">
      <c r="A1043" s="38">
        <v>788</v>
      </c>
      <c r="B1043" s="38" t="s">
        <v>3397</v>
      </c>
      <c r="C1043" s="35" t="s">
        <v>345</v>
      </c>
      <c r="D1043" s="1" t="s">
        <v>4012</v>
      </c>
      <c r="E1043" s="38" t="s">
        <v>347</v>
      </c>
      <c r="F1043" s="2" t="s">
        <v>4970</v>
      </c>
      <c r="G1043" s="46" t="s">
        <v>4971</v>
      </c>
      <c r="H1043" s="42">
        <v>7.0000000000000007E-2</v>
      </c>
      <c r="I1043" s="42">
        <v>7.0000000000000007E-2</v>
      </c>
      <c r="J1043" s="1">
        <v>1</v>
      </c>
      <c r="K1043" s="65">
        <v>44381</v>
      </c>
      <c r="L1043" s="41">
        <v>44539</v>
      </c>
      <c r="M1043" s="1">
        <v>9.7100000000000009</v>
      </c>
      <c r="N1043" s="42">
        <v>8.9843785072711739</v>
      </c>
      <c r="O1043" s="1">
        <v>82</v>
      </c>
      <c r="P1043" s="42">
        <f t="shared" si="44"/>
        <v>796.22</v>
      </c>
      <c r="Q1043" s="1" t="s">
        <v>147</v>
      </c>
      <c r="R1043" s="42">
        <v>97.575757575757578</v>
      </c>
      <c r="S1043" s="1">
        <f t="shared" si="45"/>
        <v>947.46060606060621</v>
      </c>
      <c r="T1043" s="1" t="s">
        <v>147</v>
      </c>
      <c r="U1043" s="3">
        <v>370</v>
      </c>
      <c r="V1043" s="3">
        <v>0</v>
      </c>
      <c r="W1043" s="3">
        <v>0</v>
      </c>
      <c r="X1043" s="1">
        <v>-18.5</v>
      </c>
      <c r="Y1043" s="1">
        <v>351.5</v>
      </c>
      <c r="Z1043" s="42">
        <v>3158.0090453058178</v>
      </c>
      <c r="AA1043" s="1" t="s">
        <v>4015</v>
      </c>
      <c r="AB1043" s="1" t="s">
        <v>5900</v>
      </c>
      <c r="AC1043" s="1"/>
      <c r="AZ1043" s="24"/>
      <c r="BF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  <c r="BS1043" s="24"/>
      <c r="BT1043" s="24"/>
    </row>
    <row r="1044" spans="1:72" s="23" customFormat="1" x14ac:dyDescent="0.3">
      <c r="A1044" s="38">
        <v>789</v>
      </c>
      <c r="B1044" s="38" t="s">
        <v>3397</v>
      </c>
      <c r="C1044" s="35" t="s">
        <v>345</v>
      </c>
      <c r="D1044" s="1" t="s">
        <v>4012</v>
      </c>
      <c r="E1044" s="38" t="s">
        <v>347</v>
      </c>
      <c r="F1044" s="2" t="s">
        <v>4972</v>
      </c>
      <c r="G1044" s="46" t="s">
        <v>4973</v>
      </c>
      <c r="H1044" s="42">
        <v>0.45</v>
      </c>
      <c r="I1044" s="42">
        <v>0.45</v>
      </c>
      <c r="J1044" s="1">
        <v>1</v>
      </c>
      <c r="K1044" s="65">
        <v>44369</v>
      </c>
      <c r="L1044" s="41">
        <v>44539</v>
      </c>
      <c r="M1044" s="1">
        <v>60.99</v>
      </c>
      <c r="N1044" s="42">
        <v>55.775134513755738</v>
      </c>
      <c r="O1044" s="1">
        <v>82</v>
      </c>
      <c r="P1044" s="42">
        <f t="shared" si="44"/>
        <v>5001.18</v>
      </c>
      <c r="Q1044" s="1" t="s">
        <v>147</v>
      </c>
      <c r="R1044" s="3">
        <v>100</v>
      </c>
      <c r="S1044" s="1">
        <f t="shared" si="45"/>
        <v>6099</v>
      </c>
      <c r="T1044" s="1" t="s">
        <v>147</v>
      </c>
      <c r="U1044" s="3">
        <v>370</v>
      </c>
      <c r="V1044" s="3">
        <v>0</v>
      </c>
      <c r="W1044" s="3">
        <v>0</v>
      </c>
      <c r="X1044" s="1">
        <v>10</v>
      </c>
      <c r="Y1044" s="1">
        <v>380</v>
      </c>
      <c r="Z1044" s="42">
        <v>21194.551115227179</v>
      </c>
      <c r="AA1044" s="1" t="s">
        <v>4015</v>
      </c>
      <c r="AB1044" s="1" t="s">
        <v>5900</v>
      </c>
      <c r="AC1044" s="1"/>
      <c r="AZ1044" s="24"/>
      <c r="BF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  <c r="BS1044" s="24"/>
      <c r="BT1044" s="24"/>
    </row>
    <row r="1045" spans="1:72" s="23" customFormat="1" x14ac:dyDescent="0.3">
      <c r="A1045" s="38">
        <v>790</v>
      </c>
      <c r="B1045" s="38" t="s">
        <v>3397</v>
      </c>
      <c r="C1045" s="35" t="s">
        <v>345</v>
      </c>
      <c r="D1045" s="1" t="s">
        <v>4012</v>
      </c>
      <c r="E1045" s="38" t="s">
        <v>347</v>
      </c>
      <c r="F1045" s="2" t="s">
        <v>4974</v>
      </c>
      <c r="G1045" s="46" t="s">
        <v>4975</v>
      </c>
      <c r="H1045" s="42">
        <v>0.2</v>
      </c>
      <c r="I1045" s="42">
        <v>0.2</v>
      </c>
      <c r="J1045" s="1">
        <v>1</v>
      </c>
      <c r="K1045" s="65">
        <v>44369</v>
      </c>
      <c r="L1045" s="41">
        <v>44539</v>
      </c>
      <c r="M1045" s="1">
        <v>18.91</v>
      </c>
      <c r="N1045" s="42">
        <v>17.338711477518014</v>
      </c>
      <c r="O1045" s="1">
        <v>87</v>
      </c>
      <c r="P1045" s="42">
        <f t="shared" si="44"/>
        <v>1645.17</v>
      </c>
      <c r="Q1045" s="1" t="s">
        <v>147</v>
      </c>
      <c r="R1045" s="42">
        <v>99.220779220779221</v>
      </c>
      <c r="S1045" s="1">
        <f t="shared" si="45"/>
        <v>1876.2649350649351</v>
      </c>
      <c r="T1045" s="1" t="s">
        <v>147</v>
      </c>
      <c r="U1045" s="3">
        <v>370</v>
      </c>
      <c r="V1045" s="3">
        <v>0</v>
      </c>
      <c r="W1045" s="3">
        <v>0</v>
      </c>
      <c r="X1045" s="1">
        <v>10</v>
      </c>
      <c r="Y1045" s="1">
        <v>380</v>
      </c>
      <c r="Z1045" s="42">
        <v>6588.7103614568459</v>
      </c>
      <c r="AA1045" s="1" t="s">
        <v>4015</v>
      </c>
      <c r="AB1045" s="1" t="s">
        <v>5900</v>
      </c>
      <c r="AC1045" s="1"/>
      <c r="AZ1045" s="24"/>
      <c r="BF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  <c r="BS1045" s="24"/>
      <c r="BT1045" s="24"/>
    </row>
    <row r="1046" spans="1:72" s="23" customFormat="1" x14ac:dyDescent="0.3">
      <c r="A1046" s="38">
        <v>791</v>
      </c>
      <c r="B1046" s="38" t="s">
        <v>3397</v>
      </c>
      <c r="C1046" s="35" t="s">
        <v>345</v>
      </c>
      <c r="D1046" s="1" t="s">
        <v>4012</v>
      </c>
      <c r="E1046" s="38" t="s">
        <v>347</v>
      </c>
      <c r="F1046" s="2" t="s">
        <v>4976</v>
      </c>
      <c r="G1046" s="46" t="s">
        <v>4977</v>
      </c>
      <c r="H1046" s="42">
        <v>0.51</v>
      </c>
      <c r="I1046" s="42">
        <v>0.51</v>
      </c>
      <c r="J1046" s="1">
        <v>3</v>
      </c>
      <c r="K1046" s="65">
        <v>44372</v>
      </c>
      <c r="L1046" s="41">
        <v>44539</v>
      </c>
      <c r="M1046" s="1">
        <v>129.86000000000001</v>
      </c>
      <c r="N1046" s="42">
        <v>115.04890845065761</v>
      </c>
      <c r="O1046" s="1">
        <v>88</v>
      </c>
      <c r="P1046" s="42">
        <f t="shared" si="44"/>
        <v>11427.68</v>
      </c>
      <c r="Q1046" s="1" t="s">
        <v>147</v>
      </c>
      <c r="R1046" s="3">
        <v>100</v>
      </c>
      <c r="S1046" s="1">
        <f t="shared" si="45"/>
        <v>12986.000000000002</v>
      </c>
      <c r="T1046" s="1" t="s">
        <v>147</v>
      </c>
      <c r="U1046" s="3">
        <v>370</v>
      </c>
      <c r="V1046" s="3">
        <v>0</v>
      </c>
      <c r="W1046" s="3">
        <v>0</v>
      </c>
      <c r="X1046" s="1">
        <v>10</v>
      </c>
      <c r="Y1046" s="1">
        <v>380</v>
      </c>
      <c r="Z1046" s="42">
        <v>43718.585211249891</v>
      </c>
      <c r="AA1046" s="1" t="s">
        <v>4015</v>
      </c>
      <c r="AB1046" s="1" t="s">
        <v>5900</v>
      </c>
      <c r="AC1046" s="1"/>
      <c r="AZ1046" s="24"/>
      <c r="BF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</row>
    <row r="1047" spans="1:72" s="23" customFormat="1" x14ac:dyDescent="0.3">
      <c r="A1047" s="38">
        <v>792</v>
      </c>
      <c r="B1047" s="38" t="s">
        <v>3397</v>
      </c>
      <c r="C1047" s="35" t="s">
        <v>345</v>
      </c>
      <c r="D1047" s="1" t="s">
        <v>4012</v>
      </c>
      <c r="E1047" s="38" t="s">
        <v>347</v>
      </c>
      <c r="F1047" s="2" t="s">
        <v>4978</v>
      </c>
      <c r="G1047" s="46" t="s">
        <v>4979</v>
      </c>
      <c r="H1047" s="42">
        <v>0.11</v>
      </c>
      <c r="I1047" s="42">
        <v>0.11</v>
      </c>
      <c r="J1047" s="1">
        <v>1</v>
      </c>
      <c r="K1047" s="65">
        <v>44369</v>
      </c>
      <c r="L1047" s="41">
        <v>44539</v>
      </c>
      <c r="M1047" s="1">
        <v>13.47</v>
      </c>
      <c r="N1047" s="42">
        <v>11.380893802233615</v>
      </c>
      <c r="O1047" s="1">
        <v>80</v>
      </c>
      <c r="P1047" s="42">
        <f t="shared" si="44"/>
        <v>1077.6000000000001</v>
      </c>
      <c r="Q1047" s="1" t="s">
        <v>147</v>
      </c>
      <c r="R1047" s="3">
        <v>100</v>
      </c>
      <c r="S1047" s="1">
        <f t="shared" si="45"/>
        <v>1347</v>
      </c>
      <c r="T1047" s="1" t="s">
        <v>147</v>
      </c>
      <c r="U1047" s="3">
        <v>370</v>
      </c>
      <c r="V1047" s="3">
        <v>0</v>
      </c>
      <c r="W1047" s="3">
        <v>0</v>
      </c>
      <c r="X1047" s="1">
        <v>10</v>
      </c>
      <c r="Y1047" s="1">
        <v>380</v>
      </c>
      <c r="Z1047" s="42">
        <v>4324.7396448487734</v>
      </c>
      <c r="AA1047" s="1" t="s">
        <v>4015</v>
      </c>
      <c r="AB1047" s="1" t="s">
        <v>5900</v>
      </c>
      <c r="AC1047" s="1"/>
      <c r="AZ1047" s="24"/>
      <c r="BF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  <c r="BS1047" s="24"/>
      <c r="BT1047" s="24"/>
    </row>
    <row r="1048" spans="1:72" s="23" customFormat="1" x14ac:dyDescent="0.3">
      <c r="A1048" s="38">
        <v>793</v>
      </c>
      <c r="B1048" s="38" t="s">
        <v>3397</v>
      </c>
      <c r="C1048" s="35" t="s">
        <v>345</v>
      </c>
      <c r="D1048" s="1" t="s">
        <v>4012</v>
      </c>
      <c r="E1048" s="38" t="s">
        <v>347</v>
      </c>
      <c r="F1048" s="2" t="s">
        <v>4980</v>
      </c>
      <c r="G1048" s="46" t="s">
        <v>4981</v>
      </c>
      <c r="H1048" s="42">
        <v>0.32</v>
      </c>
      <c r="I1048" s="42">
        <v>0.32</v>
      </c>
      <c r="J1048" s="1">
        <v>1</v>
      </c>
      <c r="K1048" s="65">
        <v>44370</v>
      </c>
      <c r="L1048" s="41">
        <v>44539</v>
      </c>
      <c r="M1048" s="1">
        <v>35.82</v>
      </c>
      <c r="N1048" s="42">
        <v>34.382920890032821</v>
      </c>
      <c r="O1048" s="1">
        <v>76</v>
      </c>
      <c r="P1048" s="42">
        <f t="shared" si="44"/>
        <v>2722.32</v>
      </c>
      <c r="Q1048" s="1" t="s">
        <v>147</v>
      </c>
      <c r="R1048" s="3">
        <v>100</v>
      </c>
      <c r="S1048" s="1">
        <f t="shared" si="45"/>
        <v>3582</v>
      </c>
      <c r="T1048" s="1" t="s">
        <v>147</v>
      </c>
      <c r="U1048" s="3">
        <v>370</v>
      </c>
      <c r="V1048" s="3">
        <v>0</v>
      </c>
      <c r="W1048" s="3">
        <v>-74</v>
      </c>
      <c r="X1048" s="1">
        <v>0</v>
      </c>
      <c r="Y1048" s="1">
        <v>296</v>
      </c>
      <c r="Z1048" s="42">
        <v>10177.344583449714</v>
      </c>
      <c r="AA1048" s="1" t="s">
        <v>4015</v>
      </c>
      <c r="AB1048" s="1" t="s">
        <v>5900</v>
      </c>
      <c r="AC1048" s="1"/>
      <c r="AZ1048" s="24"/>
      <c r="BF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  <c r="BS1048" s="24"/>
      <c r="BT1048" s="24"/>
    </row>
    <row r="1049" spans="1:72" s="23" customFormat="1" x14ac:dyDescent="0.3">
      <c r="A1049" s="38">
        <v>794</v>
      </c>
      <c r="B1049" s="38" t="s">
        <v>3397</v>
      </c>
      <c r="C1049" s="35" t="s">
        <v>345</v>
      </c>
      <c r="D1049" s="1" t="s">
        <v>4012</v>
      </c>
      <c r="E1049" s="38" t="s">
        <v>347</v>
      </c>
      <c r="F1049" s="2" t="s">
        <v>4982</v>
      </c>
      <c r="G1049" s="46" t="s">
        <v>4983</v>
      </c>
      <c r="H1049" s="42">
        <v>0.28000000000000003</v>
      </c>
      <c r="I1049" s="42">
        <v>0.28000000000000003</v>
      </c>
      <c r="J1049" s="1">
        <v>1</v>
      </c>
      <c r="K1049" s="65">
        <v>44370</v>
      </c>
      <c r="L1049" s="41">
        <v>44539</v>
      </c>
      <c r="M1049" s="1">
        <v>40.83</v>
      </c>
      <c r="N1049" s="42">
        <v>38.523985448394285</v>
      </c>
      <c r="O1049" s="1">
        <v>88</v>
      </c>
      <c r="P1049" s="42">
        <f t="shared" si="44"/>
        <v>3593.04</v>
      </c>
      <c r="Q1049" s="1" t="s">
        <v>147</v>
      </c>
      <c r="R1049" s="42">
        <v>99.171842650103514</v>
      </c>
      <c r="S1049" s="1">
        <f t="shared" si="45"/>
        <v>4049.1863354037264</v>
      </c>
      <c r="T1049" s="1" t="s">
        <v>147</v>
      </c>
      <c r="U1049" s="3">
        <v>370</v>
      </c>
      <c r="V1049" s="3">
        <v>0</v>
      </c>
      <c r="W1049" s="3">
        <v>0</v>
      </c>
      <c r="X1049" s="1">
        <v>10</v>
      </c>
      <c r="Y1049" s="1">
        <v>380</v>
      </c>
      <c r="Z1049" s="42">
        <v>14639.114470389828</v>
      </c>
      <c r="AA1049" s="1" t="s">
        <v>4015</v>
      </c>
      <c r="AB1049" s="1" t="s">
        <v>5900</v>
      </c>
      <c r="AC1049" s="1"/>
      <c r="AZ1049" s="24"/>
      <c r="BF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  <c r="BS1049" s="24"/>
      <c r="BT1049" s="24"/>
    </row>
    <row r="1050" spans="1:72" s="23" customFormat="1" x14ac:dyDescent="0.3">
      <c r="A1050" s="38">
        <v>795</v>
      </c>
      <c r="B1050" s="38" t="s">
        <v>3397</v>
      </c>
      <c r="C1050" s="35" t="s">
        <v>345</v>
      </c>
      <c r="D1050" s="1" t="s">
        <v>4012</v>
      </c>
      <c r="E1050" s="38" t="s">
        <v>347</v>
      </c>
      <c r="F1050" s="2" t="s">
        <v>4984</v>
      </c>
      <c r="G1050" s="46" t="s">
        <v>4985</v>
      </c>
      <c r="H1050" s="42">
        <v>0.18</v>
      </c>
      <c r="I1050" s="42">
        <v>0.18</v>
      </c>
      <c r="J1050" s="1">
        <v>1</v>
      </c>
      <c r="K1050" s="65">
        <v>44370</v>
      </c>
      <c r="L1050" s="41">
        <v>44539</v>
      </c>
      <c r="M1050" s="1">
        <v>21.27</v>
      </c>
      <c r="N1050" s="42">
        <v>19.121343181512383</v>
      </c>
      <c r="O1050" s="1">
        <v>80</v>
      </c>
      <c r="P1050" s="42">
        <f t="shared" si="44"/>
        <v>1701.6</v>
      </c>
      <c r="Q1050" s="1" t="s">
        <v>147</v>
      </c>
      <c r="R1050" s="42">
        <v>95.899053627760253</v>
      </c>
      <c r="S1050" s="1">
        <f t="shared" si="45"/>
        <v>2039.7728706624605</v>
      </c>
      <c r="T1050" s="1" t="s">
        <v>147</v>
      </c>
      <c r="U1050" s="3">
        <v>370</v>
      </c>
      <c r="V1050" s="3">
        <v>0</v>
      </c>
      <c r="W1050" s="3">
        <v>0</v>
      </c>
      <c r="X1050" s="1">
        <v>-18.5</v>
      </c>
      <c r="Y1050" s="1">
        <v>351.5</v>
      </c>
      <c r="Z1050" s="42">
        <v>6721.1521283016027</v>
      </c>
      <c r="AA1050" s="1" t="s">
        <v>4015</v>
      </c>
      <c r="AB1050" s="1" t="s">
        <v>5900</v>
      </c>
      <c r="AC1050" s="1"/>
      <c r="AZ1050" s="24"/>
      <c r="BF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  <c r="BS1050" s="24"/>
      <c r="BT1050" s="24"/>
    </row>
    <row r="1051" spans="1:72" s="23" customFormat="1" x14ac:dyDescent="0.3">
      <c r="A1051" s="38">
        <v>796</v>
      </c>
      <c r="B1051" s="38" t="s">
        <v>3397</v>
      </c>
      <c r="C1051" s="35" t="s">
        <v>345</v>
      </c>
      <c r="D1051" s="1" t="s">
        <v>4012</v>
      </c>
      <c r="E1051" s="38" t="s">
        <v>347</v>
      </c>
      <c r="F1051" s="2" t="s">
        <v>4986</v>
      </c>
      <c r="G1051" s="46" t="s">
        <v>4987</v>
      </c>
      <c r="H1051" s="42">
        <v>0.17</v>
      </c>
      <c r="I1051" s="42">
        <v>0.17</v>
      </c>
      <c r="J1051" s="1">
        <v>1</v>
      </c>
      <c r="K1051" s="65">
        <v>44368</v>
      </c>
      <c r="L1051" s="41">
        <v>44539</v>
      </c>
      <c r="M1051" s="1">
        <v>46.45</v>
      </c>
      <c r="N1051" s="42">
        <v>41.846159290514279</v>
      </c>
      <c r="O1051" s="1">
        <v>80</v>
      </c>
      <c r="P1051" s="42">
        <f t="shared" si="44"/>
        <v>3716</v>
      </c>
      <c r="Q1051" s="1" t="s">
        <v>147</v>
      </c>
      <c r="R1051" s="42">
        <v>99.485861182519287</v>
      </c>
      <c r="S1051" s="1">
        <f t="shared" si="45"/>
        <v>4621.118251928021</v>
      </c>
      <c r="T1051" s="1" t="s">
        <v>147</v>
      </c>
      <c r="U1051" s="3">
        <v>370</v>
      </c>
      <c r="V1051" s="3">
        <v>0</v>
      </c>
      <c r="W1051" s="3">
        <v>0</v>
      </c>
      <c r="X1051" s="1">
        <v>10</v>
      </c>
      <c r="Y1051" s="1">
        <v>380</v>
      </c>
      <c r="Z1051" s="42">
        <v>15901.540530395427</v>
      </c>
      <c r="AA1051" s="1" t="s">
        <v>4015</v>
      </c>
      <c r="AB1051" s="1" t="s">
        <v>5900</v>
      </c>
      <c r="AC1051" s="1"/>
      <c r="AZ1051" s="24"/>
      <c r="BF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  <c r="BS1051" s="24"/>
      <c r="BT1051" s="24"/>
    </row>
    <row r="1052" spans="1:72" s="23" customFormat="1" x14ac:dyDescent="0.3">
      <c r="A1052" s="38">
        <v>797</v>
      </c>
      <c r="B1052" s="38" t="s">
        <v>3397</v>
      </c>
      <c r="C1052" s="35" t="s">
        <v>345</v>
      </c>
      <c r="D1052" s="1" t="s">
        <v>4012</v>
      </c>
      <c r="E1052" s="38" t="s">
        <v>347</v>
      </c>
      <c r="F1052" s="2" t="s">
        <v>4988</v>
      </c>
      <c r="G1052" s="46" t="s">
        <v>4989</v>
      </c>
      <c r="H1052" s="42">
        <v>0.17</v>
      </c>
      <c r="I1052" s="42">
        <v>0.17</v>
      </c>
      <c r="J1052" s="1">
        <v>1</v>
      </c>
      <c r="K1052" s="65">
        <v>44368</v>
      </c>
      <c r="L1052" s="41">
        <v>44539</v>
      </c>
      <c r="M1052" s="1">
        <v>24.06</v>
      </c>
      <c r="N1052" s="42">
        <v>20.604559138700761</v>
      </c>
      <c r="O1052" s="1">
        <v>81</v>
      </c>
      <c r="P1052" s="42">
        <f t="shared" si="44"/>
        <v>1948.86</v>
      </c>
      <c r="Q1052" s="1" t="s">
        <v>147</v>
      </c>
      <c r="R1052" s="42">
        <v>99.72527472527473</v>
      </c>
      <c r="S1052" s="1">
        <f t="shared" si="45"/>
        <v>2399.3901098901097</v>
      </c>
      <c r="T1052" s="1" t="s">
        <v>147</v>
      </c>
      <c r="U1052" s="3">
        <v>370</v>
      </c>
      <c r="V1052" s="3">
        <v>0</v>
      </c>
      <c r="W1052" s="3">
        <v>0</v>
      </c>
      <c r="X1052" s="1">
        <v>10</v>
      </c>
      <c r="Y1052" s="1">
        <v>380</v>
      </c>
      <c r="Z1052" s="42">
        <v>7829.7324727062896</v>
      </c>
      <c r="AA1052" s="1" t="s">
        <v>4015</v>
      </c>
      <c r="AB1052" s="1" t="s">
        <v>5900</v>
      </c>
      <c r="AC1052" s="1"/>
      <c r="AZ1052" s="24"/>
      <c r="BF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  <c r="BS1052" s="24"/>
      <c r="BT1052" s="24"/>
    </row>
    <row r="1053" spans="1:72" s="23" customFormat="1" x14ac:dyDescent="0.3">
      <c r="A1053" s="38">
        <v>798</v>
      </c>
      <c r="B1053" s="38" t="s">
        <v>3397</v>
      </c>
      <c r="C1053" s="35" t="s">
        <v>345</v>
      </c>
      <c r="D1053" s="1" t="s">
        <v>4012</v>
      </c>
      <c r="E1053" s="38" t="s">
        <v>347</v>
      </c>
      <c r="F1053" s="2" t="s">
        <v>4990</v>
      </c>
      <c r="G1053" s="46" t="s">
        <v>4991</v>
      </c>
      <c r="H1053" s="42">
        <v>0.23</v>
      </c>
      <c r="I1053" s="42">
        <v>0.23</v>
      </c>
      <c r="J1053" s="1">
        <v>1</v>
      </c>
      <c r="K1053" s="65">
        <v>44369</v>
      </c>
      <c r="L1053" s="41">
        <v>44539</v>
      </c>
      <c r="M1053" s="1">
        <v>25.73</v>
      </c>
      <c r="N1053" s="42">
        <v>24.37078219054364</v>
      </c>
      <c r="O1053" s="1">
        <v>83</v>
      </c>
      <c r="P1053" s="42">
        <f t="shared" si="44"/>
        <v>2135.59</v>
      </c>
      <c r="Q1053" s="1" t="s">
        <v>147</v>
      </c>
      <c r="R1053" s="42">
        <v>99.772209567198175</v>
      </c>
      <c r="S1053" s="1">
        <f t="shared" si="45"/>
        <v>2567.138952164009</v>
      </c>
      <c r="T1053" s="1" t="s">
        <v>147</v>
      </c>
      <c r="U1053" s="3">
        <v>370</v>
      </c>
      <c r="V1053" s="3">
        <v>0</v>
      </c>
      <c r="W1053" s="3">
        <v>0</v>
      </c>
      <c r="X1053" s="1">
        <v>10</v>
      </c>
      <c r="Y1053" s="1">
        <v>380</v>
      </c>
      <c r="Z1053" s="42">
        <v>9260.8972324065835</v>
      </c>
      <c r="AA1053" s="1" t="s">
        <v>4015</v>
      </c>
      <c r="AB1053" s="1" t="s">
        <v>5900</v>
      </c>
      <c r="AC1053" s="1"/>
      <c r="AZ1053" s="24"/>
      <c r="BF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  <c r="BS1053" s="24"/>
      <c r="BT1053" s="24"/>
    </row>
    <row r="1054" spans="1:72" s="23" customFormat="1" x14ac:dyDescent="0.3">
      <c r="A1054" s="38">
        <v>799</v>
      </c>
      <c r="B1054" s="38" t="s">
        <v>3397</v>
      </c>
      <c r="C1054" s="35" t="s">
        <v>345</v>
      </c>
      <c r="D1054" s="1" t="s">
        <v>4012</v>
      </c>
      <c r="E1054" s="38" t="s">
        <v>347</v>
      </c>
      <c r="F1054" s="2" t="s">
        <v>4992</v>
      </c>
      <c r="G1054" s="46" t="s">
        <v>4993</v>
      </c>
      <c r="H1054" s="42">
        <v>0.25</v>
      </c>
      <c r="I1054" s="42">
        <v>0.25</v>
      </c>
      <c r="J1054" s="1">
        <v>2</v>
      </c>
      <c r="K1054" s="65">
        <v>44370</v>
      </c>
      <c r="L1054" s="41">
        <v>44539</v>
      </c>
      <c r="M1054" s="1">
        <v>74.599999999999994</v>
      </c>
      <c r="N1054" s="42">
        <v>71.16324361932277</v>
      </c>
      <c r="O1054" s="1">
        <v>83</v>
      </c>
      <c r="P1054" s="42">
        <f t="shared" si="44"/>
        <v>6191.7999999999993</v>
      </c>
      <c r="Q1054" s="1" t="s">
        <v>147</v>
      </c>
      <c r="R1054" s="42">
        <v>98.659517426273453</v>
      </c>
      <c r="S1054" s="1">
        <f t="shared" si="45"/>
        <v>7359.9999999999991</v>
      </c>
      <c r="T1054" s="1" t="s">
        <v>147</v>
      </c>
      <c r="U1054" s="3">
        <v>370</v>
      </c>
      <c r="V1054" s="3">
        <v>0</v>
      </c>
      <c r="W1054" s="3">
        <v>0</v>
      </c>
      <c r="X1054" s="1">
        <v>0</v>
      </c>
      <c r="Y1054" s="1">
        <v>370</v>
      </c>
      <c r="Z1054" s="42">
        <v>26330.400139149424</v>
      </c>
      <c r="AA1054" s="1" t="s">
        <v>4015</v>
      </c>
      <c r="AB1054" s="1" t="s">
        <v>5900</v>
      </c>
      <c r="AC1054" s="1"/>
      <c r="AZ1054" s="24"/>
      <c r="BF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  <c r="BS1054" s="24"/>
      <c r="BT1054" s="24"/>
    </row>
    <row r="1055" spans="1:72" s="23" customFormat="1" x14ac:dyDescent="0.3">
      <c r="A1055" s="38">
        <v>800</v>
      </c>
      <c r="B1055" s="38" t="s">
        <v>3397</v>
      </c>
      <c r="C1055" s="35" t="s">
        <v>345</v>
      </c>
      <c r="D1055" s="1" t="s">
        <v>4012</v>
      </c>
      <c r="E1055" s="38" t="s">
        <v>347</v>
      </c>
      <c r="F1055" s="2" t="s">
        <v>4994</v>
      </c>
      <c r="G1055" s="46" t="s">
        <v>4995</v>
      </c>
      <c r="H1055" s="42">
        <v>0.18</v>
      </c>
      <c r="I1055" s="42">
        <v>0.18</v>
      </c>
      <c r="J1055" s="1">
        <v>1</v>
      </c>
      <c r="K1055" s="65">
        <v>44369</v>
      </c>
      <c r="L1055" s="41">
        <v>44539</v>
      </c>
      <c r="M1055" s="1">
        <v>6.24</v>
      </c>
      <c r="N1055" s="42">
        <v>6.0469513786326479</v>
      </c>
      <c r="O1055" s="1">
        <v>81</v>
      </c>
      <c r="P1055" s="42">
        <f t="shared" si="44"/>
        <v>505.44</v>
      </c>
      <c r="Q1055" s="1" t="s">
        <v>147</v>
      </c>
      <c r="R1055" s="3">
        <v>100</v>
      </c>
      <c r="S1055" s="1">
        <f t="shared" si="45"/>
        <v>624</v>
      </c>
      <c r="T1055" s="1" t="s">
        <v>147</v>
      </c>
      <c r="U1055" s="3">
        <v>370</v>
      </c>
      <c r="V1055" s="3">
        <v>0</v>
      </c>
      <c r="W1055" s="3">
        <v>0</v>
      </c>
      <c r="X1055" s="1">
        <v>10</v>
      </c>
      <c r="Y1055" s="1">
        <v>380</v>
      </c>
      <c r="Z1055" s="42">
        <v>2297.8415238804064</v>
      </c>
      <c r="AA1055" s="1" t="s">
        <v>4015</v>
      </c>
      <c r="AB1055" s="1" t="s">
        <v>5900</v>
      </c>
      <c r="AC1055" s="1"/>
      <c r="AZ1055" s="24"/>
      <c r="BF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  <c r="BS1055" s="24"/>
      <c r="BT1055" s="24"/>
    </row>
    <row r="1056" spans="1:72" s="23" customFormat="1" x14ac:dyDescent="0.3">
      <c r="A1056" s="38">
        <v>801</v>
      </c>
      <c r="B1056" s="38" t="s">
        <v>3397</v>
      </c>
      <c r="C1056" s="35" t="s">
        <v>345</v>
      </c>
      <c r="D1056" s="1" t="s">
        <v>4012</v>
      </c>
      <c r="E1056" s="38" t="s">
        <v>347</v>
      </c>
      <c r="F1056" s="2" t="s">
        <v>4996</v>
      </c>
      <c r="G1056" s="46" t="s">
        <v>4997</v>
      </c>
      <c r="H1056" s="42">
        <v>0.28999999999999998</v>
      </c>
      <c r="I1056" s="42">
        <v>0.28999999999999998</v>
      </c>
      <c r="J1056" s="1">
        <v>1</v>
      </c>
      <c r="K1056" s="65">
        <v>44369</v>
      </c>
      <c r="L1056" s="41">
        <v>44539</v>
      </c>
      <c r="M1056" s="1">
        <v>10.039999999999999</v>
      </c>
      <c r="N1056" s="42">
        <v>9.4070624196254968</v>
      </c>
      <c r="O1056" s="1">
        <v>86</v>
      </c>
      <c r="P1056" s="42">
        <f t="shared" si="44"/>
        <v>863.43999999999994</v>
      </c>
      <c r="Q1056" s="1" t="s">
        <v>147</v>
      </c>
      <c r="R1056" s="3">
        <v>100</v>
      </c>
      <c r="S1056" s="1">
        <f t="shared" si="45"/>
        <v>1003.9999999999999</v>
      </c>
      <c r="T1056" s="1" t="s">
        <v>147</v>
      </c>
      <c r="U1056" s="3">
        <v>370</v>
      </c>
      <c r="V1056" s="3">
        <v>0</v>
      </c>
      <c r="W1056" s="3">
        <v>0</v>
      </c>
      <c r="X1056" s="1">
        <v>10</v>
      </c>
      <c r="Y1056" s="1">
        <v>380</v>
      </c>
      <c r="Z1056" s="42">
        <v>3574.6837194576888</v>
      </c>
      <c r="AA1056" s="1" t="s">
        <v>4015</v>
      </c>
      <c r="AB1056" s="1" t="s">
        <v>5900</v>
      </c>
      <c r="AC1056" s="1"/>
      <c r="AZ1056" s="24"/>
      <c r="BF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  <c r="BS1056" s="24"/>
      <c r="BT1056" s="24"/>
    </row>
    <row r="1057" spans="1:72" s="23" customFormat="1" x14ac:dyDescent="0.3">
      <c r="A1057" s="38">
        <v>802</v>
      </c>
      <c r="B1057" s="38" t="s">
        <v>3397</v>
      </c>
      <c r="C1057" s="35" t="s">
        <v>345</v>
      </c>
      <c r="D1057" s="1" t="s">
        <v>4012</v>
      </c>
      <c r="E1057" s="38" t="s">
        <v>347</v>
      </c>
      <c r="F1057" s="2" t="s">
        <v>4998</v>
      </c>
      <c r="G1057" s="46" t="s">
        <v>4999</v>
      </c>
      <c r="H1057" s="42">
        <v>0.2</v>
      </c>
      <c r="I1057" s="42">
        <v>0.2</v>
      </c>
      <c r="J1057" s="1">
        <v>1</v>
      </c>
      <c r="K1057" s="65">
        <v>44370</v>
      </c>
      <c r="L1057" s="41">
        <v>44539</v>
      </c>
      <c r="M1057" s="1">
        <v>25.9</v>
      </c>
      <c r="N1057" s="42">
        <v>24.551214603416454</v>
      </c>
      <c r="O1057" s="1">
        <v>80</v>
      </c>
      <c r="P1057" s="42">
        <f t="shared" si="44"/>
        <v>2072</v>
      </c>
      <c r="Q1057" s="1" t="s">
        <v>147</v>
      </c>
      <c r="R1057" s="42">
        <v>99.311926605504581</v>
      </c>
      <c r="S1057" s="1">
        <f t="shared" si="45"/>
        <v>2572.1788990825685</v>
      </c>
      <c r="T1057" s="1" t="s">
        <v>147</v>
      </c>
      <c r="U1057" s="3">
        <v>370</v>
      </c>
      <c r="V1057" s="3">
        <v>0</v>
      </c>
      <c r="W1057" s="3">
        <v>0</v>
      </c>
      <c r="X1057" s="1">
        <v>10</v>
      </c>
      <c r="Y1057" s="1">
        <v>380</v>
      </c>
      <c r="Z1057" s="42">
        <v>9329.4615492982521</v>
      </c>
      <c r="AA1057" s="1" t="s">
        <v>4015</v>
      </c>
      <c r="AB1057" s="1" t="s">
        <v>5900</v>
      </c>
      <c r="AC1057" s="1"/>
      <c r="AZ1057" s="24"/>
      <c r="BF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  <c r="BS1057" s="24"/>
      <c r="BT1057" s="24"/>
    </row>
    <row r="1058" spans="1:72" s="23" customFormat="1" x14ac:dyDescent="0.3">
      <c r="A1058" s="38">
        <v>803</v>
      </c>
      <c r="B1058" s="38" t="s">
        <v>3397</v>
      </c>
      <c r="C1058" s="35" t="s">
        <v>345</v>
      </c>
      <c r="D1058" s="1" t="s">
        <v>4012</v>
      </c>
      <c r="E1058" s="38" t="s">
        <v>347</v>
      </c>
      <c r="F1058" s="2" t="s">
        <v>5000</v>
      </c>
      <c r="G1058" s="46" t="s">
        <v>5001</v>
      </c>
      <c r="H1058" s="42">
        <v>0.21</v>
      </c>
      <c r="I1058" s="42">
        <v>0.21</v>
      </c>
      <c r="J1058" s="1">
        <v>1</v>
      </c>
      <c r="K1058" s="65">
        <v>44370</v>
      </c>
      <c r="L1058" s="41">
        <v>44539</v>
      </c>
      <c r="M1058" s="1">
        <v>19</v>
      </c>
      <c r="N1058" s="42">
        <v>18.138937981318826</v>
      </c>
      <c r="O1058" s="1">
        <v>84</v>
      </c>
      <c r="P1058" s="42">
        <f t="shared" si="44"/>
        <v>1596</v>
      </c>
      <c r="Q1058" s="1" t="s">
        <v>147</v>
      </c>
      <c r="R1058" s="3">
        <v>100</v>
      </c>
      <c r="S1058" s="1">
        <f t="shared" si="45"/>
        <v>1900</v>
      </c>
      <c r="T1058" s="1" t="s">
        <v>147</v>
      </c>
      <c r="U1058" s="3">
        <v>370</v>
      </c>
      <c r="V1058" s="3">
        <v>0</v>
      </c>
      <c r="W1058" s="3">
        <v>0</v>
      </c>
      <c r="X1058" s="1">
        <v>10</v>
      </c>
      <c r="Y1058" s="1">
        <v>380</v>
      </c>
      <c r="Z1058" s="42">
        <v>6892.7964329011538</v>
      </c>
      <c r="AA1058" s="1" t="s">
        <v>4015</v>
      </c>
      <c r="AB1058" s="1" t="s">
        <v>5900</v>
      </c>
      <c r="AC1058" s="1"/>
      <c r="AZ1058" s="24"/>
      <c r="BF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  <c r="BS1058" s="24"/>
      <c r="BT1058" s="24"/>
    </row>
    <row r="1059" spans="1:72" s="23" customFormat="1" x14ac:dyDescent="0.3">
      <c r="A1059" s="38">
        <v>804</v>
      </c>
      <c r="B1059" s="38" t="s">
        <v>3397</v>
      </c>
      <c r="C1059" s="35" t="s">
        <v>345</v>
      </c>
      <c r="D1059" s="1" t="s">
        <v>4012</v>
      </c>
      <c r="E1059" s="38" t="s">
        <v>347</v>
      </c>
      <c r="F1059" s="2" t="s">
        <v>5002</v>
      </c>
      <c r="G1059" s="46" t="s">
        <v>5003</v>
      </c>
      <c r="H1059" s="42">
        <v>0.44</v>
      </c>
      <c r="I1059" s="42">
        <v>0.44</v>
      </c>
      <c r="J1059" s="1">
        <v>1</v>
      </c>
      <c r="K1059" s="65">
        <v>44369</v>
      </c>
      <c r="L1059" s="41">
        <v>44539</v>
      </c>
      <c r="M1059" s="1">
        <v>64.22</v>
      </c>
      <c r="N1059" s="42">
        <v>59.575260827209533</v>
      </c>
      <c r="O1059" s="1">
        <v>85</v>
      </c>
      <c r="P1059" s="42">
        <f t="shared" si="44"/>
        <v>5458.7</v>
      </c>
      <c r="Q1059" s="1" t="s">
        <v>147</v>
      </c>
      <c r="R1059" s="3">
        <v>100</v>
      </c>
      <c r="S1059" s="1">
        <f t="shared" si="45"/>
        <v>6422</v>
      </c>
      <c r="T1059" s="1" t="s">
        <v>147</v>
      </c>
      <c r="U1059" s="3">
        <v>370</v>
      </c>
      <c r="V1059" s="3">
        <v>0</v>
      </c>
      <c r="W1059" s="3">
        <v>0</v>
      </c>
      <c r="X1059" s="1">
        <v>10</v>
      </c>
      <c r="Y1059" s="1">
        <v>380</v>
      </c>
      <c r="Z1059" s="42">
        <v>22638.599114339624</v>
      </c>
      <c r="AA1059" s="1" t="s">
        <v>4015</v>
      </c>
      <c r="AB1059" s="1" t="s">
        <v>5900</v>
      </c>
      <c r="AC1059" s="1"/>
      <c r="AZ1059" s="24"/>
      <c r="BF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  <c r="BS1059" s="24"/>
      <c r="BT1059" s="24"/>
    </row>
    <row r="1060" spans="1:72" s="23" customFormat="1" x14ac:dyDescent="0.3">
      <c r="A1060" s="38">
        <v>805</v>
      </c>
      <c r="B1060" s="38" t="s">
        <v>3397</v>
      </c>
      <c r="C1060" s="35" t="s">
        <v>345</v>
      </c>
      <c r="D1060" s="1" t="s">
        <v>4012</v>
      </c>
      <c r="E1060" s="38" t="s">
        <v>347</v>
      </c>
      <c r="F1060" s="2" t="s">
        <v>5004</v>
      </c>
      <c r="G1060" s="46" t="s">
        <v>5005</v>
      </c>
      <c r="H1060" s="42">
        <v>0.16</v>
      </c>
      <c r="I1060" s="42">
        <v>0.16</v>
      </c>
      <c r="J1060" s="1">
        <v>1</v>
      </c>
      <c r="K1060" s="65">
        <v>44369</v>
      </c>
      <c r="L1060" s="41">
        <v>44539</v>
      </c>
      <c r="M1060" s="1">
        <v>30.11</v>
      </c>
      <c r="N1060" s="42">
        <v>28.785500983015581</v>
      </c>
      <c r="O1060" s="1">
        <v>82</v>
      </c>
      <c r="P1060" s="42">
        <f t="shared" si="44"/>
        <v>2469.02</v>
      </c>
      <c r="Q1060" s="1" t="s">
        <v>147</v>
      </c>
      <c r="R1060" s="42">
        <v>99.511002444987781</v>
      </c>
      <c r="S1060" s="1">
        <f t="shared" si="45"/>
        <v>2996.2762836185821</v>
      </c>
      <c r="T1060" s="1" t="s">
        <v>147</v>
      </c>
      <c r="U1060" s="3">
        <v>370</v>
      </c>
      <c r="V1060" s="3">
        <v>0</v>
      </c>
      <c r="W1060" s="3">
        <v>0</v>
      </c>
      <c r="X1060" s="1">
        <v>10</v>
      </c>
      <c r="Y1060" s="1">
        <v>380</v>
      </c>
      <c r="Z1060" s="42">
        <v>10938.490373545921</v>
      </c>
      <c r="AA1060" s="1" t="s">
        <v>4015</v>
      </c>
      <c r="AB1060" s="1" t="s">
        <v>5900</v>
      </c>
      <c r="AC1060" s="1"/>
      <c r="AZ1060" s="24"/>
      <c r="BF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  <c r="BS1060" s="24"/>
      <c r="BT1060" s="24"/>
    </row>
    <row r="1061" spans="1:72" s="23" customFormat="1" x14ac:dyDescent="0.3">
      <c r="A1061" s="38">
        <v>806</v>
      </c>
      <c r="B1061" s="38" t="s">
        <v>3397</v>
      </c>
      <c r="C1061" s="35" t="s">
        <v>345</v>
      </c>
      <c r="D1061" s="1" t="s">
        <v>4012</v>
      </c>
      <c r="E1061" s="38" t="s">
        <v>347</v>
      </c>
      <c r="F1061" s="2" t="s">
        <v>5006</v>
      </c>
      <c r="G1061" s="46" t="s">
        <v>5007</v>
      </c>
      <c r="H1061" s="42">
        <v>0.45</v>
      </c>
      <c r="I1061" s="42">
        <v>0.45</v>
      </c>
      <c r="J1061" s="1">
        <v>1</v>
      </c>
      <c r="K1061" s="65">
        <v>44372</v>
      </c>
      <c r="L1061" s="41">
        <v>44539</v>
      </c>
      <c r="M1061" s="1">
        <v>29.3</v>
      </c>
      <c r="N1061" s="42">
        <v>25.798078944182407</v>
      </c>
      <c r="O1061" s="1">
        <v>91</v>
      </c>
      <c r="P1061" s="42">
        <f t="shared" si="44"/>
        <v>2666.3</v>
      </c>
      <c r="Q1061" s="1" t="s">
        <v>147</v>
      </c>
      <c r="R1061" s="42">
        <v>99.180327868852459</v>
      </c>
      <c r="S1061" s="1">
        <f t="shared" si="45"/>
        <v>2905.9836065573772</v>
      </c>
      <c r="T1061" s="1" t="s">
        <v>147</v>
      </c>
      <c r="U1061" s="3">
        <v>370</v>
      </c>
      <c r="V1061" s="3">
        <v>0</v>
      </c>
      <c r="W1061" s="3">
        <v>0</v>
      </c>
      <c r="X1061" s="1">
        <v>10</v>
      </c>
      <c r="Y1061" s="1">
        <v>380</v>
      </c>
      <c r="Z1061" s="42">
        <v>9803.2699987893138</v>
      </c>
      <c r="AA1061" s="1" t="s">
        <v>4015</v>
      </c>
      <c r="AB1061" s="1" t="s">
        <v>5900</v>
      </c>
      <c r="AC1061" s="1"/>
      <c r="AZ1061" s="24"/>
      <c r="BF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  <c r="BS1061" s="24"/>
      <c r="BT1061" s="24"/>
    </row>
    <row r="1062" spans="1:72" s="23" customFormat="1" x14ac:dyDescent="0.3">
      <c r="A1062" s="38">
        <v>807</v>
      </c>
      <c r="B1062" s="38" t="s">
        <v>3397</v>
      </c>
      <c r="C1062" s="35" t="s">
        <v>345</v>
      </c>
      <c r="D1062" s="1" t="s">
        <v>4012</v>
      </c>
      <c r="E1062" s="38" t="s">
        <v>347</v>
      </c>
      <c r="F1062" s="2" t="s">
        <v>5008</v>
      </c>
      <c r="G1062" s="46" t="s">
        <v>5009</v>
      </c>
      <c r="H1062" s="42">
        <v>0.11</v>
      </c>
      <c r="I1062" s="42">
        <v>0.11</v>
      </c>
      <c r="J1062" s="1">
        <v>1</v>
      </c>
      <c r="K1062" s="65">
        <v>44371</v>
      </c>
      <c r="L1062" s="41">
        <v>44539</v>
      </c>
      <c r="M1062" s="1">
        <v>25.17</v>
      </c>
      <c r="N1062" s="42">
        <v>22.310057722331358</v>
      </c>
      <c r="O1062" s="1">
        <v>86</v>
      </c>
      <c r="P1062" s="42">
        <f t="shared" si="44"/>
        <v>2164.6200000000003</v>
      </c>
      <c r="Q1062" s="1" t="s">
        <v>147</v>
      </c>
      <c r="R1062" s="3">
        <v>100</v>
      </c>
      <c r="S1062" s="1">
        <f t="shared" si="45"/>
        <v>2517</v>
      </c>
      <c r="T1062" s="1" t="s">
        <v>147</v>
      </c>
      <c r="U1062" s="3">
        <v>370</v>
      </c>
      <c r="V1062" s="3">
        <v>0</v>
      </c>
      <c r="W1062" s="3">
        <v>0</v>
      </c>
      <c r="X1062" s="1">
        <v>10</v>
      </c>
      <c r="Y1062" s="1">
        <v>380</v>
      </c>
      <c r="Z1062" s="42">
        <v>8477.8219344859153</v>
      </c>
      <c r="AA1062" s="1" t="s">
        <v>4015</v>
      </c>
      <c r="AB1062" s="1" t="s">
        <v>5900</v>
      </c>
      <c r="AC1062" s="1"/>
      <c r="AZ1062" s="24"/>
      <c r="BF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  <c r="BS1062" s="24"/>
      <c r="BT1062" s="24"/>
    </row>
    <row r="1063" spans="1:72" s="23" customFormat="1" x14ac:dyDescent="0.3">
      <c r="A1063" s="38">
        <v>808</v>
      </c>
      <c r="B1063" s="38" t="s">
        <v>3397</v>
      </c>
      <c r="C1063" s="35" t="s">
        <v>345</v>
      </c>
      <c r="D1063" s="1" t="s">
        <v>4012</v>
      </c>
      <c r="E1063" s="38" t="s">
        <v>347</v>
      </c>
      <c r="F1063" s="2" t="s">
        <v>5010</v>
      </c>
      <c r="G1063" s="46" t="s">
        <v>5011</v>
      </c>
      <c r="H1063" s="42">
        <v>0.23</v>
      </c>
      <c r="I1063" s="42">
        <v>0.23</v>
      </c>
      <c r="J1063" s="1">
        <v>1</v>
      </c>
      <c r="K1063" s="65">
        <v>44374</v>
      </c>
      <c r="L1063" s="41">
        <v>44539</v>
      </c>
      <c r="M1063" s="1">
        <v>37.57</v>
      </c>
      <c r="N1063" s="42">
        <v>35.645085438782218</v>
      </c>
      <c r="O1063" s="1">
        <v>81</v>
      </c>
      <c r="P1063" s="42">
        <f t="shared" si="44"/>
        <v>3043.17</v>
      </c>
      <c r="Q1063" s="1" t="s">
        <v>147</v>
      </c>
      <c r="R1063" s="42">
        <v>99.07621247113164</v>
      </c>
      <c r="S1063" s="1">
        <f t="shared" si="45"/>
        <v>3722.2933025404159</v>
      </c>
      <c r="T1063" s="1" t="s">
        <v>147</v>
      </c>
      <c r="U1063" s="3">
        <v>370</v>
      </c>
      <c r="V1063" s="3">
        <v>0</v>
      </c>
      <c r="W1063" s="3">
        <v>0</v>
      </c>
      <c r="X1063" s="1">
        <v>10</v>
      </c>
      <c r="Y1063" s="1">
        <v>380</v>
      </c>
      <c r="Z1063" s="42">
        <v>13545.132466737243</v>
      </c>
      <c r="AA1063" s="1" t="s">
        <v>4015</v>
      </c>
      <c r="AB1063" s="1" t="s">
        <v>5900</v>
      </c>
      <c r="AC1063" s="1"/>
      <c r="AZ1063" s="24"/>
      <c r="BF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  <c r="BS1063" s="24"/>
      <c r="BT1063" s="24"/>
    </row>
    <row r="1064" spans="1:72" s="23" customFormat="1" x14ac:dyDescent="0.3">
      <c r="A1064" s="38">
        <v>809</v>
      </c>
      <c r="B1064" s="38" t="s">
        <v>3397</v>
      </c>
      <c r="C1064" s="35" t="s">
        <v>345</v>
      </c>
      <c r="D1064" s="1" t="s">
        <v>4012</v>
      </c>
      <c r="E1064" s="38" t="s">
        <v>347</v>
      </c>
      <c r="F1064" s="2" t="s">
        <v>5012</v>
      </c>
      <c r="G1064" s="46" t="s">
        <v>5013</v>
      </c>
      <c r="H1064" s="42">
        <v>0.11</v>
      </c>
      <c r="I1064" s="42">
        <v>0.11</v>
      </c>
      <c r="J1064" s="1">
        <v>1</v>
      </c>
      <c r="K1064" s="65">
        <v>44369</v>
      </c>
      <c r="L1064" s="41">
        <v>44539</v>
      </c>
      <c r="M1064" s="1">
        <v>9.1199999999999992</v>
      </c>
      <c r="N1064" s="42">
        <v>8.2404344866690007</v>
      </c>
      <c r="O1064" s="1">
        <v>84</v>
      </c>
      <c r="P1064" s="42">
        <f t="shared" si="44"/>
        <v>766.07999999999993</v>
      </c>
      <c r="Q1064" s="1" t="s">
        <v>147</v>
      </c>
      <c r="R1064" s="3">
        <v>100</v>
      </c>
      <c r="S1064" s="1">
        <f t="shared" si="45"/>
        <v>911.99999999999989</v>
      </c>
      <c r="T1064" s="1" t="s">
        <v>147</v>
      </c>
      <c r="U1064" s="3">
        <v>370</v>
      </c>
      <c r="V1064" s="3">
        <v>0</v>
      </c>
      <c r="W1064" s="3">
        <v>0</v>
      </c>
      <c r="X1064" s="1">
        <v>10</v>
      </c>
      <c r="Y1064" s="1">
        <v>380</v>
      </c>
      <c r="Z1064" s="42">
        <v>3131.3651049342202</v>
      </c>
      <c r="AA1064" s="1" t="s">
        <v>4015</v>
      </c>
      <c r="AB1064" s="1" t="s">
        <v>5900</v>
      </c>
      <c r="AC1064" s="1"/>
      <c r="AZ1064" s="24"/>
      <c r="BF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  <c r="BS1064" s="24"/>
      <c r="BT1064" s="24"/>
    </row>
    <row r="1065" spans="1:72" s="23" customFormat="1" x14ac:dyDescent="0.3">
      <c r="A1065" s="38">
        <v>810</v>
      </c>
      <c r="B1065" s="38" t="s">
        <v>3397</v>
      </c>
      <c r="C1065" s="35" t="s">
        <v>345</v>
      </c>
      <c r="D1065" s="1" t="s">
        <v>4012</v>
      </c>
      <c r="E1065" s="38" t="s">
        <v>347</v>
      </c>
      <c r="F1065" s="2" t="s">
        <v>5014</v>
      </c>
      <c r="G1065" s="46" t="s">
        <v>5015</v>
      </c>
      <c r="H1065" s="42">
        <v>0.3</v>
      </c>
      <c r="I1065" s="42">
        <v>0.3</v>
      </c>
      <c r="J1065" s="1">
        <v>1</v>
      </c>
      <c r="K1065" s="65">
        <v>44368</v>
      </c>
      <c r="L1065" s="41">
        <v>44539</v>
      </c>
      <c r="M1065" s="1">
        <v>22.12</v>
      </c>
      <c r="N1065" s="42">
        <v>21.015731733590489</v>
      </c>
      <c r="O1065" s="1">
        <v>81</v>
      </c>
      <c r="P1065" s="42">
        <f t="shared" si="44"/>
        <v>1791.72</v>
      </c>
      <c r="Q1065" s="1" t="s">
        <v>147</v>
      </c>
      <c r="R1065" s="42">
        <v>99.246231155778901</v>
      </c>
      <c r="S1065" s="1">
        <f t="shared" si="45"/>
        <v>2195.3266331658292</v>
      </c>
      <c r="T1065" s="1" t="s">
        <v>147</v>
      </c>
      <c r="U1065" s="3">
        <v>370</v>
      </c>
      <c r="V1065" s="3">
        <v>0</v>
      </c>
      <c r="W1065" s="3">
        <v>0</v>
      </c>
      <c r="X1065" s="1">
        <v>10</v>
      </c>
      <c r="Y1065" s="1">
        <v>380</v>
      </c>
      <c r="Z1065" s="42">
        <v>7985.9780587643854</v>
      </c>
      <c r="AA1065" s="1" t="s">
        <v>4015</v>
      </c>
      <c r="AB1065" s="1" t="s">
        <v>5900</v>
      </c>
      <c r="AC1065" s="1"/>
      <c r="AZ1065" s="24"/>
      <c r="BF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  <c r="BS1065" s="24"/>
      <c r="BT1065" s="24"/>
    </row>
    <row r="1066" spans="1:72" s="23" customFormat="1" x14ac:dyDescent="0.3">
      <c r="A1066" s="38">
        <v>811</v>
      </c>
      <c r="B1066" s="38" t="s">
        <v>3397</v>
      </c>
      <c r="C1066" s="35" t="s">
        <v>345</v>
      </c>
      <c r="D1066" s="1" t="s">
        <v>4012</v>
      </c>
      <c r="E1066" s="38" t="s">
        <v>347</v>
      </c>
      <c r="F1066" s="2" t="s">
        <v>5016</v>
      </c>
      <c r="G1066" s="46" t="s">
        <v>5017</v>
      </c>
      <c r="H1066" s="42">
        <v>0.22</v>
      </c>
      <c r="I1066" s="42">
        <v>0.22</v>
      </c>
      <c r="J1066" s="1">
        <v>1</v>
      </c>
      <c r="K1066" s="65">
        <v>44369</v>
      </c>
      <c r="L1066" s="41">
        <v>44539</v>
      </c>
      <c r="M1066" s="1">
        <v>38.01</v>
      </c>
      <c r="N1066" s="42">
        <v>36.336184458778966</v>
      </c>
      <c r="O1066" s="1">
        <v>85</v>
      </c>
      <c r="P1066" s="42">
        <f t="shared" si="44"/>
        <v>3230.85</v>
      </c>
      <c r="Q1066" s="1" t="s">
        <v>147</v>
      </c>
      <c r="R1066" s="42">
        <v>99.759036144578317</v>
      </c>
      <c r="S1066" s="1">
        <f t="shared" si="45"/>
        <v>3791.8409638554217</v>
      </c>
      <c r="T1066" s="1" t="s">
        <v>147</v>
      </c>
      <c r="U1066" s="3">
        <v>370</v>
      </c>
      <c r="V1066" s="3">
        <v>0</v>
      </c>
      <c r="W1066" s="3">
        <v>0</v>
      </c>
      <c r="X1066" s="1">
        <v>10</v>
      </c>
      <c r="Y1066" s="1">
        <v>380</v>
      </c>
      <c r="Z1066" s="42">
        <v>13807.750094336006</v>
      </c>
      <c r="AA1066" s="1" t="s">
        <v>4015</v>
      </c>
      <c r="AB1066" s="1" t="s">
        <v>5900</v>
      </c>
      <c r="AC1066" s="1"/>
      <c r="AZ1066" s="24"/>
      <c r="BF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  <c r="BS1066" s="24"/>
      <c r="BT1066" s="24"/>
    </row>
    <row r="1067" spans="1:72" s="23" customFormat="1" x14ac:dyDescent="0.3">
      <c r="A1067" s="38">
        <v>812</v>
      </c>
      <c r="B1067" s="38" t="s">
        <v>3397</v>
      </c>
      <c r="C1067" s="35" t="s">
        <v>345</v>
      </c>
      <c r="D1067" s="1" t="s">
        <v>4012</v>
      </c>
      <c r="E1067" s="38" t="s">
        <v>347</v>
      </c>
      <c r="F1067" s="2" t="s">
        <v>5018</v>
      </c>
      <c r="G1067" s="46" t="s">
        <v>5019</v>
      </c>
      <c r="H1067" s="42">
        <v>0.21</v>
      </c>
      <c r="I1067" s="42">
        <v>0.21</v>
      </c>
      <c r="J1067" s="1">
        <v>1</v>
      </c>
      <c r="K1067" s="65">
        <v>44369</v>
      </c>
      <c r="L1067" s="41">
        <v>44539</v>
      </c>
      <c r="M1067" s="1">
        <v>64.72</v>
      </c>
      <c r="N1067" s="42">
        <v>59.992522414491852</v>
      </c>
      <c r="O1067" s="1">
        <v>89</v>
      </c>
      <c r="P1067" s="42">
        <f t="shared" si="44"/>
        <v>5760.08</v>
      </c>
      <c r="Q1067" s="1" t="s">
        <v>147</v>
      </c>
      <c r="R1067" s="3">
        <v>100</v>
      </c>
      <c r="S1067" s="1">
        <f t="shared" si="45"/>
        <v>6472</v>
      </c>
      <c r="T1067" s="1" t="s">
        <v>147</v>
      </c>
      <c r="U1067" s="3">
        <v>370</v>
      </c>
      <c r="V1067" s="3">
        <v>0</v>
      </c>
      <c r="W1067" s="3">
        <v>0</v>
      </c>
      <c r="X1067" s="1">
        <v>10</v>
      </c>
      <c r="Y1067" s="1">
        <v>380</v>
      </c>
      <c r="Z1067" s="42">
        <v>22797.158517506905</v>
      </c>
      <c r="AA1067" s="1" t="s">
        <v>4015</v>
      </c>
      <c r="AB1067" s="1" t="s">
        <v>5900</v>
      </c>
      <c r="AC1067" s="1"/>
      <c r="AZ1067" s="24"/>
      <c r="BF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  <c r="BS1067" s="24"/>
      <c r="BT1067" s="24"/>
    </row>
    <row r="1068" spans="1:72" s="23" customFormat="1" x14ac:dyDescent="0.3">
      <c r="A1068" s="38">
        <v>813</v>
      </c>
      <c r="B1068" s="38" t="s">
        <v>3397</v>
      </c>
      <c r="C1068" s="35" t="s">
        <v>345</v>
      </c>
      <c r="D1068" s="1" t="s">
        <v>4012</v>
      </c>
      <c r="E1068" s="38" t="s">
        <v>347</v>
      </c>
      <c r="F1068" s="2" t="s">
        <v>5020</v>
      </c>
      <c r="G1068" s="46" t="s">
        <v>5021</v>
      </c>
      <c r="H1068" s="42">
        <v>0.28000000000000003</v>
      </c>
      <c r="I1068" s="42">
        <v>0.28000000000000003</v>
      </c>
      <c r="J1068" s="1">
        <v>1</v>
      </c>
      <c r="K1068" s="65">
        <v>44369</v>
      </c>
      <c r="L1068" s="41">
        <v>44539</v>
      </c>
      <c r="M1068" s="1">
        <v>48.08</v>
      </c>
      <c r="N1068" s="42">
        <v>45.13277447697758</v>
      </c>
      <c r="O1068" s="1">
        <v>80</v>
      </c>
      <c r="P1068" s="42">
        <f t="shared" si="44"/>
        <v>3846.3999999999996</v>
      </c>
      <c r="Q1068" s="1" t="s">
        <v>147</v>
      </c>
      <c r="R1068" s="3">
        <v>100</v>
      </c>
      <c r="S1068" s="1">
        <f t="shared" si="45"/>
        <v>4808</v>
      </c>
      <c r="T1068" s="1" t="s">
        <v>147</v>
      </c>
      <c r="U1068" s="3">
        <v>370</v>
      </c>
      <c r="V1068" s="3">
        <v>0</v>
      </c>
      <c r="W1068" s="3">
        <v>0</v>
      </c>
      <c r="X1068" s="1">
        <v>10</v>
      </c>
      <c r="Y1068" s="1">
        <v>380</v>
      </c>
      <c r="Z1068" s="42">
        <v>17150.454301251481</v>
      </c>
      <c r="AA1068" s="1" t="s">
        <v>4015</v>
      </c>
      <c r="AB1068" s="1" t="s">
        <v>5900</v>
      </c>
      <c r="AC1068" s="1"/>
      <c r="AZ1068" s="24"/>
      <c r="BF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  <c r="BS1068" s="24"/>
      <c r="BT1068" s="24"/>
    </row>
    <row r="1069" spans="1:72" s="23" customFormat="1" x14ac:dyDescent="0.3">
      <c r="A1069" s="38">
        <v>814</v>
      </c>
      <c r="B1069" s="38" t="s">
        <v>3397</v>
      </c>
      <c r="C1069" s="35" t="s">
        <v>345</v>
      </c>
      <c r="D1069" s="1" t="s">
        <v>4012</v>
      </c>
      <c r="E1069" s="38" t="s">
        <v>347</v>
      </c>
      <c r="F1069" s="2" t="s">
        <v>5022</v>
      </c>
      <c r="G1069" s="46" t="s">
        <v>5023</v>
      </c>
      <c r="H1069" s="42">
        <v>0.19</v>
      </c>
      <c r="I1069" s="42">
        <v>0.19</v>
      </c>
      <c r="J1069" s="1">
        <v>1</v>
      </c>
      <c r="K1069" s="65">
        <v>44369</v>
      </c>
      <c r="L1069" s="41">
        <v>44539</v>
      </c>
      <c r="M1069" s="1">
        <v>20.38</v>
      </c>
      <c r="N1069" s="42">
        <v>0</v>
      </c>
      <c r="O1069" s="1">
        <v>60</v>
      </c>
      <c r="P1069" s="42">
        <f t="shared" si="44"/>
        <v>1222.8</v>
      </c>
      <c r="Q1069" s="1" t="s">
        <v>4033</v>
      </c>
      <c r="R1069" s="3">
        <v>100</v>
      </c>
      <c r="S1069" s="1">
        <f t="shared" si="45"/>
        <v>2038</v>
      </c>
      <c r="T1069" s="1" t="s">
        <v>147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42">
        <v>0</v>
      </c>
      <c r="AA1069" s="1" t="s">
        <v>4015</v>
      </c>
      <c r="AB1069" s="1" t="s">
        <v>5900</v>
      </c>
      <c r="AC1069" s="1"/>
      <c r="AZ1069" s="24"/>
      <c r="BF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  <c r="BS1069" s="24"/>
      <c r="BT1069" s="24"/>
    </row>
    <row r="1070" spans="1:72" s="23" customFormat="1" x14ac:dyDescent="0.3">
      <c r="A1070" s="38">
        <v>815</v>
      </c>
      <c r="B1070" s="38" t="s">
        <v>3397</v>
      </c>
      <c r="C1070" s="35" t="s">
        <v>345</v>
      </c>
      <c r="D1070" s="1" t="s">
        <v>4012</v>
      </c>
      <c r="E1070" s="38" t="s">
        <v>347</v>
      </c>
      <c r="F1070" s="2" t="s">
        <v>5024</v>
      </c>
      <c r="G1070" s="46" t="s">
        <v>5025</v>
      </c>
      <c r="H1070" s="42">
        <v>0.11</v>
      </c>
      <c r="I1070" s="42">
        <v>0.11</v>
      </c>
      <c r="J1070" s="1">
        <v>1</v>
      </c>
      <c r="K1070" s="65">
        <v>44371</v>
      </c>
      <c r="L1070" s="41">
        <v>44539</v>
      </c>
      <c r="M1070" s="1">
        <v>31.35</v>
      </c>
      <c r="N1070" s="42">
        <v>28.112874462503747</v>
      </c>
      <c r="O1070" s="1">
        <v>80</v>
      </c>
      <c r="P1070" s="42">
        <f t="shared" si="44"/>
        <v>2508</v>
      </c>
      <c r="Q1070" s="1" t="s">
        <v>147</v>
      </c>
      <c r="R1070" s="3">
        <v>100</v>
      </c>
      <c r="S1070" s="1">
        <f t="shared" si="45"/>
        <v>3135</v>
      </c>
      <c r="T1070" s="1" t="s">
        <v>147</v>
      </c>
      <c r="U1070" s="3">
        <v>370</v>
      </c>
      <c r="V1070" s="3">
        <v>0</v>
      </c>
      <c r="W1070" s="3">
        <v>0</v>
      </c>
      <c r="X1070" s="1">
        <v>10</v>
      </c>
      <c r="Y1070" s="1">
        <v>380</v>
      </c>
      <c r="Z1070" s="42">
        <v>10682.892295751424</v>
      </c>
      <c r="AA1070" s="1" t="s">
        <v>4015</v>
      </c>
      <c r="AB1070" s="1" t="s">
        <v>5900</v>
      </c>
      <c r="AC1070" s="1"/>
      <c r="AZ1070" s="24"/>
      <c r="BF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  <c r="BS1070" s="24"/>
      <c r="BT1070" s="24"/>
    </row>
    <row r="1071" spans="1:72" s="23" customFormat="1" x14ac:dyDescent="0.3">
      <c r="A1071" s="38">
        <v>816</v>
      </c>
      <c r="B1071" s="38" t="s">
        <v>3397</v>
      </c>
      <c r="C1071" s="35" t="s">
        <v>345</v>
      </c>
      <c r="D1071" s="1" t="s">
        <v>4012</v>
      </c>
      <c r="E1071" s="38" t="s">
        <v>347</v>
      </c>
      <c r="F1071" s="2" t="s">
        <v>5026</v>
      </c>
      <c r="G1071" s="46" t="s">
        <v>5027</v>
      </c>
      <c r="H1071" s="42">
        <v>0.25</v>
      </c>
      <c r="I1071" s="42">
        <v>0.25</v>
      </c>
      <c r="J1071" s="1">
        <v>1</v>
      </c>
      <c r="K1071" s="65">
        <v>44372</v>
      </c>
      <c r="L1071" s="41">
        <v>44539</v>
      </c>
      <c r="M1071" s="1">
        <v>42.01</v>
      </c>
      <c r="N1071" s="42">
        <v>36.660511181954313</v>
      </c>
      <c r="O1071" s="1">
        <v>76</v>
      </c>
      <c r="P1071" s="42">
        <f t="shared" si="44"/>
        <v>3192.7599999999998</v>
      </c>
      <c r="Q1071" s="1" t="s">
        <v>147</v>
      </c>
      <c r="R1071" s="42">
        <v>99.748743718592962</v>
      </c>
      <c r="S1071" s="1">
        <f t="shared" si="45"/>
        <v>4190.4447236180904</v>
      </c>
      <c r="T1071" s="1" t="s">
        <v>147</v>
      </c>
      <c r="U1071" s="3">
        <v>370</v>
      </c>
      <c r="V1071" s="3">
        <v>0</v>
      </c>
      <c r="W1071" s="3">
        <v>-74</v>
      </c>
      <c r="X1071" s="1">
        <v>0</v>
      </c>
      <c r="Y1071" s="1">
        <v>296</v>
      </c>
      <c r="Z1071" s="42">
        <v>10851.511309858477</v>
      </c>
      <c r="AA1071" s="1" t="s">
        <v>4015</v>
      </c>
      <c r="AB1071" s="1" t="s">
        <v>5900</v>
      </c>
      <c r="AC1071" s="1"/>
      <c r="AZ1071" s="24"/>
      <c r="BF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  <c r="BS1071" s="24"/>
      <c r="BT1071" s="24"/>
    </row>
    <row r="1072" spans="1:72" s="23" customFormat="1" x14ac:dyDescent="0.3">
      <c r="A1072" s="38">
        <v>817</v>
      </c>
      <c r="B1072" s="38" t="s">
        <v>3397</v>
      </c>
      <c r="C1072" s="35" t="s">
        <v>345</v>
      </c>
      <c r="D1072" s="1" t="s">
        <v>4012</v>
      </c>
      <c r="E1072" s="38" t="s">
        <v>347</v>
      </c>
      <c r="F1072" s="2" t="s">
        <v>5028</v>
      </c>
      <c r="G1072" s="46" t="s">
        <v>5029</v>
      </c>
      <c r="H1072" s="42">
        <v>0.25</v>
      </c>
      <c r="I1072" s="42">
        <v>0.25</v>
      </c>
      <c r="J1072" s="1">
        <v>1</v>
      </c>
      <c r="K1072" s="65">
        <v>44372</v>
      </c>
      <c r="L1072" s="41">
        <v>44539</v>
      </c>
      <c r="M1072" s="1">
        <v>56.52</v>
      </c>
      <c r="N1072" s="42">
        <v>54.33676102210682</v>
      </c>
      <c r="O1072" s="1">
        <v>88</v>
      </c>
      <c r="P1072" s="42">
        <f t="shared" si="44"/>
        <v>4973.76</v>
      </c>
      <c r="Q1072" s="1" t="s">
        <v>147</v>
      </c>
      <c r="R1072" s="42">
        <v>98.753894080996886</v>
      </c>
      <c r="S1072" s="1">
        <f t="shared" si="45"/>
        <v>5581.5700934579445</v>
      </c>
      <c r="T1072" s="1" t="s">
        <v>147</v>
      </c>
      <c r="U1072" s="3">
        <v>370</v>
      </c>
      <c r="V1072" s="3">
        <v>0</v>
      </c>
      <c r="W1072" s="3">
        <v>0</v>
      </c>
      <c r="X1072" s="1">
        <v>0</v>
      </c>
      <c r="Y1072" s="1">
        <v>370</v>
      </c>
      <c r="Z1072" s="42">
        <v>20104.601578179525</v>
      </c>
      <c r="AA1072" s="1" t="s">
        <v>4015</v>
      </c>
      <c r="AB1072" s="1" t="s">
        <v>5900</v>
      </c>
      <c r="AC1072" s="1"/>
      <c r="AZ1072" s="24"/>
      <c r="BF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  <c r="BS1072" s="24"/>
      <c r="BT1072" s="24"/>
    </row>
    <row r="1073" spans="1:72" s="23" customFormat="1" x14ac:dyDescent="0.3">
      <c r="A1073" s="38">
        <v>818</v>
      </c>
      <c r="B1073" s="38" t="s">
        <v>3397</v>
      </c>
      <c r="C1073" s="35" t="s">
        <v>345</v>
      </c>
      <c r="D1073" s="1" t="s">
        <v>4012</v>
      </c>
      <c r="E1073" s="38" t="s">
        <v>347</v>
      </c>
      <c r="F1073" s="2" t="s">
        <v>5030</v>
      </c>
      <c r="G1073" s="46" t="s">
        <v>5031</v>
      </c>
      <c r="H1073" s="42">
        <v>0.2</v>
      </c>
      <c r="I1073" s="42">
        <v>0.2</v>
      </c>
      <c r="J1073" s="1">
        <v>1</v>
      </c>
      <c r="K1073" s="65">
        <v>44370</v>
      </c>
      <c r="L1073" s="41">
        <v>44539</v>
      </c>
      <c r="M1073" s="1">
        <v>24.52</v>
      </c>
      <c r="N1073" s="42">
        <v>23.009223701954884</v>
      </c>
      <c r="O1073" s="1">
        <v>92</v>
      </c>
      <c r="P1073" s="42">
        <f t="shared" si="44"/>
        <v>2255.84</v>
      </c>
      <c r="Q1073" s="1" t="s">
        <v>147</v>
      </c>
      <c r="R1073" s="42">
        <v>99.720670391061446</v>
      </c>
      <c r="S1073" s="1">
        <f t="shared" si="45"/>
        <v>2445.1508379888264</v>
      </c>
      <c r="T1073" s="1" t="s">
        <v>147</v>
      </c>
      <c r="U1073" s="3">
        <v>370</v>
      </c>
      <c r="V1073" s="3">
        <v>0</v>
      </c>
      <c r="W1073" s="3">
        <v>0</v>
      </c>
      <c r="X1073" s="1">
        <v>10</v>
      </c>
      <c r="Y1073" s="1">
        <v>380</v>
      </c>
      <c r="Z1073" s="42">
        <v>8743.5050067428565</v>
      </c>
      <c r="AA1073" s="1" t="s">
        <v>4015</v>
      </c>
      <c r="AB1073" s="1" t="s">
        <v>5900</v>
      </c>
      <c r="AC1073" s="1"/>
      <c r="AZ1073" s="24"/>
      <c r="BF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  <c r="BS1073" s="24"/>
      <c r="BT1073" s="24"/>
    </row>
    <row r="1074" spans="1:72" s="23" customFormat="1" x14ac:dyDescent="0.3">
      <c r="A1074" s="38">
        <v>819</v>
      </c>
      <c r="B1074" s="38" t="s">
        <v>3397</v>
      </c>
      <c r="C1074" s="35" t="s">
        <v>345</v>
      </c>
      <c r="D1074" s="1" t="s">
        <v>4012</v>
      </c>
      <c r="E1074" s="38" t="s">
        <v>347</v>
      </c>
      <c r="F1074" s="2" t="s">
        <v>5032</v>
      </c>
      <c r="G1074" s="46" t="s">
        <v>5033</v>
      </c>
      <c r="H1074" s="42">
        <v>0.18</v>
      </c>
      <c r="I1074" s="42">
        <v>0.18</v>
      </c>
      <c r="J1074" s="1">
        <v>1</v>
      </c>
      <c r="K1074" s="65">
        <v>44376</v>
      </c>
      <c r="L1074" s="41">
        <v>44539</v>
      </c>
      <c r="M1074" s="1">
        <v>14.84</v>
      </c>
      <c r="N1074" s="42">
        <v>13.917331235246708</v>
      </c>
      <c r="O1074" s="1">
        <v>93</v>
      </c>
      <c r="P1074" s="42">
        <f t="shared" si="44"/>
        <v>1380.12</v>
      </c>
      <c r="Q1074" s="1" t="s">
        <v>147</v>
      </c>
      <c r="R1074" s="42">
        <v>99.781181619256017</v>
      </c>
      <c r="S1074" s="1">
        <f t="shared" si="45"/>
        <v>1480.7527352297593</v>
      </c>
      <c r="T1074" s="1" t="s">
        <v>147</v>
      </c>
      <c r="U1074" s="3">
        <v>370</v>
      </c>
      <c r="V1074" s="3">
        <v>0</v>
      </c>
      <c r="W1074" s="3">
        <v>0</v>
      </c>
      <c r="X1074" s="1">
        <v>10</v>
      </c>
      <c r="Y1074" s="1">
        <v>380</v>
      </c>
      <c r="Z1074" s="42">
        <v>5288.5858693937489</v>
      </c>
      <c r="AA1074" s="1" t="s">
        <v>4015</v>
      </c>
      <c r="AB1074" s="1" t="s">
        <v>5900</v>
      </c>
      <c r="AC1074" s="1"/>
      <c r="AZ1074" s="24"/>
      <c r="BF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  <c r="BS1074" s="24"/>
      <c r="BT1074" s="24"/>
    </row>
    <row r="1075" spans="1:72" s="23" customFormat="1" x14ac:dyDescent="0.3">
      <c r="A1075" s="38">
        <v>820</v>
      </c>
      <c r="B1075" s="38" t="s">
        <v>3397</v>
      </c>
      <c r="C1075" s="35" t="s">
        <v>345</v>
      </c>
      <c r="D1075" s="1" t="s">
        <v>4012</v>
      </c>
      <c r="E1075" s="38" t="s">
        <v>347</v>
      </c>
      <c r="F1075" s="2" t="s">
        <v>5034</v>
      </c>
      <c r="G1075" s="46" t="s">
        <v>5035</v>
      </c>
      <c r="H1075" s="42">
        <v>0.23</v>
      </c>
      <c r="I1075" s="42">
        <v>0.23</v>
      </c>
      <c r="J1075" s="1">
        <v>1</v>
      </c>
      <c r="K1075" s="65">
        <v>44375</v>
      </c>
      <c r="L1075" s="41">
        <v>44539</v>
      </c>
      <c r="M1075" s="1">
        <v>36.51</v>
      </c>
      <c r="N1075" s="42">
        <v>34.511733440047323</v>
      </c>
      <c r="O1075" s="1">
        <v>92</v>
      </c>
      <c r="P1075" s="42">
        <f t="shared" si="44"/>
        <v>3358.9199999999996</v>
      </c>
      <c r="Q1075" s="1" t="s">
        <v>147</v>
      </c>
      <c r="R1075" s="42">
        <v>99.780219780219781</v>
      </c>
      <c r="S1075" s="1">
        <f t="shared" si="45"/>
        <v>3642.9758241758241</v>
      </c>
      <c r="T1075" s="1" t="s">
        <v>147</v>
      </c>
      <c r="U1075" s="3">
        <v>370</v>
      </c>
      <c r="V1075" s="3">
        <v>0</v>
      </c>
      <c r="W1075" s="3">
        <v>0</v>
      </c>
      <c r="X1075" s="1">
        <v>10</v>
      </c>
      <c r="Y1075" s="1">
        <v>380</v>
      </c>
      <c r="Z1075" s="42">
        <v>13114.458707217982</v>
      </c>
      <c r="AA1075" s="1" t="s">
        <v>4015</v>
      </c>
      <c r="AB1075" s="1" t="s">
        <v>5900</v>
      </c>
      <c r="AC1075" s="1"/>
      <c r="AZ1075" s="24"/>
      <c r="BF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  <c r="BS1075" s="24"/>
      <c r="BT1075" s="24"/>
    </row>
    <row r="1076" spans="1:72" s="23" customFormat="1" x14ac:dyDescent="0.3">
      <c r="A1076" s="38">
        <v>821</v>
      </c>
      <c r="B1076" s="38" t="s">
        <v>3397</v>
      </c>
      <c r="C1076" s="35" t="s">
        <v>345</v>
      </c>
      <c r="D1076" s="1" t="s">
        <v>4012</v>
      </c>
      <c r="E1076" s="38" t="s">
        <v>347</v>
      </c>
      <c r="F1076" s="2" t="s">
        <v>5036</v>
      </c>
      <c r="G1076" s="46" t="s">
        <v>5037</v>
      </c>
      <c r="H1076" s="42">
        <v>0.23</v>
      </c>
      <c r="I1076" s="42">
        <v>0.23</v>
      </c>
      <c r="J1076" s="1">
        <v>1</v>
      </c>
      <c r="K1076" s="65">
        <v>44368</v>
      </c>
      <c r="L1076" s="41">
        <v>44539</v>
      </c>
      <c r="M1076" s="1">
        <v>14.08</v>
      </c>
      <c r="N1076" s="42">
        <v>0</v>
      </c>
      <c r="O1076" s="1">
        <v>72</v>
      </c>
      <c r="P1076" s="42">
        <f t="shared" si="44"/>
        <v>1013.76</v>
      </c>
      <c r="Q1076" s="1" t="s">
        <v>147</v>
      </c>
      <c r="R1076" s="42">
        <v>83.132530120481931</v>
      </c>
      <c r="S1076" s="1">
        <f t="shared" si="45"/>
        <v>1170.5060240963855</v>
      </c>
      <c r="T1076" s="1" t="s">
        <v>148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42">
        <v>0</v>
      </c>
      <c r="AA1076" s="1" t="s">
        <v>4015</v>
      </c>
      <c r="AB1076" s="1" t="s">
        <v>5900</v>
      </c>
      <c r="AC1076" s="1"/>
      <c r="AZ1076" s="24"/>
      <c r="BF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  <c r="BS1076" s="24"/>
      <c r="BT1076" s="24"/>
    </row>
    <row r="1077" spans="1:72" s="23" customFormat="1" x14ac:dyDescent="0.3">
      <c r="A1077" s="38">
        <v>822</v>
      </c>
      <c r="B1077" s="38" t="s">
        <v>3397</v>
      </c>
      <c r="C1077" s="35" t="s">
        <v>345</v>
      </c>
      <c r="D1077" s="1" t="s">
        <v>4012</v>
      </c>
      <c r="E1077" s="38" t="s">
        <v>347</v>
      </c>
      <c r="F1077" s="2" t="s">
        <v>5038</v>
      </c>
      <c r="G1077" s="46" t="s">
        <v>5039</v>
      </c>
      <c r="H1077" s="42">
        <v>0.14000000000000001</v>
      </c>
      <c r="I1077" s="42">
        <v>0.14000000000000001</v>
      </c>
      <c r="J1077" s="1">
        <v>1</v>
      </c>
      <c r="K1077" s="65">
        <v>44375</v>
      </c>
      <c r="L1077" s="41">
        <v>44539</v>
      </c>
      <c r="M1077" s="1">
        <v>50.73</v>
      </c>
      <c r="N1077" s="42">
        <v>49.571477263995163</v>
      </c>
      <c r="O1077" s="1">
        <v>98</v>
      </c>
      <c r="P1077" s="42">
        <f t="shared" si="44"/>
        <v>4971.54</v>
      </c>
      <c r="Q1077" s="1" t="s">
        <v>147</v>
      </c>
      <c r="R1077" s="3">
        <v>100</v>
      </c>
      <c r="S1077" s="1">
        <f t="shared" si="45"/>
        <v>5073</v>
      </c>
      <c r="T1077" s="1" t="s">
        <v>147</v>
      </c>
      <c r="U1077" s="3">
        <v>370</v>
      </c>
      <c r="V1077" s="3">
        <v>0</v>
      </c>
      <c r="W1077" s="3">
        <v>0</v>
      </c>
      <c r="X1077" s="1">
        <v>10</v>
      </c>
      <c r="Y1077" s="1">
        <v>380</v>
      </c>
      <c r="Z1077" s="42">
        <v>18837.161360318161</v>
      </c>
      <c r="AA1077" s="1" t="s">
        <v>4015</v>
      </c>
      <c r="AB1077" s="1" t="s">
        <v>5900</v>
      </c>
      <c r="AC1077" s="1"/>
      <c r="AZ1077" s="24"/>
      <c r="BF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  <c r="BS1077" s="24"/>
      <c r="BT1077" s="24"/>
    </row>
    <row r="1078" spans="1:72" s="23" customFormat="1" x14ac:dyDescent="0.3">
      <c r="A1078" s="38">
        <v>823</v>
      </c>
      <c r="B1078" s="38" t="s">
        <v>3397</v>
      </c>
      <c r="C1078" s="35" t="s">
        <v>345</v>
      </c>
      <c r="D1078" s="1" t="s">
        <v>4012</v>
      </c>
      <c r="E1078" s="38" t="s">
        <v>347</v>
      </c>
      <c r="F1078" s="2" t="s">
        <v>5040</v>
      </c>
      <c r="G1078" s="46" t="s">
        <v>5041</v>
      </c>
      <c r="H1078" s="42">
        <v>0.16</v>
      </c>
      <c r="I1078" s="42">
        <v>0.16</v>
      </c>
      <c r="J1078" s="1">
        <v>1</v>
      </c>
      <c r="K1078" s="65">
        <v>44376</v>
      </c>
      <c r="L1078" s="41">
        <v>44532</v>
      </c>
      <c r="M1078" s="1">
        <v>44.19</v>
      </c>
      <c r="N1078" s="42">
        <v>39.307795265365009</v>
      </c>
      <c r="O1078" s="1">
        <v>80</v>
      </c>
      <c r="P1078" s="42">
        <f t="shared" ref="P1078:P1141" si="46">M1078*O1078</f>
        <v>3535.2</v>
      </c>
      <c r="Q1078" s="1" t="s">
        <v>147</v>
      </c>
      <c r="R1078" s="42">
        <v>99.557522123893804</v>
      </c>
      <c r="S1078" s="1">
        <f t="shared" ref="S1078:S1141" si="47">M1078*R1078</f>
        <v>4399.4469026548668</v>
      </c>
      <c r="T1078" s="1" t="s">
        <v>147</v>
      </c>
      <c r="U1078" s="3">
        <v>370</v>
      </c>
      <c r="V1078" s="3">
        <v>0</v>
      </c>
      <c r="W1078" s="3">
        <v>0</v>
      </c>
      <c r="X1078" s="1">
        <v>10</v>
      </c>
      <c r="Y1078" s="1">
        <v>380</v>
      </c>
      <c r="Z1078" s="42">
        <v>14936.962200838703</v>
      </c>
      <c r="AA1078" s="1" t="s">
        <v>4015</v>
      </c>
      <c r="AB1078" s="1" t="s">
        <v>5900</v>
      </c>
      <c r="AC1078" s="1"/>
      <c r="AZ1078" s="24"/>
      <c r="BF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  <c r="BS1078" s="24"/>
      <c r="BT1078" s="24"/>
    </row>
    <row r="1079" spans="1:72" s="23" customFormat="1" x14ac:dyDescent="0.3">
      <c r="A1079" s="38">
        <v>824</v>
      </c>
      <c r="B1079" s="38" t="s">
        <v>3397</v>
      </c>
      <c r="C1079" s="35" t="s">
        <v>345</v>
      </c>
      <c r="D1079" s="1" t="s">
        <v>4012</v>
      </c>
      <c r="E1079" s="38" t="s">
        <v>347</v>
      </c>
      <c r="F1079" s="2" t="s">
        <v>5042</v>
      </c>
      <c r="G1079" s="46" t="s">
        <v>5043</v>
      </c>
      <c r="H1079" s="42">
        <v>0.18</v>
      </c>
      <c r="I1079" s="42">
        <v>0.18</v>
      </c>
      <c r="J1079" s="1">
        <v>1</v>
      </c>
      <c r="K1079" s="65">
        <v>44368</v>
      </c>
      <c r="L1079" s="41">
        <v>44532</v>
      </c>
      <c r="M1079" s="1">
        <v>65.900000000000006</v>
      </c>
      <c r="N1079" s="42">
        <v>59.597703478619785</v>
      </c>
      <c r="O1079" s="1">
        <v>80</v>
      </c>
      <c r="P1079" s="42">
        <f t="shared" si="46"/>
        <v>5272</v>
      </c>
      <c r="Q1079" s="1" t="s">
        <v>147</v>
      </c>
      <c r="R1079" s="3">
        <v>100</v>
      </c>
      <c r="S1079" s="1">
        <f t="shared" si="47"/>
        <v>6590.0000000000009</v>
      </c>
      <c r="T1079" s="1" t="s">
        <v>147</v>
      </c>
      <c r="U1079" s="3">
        <v>370</v>
      </c>
      <c r="V1079" s="3">
        <v>0</v>
      </c>
      <c r="W1079" s="3">
        <v>0</v>
      </c>
      <c r="X1079" s="1">
        <v>10</v>
      </c>
      <c r="Y1079" s="1">
        <v>380</v>
      </c>
      <c r="Z1079" s="42">
        <v>22647.12732187552</v>
      </c>
      <c r="AA1079" s="1" t="s">
        <v>4015</v>
      </c>
      <c r="AB1079" s="1" t="s">
        <v>5900</v>
      </c>
      <c r="AC1079" s="1"/>
      <c r="AZ1079" s="24"/>
      <c r="BF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  <c r="BS1079" s="24"/>
      <c r="BT1079" s="24"/>
    </row>
    <row r="1080" spans="1:72" s="23" customFormat="1" x14ac:dyDescent="0.3">
      <c r="A1080" s="38">
        <v>825</v>
      </c>
      <c r="B1080" s="38" t="s">
        <v>3397</v>
      </c>
      <c r="C1080" s="35" t="s">
        <v>345</v>
      </c>
      <c r="D1080" s="1" t="s">
        <v>4012</v>
      </c>
      <c r="E1080" s="38" t="s">
        <v>347</v>
      </c>
      <c r="F1080" s="2" t="s">
        <v>5044</v>
      </c>
      <c r="G1080" s="46" t="s">
        <v>5045</v>
      </c>
      <c r="H1080" s="42">
        <v>0.17</v>
      </c>
      <c r="I1080" s="42">
        <v>0.17</v>
      </c>
      <c r="J1080" s="1">
        <v>1</v>
      </c>
      <c r="K1080" s="65">
        <v>44374</v>
      </c>
      <c r="L1080" s="41">
        <v>44532</v>
      </c>
      <c r="M1080" s="1">
        <v>65.56</v>
      </c>
      <c r="N1080" s="42">
        <v>54.611568620426752</v>
      </c>
      <c r="O1080" s="1">
        <v>91</v>
      </c>
      <c r="P1080" s="42">
        <f t="shared" si="46"/>
        <v>5965.96</v>
      </c>
      <c r="Q1080" s="1" t="s">
        <v>147</v>
      </c>
      <c r="R1080" s="3">
        <v>100</v>
      </c>
      <c r="S1080" s="1">
        <f t="shared" si="47"/>
        <v>6556</v>
      </c>
      <c r="T1080" s="1" t="s">
        <v>147</v>
      </c>
      <c r="U1080" s="3">
        <v>370</v>
      </c>
      <c r="V1080" s="3">
        <v>0</v>
      </c>
      <c r="W1080" s="3">
        <v>0</v>
      </c>
      <c r="X1080" s="1">
        <v>10</v>
      </c>
      <c r="Y1080" s="1">
        <v>380</v>
      </c>
      <c r="Z1080" s="42">
        <v>20752.396075762164</v>
      </c>
      <c r="AA1080" s="1" t="s">
        <v>4015</v>
      </c>
      <c r="AB1080" s="1" t="s">
        <v>5900</v>
      </c>
      <c r="AC1080" s="1"/>
      <c r="AZ1080" s="24"/>
      <c r="BF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  <c r="BS1080" s="24"/>
      <c r="BT1080" s="24"/>
    </row>
    <row r="1081" spans="1:72" s="23" customFormat="1" x14ac:dyDescent="0.3">
      <c r="A1081" s="38">
        <v>826</v>
      </c>
      <c r="B1081" s="38" t="s">
        <v>3397</v>
      </c>
      <c r="C1081" s="35" t="s">
        <v>345</v>
      </c>
      <c r="D1081" s="1" t="s">
        <v>4012</v>
      </c>
      <c r="E1081" s="38" t="s">
        <v>347</v>
      </c>
      <c r="F1081" s="2" t="s">
        <v>5046</v>
      </c>
      <c r="G1081" s="46" t="s">
        <v>5047</v>
      </c>
      <c r="H1081" s="42">
        <v>0.15</v>
      </c>
      <c r="I1081" s="42">
        <v>0.15</v>
      </c>
      <c r="J1081" s="1">
        <v>1</v>
      </c>
      <c r="K1081" s="65">
        <v>44375</v>
      </c>
      <c r="L1081" s="41">
        <v>44532</v>
      </c>
      <c r="M1081" s="1">
        <v>58.31</v>
      </c>
      <c r="N1081" s="42">
        <v>53.29211843794112</v>
      </c>
      <c r="O1081" s="1">
        <v>90</v>
      </c>
      <c r="P1081" s="42">
        <f t="shared" si="46"/>
        <v>5247.9000000000005</v>
      </c>
      <c r="Q1081" s="1" t="s">
        <v>147</v>
      </c>
      <c r="R1081" s="42">
        <v>99.736147757255935</v>
      </c>
      <c r="S1081" s="1">
        <f t="shared" si="47"/>
        <v>5815.614775725594</v>
      </c>
      <c r="T1081" s="1" t="s">
        <v>147</v>
      </c>
      <c r="U1081" s="3">
        <v>370</v>
      </c>
      <c r="V1081" s="3">
        <v>0</v>
      </c>
      <c r="W1081" s="3">
        <v>0</v>
      </c>
      <c r="X1081" s="1">
        <v>10</v>
      </c>
      <c r="Y1081" s="1">
        <v>380</v>
      </c>
      <c r="Z1081" s="42">
        <v>20251.005006417625</v>
      </c>
      <c r="AA1081" s="1" t="s">
        <v>4015</v>
      </c>
      <c r="AB1081" s="1" t="s">
        <v>5900</v>
      </c>
      <c r="AC1081" s="1"/>
      <c r="AZ1081" s="24"/>
      <c r="BF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  <c r="BS1081" s="24"/>
      <c r="BT1081" s="24"/>
    </row>
    <row r="1082" spans="1:72" s="23" customFormat="1" x14ac:dyDescent="0.3">
      <c r="A1082" s="38">
        <v>827</v>
      </c>
      <c r="B1082" s="38" t="s">
        <v>3397</v>
      </c>
      <c r="C1082" s="35" t="s">
        <v>345</v>
      </c>
      <c r="D1082" s="1" t="s">
        <v>4012</v>
      </c>
      <c r="E1082" s="38" t="s">
        <v>347</v>
      </c>
      <c r="F1082" s="2" t="s">
        <v>5048</v>
      </c>
      <c r="G1082" s="46" t="s">
        <v>5049</v>
      </c>
      <c r="H1082" s="42">
        <v>0.16</v>
      </c>
      <c r="I1082" s="42">
        <v>0.16</v>
      </c>
      <c r="J1082" s="1">
        <v>1</v>
      </c>
      <c r="K1082" s="65">
        <v>44376</v>
      </c>
      <c r="L1082" s="41">
        <v>44532</v>
      </c>
      <c r="M1082" s="1">
        <v>39.049999999999997</v>
      </c>
      <c r="N1082" s="42">
        <v>34.786381991599242</v>
      </c>
      <c r="O1082" s="1">
        <v>93</v>
      </c>
      <c r="P1082" s="42">
        <f t="shared" si="46"/>
        <v>3631.6499999999996</v>
      </c>
      <c r="Q1082" s="1" t="s">
        <v>147</v>
      </c>
      <c r="R1082" s="42">
        <v>99.42693409742121</v>
      </c>
      <c r="S1082" s="1">
        <f t="shared" si="47"/>
        <v>3882.6217765042979</v>
      </c>
      <c r="T1082" s="1" t="s">
        <v>147</v>
      </c>
      <c r="U1082" s="3">
        <v>370</v>
      </c>
      <c r="V1082" s="3">
        <v>0</v>
      </c>
      <c r="W1082" s="3">
        <v>0</v>
      </c>
      <c r="X1082" s="1">
        <v>10</v>
      </c>
      <c r="Y1082" s="1">
        <v>380</v>
      </c>
      <c r="Z1082" s="42">
        <v>13218.825156807712</v>
      </c>
      <c r="AA1082" s="1" t="s">
        <v>4015</v>
      </c>
      <c r="AB1082" s="1" t="s">
        <v>5900</v>
      </c>
      <c r="AC1082" s="1"/>
      <c r="AZ1082" s="24"/>
      <c r="BF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  <c r="BS1082" s="24"/>
      <c r="BT1082" s="24"/>
    </row>
    <row r="1083" spans="1:72" s="23" customFormat="1" x14ac:dyDescent="0.3">
      <c r="A1083" s="38">
        <v>828</v>
      </c>
      <c r="B1083" s="38" t="s">
        <v>3397</v>
      </c>
      <c r="C1083" s="35" t="s">
        <v>345</v>
      </c>
      <c r="D1083" s="1" t="s">
        <v>4012</v>
      </c>
      <c r="E1083" s="38" t="s">
        <v>347</v>
      </c>
      <c r="F1083" s="2" t="s">
        <v>5050</v>
      </c>
      <c r="G1083" s="46" t="s">
        <v>5051</v>
      </c>
      <c r="H1083" s="42">
        <v>0.13</v>
      </c>
      <c r="I1083" s="42">
        <v>0.13</v>
      </c>
      <c r="J1083" s="1">
        <v>1</v>
      </c>
      <c r="K1083" s="65">
        <v>44375</v>
      </c>
      <c r="L1083" s="41">
        <v>44532</v>
      </c>
      <c r="M1083" s="1">
        <v>28.52</v>
      </c>
      <c r="N1083" s="42">
        <v>25.403154313849821</v>
      </c>
      <c r="O1083" s="1">
        <v>80</v>
      </c>
      <c r="P1083" s="42">
        <f t="shared" si="46"/>
        <v>2281.6</v>
      </c>
      <c r="Q1083" s="1" t="s">
        <v>147</v>
      </c>
      <c r="R1083" s="3">
        <v>100</v>
      </c>
      <c r="S1083" s="1">
        <f t="shared" si="47"/>
        <v>2852</v>
      </c>
      <c r="T1083" s="1" t="s">
        <v>147</v>
      </c>
      <c r="U1083" s="3">
        <v>370</v>
      </c>
      <c r="V1083" s="3">
        <v>0</v>
      </c>
      <c r="W1083" s="3">
        <v>0</v>
      </c>
      <c r="X1083" s="1">
        <v>10</v>
      </c>
      <c r="Y1083" s="1">
        <v>380</v>
      </c>
      <c r="Z1083" s="42">
        <v>9653.1986392629315</v>
      </c>
      <c r="AA1083" s="1" t="s">
        <v>4015</v>
      </c>
      <c r="AB1083" s="1" t="s">
        <v>5900</v>
      </c>
      <c r="AC1083" s="1"/>
      <c r="AZ1083" s="24"/>
      <c r="BF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  <c r="BS1083" s="24"/>
      <c r="BT1083" s="24"/>
    </row>
    <row r="1084" spans="1:72" s="23" customFormat="1" x14ac:dyDescent="0.3">
      <c r="A1084" s="38">
        <v>829</v>
      </c>
      <c r="B1084" s="38" t="s">
        <v>3397</v>
      </c>
      <c r="C1084" s="35" t="s">
        <v>345</v>
      </c>
      <c r="D1084" s="1" t="s">
        <v>4012</v>
      </c>
      <c r="E1084" s="38" t="s">
        <v>347</v>
      </c>
      <c r="F1084" s="2" t="s">
        <v>5052</v>
      </c>
      <c r="G1084" s="46" t="s">
        <v>5053</v>
      </c>
      <c r="H1084" s="42">
        <v>0.14000000000000001</v>
      </c>
      <c r="I1084" s="42">
        <v>0.14000000000000001</v>
      </c>
      <c r="J1084" s="1">
        <v>1</v>
      </c>
      <c r="K1084" s="65">
        <v>44381</v>
      </c>
      <c r="L1084" s="41">
        <v>44532</v>
      </c>
      <c r="M1084" s="1">
        <v>19.55</v>
      </c>
      <c r="N1084" s="42">
        <v>17.159294403146717</v>
      </c>
      <c r="O1084" s="1">
        <v>72</v>
      </c>
      <c r="P1084" s="42">
        <f t="shared" si="46"/>
        <v>1407.6000000000001</v>
      </c>
      <c r="Q1084" s="1" t="s">
        <v>147</v>
      </c>
      <c r="R1084" s="42">
        <v>99.618320610687022</v>
      </c>
      <c r="S1084" s="1">
        <f t="shared" si="47"/>
        <v>1947.5381679389313</v>
      </c>
      <c r="T1084" s="1" t="s">
        <v>147</v>
      </c>
      <c r="U1084" s="3">
        <v>370</v>
      </c>
      <c r="V1084" s="3">
        <v>0</v>
      </c>
      <c r="W1084" s="3">
        <v>-148</v>
      </c>
      <c r="X1084" s="1">
        <v>0</v>
      </c>
      <c r="Y1084" s="1">
        <v>222</v>
      </c>
      <c r="Z1084" s="42">
        <v>3809.3633574985711</v>
      </c>
      <c r="AA1084" s="1" t="s">
        <v>4015</v>
      </c>
      <c r="AB1084" s="1" t="s">
        <v>5900</v>
      </c>
      <c r="AC1084" s="1"/>
      <c r="AZ1084" s="24"/>
      <c r="BF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  <c r="BS1084" s="24"/>
      <c r="BT1084" s="24"/>
    </row>
    <row r="1085" spans="1:72" s="23" customFormat="1" x14ac:dyDescent="0.3">
      <c r="A1085" s="38">
        <v>830</v>
      </c>
      <c r="B1085" s="38" t="s">
        <v>3397</v>
      </c>
      <c r="C1085" s="35" t="s">
        <v>345</v>
      </c>
      <c r="D1085" s="1" t="s">
        <v>4012</v>
      </c>
      <c r="E1085" s="38" t="s">
        <v>347</v>
      </c>
      <c r="F1085" s="2" t="s">
        <v>5054</v>
      </c>
      <c r="G1085" s="46" t="s">
        <v>5055</v>
      </c>
      <c r="H1085" s="42">
        <v>0.06</v>
      </c>
      <c r="I1085" s="42">
        <v>0.06</v>
      </c>
      <c r="J1085" s="1">
        <v>1</v>
      </c>
      <c r="K1085" s="65">
        <v>44374</v>
      </c>
      <c r="L1085" s="41">
        <v>44532</v>
      </c>
      <c r="M1085" s="1">
        <v>23.85</v>
      </c>
      <c r="N1085" s="42">
        <v>21.189606049243039</v>
      </c>
      <c r="O1085" s="1">
        <v>92</v>
      </c>
      <c r="P1085" s="42">
        <f t="shared" si="46"/>
        <v>2194.2000000000003</v>
      </c>
      <c r="Q1085" s="1" t="s">
        <v>147</v>
      </c>
      <c r="R1085" s="3">
        <v>100</v>
      </c>
      <c r="S1085" s="1">
        <f t="shared" si="47"/>
        <v>2385</v>
      </c>
      <c r="T1085" s="1" t="s">
        <v>147</v>
      </c>
      <c r="U1085" s="3">
        <v>370</v>
      </c>
      <c r="V1085" s="3">
        <v>0</v>
      </c>
      <c r="W1085" s="3">
        <v>0</v>
      </c>
      <c r="X1085" s="1">
        <v>10</v>
      </c>
      <c r="Y1085" s="1">
        <v>380</v>
      </c>
      <c r="Z1085" s="42">
        <v>8052.0502987123546</v>
      </c>
      <c r="AA1085" s="1" t="s">
        <v>4015</v>
      </c>
      <c r="AB1085" s="1" t="s">
        <v>5900</v>
      </c>
      <c r="AC1085" s="1"/>
      <c r="AZ1085" s="24"/>
      <c r="BF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  <c r="BS1085" s="24"/>
      <c r="BT1085" s="24"/>
    </row>
    <row r="1086" spans="1:72" s="23" customFormat="1" x14ac:dyDescent="0.3">
      <c r="A1086" s="38">
        <v>831</v>
      </c>
      <c r="B1086" s="38" t="s">
        <v>3397</v>
      </c>
      <c r="C1086" s="35" t="s">
        <v>345</v>
      </c>
      <c r="D1086" s="1" t="s">
        <v>4012</v>
      </c>
      <c r="E1086" s="38" t="s">
        <v>347</v>
      </c>
      <c r="F1086" s="2" t="s">
        <v>5056</v>
      </c>
      <c r="G1086" s="46" t="s">
        <v>5057</v>
      </c>
      <c r="H1086" s="42">
        <v>1.1299999999999999</v>
      </c>
      <c r="I1086" s="42">
        <v>1.1299999999999999</v>
      </c>
      <c r="J1086" s="1">
        <v>1</v>
      </c>
      <c r="K1086" s="65">
        <v>44375</v>
      </c>
      <c r="L1086" s="41">
        <v>44532</v>
      </c>
      <c r="M1086" s="1">
        <v>43.7</v>
      </c>
      <c r="N1086" s="42">
        <v>40.3476483826135</v>
      </c>
      <c r="O1086" s="1">
        <v>80</v>
      </c>
      <c r="P1086" s="42">
        <f t="shared" si="46"/>
        <v>3496</v>
      </c>
      <c r="Q1086" s="1" t="s">
        <v>147</v>
      </c>
      <c r="R1086" s="42">
        <v>98.94736842105263</v>
      </c>
      <c r="S1086" s="1">
        <f t="shared" si="47"/>
        <v>4324</v>
      </c>
      <c r="T1086" s="1" t="s">
        <v>147</v>
      </c>
      <c r="U1086" s="3">
        <v>370</v>
      </c>
      <c r="V1086" s="3">
        <v>0</v>
      </c>
      <c r="W1086" s="3">
        <v>0</v>
      </c>
      <c r="X1086" s="1">
        <v>0</v>
      </c>
      <c r="Y1086" s="1">
        <v>370</v>
      </c>
      <c r="Z1086" s="42">
        <v>14928.629901566996</v>
      </c>
      <c r="AA1086" s="1" t="s">
        <v>4015</v>
      </c>
      <c r="AB1086" s="1" t="s">
        <v>5900</v>
      </c>
      <c r="AC1086" s="1"/>
      <c r="AZ1086" s="24"/>
      <c r="BF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  <c r="BS1086" s="24"/>
      <c r="BT1086" s="24"/>
    </row>
    <row r="1087" spans="1:72" s="23" customFormat="1" x14ac:dyDescent="0.3">
      <c r="A1087" s="38">
        <v>832</v>
      </c>
      <c r="B1087" s="38" t="s">
        <v>3397</v>
      </c>
      <c r="C1087" s="35" t="s">
        <v>345</v>
      </c>
      <c r="D1087" s="1" t="s">
        <v>4012</v>
      </c>
      <c r="E1087" s="38" t="s">
        <v>347</v>
      </c>
      <c r="F1087" s="2" t="s">
        <v>5058</v>
      </c>
      <c r="G1087" s="46" t="s">
        <v>5059</v>
      </c>
      <c r="H1087" s="42">
        <v>0.28999999999999998</v>
      </c>
      <c r="I1087" s="42">
        <v>0.28999999999999998</v>
      </c>
      <c r="J1087" s="1">
        <v>1</v>
      </c>
      <c r="K1087" s="65">
        <v>44378</v>
      </c>
      <c r="L1087" s="41">
        <v>44532</v>
      </c>
      <c r="M1087" s="1">
        <v>35.880000000000003</v>
      </c>
      <c r="N1087" s="42">
        <v>33.508750393358284</v>
      </c>
      <c r="O1087" s="1">
        <v>82</v>
      </c>
      <c r="P1087" s="42">
        <f t="shared" si="46"/>
        <v>2942.1600000000003</v>
      </c>
      <c r="Q1087" s="1" t="s">
        <v>147</v>
      </c>
      <c r="R1087" s="42">
        <v>99.736842105263165</v>
      </c>
      <c r="S1087" s="1">
        <f t="shared" si="47"/>
        <v>3578.5578947368426</v>
      </c>
      <c r="T1087" s="1" t="s">
        <v>147</v>
      </c>
      <c r="U1087" s="3">
        <v>370</v>
      </c>
      <c r="V1087" s="3">
        <v>0</v>
      </c>
      <c r="W1087" s="3">
        <v>0</v>
      </c>
      <c r="X1087" s="1">
        <v>10</v>
      </c>
      <c r="Y1087" s="1">
        <v>380</v>
      </c>
      <c r="Z1087" s="42">
        <v>12733.325149476148</v>
      </c>
      <c r="AA1087" s="1" t="s">
        <v>4015</v>
      </c>
      <c r="AB1087" s="1" t="s">
        <v>5900</v>
      </c>
      <c r="AC1087" s="1"/>
      <c r="AZ1087" s="24"/>
      <c r="BF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  <c r="BS1087" s="24"/>
      <c r="BT1087" s="24"/>
    </row>
    <row r="1088" spans="1:72" s="23" customFormat="1" x14ac:dyDescent="0.3">
      <c r="A1088" s="38">
        <v>833</v>
      </c>
      <c r="B1088" s="38" t="s">
        <v>3397</v>
      </c>
      <c r="C1088" s="35" t="s">
        <v>345</v>
      </c>
      <c r="D1088" s="1" t="s">
        <v>4012</v>
      </c>
      <c r="E1088" s="38" t="s">
        <v>347</v>
      </c>
      <c r="F1088" s="2" t="s">
        <v>5060</v>
      </c>
      <c r="G1088" s="46" t="s">
        <v>5061</v>
      </c>
      <c r="H1088" s="42">
        <v>0.98</v>
      </c>
      <c r="I1088" s="42">
        <v>0.98</v>
      </c>
      <c r="J1088" s="1">
        <v>2</v>
      </c>
      <c r="K1088" s="65">
        <v>44375</v>
      </c>
      <c r="L1088" s="41">
        <v>44532</v>
      </c>
      <c r="M1088" s="1">
        <v>114.91</v>
      </c>
      <c r="N1088" s="42">
        <v>107.79842823749166</v>
      </c>
      <c r="O1088" s="1">
        <v>88</v>
      </c>
      <c r="P1088" s="42">
        <f t="shared" si="46"/>
        <v>10112.08</v>
      </c>
      <c r="Q1088" s="1" t="s">
        <v>147</v>
      </c>
      <c r="R1088" s="42">
        <v>99.706744868035187</v>
      </c>
      <c r="S1088" s="1">
        <f t="shared" si="47"/>
        <v>11457.302052785923</v>
      </c>
      <c r="T1088" s="1" t="s">
        <v>147</v>
      </c>
      <c r="U1088" s="3">
        <v>370</v>
      </c>
      <c r="V1088" s="3">
        <v>0</v>
      </c>
      <c r="W1088" s="3">
        <v>0</v>
      </c>
      <c r="X1088" s="1">
        <v>10</v>
      </c>
      <c r="Y1088" s="1">
        <v>380</v>
      </c>
      <c r="Z1088" s="42">
        <v>40963.402730246831</v>
      </c>
      <c r="AA1088" s="1" t="s">
        <v>4015</v>
      </c>
      <c r="AB1088" s="1" t="s">
        <v>5900</v>
      </c>
      <c r="AC1088" s="1"/>
      <c r="AZ1088" s="24"/>
      <c r="BF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  <c r="BS1088" s="24"/>
      <c r="BT1088" s="24"/>
    </row>
    <row r="1089" spans="1:72" s="23" customFormat="1" x14ac:dyDescent="0.3">
      <c r="A1089" s="38">
        <v>834</v>
      </c>
      <c r="B1089" s="38" t="s">
        <v>3397</v>
      </c>
      <c r="C1089" s="35" t="s">
        <v>345</v>
      </c>
      <c r="D1089" s="1" t="s">
        <v>4012</v>
      </c>
      <c r="E1089" s="38" t="s">
        <v>347</v>
      </c>
      <c r="F1089" s="2" t="s">
        <v>5062</v>
      </c>
      <c r="G1089" s="46" t="s">
        <v>5063</v>
      </c>
      <c r="H1089" s="42">
        <v>0.77</v>
      </c>
      <c r="I1089" s="42">
        <v>0.77</v>
      </c>
      <c r="J1089" s="1">
        <v>1</v>
      </c>
      <c r="K1089" s="65">
        <v>44375</v>
      </c>
      <c r="L1089" s="41">
        <v>44532</v>
      </c>
      <c r="M1089" s="1">
        <v>63.4</v>
      </c>
      <c r="N1089" s="42">
        <v>59.662523207053418</v>
      </c>
      <c r="O1089" s="1">
        <v>86</v>
      </c>
      <c r="P1089" s="42">
        <f t="shared" si="46"/>
        <v>5452.4</v>
      </c>
      <c r="Q1089" s="1" t="s">
        <v>147</v>
      </c>
      <c r="R1089" s="42">
        <v>99.720670391061446</v>
      </c>
      <c r="S1089" s="1">
        <f t="shared" si="47"/>
        <v>6322.2905027932957</v>
      </c>
      <c r="T1089" s="1" t="s">
        <v>147</v>
      </c>
      <c r="U1089" s="3">
        <v>370</v>
      </c>
      <c r="V1089" s="3">
        <v>0</v>
      </c>
      <c r="W1089" s="3">
        <v>0</v>
      </c>
      <c r="X1089" s="1">
        <v>10</v>
      </c>
      <c r="Y1089" s="1">
        <v>380</v>
      </c>
      <c r="Z1089" s="42">
        <v>22671.7588186803</v>
      </c>
      <c r="AA1089" s="1" t="s">
        <v>4015</v>
      </c>
      <c r="AB1089" s="1" t="s">
        <v>5900</v>
      </c>
      <c r="AC1089" s="1"/>
      <c r="AZ1089" s="24"/>
      <c r="BF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  <c r="BS1089" s="24"/>
      <c r="BT1089" s="24"/>
    </row>
    <row r="1090" spans="1:72" s="23" customFormat="1" x14ac:dyDescent="0.3">
      <c r="A1090" s="38">
        <v>835</v>
      </c>
      <c r="B1090" s="38" t="s">
        <v>3397</v>
      </c>
      <c r="C1090" s="35" t="s">
        <v>345</v>
      </c>
      <c r="D1090" s="1" t="s">
        <v>4012</v>
      </c>
      <c r="E1090" s="38" t="s">
        <v>347</v>
      </c>
      <c r="F1090" s="2" t="s">
        <v>5064</v>
      </c>
      <c r="G1090" s="46" t="s">
        <v>5065</v>
      </c>
      <c r="H1090" s="42">
        <v>1.59</v>
      </c>
      <c r="I1090" s="42">
        <v>1.59</v>
      </c>
      <c r="J1090" s="1">
        <v>2</v>
      </c>
      <c r="K1090" s="65">
        <v>44386</v>
      </c>
      <c r="L1090" s="41">
        <v>44532</v>
      </c>
      <c r="M1090" s="1">
        <v>101.39</v>
      </c>
      <c r="N1090" s="42">
        <v>92.174063069218732</v>
      </c>
      <c r="O1090" s="1">
        <v>84</v>
      </c>
      <c r="P1090" s="42">
        <f t="shared" si="46"/>
        <v>8516.76</v>
      </c>
      <c r="Q1090" s="1" t="s">
        <v>147</v>
      </c>
      <c r="R1090" s="3">
        <v>100</v>
      </c>
      <c r="S1090" s="1">
        <f t="shared" si="47"/>
        <v>10139</v>
      </c>
      <c r="T1090" s="1" t="s">
        <v>147</v>
      </c>
      <c r="U1090" s="3">
        <v>370</v>
      </c>
      <c r="V1090" s="3">
        <v>0</v>
      </c>
      <c r="W1090" s="3">
        <v>0</v>
      </c>
      <c r="X1090" s="1">
        <v>10</v>
      </c>
      <c r="Y1090" s="1">
        <v>380</v>
      </c>
      <c r="Z1090" s="42">
        <v>35026.14396630312</v>
      </c>
      <c r="AA1090" s="1" t="s">
        <v>4015</v>
      </c>
      <c r="AB1090" s="1" t="s">
        <v>5900</v>
      </c>
      <c r="AC1090" s="1"/>
      <c r="AZ1090" s="24"/>
      <c r="BF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</row>
    <row r="1091" spans="1:72" s="23" customFormat="1" x14ac:dyDescent="0.3">
      <c r="A1091" s="38">
        <v>836</v>
      </c>
      <c r="B1091" s="38" t="s">
        <v>3397</v>
      </c>
      <c r="C1091" s="35" t="s">
        <v>345</v>
      </c>
      <c r="D1091" s="1" t="s">
        <v>4012</v>
      </c>
      <c r="E1091" s="38" t="s">
        <v>347</v>
      </c>
      <c r="F1091" s="2" t="s">
        <v>5066</v>
      </c>
      <c r="G1091" s="46" t="s">
        <v>5067</v>
      </c>
      <c r="H1091" s="42">
        <v>0.33</v>
      </c>
      <c r="I1091" s="42">
        <v>0.33</v>
      </c>
      <c r="J1091" s="1">
        <v>1</v>
      </c>
      <c r="K1091" s="65">
        <v>44381</v>
      </c>
      <c r="L1091" s="41">
        <v>44532</v>
      </c>
      <c r="M1091" s="1">
        <v>35.83</v>
      </c>
      <c r="N1091" s="42">
        <v>29.787800644448645</v>
      </c>
      <c r="O1091" s="1">
        <v>86</v>
      </c>
      <c r="P1091" s="42">
        <f t="shared" si="46"/>
        <v>3081.3799999999997</v>
      </c>
      <c r="Q1091" s="1" t="s">
        <v>147</v>
      </c>
      <c r="R1091" s="42">
        <v>95.145631067961162</v>
      </c>
      <c r="S1091" s="1">
        <f t="shared" si="47"/>
        <v>3409.0679611650485</v>
      </c>
      <c r="T1091" s="1" t="s">
        <v>147</v>
      </c>
      <c r="U1091" s="3">
        <v>370</v>
      </c>
      <c r="V1091" s="3">
        <v>0</v>
      </c>
      <c r="W1091" s="3">
        <v>0</v>
      </c>
      <c r="X1091" s="1">
        <v>-18.5</v>
      </c>
      <c r="Y1091" s="1">
        <v>351.5</v>
      </c>
      <c r="Z1091" s="42">
        <v>10470.411926523699</v>
      </c>
      <c r="AA1091" s="1" t="s">
        <v>4015</v>
      </c>
      <c r="AB1091" s="1" t="s">
        <v>5900</v>
      </c>
      <c r="AC1091" s="1"/>
      <c r="AZ1091" s="24"/>
      <c r="BF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</row>
    <row r="1092" spans="1:72" s="23" customFormat="1" x14ac:dyDescent="0.3">
      <c r="A1092" s="38">
        <v>837</v>
      </c>
      <c r="B1092" s="38" t="s">
        <v>3397</v>
      </c>
      <c r="C1092" s="35" t="s">
        <v>345</v>
      </c>
      <c r="D1092" s="1" t="s">
        <v>4012</v>
      </c>
      <c r="E1092" s="38" t="s">
        <v>347</v>
      </c>
      <c r="F1092" s="2" t="s">
        <v>5068</v>
      </c>
      <c r="G1092" s="46" t="s">
        <v>5069</v>
      </c>
      <c r="H1092" s="42">
        <v>1.47</v>
      </c>
      <c r="I1092" s="42">
        <v>1.47</v>
      </c>
      <c r="J1092" s="1">
        <v>3</v>
      </c>
      <c r="K1092" s="65">
        <v>44370</v>
      </c>
      <c r="L1092" s="41">
        <v>44532</v>
      </c>
      <c r="M1092" s="1">
        <v>131.29</v>
      </c>
      <c r="N1092" s="42">
        <v>120.1978769906613</v>
      </c>
      <c r="O1092" s="1">
        <v>85</v>
      </c>
      <c r="P1092" s="42">
        <f t="shared" si="46"/>
        <v>11159.65</v>
      </c>
      <c r="Q1092" s="1" t="s">
        <v>147</v>
      </c>
      <c r="R1092" s="3">
        <v>100</v>
      </c>
      <c r="S1092" s="1">
        <f t="shared" si="47"/>
        <v>13129</v>
      </c>
      <c r="T1092" s="1" t="s">
        <v>147</v>
      </c>
      <c r="U1092" s="3">
        <v>370</v>
      </c>
      <c r="V1092" s="3">
        <v>0</v>
      </c>
      <c r="W1092" s="3">
        <v>0</v>
      </c>
      <c r="X1092" s="1">
        <v>10</v>
      </c>
      <c r="Y1092" s="1">
        <v>380</v>
      </c>
      <c r="Z1092" s="42">
        <v>45675.193256451297</v>
      </c>
      <c r="AA1092" s="1" t="s">
        <v>4015</v>
      </c>
      <c r="AB1092" s="1" t="s">
        <v>5900</v>
      </c>
      <c r="AC1092" s="1"/>
      <c r="AZ1092" s="24"/>
      <c r="BF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  <c r="BS1092" s="24"/>
      <c r="BT1092" s="24"/>
    </row>
    <row r="1093" spans="1:72" s="23" customFormat="1" x14ac:dyDescent="0.3">
      <c r="A1093" s="38">
        <v>838</v>
      </c>
      <c r="B1093" s="38" t="s">
        <v>3397</v>
      </c>
      <c r="C1093" s="35" t="s">
        <v>345</v>
      </c>
      <c r="D1093" s="1" t="s">
        <v>4012</v>
      </c>
      <c r="E1093" s="38" t="s">
        <v>347</v>
      </c>
      <c r="F1093" s="2" t="s">
        <v>5070</v>
      </c>
      <c r="G1093" s="46" t="s">
        <v>5071</v>
      </c>
      <c r="H1093" s="42">
        <v>0.33</v>
      </c>
      <c r="I1093" s="42">
        <v>0.33</v>
      </c>
      <c r="J1093" s="1">
        <v>1</v>
      </c>
      <c r="K1093" s="65">
        <v>44375</v>
      </c>
      <c r="L1093" s="41">
        <v>44532</v>
      </c>
      <c r="M1093" s="1">
        <v>45.5</v>
      </c>
      <c r="N1093" s="42">
        <v>41.366452187228688</v>
      </c>
      <c r="O1093" s="1">
        <v>82</v>
      </c>
      <c r="P1093" s="42">
        <f t="shared" si="46"/>
        <v>3731</v>
      </c>
      <c r="Q1093" s="1" t="s">
        <v>147</v>
      </c>
      <c r="R1093" s="42">
        <v>96.571428571428569</v>
      </c>
      <c r="S1093" s="1">
        <f t="shared" si="47"/>
        <v>4394</v>
      </c>
      <c r="T1093" s="1" t="s">
        <v>147</v>
      </c>
      <c r="U1093" s="3">
        <v>370</v>
      </c>
      <c r="V1093" s="3">
        <v>0</v>
      </c>
      <c r="W1093" s="3">
        <v>0</v>
      </c>
      <c r="X1093" s="1">
        <v>-18.5</v>
      </c>
      <c r="Y1093" s="1">
        <v>351.5</v>
      </c>
      <c r="Z1093" s="42">
        <v>14540.307943810883</v>
      </c>
      <c r="AA1093" s="1" t="s">
        <v>4015</v>
      </c>
      <c r="AB1093" s="1" t="s">
        <v>5900</v>
      </c>
      <c r="AC1093" s="1"/>
      <c r="AZ1093" s="24"/>
      <c r="BF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  <c r="BS1093" s="24"/>
      <c r="BT1093" s="24"/>
    </row>
    <row r="1094" spans="1:72" s="23" customFormat="1" x14ac:dyDescent="0.3">
      <c r="A1094" s="38">
        <v>839</v>
      </c>
      <c r="B1094" s="38" t="s">
        <v>3397</v>
      </c>
      <c r="C1094" s="35" t="s">
        <v>345</v>
      </c>
      <c r="D1094" s="1" t="s">
        <v>4012</v>
      </c>
      <c r="E1094" s="38" t="s">
        <v>347</v>
      </c>
      <c r="F1094" s="2" t="s">
        <v>5072</v>
      </c>
      <c r="G1094" s="46" t="s">
        <v>5073</v>
      </c>
      <c r="H1094" s="42">
        <v>1.39</v>
      </c>
      <c r="I1094" s="42">
        <v>1.39</v>
      </c>
      <c r="J1094" s="1">
        <v>4</v>
      </c>
      <c r="K1094" s="65">
        <v>44370</v>
      </c>
      <c r="L1094" s="41">
        <v>44532</v>
      </c>
      <c r="M1094" s="1">
        <v>230.07</v>
      </c>
      <c r="N1094" s="42">
        <v>203.35979714159564</v>
      </c>
      <c r="O1094" s="1">
        <v>80</v>
      </c>
      <c r="P1094" s="42">
        <f t="shared" si="46"/>
        <v>18405.599999999999</v>
      </c>
      <c r="Q1094" s="1" t="s">
        <v>147</v>
      </c>
      <c r="R1094" s="42">
        <v>98.203592814371262</v>
      </c>
      <c r="S1094" s="1">
        <f t="shared" si="47"/>
        <v>22593.700598802396</v>
      </c>
      <c r="T1094" s="1" t="s">
        <v>147</v>
      </c>
      <c r="U1094" s="3">
        <v>370</v>
      </c>
      <c r="V1094" s="3">
        <v>0</v>
      </c>
      <c r="W1094" s="3">
        <v>0</v>
      </c>
      <c r="X1094" s="1">
        <v>0</v>
      </c>
      <c r="Y1094" s="1">
        <v>370</v>
      </c>
      <c r="Z1094" s="42">
        <v>75243.124942390379</v>
      </c>
      <c r="AA1094" s="1" t="s">
        <v>4015</v>
      </c>
      <c r="AB1094" s="1" t="s">
        <v>5900</v>
      </c>
      <c r="AC1094" s="1"/>
      <c r="AZ1094" s="24"/>
      <c r="BF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  <c r="BS1094" s="24"/>
      <c r="BT1094" s="24"/>
    </row>
    <row r="1095" spans="1:72" s="23" customFormat="1" x14ac:dyDescent="0.3">
      <c r="A1095" s="38">
        <v>840</v>
      </c>
      <c r="B1095" s="38" t="s">
        <v>3397</v>
      </c>
      <c r="C1095" s="35" t="s">
        <v>345</v>
      </c>
      <c r="D1095" s="1" t="s">
        <v>4012</v>
      </c>
      <c r="E1095" s="38" t="s">
        <v>347</v>
      </c>
      <c r="F1095" s="2" t="s">
        <v>5074</v>
      </c>
      <c r="G1095" s="46" t="s">
        <v>5075</v>
      </c>
      <c r="H1095" s="42">
        <v>0.21</v>
      </c>
      <c r="I1095" s="42">
        <v>0.21</v>
      </c>
      <c r="J1095" s="1">
        <v>2</v>
      </c>
      <c r="K1095" s="65">
        <v>44381</v>
      </c>
      <c r="L1095" s="41">
        <v>44532</v>
      </c>
      <c r="M1095" s="1">
        <v>76.77</v>
      </c>
      <c r="N1095" s="42">
        <v>66.162827355903076</v>
      </c>
      <c r="O1095" s="1">
        <v>85</v>
      </c>
      <c r="P1095" s="42">
        <f t="shared" si="46"/>
        <v>6525.45</v>
      </c>
      <c r="Q1095" s="1" t="s">
        <v>147</v>
      </c>
      <c r="R1095" s="3">
        <v>100</v>
      </c>
      <c r="S1095" s="1">
        <f t="shared" si="47"/>
        <v>7677</v>
      </c>
      <c r="T1095" s="1" t="s">
        <v>147</v>
      </c>
      <c r="U1095" s="3">
        <v>370</v>
      </c>
      <c r="V1095" s="3">
        <v>0</v>
      </c>
      <c r="W1095" s="3">
        <v>0</v>
      </c>
      <c r="X1095" s="1">
        <v>10</v>
      </c>
      <c r="Y1095" s="1">
        <v>380</v>
      </c>
      <c r="Z1095" s="42">
        <v>25141.874395243169</v>
      </c>
      <c r="AA1095" s="1" t="s">
        <v>4015</v>
      </c>
      <c r="AB1095" s="1" t="s">
        <v>5900</v>
      </c>
      <c r="AC1095" s="1"/>
      <c r="AZ1095" s="24"/>
      <c r="BF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  <c r="BS1095" s="24"/>
      <c r="BT1095" s="24"/>
    </row>
    <row r="1096" spans="1:72" s="23" customFormat="1" x14ac:dyDescent="0.3">
      <c r="A1096" s="38">
        <v>841</v>
      </c>
      <c r="B1096" s="38" t="s">
        <v>3397</v>
      </c>
      <c r="C1096" s="35" t="s">
        <v>345</v>
      </c>
      <c r="D1096" s="1" t="s">
        <v>4012</v>
      </c>
      <c r="E1096" s="38" t="s">
        <v>347</v>
      </c>
      <c r="F1096" s="2" t="s">
        <v>5076</v>
      </c>
      <c r="G1096" s="46" t="s">
        <v>5077</v>
      </c>
      <c r="H1096" s="42">
        <v>0.16</v>
      </c>
      <c r="I1096" s="42">
        <v>0.16</v>
      </c>
      <c r="J1096" s="1">
        <v>1</v>
      </c>
      <c r="K1096" s="65">
        <v>44381</v>
      </c>
      <c r="L1096" s="41">
        <v>44532</v>
      </c>
      <c r="M1096" s="1">
        <v>33.04</v>
      </c>
      <c r="N1096" s="42">
        <v>28.917467058417483</v>
      </c>
      <c r="O1096" s="1">
        <v>88</v>
      </c>
      <c r="P1096" s="42">
        <f t="shared" si="46"/>
        <v>2907.52</v>
      </c>
      <c r="Q1096" s="1" t="s">
        <v>147</v>
      </c>
      <c r="R1096" s="42">
        <v>98.958333333333329</v>
      </c>
      <c r="S1096" s="1">
        <f t="shared" si="47"/>
        <v>3269.583333333333</v>
      </c>
      <c r="T1096" s="1" t="s">
        <v>147</v>
      </c>
      <c r="U1096" s="3">
        <v>370</v>
      </c>
      <c r="V1096" s="3">
        <v>0</v>
      </c>
      <c r="W1096" s="3">
        <v>0</v>
      </c>
      <c r="X1096" s="1">
        <v>0</v>
      </c>
      <c r="Y1096" s="1">
        <v>370</v>
      </c>
      <c r="Z1096" s="42">
        <v>10699.462811614469</v>
      </c>
      <c r="AA1096" s="1" t="s">
        <v>4015</v>
      </c>
      <c r="AB1096" s="1" t="s">
        <v>5900</v>
      </c>
      <c r="AC1096" s="1"/>
      <c r="AZ1096" s="24"/>
      <c r="BF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  <c r="BS1096" s="24"/>
      <c r="BT1096" s="24"/>
    </row>
    <row r="1097" spans="1:72" s="23" customFormat="1" x14ac:dyDescent="0.3">
      <c r="A1097" s="38">
        <v>842</v>
      </c>
      <c r="B1097" s="38" t="s">
        <v>3397</v>
      </c>
      <c r="C1097" s="35" t="s">
        <v>345</v>
      </c>
      <c r="D1097" s="1" t="s">
        <v>4012</v>
      </c>
      <c r="E1097" s="38" t="s">
        <v>347</v>
      </c>
      <c r="F1097" s="2" t="s">
        <v>5078</v>
      </c>
      <c r="G1097" s="46" t="s">
        <v>5079</v>
      </c>
      <c r="H1097" s="42">
        <v>0.23</v>
      </c>
      <c r="I1097" s="42">
        <v>0.23</v>
      </c>
      <c r="J1097" s="1">
        <v>2</v>
      </c>
      <c r="K1097" s="65">
        <v>44374</v>
      </c>
      <c r="L1097" s="41">
        <v>44532</v>
      </c>
      <c r="M1097" s="1">
        <v>94.02</v>
      </c>
      <c r="N1097" s="42">
        <v>79.811955710891368</v>
      </c>
      <c r="O1097" s="1">
        <v>89</v>
      </c>
      <c r="P1097" s="42">
        <f t="shared" si="46"/>
        <v>8367.7799999999988</v>
      </c>
      <c r="Q1097" s="1" t="s">
        <v>147</v>
      </c>
      <c r="R1097" s="42">
        <v>98.775510204081627</v>
      </c>
      <c r="S1097" s="1">
        <f t="shared" si="47"/>
        <v>9286.8734693877541</v>
      </c>
      <c r="T1097" s="1" t="s">
        <v>147</v>
      </c>
      <c r="U1097" s="3">
        <v>370</v>
      </c>
      <c r="V1097" s="3">
        <v>0</v>
      </c>
      <c r="W1097" s="3">
        <v>0</v>
      </c>
      <c r="X1097" s="1">
        <v>0</v>
      </c>
      <c r="Y1097" s="1">
        <v>370</v>
      </c>
      <c r="Z1097" s="42">
        <v>29530.423613029805</v>
      </c>
      <c r="AA1097" s="1" t="s">
        <v>4015</v>
      </c>
      <c r="AB1097" s="1" t="s">
        <v>5900</v>
      </c>
      <c r="AC1097" s="1"/>
      <c r="AZ1097" s="24"/>
      <c r="BF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  <c r="BS1097" s="24"/>
      <c r="BT1097" s="24"/>
    </row>
    <row r="1098" spans="1:72" s="23" customFormat="1" x14ac:dyDescent="0.3">
      <c r="A1098" s="38">
        <v>843</v>
      </c>
      <c r="B1098" s="38" t="s">
        <v>3397</v>
      </c>
      <c r="C1098" s="35" t="s">
        <v>345</v>
      </c>
      <c r="D1098" s="1" t="s">
        <v>4012</v>
      </c>
      <c r="E1098" s="38" t="s">
        <v>347</v>
      </c>
      <c r="F1098" s="2" t="s">
        <v>5080</v>
      </c>
      <c r="G1098" s="46" t="s">
        <v>5081</v>
      </c>
      <c r="H1098" s="42">
        <v>0.37</v>
      </c>
      <c r="I1098" s="42">
        <v>0.37</v>
      </c>
      <c r="J1098" s="1">
        <v>3</v>
      </c>
      <c r="K1098" s="65">
        <v>44371</v>
      </c>
      <c r="L1098" s="41">
        <v>44532</v>
      </c>
      <c r="M1098" s="1">
        <v>150.24</v>
      </c>
      <c r="N1098" s="42">
        <v>135.83559592441298</v>
      </c>
      <c r="O1098" s="1">
        <v>82</v>
      </c>
      <c r="P1098" s="42">
        <f t="shared" si="46"/>
        <v>12319.68</v>
      </c>
      <c r="Q1098" s="1" t="s">
        <v>147</v>
      </c>
      <c r="R1098" s="42">
        <v>97.630331753554501</v>
      </c>
      <c r="S1098" s="1">
        <f t="shared" si="47"/>
        <v>14667.98104265403</v>
      </c>
      <c r="T1098" s="1" t="s">
        <v>147</v>
      </c>
      <c r="U1098" s="3">
        <v>370</v>
      </c>
      <c r="V1098" s="3">
        <v>0</v>
      </c>
      <c r="W1098" s="3">
        <v>0</v>
      </c>
      <c r="X1098" s="1">
        <v>-18.5</v>
      </c>
      <c r="Y1098" s="1">
        <v>351.5</v>
      </c>
      <c r="Z1098" s="42">
        <v>47746.211967431162</v>
      </c>
      <c r="AA1098" s="1" t="s">
        <v>4015</v>
      </c>
      <c r="AB1098" s="1" t="s">
        <v>5900</v>
      </c>
      <c r="AC1098" s="1"/>
      <c r="AZ1098" s="24"/>
      <c r="BF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</row>
    <row r="1099" spans="1:72" s="23" customFormat="1" x14ac:dyDescent="0.3">
      <c r="A1099" s="38">
        <v>844</v>
      </c>
      <c r="B1099" s="38" t="s">
        <v>3397</v>
      </c>
      <c r="C1099" s="35" t="s">
        <v>345</v>
      </c>
      <c r="D1099" s="1" t="s">
        <v>4012</v>
      </c>
      <c r="E1099" s="38" t="s">
        <v>347</v>
      </c>
      <c r="F1099" s="2" t="s">
        <v>5082</v>
      </c>
      <c r="G1099" s="46" t="s">
        <v>5083</v>
      </c>
      <c r="H1099" s="42">
        <v>0.28000000000000003</v>
      </c>
      <c r="I1099" s="42">
        <v>0.28000000000000003</v>
      </c>
      <c r="J1099" s="1">
        <v>1</v>
      </c>
      <c r="K1099" s="65">
        <v>44376</v>
      </c>
      <c r="L1099" s="41">
        <v>44532</v>
      </c>
      <c r="M1099" s="1">
        <v>22.47</v>
      </c>
      <c r="N1099" s="42">
        <v>21.551340653655583</v>
      </c>
      <c r="O1099" s="1">
        <v>84</v>
      </c>
      <c r="P1099" s="42">
        <f t="shared" si="46"/>
        <v>1887.48</v>
      </c>
      <c r="Q1099" s="1" t="s">
        <v>147</v>
      </c>
      <c r="R1099" s="42">
        <v>98.5</v>
      </c>
      <c r="S1099" s="1">
        <f t="shared" si="47"/>
        <v>2213.2950000000001</v>
      </c>
      <c r="T1099" s="1" t="s">
        <v>147</v>
      </c>
      <c r="U1099" s="3">
        <v>370</v>
      </c>
      <c r="V1099" s="3">
        <v>0</v>
      </c>
      <c r="W1099" s="3">
        <v>0</v>
      </c>
      <c r="X1099" s="1">
        <v>0</v>
      </c>
      <c r="Y1099" s="1">
        <v>370</v>
      </c>
      <c r="Z1099" s="42">
        <v>7973.9960418525652</v>
      </c>
      <c r="AA1099" s="1" t="s">
        <v>4015</v>
      </c>
      <c r="AB1099" s="1" t="s">
        <v>5900</v>
      </c>
      <c r="AC1099" s="1"/>
      <c r="AZ1099" s="24"/>
      <c r="BF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</row>
    <row r="1100" spans="1:72" s="23" customFormat="1" x14ac:dyDescent="0.3">
      <c r="A1100" s="38">
        <v>845</v>
      </c>
      <c r="B1100" s="38" t="s">
        <v>3397</v>
      </c>
      <c r="C1100" s="35" t="s">
        <v>345</v>
      </c>
      <c r="D1100" s="1" t="s">
        <v>4012</v>
      </c>
      <c r="E1100" s="38" t="s">
        <v>347</v>
      </c>
      <c r="F1100" s="2" t="s">
        <v>5084</v>
      </c>
      <c r="G1100" s="46" t="s">
        <v>5085</v>
      </c>
      <c r="H1100" s="42">
        <v>0.24</v>
      </c>
      <c r="I1100" s="42">
        <v>0.24</v>
      </c>
      <c r="J1100" s="1">
        <v>1</v>
      </c>
      <c r="K1100" s="65">
        <v>44374</v>
      </c>
      <c r="L1100" s="41">
        <v>44532</v>
      </c>
      <c r="M1100" s="1">
        <v>38.47</v>
      </c>
      <c r="N1100" s="42">
        <v>33.14849592550231</v>
      </c>
      <c r="O1100" s="1">
        <v>90</v>
      </c>
      <c r="P1100" s="42">
        <f t="shared" si="46"/>
        <v>3462.2999999999997</v>
      </c>
      <c r="Q1100" s="1" t="s">
        <v>147</v>
      </c>
      <c r="R1100" s="42">
        <v>99.115044247787608</v>
      </c>
      <c r="S1100" s="1">
        <f t="shared" si="47"/>
        <v>3812.9557522123891</v>
      </c>
      <c r="T1100" s="1" t="s">
        <v>147</v>
      </c>
      <c r="U1100" s="3">
        <v>370</v>
      </c>
      <c r="V1100" s="3">
        <v>0</v>
      </c>
      <c r="W1100" s="3">
        <v>0</v>
      </c>
      <c r="X1100" s="1">
        <v>10</v>
      </c>
      <c r="Y1100" s="1">
        <v>380</v>
      </c>
      <c r="Z1100" s="42">
        <v>12596.428451690877</v>
      </c>
      <c r="AA1100" s="1" t="s">
        <v>4015</v>
      </c>
      <c r="AB1100" s="1" t="s">
        <v>5900</v>
      </c>
      <c r="AC1100" s="1"/>
      <c r="AZ1100" s="24"/>
      <c r="BF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</row>
    <row r="1101" spans="1:72" s="23" customFormat="1" x14ac:dyDescent="0.3">
      <c r="A1101" s="38">
        <v>846</v>
      </c>
      <c r="B1101" s="38" t="s">
        <v>3397</v>
      </c>
      <c r="C1101" s="35" t="s">
        <v>345</v>
      </c>
      <c r="D1101" s="1" t="s">
        <v>4012</v>
      </c>
      <c r="E1101" s="38" t="s">
        <v>347</v>
      </c>
      <c r="F1101" s="2" t="s">
        <v>5086</v>
      </c>
      <c r="G1101" s="46" t="s">
        <v>5087</v>
      </c>
      <c r="H1101" s="42">
        <v>0.39</v>
      </c>
      <c r="I1101" s="42">
        <v>0.39</v>
      </c>
      <c r="J1101" s="1">
        <v>1</v>
      </c>
      <c r="K1101" s="65">
        <v>44378</v>
      </c>
      <c r="L1101" s="41">
        <v>44532</v>
      </c>
      <c r="M1101" s="1">
        <v>63.46</v>
      </c>
      <c r="N1101" s="42">
        <v>53.716374505821761</v>
      </c>
      <c r="O1101" s="1">
        <v>85</v>
      </c>
      <c r="P1101" s="42">
        <f t="shared" si="46"/>
        <v>5394.1</v>
      </c>
      <c r="Q1101" s="1" t="s">
        <v>147</v>
      </c>
      <c r="R1101" s="42">
        <v>99.47643979057591</v>
      </c>
      <c r="S1101" s="1">
        <f t="shared" si="47"/>
        <v>6312.7748691099478</v>
      </c>
      <c r="T1101" s="1" t="s">
        <v>147</v>
      </c>
      <c r="U1101" s="3">
        <v>370</v>
      </c>
      <c r="V1101" s="3">
        <v>0</v>
      </c>
      <c r="W1101" s="3">
        <v>0</v>
      </c>
      <c r="X1101" s="1">
        <v>10</v>
      </c>
      <c r="Y1101" s="1">
        <v>380</v>
      </c>
      <c r="Z1101" s="42">
        <v>20412.22231221227</v>
      </c>
      <c r="AA1101" s="1" t="s">
        <v>4015</v>
      </c>
      <c r="AB1101" s="1" t="s">
        <v>5900</v>
      </c>
      <c r="AC1101" s="1"/>
      <c r="AZ1101" s="24"/>
      <c r="BF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  <c r="BS1101" s="24"/>
      <c r="BT1101" s="24"/>
    </row>
    <row r="1102" spans="1:72" s="23" customFormat="1" x14ac:dyDescent="0.3">
      <c r="A1102" s="38">
        <v>847</v>
      </c>
      <c r="B1102" s="38" t="s">
        <v>3397</v>
      </c>
      <c r="C1102" s="35" t="s">
        <v>345</v>
      </c>
      <c r="D1102" s="1" t="s">
        <v>4012</v>
      </c>
      <c r="E1102" s="38" t="s">
        <v>347</v>
      </c>
      <c r="F1102" s="2" t="s">
        <v>5088</v>
      </c>
      <c r="G1102" s="46" t="s">
        <v>5089</v>
      </c>
      <c r="H1102" s="42">
        <v>0.2</v>
      </c>
      <c r="I1102" s="42">
        <v>0.2</v>
      </c>
      <c r="J1102" s="1">
        <v>2</v>
      </c>
      <c r="K1102" s="65">
        <v>44380</v>
      </c>
      <c r="L1102" s="41">
        <v>44532</v>
      </c>
      <c r="M1102" s="1">
        <v>73.78</v>
      </c>
      <c r="N1102" s="42">
        <v>61.325783887189957</v>
      </c>
      <c r="O1102" s="1">
        <v>84</v>
      </c>
      <c r="P1102" s="42">
        <f t="shared" si="46"/>
        <v>6197.52</v>
      </c>
      <c r="Q1102" s="1" t="s">
        <v>147</v>
      </c>
      <c r="R1102" s="42">
        <v>98.941798941798936</v>
      </c>
      <c r="S1102" s="1">
        <f t="shared" si="47"/>
        <v>7299.9259259259252</v>
      </c>
      <c r="T1102" s="1" t="s">
        <v>147</v>
      </c>
      <c r="U1102" s="3">
        <v>370</v>
      </c>
      <c r="V1102" s="3">
        <v>0</v>
      </c>
      <c r="W1102" s="3">
        <v>0</v>
      </c>
      <c r="X1102" s="1">
        <v>0</v>
      </c>
      <c r="Y1102" s="1">
        <v>370</v>
      </c>
      <c r="Z1102" s="42">
        <v>22690.540038260286</v>
      </c>
      <c r="AA1102" s="1" t="s">
        <v>4015</v>
      </c>
      <c r="AB1102" s="1" t="s">
        <v>5900</v>
      </c>
      <c r="AC1102" s="1"/>
      <c r="AZ1102" s="24"/>
      <c r="BF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  <c r="BS1102" s="24"/>
      <c r="BT1102" s="24"/>
    </row>
    <row r="1103" spans="1:72" s="23" customFormat="1" x14ac:dyDescent="0.3">
      <c r="A1103" s="38">
        <v>848</v>
      </c>
      <c r="B1103" s="38" t="s">
        <v>3397</v>
      </c>
      <c r="C1103" s="35" t="s">
        <v>345</v>
      </c>
      <c r="D1103" s="1" t="s">
        <v>4012</v>
      </c>
      <c r="E1103" s="38" t="s">
        <v>347</v>
      </c>
      <c r="F1103" s="2" t="s">
        <v>5090</v>
      </c>
      <c r="G1103" s="46" t="s">
        <v>5091</v>
      </c>
      <c r="H1103" s="42">
        <v>0.21</v>
      </c>
      <c r="I1103" s="42">
        <v>0.21</v>
      </c>
      <c r="J1103" s="1">
        <v>2</v>
      </c>
      <c r="K1103" s="65">
        <v>44376</v>
      </c>
      <c r="L1103" s="41">
        <v>44532</v>
      </c>
      <c r="M1103" s="1">
        <v>67.61</v>
      </c>
      <c r="N1103" s="42">
        <v>58.747262100153137</v>
      </c>
      <c r="O1103" s="1">
        <v>83</v>
      </c>
      <c r="P1103" s="42">
        <f t="shared" si="46"/>
        <v>5611.63</v>
      </c>
      <c r="Q1103" s="1" t="s">
        <v>147</v>
      </c>
      <c r="R1103" s="42">
        <v>98.880597014925371</v>
      </c>
      <c r="S1103" s="1">
        <f t="shared" si="47"/>
        <v>6685.3171641791041</v>
      </c>
      <c r="T1103" s="1" t="s">
        <v>147</v>
      </c>
      <c r="U1103" s="3">
        <v>370</v>
      </c>
      <c r="V1103" s="3">
        <v>0</v>
      </c>
      <c r="W1103" s="3">
        <v>0</v>
      </c>
      <c r="X1103" s="1">
        <v>0</v>
      </c>
      <c r="Y1103" s="1">
        <v>370</v>
      </c>
      <c r="Z1103" s="42">
        <v>21736.486977056662</v>
      </c>
      <c r="AA1103" s="1" t="s">
        <v>4015</v>
      </c>
      <c r="AB1103" s="1" t="s">
        <v>5900</v>
      </c>
      <c r="AC1103" s="1"/>
      <c r="AZ1103" s="24"/>
      <c r="BF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  <c r="BS1103" s="24"/>
      <c r="BT1103" s="24"/>
    </row>
    <row r="1104" spans="1:72" s="23" customFormat="1" x14ac:dyDescent="0.3">
      <c r="A1104" s="38">
        <v>849</v>
      </c>
      <c r="B1104" s="38" t="s">
        <v>3397</v>
      </c>
      <c r="C1104" s="35" t="s">
        <v>345</v>
      </c>
      <c r="D1104" s="1" t="s">
        <v>4012</v>
      </c>
      <c r="E1104" s="38" t="s">
        <v>347</v>
      </c>
      <c r="F1104" s="2" t="s">
        <v>5092</v>
      </c>
      <c r="G1104" s="46" t="s">
        <v>5093</v>
      </c>
      <c r="H1104" s="42">
        <v>0.13</v>
      </c>
      <c r="I1104" s="42">
        <v>0.13</v>
      </c>
      <c r="J1104" s="1">
        <v>1</v>
      </c>
      <c r="K1104" s="65">
        <v>44374</v>
      </c>
      <c r="L1104" s="41">
        <v>44532</v>
      </c>
      <c r="M1104" s="1">
        <v>57.28</v>
      </c>
      <c r="N1104" s="42">
        <v>49.80376829619118</v>
      </c>
      <c r="O1104" s="1">
        <v>81</v>
      </c>
      <c r="P1104" s="42">
        <f t="shared" si="46"/>
        <v>4639.68</v>
      </c>
      <c r="Q1104" s="1" t="s">
        <v>147</v>
      </c>
      <c r="R1104" s="42">
        <v>99.099099099099092</v>
      </c>
      <c r="S1104" s="1">
        <f t="shared" si="47"/>
        <v>5676.3963963963961</v>
      </c>
      <c r="T1104" s="1" t="s">
        <v>147</v>
      </c>
      <c r="U1104" s="3">
        <v>370</v>
      </c>
      <c r="V1104" s="3">
        <v>0</v>
      </c>
      <c r="W1104" s="3">
        <v>0</v>
      </c>
      <c r="X1104" s="1">
        <v>10</v>
      </c>
      <c r="Y1104" s="1">
        <v>380</v>
      </c>
      <c r="Z1104" s="42">
        <v>18925.431952552648</v>
      </c>
      <c r="AA1104" s="1" t="s">
        <v>4015</v>
      </c>
      <c r="AB1104" s="1" t="s">
        <v>5900</v>
      </c>
      <c r="AC1104" s="1"/>
      <c r="AZ1104" s="24"/>
      <c r="BF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  <c r="BS1104" s="24"/>
      <c r="BT1104" s="24"/>
    </row>
    <row r="1105" spans="1:72" s="23" customFormat="1" x14ac:dyDescent="0.3">
      <c r="A1105" s="38">
        <v>850</v>
      </c>
      <c r="B1105" s="38" t="s">
        <v>3397</v>
      </c>
      <c r="C1105" s="35" t="s">
        <v>345</v>
      </c>
      <c r="D1105" s="1" t="s">
        <v>4012</v>
      </c>
      <c r="E1105" s="38" t="s">
        <v>347</v>
      </c>
      <c r="F1105" s="2" t="s">
        <v>5094</v>
      </c>
      <c r="G1105" s="46" t="s">
        <v>5095</v>
      </c>
      <c r="H1105" s="42">
        <v>0.72</v>
      </c>
      <c r="I1105" s="42">
        <v>0.72</v>
      </c>
      <c r="J1105" s="1">
        <v>6</v>
      </c>
      <c r="K1105" s="65">
        <v>44368</v>
      </c>
      <c r="L1105" s="41">
        <v>44532</v>
      </c>
      <c r="M1105" s="1">
        <v>344.42</v>
      </c>
      <c r="N1105" s="42">
        <v>300.8371197015087</v>
      </c>
      <c r="O1105" s="1">
        <v>84</v>
      </c>
      <c r="P1105" s="42">
        <f t="shared" si="46"/>
        <v>28931.280000000002</v>
      </c>
      <c r="Q1105" s="1" t="s">
        <v>147</v>
      </c>
      <c r="R1105" s="42">
        <v>96.902654867256643</v>
      </c>
      <c r="S1105" s="1">
        <f t="shared" si="47"/>
        <v>33375.212389380533</v>
      </c>
      <c r="T1105" s="1" t="s">
        <v>147</v>
      </c>
      <c r="U1105" s="3">
        <v>370</v>
      </c>
      <c r="V1105" s="3">
        <v>0</v>
      </c>
      <c r="W1105" s="3">
        <v>0</v>
      </c>
      <c r="X1105" s="1">
        <v>-18.5</v>
      </c>
      <c r="Y1105" s="1">
        <v>351.5</v>
      </c>
      <c r="Z1105" s="42">
        <v>105744.24757508031</v>
      </c>
      <c r="AA1105" s="1" t="s">
        <v>4015</v>
      </c>
      <c r="AB1105" s="1" t="s">
        <v>5900</v>
      </c>
      <c r="AC1105" s="1"/>
      <c r="AZ1105" s="24"/>
      <c r="BF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  <c r="BS1105" s="24"/>
      <c r="BT1105" s="24"/>
    </row>
    <row r="1106" spans="1:72" s="23" customFormat="1" x14ac:dyDescent="0.3">
      <c r="A1106" s="38">
        <v>851</v>
      </c>
      <c r="B1106" s="38" t="s">
        <v>3397</v>
      </c>
      <c r="C1106" s="35" t="s">
        <v>345</v>
      </c>
      <c r="D1106" s="1" t="s">
        <v>4012</v>
      </c>
      <c r="E1106" s="38" t="s">
        <v>347</v>
      </c>
      <c r="F1106" s="2" t="s">
        <v>5096</v>
      </c>
      <c r="G1106" s="46" t="s">
        <v>5097</v>
      </c>
      <c r="H1106" s="42">
        <v>0.13</v>
      </c>
      <c r="I1106" s="42">
        <v>0.13</v>
      </c>
      <c r="J1106" s="1">
        <v>2</v>
      </c>
      <c r="K1106" s="65">
        <v>44370</v>
      </c>
      <c r="L1106" s="41">
        <v>44532</v>
      </c>
      <c r="M1106" s="1">
        <v>87.9</v>
      </c>
      <c r="N1106" s="42">
        <v>81.725058108659013</v>
      </c>
      <c r="O1106" s="1">
        <v>85</v>
      </c>
      <c r="P1106" s="42">
        <f t="shared" si="46"/>
        <v>7471.5000000000009</v>
      </c>
      <c r="Q1106" s="1" t="s">
        <v>147</v>
      </c>
      <c r="R1106" s="42">
        <v>99.534883720930239</v>
      </c>
      <c r="S1106" s="1">
        <f t="shared" si="47"/>
        <v>8749.116279069769</v>
      </c>
      <c r="T1106" s="1" t="s">
        <v>147</v>
      </c>
      <c r="U1106" s="3">
        <v>370</v>
      </c>
      <c r="V1106" s="3">
        <v>0</v>
      </c>
      <c r="W1106" s="3">
        <v>0</v>
      </c>
      <c r="X1106" s="1">
        <v>10</v>
      </c>
      <c r="Y1106" s="1">
        <v>380</v>
      </c>
      <c r="Z1106" s="42">
        <v>31055.522081290426</v>
      </c>
      <c r="AA1106" s="1" t="s">
        <v>4015</v>
      </c>
      <c r="AB1106" s="1" t="s">
        <v>5900</v>
      </c>
      <c r="AC1106" s="1"/>
      <c r="AZ1106" s="24"/>
      <c r="BF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  <c r="BS1106" s="24"/>
      <c r="BT1106" s="24"/>
    </row>
    <row r="1107" spans="1:72" s="23" customFormat="1" x14ac:dyDescent="0.3">
      <c r="A1107" s="38">
        <v>852</v>
      </c>
      <c r="B1107" s="38" t="s">
        <v>3397</v>
      </c>
      <c r="C1107" s="35" t="s">
        <v>345</v>
      </c>
      <c r="D1107" s="1" t="s">
        <v>4012</v>
      </c>
      <c r="E1107" s="38" t="s">
        <v>347</v>
      </c>
      <c r="F1107" s="2" t="s">
        <v>5098</v>
      </c>
      <c r="G1107" s="46" t="s">
        <v>5099</v>
      </c>
      <c r="H1107" s="42">
        <v>0.13</v>
      </c>
      <c r="I1107" s="42">
        <v>0.13</v>
      </c>
      <c r="J1107" s="1">
        <v>1</v>
      </c>
      <c r="K1107" s="65">
        <v>44381</v>
      </c>
      <c r="L1107" s="41">
        <v>44532</v>
      </c>
      <c r="M1107" s="1">
        <v>19.559999999999999</v>
      </c>
      <c r="N1107" s="42">
        <v>16.749340095659239</v>
      </c>
      <c r="O1107" s="1">
        <v>86</v>
      </c>
      <c r="P1107" s="42">
        <f t="shared" si="46"/>
        <v>1682.1599999999999</v>
      </c>
      <c r="Q1107" s="1" t="s">
        <v>147</v>
      </c>
      <c r="R1107" s="42">
        <v>94.331983805668017</v>
      </c>
      <c r="S1107" s="1">
        <f t="shared" si="47"/>
        <v>1845.1336032388663</v>
      </c>
      <c r="T1107" s="1" t="s">
        <v>4429</v>
      </c>
      <c r="U1107" s="3">
        <v>370</v>
      </c>
      <c r="V1107" s="3">
        <v>0</v>
      </c>
      <c r="W1107" s="3">
        <v>0</v>
      </c>
      <c r="X1107" s="1">
        <v>-37</v>
      </c>
      <c r="Y1107" s="1">
        <v>333</v>
      </c>
      <c r="Z1107" s="42">
        <v>5577.5302518545268</v>
      </c>
      <c r="AA1107" s="1" t="s">
        <v>4015</v>
      </c>
      <c r="AB1107" s="1" t="s">
        <v>5900</v>
      </c>
      <c r="AC1107" s="1"/>
      <c r="AZ1107" s="24"/>
      <c r="BF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  <c r="BS1107" s="24"/>
      <c r="BT1107" s="24"/>
    </row>
    <row r="1108" spans="1:72" s="23" customFormat="1" x14ac:dyDescent="0.3">
      <c r="A1108" s="38">
        <v>853</v>
      </c>
      <c r="B1108" s="38" t="s">
        <v>3397</v>
      </c>
      <c r="C1108" s="35" t="s">
        <v>345</v>
      </c>
      <c r="D1108" s="1" t="s">
        <v>4012</v>
      </c>
      <c r="E1108" s="38" t="s">
        <v>347</v>
      </c>
      <c r="F1108" s="2" t="s">
        <v>5100</v>
      </c>
      <c r="G1108" s="46" t="s">
        <v>5101</v>
      </c>
      <c r="H1108" s="42">
        <v>0.18</v>
      </c>
      <c r="I1108" s="42">
        <v>0.18</v>
      </c>
      <c r="J1108" s="1">
        <v>1</v>
      </c>
      <c r="K1108" s="65">
        <v>44376</v>
      </c>
      <c r="L1108" s="41">
        <v>44532</v>
      </c>
      <c r="M1108" s="1">
        <v>33.65</v>
      </c>
      <c r="N1108" s="42">
        <v>29.381037702249905</v>
      </c>
      <c r="O1108" s="1">
        <v>87</v>
      </c>
      <c r="P1108" s="42">
        <f t="shared" si="46"/>
        <v>2927.5499999999997</v>
      </c>
      <c r="Q1108" s="1" t="s">
        <v>147</v>
      </c>
      <c r="R1108" s="42">
        <v>99.576271186440678</v>
      </c>
      <c r="S1108" s="1">
        <f t="shared" si="47"/>
        <v>3350.7415254237285</v>
      </c>
      <c r="T1108" s="1" t="s">
        <v>147</v>
      </c>
      <c r="U1108" s="3">
        <v>370</v>
      </c>
      <c r="V1108" s="3">
        <v>0</v>
      </c>
      <c r="W1108" s="3">
        <v>0</v>
      </c>
      <c r="X1108" s="1">
        <v>10</v>
      </c>
      <c r="Y1108" s="1">
        <v>380</v>
      </c>
      <c r="Z1108" s="42">
        <v>11164.794326854964</v>
      </c>
      <c r="AA1108" s="1" t="s">
        <v>4015</v>
      </c>
      <c r="AB1108" s="1" t="s">
        <v>5900</v>
      </c>
      <c r="AC1108" s="1"/>
      <c r="AZ1108" s="24"/>
      <c r="BF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  <c r="BS1108" s="24"/>
      <c r="BT1108" s="24"/>
    </row>
    <row r="1109" spans="1:72" s="23" customFormat="1" x14ac:dyDescent="0.3">
      <c r="A1109" s="38">
        <v>854</v>
      </c>
      <c r="B1109" s="38" t="s">
        <v>3397</v>
      </c>
      <c r="C1109" s="35" t="s">
        <v>345</v>
      </c>
      <c r="D1109" s="1" t="s">
        <v>4012</v>
      </c>
      <c r="E1109" s="38" t="s">
        <v>347</v>
      </c>
      <c r="F1109" s="2" t="s">
        <v>5102</v>
      </c>
      <c r="G1109" s="46" t="s">
        <v>5103</v>
      </c>
      <c r="H1109" s="42">
        <v>0.12</v>
      </c>
      <c r="I1109" s="42">
        <v>0.12</v>
      </c>
      <c r="J1109" s="1">
        <v>1</v>
      </c>
      <c r="K1109" s="65">
        <v>44375</v>
      </c>
      <c r="L1109" s="41">
        <v>44532</v>
      </c>
      <c r="M1109" s="1">
        <v>30.35</v>
      </c>
      <c r="N1109" s="42">
        <v>24.706512406698245</v>
      </c>
      <c r="O1109" s="1">
        <v>83</v>
      </c>
      <c r="P1109" s="42">
        <f t="shared" si="46"/>
        <v>2519.0500000000002</v>
      </c>
      <c r="Q1109" s="1" t="s">
        <v>147</v>
      </c>
      <c r="R1109" s="42">
        <v>95.652173913043484</v>
      </c>
      <c r="S1109" s="1">
        <f t="shared" si="47"/>
        <v>2903.04347826087</v>
      </c>
      <c r="T1109" s="1" t="s">
        <v>147</v>
      </c>
      <c r="U1109" s="3">
        <v>370</v>
      </c>
      <c r="V1109" s="3">
        <v>0</v>
      </c>
      <c r="W1109" s="3">
        <v>0</v>
      </c>
      <c r="X1109" s="1">
        <v>-18.5</v>
      </c>
      <c r="Y1109" s="1">
        <v>351.5</v>
      </c>
      <c r="Z1109" s="42">
        <v>8684.3391109544336</v>
      </c>
      <c r="AA1109" s="1" t="s">
        <v>4015</v>
      </c>
      <c r="AB1109" s="1" t="s">
        <v>5900</v>
      </c>
      <c r="AC1109" s="1"/>
      <c r="AZ1109" s="24"/>
      <c r="BF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  <c r="BS1109" s="24"/>
      <c r="BT1109" s="24"/>
    </row>
    <row r="1110" spans="1:72" s="23" customFormat="1" x14ac:dyDescent="0.3">
      <c r="A1110" s="38">
        <v>855</v>
      </c>
      <c r="B1110" s="38" t="s">
        <v>3397</v>
      </c>
      <c r="C1110" s="35" t="s">
        <v>345</v>
      </c>
      <c r="D1110" s="1" t="s">
        <v>4012</v>
      </c>
      <c r="E1110" s="38" t="s">
        <v>347</v>
      </c>
      <c r="F1110" s="2" t="s">
        <v>5104</v>
      </c>
      <c r="G1110" s="46" t="s">
        <v>5105</v>
      </c>
      <c r="H1110" s="42">
        <v>0.16</v>
      </c>
      <c r="I1110" s="42">
        <v>0.16</v>
      </c>
      <c r="J1110" s="1">
        <v>1</v>
      </c>
      <c r="K1110" s="65">
        <v>44380</v>
      </c>
      <c r="L1110" s="41">
        <v>44532</v>
      </c>
      <c r="M1110" s="1">
        <v>45.99</v>
      </c>
      <c r="N1110" s="42">
        <v>41.089195765536694</v>
      </c>
      <c r="O1110" s="1">
        <v>85</v>
      </c>
      <c r="P1110" s="42">
        <f t="shared" si="46"/>
        <v>3909.15</v>
      </c>
      <c r="Q1110" s="1" t="s">
        <v>147</v>
      </c>
      <c r="R1110" s="42">
        <v>99.568965517241381</v>
      </c>
      <c r="S1110" s="1">
        <f t="shared" si="47"/>
        <v>4579.1767241379312</v>
      </c>
      <c r="T1110" s="1" t="s">
        <v>147</v>
      </c>
      <c r="U1110" s="3">
        <v>370</v>
      </c>
      <c r="V1110" s="3">
        <v>0</v>
      </c>
      <c r="W1110" s="3">
        <v>0</v>
      </c>
      <c r="X1110" s="1">
        <v>10</v>
      </c>
      <c r="Y1110" s="1">
        <v>380</v>
      </c>
      <c r="Z1110" s="42">
        <v>15613.894390903944</v>
      </c>
      <c r="AA1110" s="1" t="s">
        <v>4015</v>
      </c>
      <c r="AB1110" s="1" t="s">
        <v>5900</v>
      </c>
      <c r="AC1110" s="1"/>
      <c r="AZ1110" s="24"/>
      <c r="BF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  <c r="BS1110" s="24"/>
      <c r="BT1110" s="24"/>
    </row>
    <row r="1111" spans="1:72" s="23" customFormat="1" x14ac:dyDescent="0.3">
      <c r="A1111" s="38">
        <v>856</v>
      </c>
      <c r="B1111" s="38" t="s">
        <v>3397</v>
      </c>
      <c r="C1111" s="35" t="s">
        <v>345</v>
      </c>
      <c r="D1111" s="1" t="s">
        <v>4012</v>
      </c>
      <c r="E1111" s="38" t="s">
        <v>347</v>
      </c>
      <c r="F1111" s="2" t="s">
        <v>5106</v>
      </c>
      <c r="G1111" s="46" t="s">
        <v>5107</v>
      </c>
      <c r="H1111" s="42">
        <v>0.11</v>
      </c>
      <c r="I1111" s="42">
        <v>0.11</v>
      </c>
      <c r="J1111" s="1">
        <v>1</v>
      </c>
      <c r="K1111" s="65">
        <v>44376</v>
      </c>
      <c r="L1111" s="41">
        <v>44532</v>
      </c>
      <c r="M1111" s="1">
        <v>35.25</v>
      </c>
      <c r="N1111" s="42">
        <v>30.578753519819045</v>
      </c>
      <c r="O1111" s="1">
        <v>86</v>
      </c>
      <c r="P1111" s="42">
        <f t="shared" si="46"/>
        <v>3031.5</v>
      </c>
      <c r="Q1111" s="1" t="s">
        <v>147</v>
      </c>
      <c r="R1111" s="3">
        <v>100</v>
      </c>
      <c r="S1111" s="1">
        <f t="shared" si="47"/>
        <v>3525</v>
      </c>
      <c r="T1111" s="1" t="s">
        <v>147</v>
      </c>
      <c r="U1111" s="3">
        <v>370</v>
      </c>
      <c r="V1111" s="3">
        <v>0</v>
      </c>
      <c r="W1111" s="3">
        <v>0</v>
      </c>
      <c r="X1111" s="1">
        <v>10</v>
      </c>
      <c r="Y1111" s="1">
        <v>380</v>
      </c>
      <c r="Z1111" s="42">
        <v>11619.926337531237</v>
      </c>
      <c r="AA1111" s="1" t="s">
        <v>4015</v>
      </c>
      <c r="AB1111" s="1" t="s">
        <v>5900</v>
      </c>
      <c r="AC1111" s="1"/>
      <c r="AZ1111" s="24"/>
      <c r="BF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  <c r="BS1111" s="24"/>
      <c r="BT1111" s="24"/>
    </row>
    <row r="1112" spans="1:72" s="23" customFormat="1" x14ac:dyDescent="0.3">
      <c r="A1112" s="38">
        <v>857</v>
      </c>
      <c r="B1112" s="38" t="s">
        <v>3397</v>
      </c>
      <c r="C1112" s="35" t="s">
        <v>345</v>
      </c>
      <c r="D1112" s="1" t="s">
        <v>4012</v>
      </c>
      <c r="E1112" s="38" t="s">
        <v>347</v>
      </c>
      <c r="F1112" s="2" t="s">
        <v>5108</v>
      </c>
      <c r="G1112" s="46" t="s">
        <v>5109</v>
      </c>
      <c r="H1112" s="42">
        <v>0.21</v>
      </c>
      <c r="I1112" s="42">
        <v>0.21</v>
      </c>
      <c r="J1112" s="1">
        <v>1</v>
      </c>
      <c r="K1112" s="65">
        <v>44377</v>
      </c>
      <c r="L1112" s="41">
        <v>44532</v>
      </c>
      <c r="M1112" s="1">
        <v>40.85</v>
      </c>
      <c r="N1112" s="42">
        <v>34.079395822709415</v>
      </c>
      <c r="O1112" s="1">
        <v>85</v>
      </c>
      <c r="P1112" s="42">
        <f t="shared" si="46"/>
        <v>3472.25</v>
      </c>
      <c r="Q1112" s="1" t="s">
        <v>147</v>
      </c>
      <c r="R1112" s="3">
        <v>100</v>
      </c>
      <c r="S1112" s="1">
        <f t="shared" si="47"/>
        <v>4085</v>
      </c>
      <c r="T1112" s="1" t="s">
        <v>147</v>
      </c>
      <c r="U1112" s="3">
        <v>370</v>
      </c>
      <c r="V1112" s="3">
        <v>0</v>
      </c>
      <c r="W1112" s="3">
        <v>0</v>
      </c>
      <c r="X1112" s="1">
        <v>10</v>
      </c>
      <c r="Y1112" s="1">
        <v>380</v>
      </c>
      <c r="Z1112" s="42">
        <v>12950.170412629577</v>
      </c>
      <c r="AA1112" s="1" t="s">
        <v>4015</v>
      </c>
      <c r="AB1112" s="1" t="s">
        <v>5900</v>
      </c>
      <c r="AC1112" s="1"/>
      <c r="AZ1112" s="24"/>
      <c r="BF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</row>
    <row r="1113" spans="1:72" s="23" customFormat="1" x14ac:dyDescent="0.3">
      <c r="A1113" s="38">
        <v>858</v>
      </c>
      <c r="B1113" s="38" t="s">
        <v>3397</v>
      </c>
      <c r="C1113" s="35" t="s">
        <v>345</v>
      </c>
      <c r="D1113" s="1" t="s">
        <v>4012</v>
      </c>
      <c r="E1113" s="38" t="s">
        <v>347</v>
      </c>
      <c r="F1113" s="2" t="s">
        <v>5110</v>
      </c>
      <c r="G1113" s="46" t="s">
        <v>5111</v>
      </c>
      <c r="H1113" s="42">
        <v>0.13</v>
      </c>
      <c r="I1113" s="42">
        <v>0.13</v>
      </c>
      <c r="J1113" s="1">
        <v>1</v>
      </c>
      <c r="K1113" s="65">
        <v>44375</v>
      </c>
      <c r="L1113" s="41">
        <v>44532</v>
      </c>
      <c r="M1113" s="1">
        <v>49.88</v>
      </c>
      <c r="N1113" s="42">
        <v>46.8872</v>
      </c>
      <c r="O1113" s="1">
        <v>87</v>
      </c>
      <c r="P1113" s="42">
        <f t="shared" si="46"/>
        <v>4339.5600000000004</v>
      </c>
      <c r="Q1113" s="1" t="s">
        <v>147</v>
      </c>
      <c r="R1113" s="42">
        <v>99.741602067183464</v>
      </c>
      <c r="S1113" s="1">
        <f t="shared" si="47"/>
        <v>4975.1111111111113</v>
      </c>
      <c r="T1113" s="1" t="s">
        <v>147</v>
      </c>
      <c r="U1113" s="3">
        <v>370</v>
      </c>
      <c r="V1113" s="3">
        <v>0</v>
      </c>
      <c r="W1113" s="3">
        <v>0</v>
      </c>
      <c r="X1113" s="1">
        <v>10</v>
      </c>
      <c r="Y1113" s="1">
        <v>380</v>
      </c>
      <c r="Z1113" s="42">
        <v>17817.135999999999</v>
      </c>
      <c r="AA1113" s="1" t="s">
        <v>4015</v>
      </c>
      <c r="AB1113" s="1" t="s">
        <v>5900</v>
      </c>
      <c r="AC1113" s="1"/>
      <c r="AZ1113" s="24"/>
      <c r="BF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  <c r="BS1113" s="24"/>
      <c r="BT1113" s="24"/>
    </row>
    <row r="1114" spans="1:72" s="23" customFormat="1" x14ac:dyDescent="0.3">
      <c r="A1114" s="38">
        <v>859</v>
      </c>
      <c r="B1114" s="38" t="s">
        <v>3397</v>
      </c>
      <c r="C1114" s="35" t="s">
        <v>345</v>
      </c>
      <c r="D1114" s="1" t="s">
        <v>4012</v>
      </c>
      <c r="E1114" s="38" t="s">
        <v>347</v>
      </c>
      <c r="F1114" s="2" t="s">
        <v>5112</v>
      </c>
      <c r="G1114" s="46" t="s">
        <v>5113</v>
      </c>
      <c r="H1114" s="42">
        <v>0.39</v>
      </c>
      <c r="I1114" s="42">
        <v>0.39</v>
      </c>
      <c r="J1114" s="1">
        <v>2</v>
      </c>
      <c r="K1114" s="65">
        <v>44378</v>
      </c>
      <c r="L1114" s="41">
        <v>44532</v>
      </c>
      <c r="M1114" s="1">
        <v>105.26</v>
      </c>
      <c r="N1114" s="42">
        <v>96.563076490901025</v>
      </c>
      <c r="O1114" s="1">
        <v>86</v>
      </c>
      <c r="P1114" s="42">
        <f t="shared" si="46"/>
        <v>9052.36</v>
      </c>
      <c r="Q1114" s="1" t="s">
        <v>147</v>
      </c>
      <c r="R1114" s="42">
        <v>97.722095671981776</v>
      </c>
      <c r="S1114" s="1">
        <f t="shared" si="47"/>
        <v>10286.227790432802</v>
      </c>
      <c r="T1114" s="1" t="s">
        <v>147</v>
      </c>
      <c r="U1114" s="3">
        <v>370</v>
      </c>
      <c r="V1114" s="3">
        <v>0</v>
      </c>
      <c r="W1114" s="3">
        <v>0</v>
      </c>
      <c r="X1114" s="1">
        <v>-18.5</v>
      </c>
      <c r="Y1114" s="1">
        <v>351.5</v>
      </c>
      <c r="Z1114" s="42">
        <v>33941.921386551709</v>
      </c>
      <c r="AA1114" s="1" t="s">
        <v>4015</v>
      </c>
      <c r="AB1114" s="1" t="s">
        <v>5900</v>
      </c>
      <c r="AC1114" s="1"/>
      <c r="AZ1114" s="24"/>
      <c r="BF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  <c r="BS1114" s="24"/>
      <c r="BT1114" s="24"/>
    </row>
    <row r="1115" spans="1:72" s="23" customFormat="1" x14ac:dyDescent="0.3">
      <c r="A1115" s="38">
        <v>860</v>
      </c>
      <c r="B1115" s="38" t="s">
        <v>3397</v>
      </c>
      <c r="C1115" s="35" t="s">
        <v>345</v>
      </c>
      <c r="D1115" s="1" t="s">
        <v>4012</v>
      </c>
      <c r="E1115" s="38" t="s">
        <v>347</v>
      </c>
      <c r="F1115" s="2" t="s">
        <v>5114</v>
      </c>
      <c r="G1115" s="46" t="s">
        <v>5115</v>
      </c>
      <c r="H1115" s="42">
        <v>0.1</v>
      </c>
      <c r="I1115" s="42">
        <v>0.1</v>
      </c>
      <c r="J1115" s="1">
        <v>1</v>
      </c>
      <c r="K1115" s="65">
        <v>44376</v>
      </c>
      <c r="L1115" s="41">
        <v>44532</v>
      </c>
      <c r="M1115" s="1">
        <v>24.1</v>
      </c>
      <c r="N1115" s="42">
        <v>21.147878317774413</v>
      </c>
      <c r="O1115" s="1">
        <v>72</v>
      </c>
      <c r="P1115" s="42">
        <f t="shared" si="46"/>
        <v>1735.2</v>
      </c>
      <c r="Q1115" s="1" t="s">
        <v>147</v>
      </c>
      <c r="R1115" s="42">
        <v>97.777777777777771</v>
      </c>
      <c r="S1115" s="1">
        <f t="shared" si="47"/>
        <v>2356.4444444444443</v>
      </c>
      <c r="T1115" s="1" t="s">
        <v>147</v>
      </c>
      <c r="U1115" s="3">
        <v>370</v>
      </c>
      <c r="V1115" s="3">
        <v>0</v>
      </c>
      <c r="W1115" s="3">
        <v>-148</v>
      </c>
      <c r="X1115" s="1">
        <v>-18.5</v>
      </c>
      <c r="Y1115" s="1">
        <v>203.5</v>
      </c>
      <c r="Z1115" s="42">
        <v>4303.5932376670935</v>
      </c>
      <c r="AA1115" s="1" t="s">
        <v>4015</v>
      </c>
      <c r="AB1115" s="1" t="s">
        <v>5900</v>
      </c>
      <c r="AC1115" s="1"/>
      <c r="AZ1115" s="24"/>
      <c r="BF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  <c r="BS1115" s="24"/>
      <c r="BT1115" s="24"/>
    </row>
    <row r="1116" spans="1:72" s="23" customFormat="1" x14ac:dyDescent="0.3">
      <c r="A1116" s="38">
        <v>861</v>
      </c>
      <c r="B1116" s="38" t="s">
        <v>3397</v>
      </c>
      <c r="C1116" s="35" t="s">
        <v>345</v>
      </c>
      <c r="D1116" s="1" t="s">
        <v>4012</v>
      </c>
      <c r="E1116" s="38" t="s">
        <v>347</v>
      </c>
      <c r="F1116" s="2" t="s">
        <v>5116</v>
      </c>
      <c r="G1116" s="46" t="s">
        <v>5117</v>
      </c>
      <c r="H1116" s="42">
        <v>0.1</v>
      </c>
      <c r="I1116" s="42">
        <v>0.1</v>
      </c>
      <c r="J1116" s="1">
        <v>1</v>
      </c>
      <c r="K1116" s="65">
        <v>44380</v>
      </c>
      <c r="L1116" s="41">
        <v>44532</v>
      </c>
      <c r="M1116" s="1">
        <v>57.06</v>
      </c>
      <c r="N1116" s="42">
        <v>49.555775841661188</v>
      </c>
      <c r="O1116" s="1">
        <v>87</v>
      </c>
      <c r="P1116" s="42">
        <f t="shared" si="46"/>
        <v>4964.22</v>
      </c>
      <c r="Q1116" s="1" t="s">
        <v>147</v>
      </c>
      <c r="R1116" s="3">
        <v>100</v>
      </c>
      <c r="S1116" s="1">
        <f t="shared" si="47"/>
        <v>5706</v>
      </c>
      <c r="T1116" s="1" t="s">
        <v>147</v>
      </c>
      <c r="U1116" s="3">
        <v>370</v>
      </c>
      <c r="V1116" s="3">
        <v>0</v>
      </c>
      <c r="W1116" s="3">
        <v>0</v>
      </c>
      <c r="X1116" s="1">
        <v>10</v>
      </c>
      <c r="Y1116" s="1">
        <v>380</v>
      </c>
      <c r="Z1116" s="42">
        <v>18831.194819831253</v>
      </c>
      <c r="AA1116" s="1" t="s">
        <v>4015</v>
      </c>
      <c r="AB1116" s="1" t="s">
        <v>5900</v>
      </c>
      <c r="AC1116" s="1"/>
      <c r="AZ1116" s="24"/>
      <c r="BF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  <c r="BS1116" s="24"/>
      <c r="BT1116" s="24"/>
    </row>
    <row r="1117" spans="1:72" s="23" customFormat="1" x14ac:dyDescent="0.3">
      <c r="A1117" s="38">
        <v>862</v>
      </c>
      <c r="B1117" s="38" t="s">
        <v>3397</v>
      </c>
      <c r="C1117" s="35" t="s">
        <v>345</v>
      </c>
      <c r="D1117" s="1" t="s">
        <v>4012</v>
      </c>
      <c r="E1117" s="38" t="s">
        <v>347</v>
      </c>
      <c r="F1117" s="2" t="s">
        <v>5118</v>
      </c>
      <c r="G1117" s="46" t="s">
        <v>5119</v>
      </c>
      <c r="H1117" s="42">
        <v>0.31</v>
      </c>
      <c r="I1117" s="42">
        <v>0.31</v>
      </c>
      <c r="J1117" s="1">
        <v>2</v>
      </c>
      <c r="K1117" s="65">
        <v>44377</v>
      </c>
      <c r="L1117" s="41">
        <v>44532</v>
      </c>
      <c r="M1117" s="1">
        <v>124.52</v>
      </c>
      <c r="N1117" s="42">
        <v>115.56904597298531</v>
      </c>
      <c r="O1117" s="1">
        <v>83</v>
      </c>
      <c r="P1117" s="42">
        <f t="shared" si="46"/>
        <v>10335.16</v>
      </c>
      <c r="Q1117" s="1" t="s">
        <v>147</v>
      </c>
      <c r="R1117" s="42">
        <v>99.742268041237111</v>
      </c>
      <c r="S1117" s="1">
        <f t="shared" si="47"/>
        <v>12419.907216494845</v>
      </c>
      <c r="T1117" s="1" t="s">
        <v>147</v>
      </c>
      <c r="U1117" s="3">
        <v>370</v>
      </c>
      <c r="V1117" s="3">
        <v>0</v>
      </c>
      <c r="W1117" s="3">
        <v>0</v>
      </c>
      <c r="X1117" s="1">
        <v>10</v>
      </c>
      <c r="Y1117" s="1">
        <v>380</v>
      </c>
      <c r="Z1117" s="42">
        <v>43916.23746973442</v>
      </c>
      <c r="AA1117" s="1" t="s">
        <v>4015</v>
      </c>
      <c r="AB1117" s="1" t="s">
        <v>5900</v>
      </c>
      <c r="AC1117" s="1"/>
      <c r="AZ1117" s="24"/>
      <c r="BF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  <c r="BS1117" s="24"/>
      <c r="BT1117" s="24"/>
    </row>
    <row r="1118" spans="1:72" s="23" customFormat="1" x14ac:dyDescent="0.3">
      <c r="A1118" s="38">
        <v>863</v>
      </c>
      <c r="B1118" s="38" t="s">
        <v>3397</v>
      </c>
      <c r="C1118" s="35" t="s">
        <v>345</v>
      </c>
      <c r="D1118" s="1" t="s">
        <v>4012</v>
      </c>
      <c r="E1118" s="38" t="s">
        <v>347</v>
      </c>
      <c r="F1118" s="2" t="s">
        <v>5120</v>
      </c>
      <c r="G1118" s="46" t="s">
        <v>5121</v>
      </c>
      <c r="H1118" s="42">
        <v>0.34</v>
      </c>
      <c r="I1118" s="42">
        <v>0.34</v>
      </c>
      <c r="J1118" s="1">
        <v>1</v>
      </c>
      <c r="K1118" s="65">
        <v>44374</v>
      </c>
      <c r="L1118" s="41">
        <v>44532</v>
      </c>
      <c r="M1118" s="1">
        <v>61.25</v>
      </c>
      <c r="N1118" s="42">
        <v>53.503217949378147</v>
      </c>
      <c r="O1118" s="1">
        <v>81</v>
      </c>
      <c r="P1118" s="42">
        <f t="shared" si="46"/>
        <v>4961.25</v>
      </c>
      <c r="Q1118" s="1" t="s">
        <v>147</v>
      </c>
      <c r="R1118" s="42">
        <v>99.559471365638771</v>
      </c>
      <c r="S1118" s="1">
        <f t="shared" si="47"/>
        <v>6098.0176211453745</v>
      </c>
      <c r="T1118" s="1" t="s">
        <v>147</v>
      </c>
      <c r="U1118" s="3">
        <v>370</v>
      </c>
      <c r="V1118" s="3">
        <v>0</v>
      </c>
      <c r="W1118" s="3">
        <v>0</v>
      </c>
      <c r="X1118" s="1">
        <v>10</v>
      </c>
      <c r="Y1118" s="1">
        <v>380</v>
      </c>
      <c r="Z1118" s="42">
        <v>20331.222820763694</v>
      </c>
      <c r="AA1118" s="1" t="s">
        <v>4015</v>
      </c>
      <c r="AB1118" s="1" t="s">
        <v>5900</v>
      </c>
      <c r="AC1118" s="1"/>
      <c r="AZ1118" s="24"/>
      <c r="BF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  <c r="BS1118" s="24"/>
      <c r="BT1118" s="24"/>
    </row>
    <row r="1119" spans="1:72" s="23" customFormat="1" x14ac:dyDescent="0.3">
      <c r="A1119" s="38">
        <v>864</v>
      </c>
      <c r="B1119" s="38" t="s">
        <v>3397</v>
      </c>
      <c r="C1119" s="35" t="s">
        <v>345</v>
      </c>
      <c r="D1119" s="1" t="s">
        <v>4012</v>
      </c>
      <c r="E1119" s="38" t="s">
        <v>347</v>
      </c>
      <c r="F1119" s="2" t="s">
        <v>5122</v>
      </c>
      <c r="G1119" s="46" t="s">
        <v>5123</v>
      </c>
      <c r="H1119" s="42">
        <v>0.37</v>
      </c>
      <c r="I1119" s="42">
        <v>0.37</v>
      </c>
      <c r="J1119" s="1">
        <v>1</v>
      </c>
      <c r="K1119" s="65">
        <v>44375</v>
      </c>
      <c r="L1119" s="41">
        <v>44532</v>
      </c>
      <c r="M1119" s="1">
        <v>23.73</v>
      </c>
      <c r="N1119" s="42">
        <v>19.873260051710393</v>
      </c>
      <c r="O1119" s="1">
        <v>80</v>
      </c>
      <c r="P1119" s="42">
        <f t="shared" si="46"/>
        <v>1898.4</v>
      </c>
      <c r="Q1119" s="1" t="s">
        <v>147</v>
      </c>
      <c r="R1119" s="3">
        <v>100</v>
      </c>
      <c r="S1119" s="1">
        <f t="shared" si="47"/>
        <v>2373</v>
      </c>
      <c r="T1119" s="1" t="s">
        <v>147</v>
      </c>
      <c r="U1119" s="3">
        <v>370</v>
      </c>
      <c r="V1119" s="3">
        <v>0</v>
      </c>
      <c r="W1119" s="3">
        <v>0</v>
      </c>
      <c r="X1119" s="1">
        <v>10</v>
      </c>
      <c r="Y1119" s="1">
        <v>380</v>
      </c>
      <c r="Z1119" s="42">
        <v>7551.8388196499491</v>
      </c>
      <c r="AA1119" s="1" t="s">
        <v>4015</v>
      </c>
      <c r="AB1119" s="1" t="s">
        <v>5900</v>
      </c>
      <c r="AC1119" s="1"/>
      <c r="AZ1119" s="24"/>
      <c r="BF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  <c r="BS1119" s="24"/>
      <c r="BT1119" s="24"/>
    </row>
    <row r="1120" spans="1:72" s="23" customFormat="1" x14ac:dyDescent="0.3">
      <c r="A1120" s="38">
        <v>865</v>
      </c>
      <c r="B1120" s="38" t="s">
        <v>3397</v>
      </c>
      <c r="C1120" s="35" t="s">
        <v>345</v>
      </c>
      <c r="D1120" s="1" t="s">
        <v>4012</v>
      </c>
      <c r="E1120" s="38" t="s">
        <v>347</v>
      </c>
      <c r="F1120" s="2" t="s">
        <v>5124</v>
      </c>
      <c r="G1120" s="46" t="s">
        <v>5125</v>
      </c>
      <c r="H1120" s="42">
        <v>0.14000000000000001</v>
      </c>
      <c r="I1120" s="42">
        <v>0.14000000000000001</v>
      </c>
      <c r="J1120" s="1">
        <v>2</v>
      </c>
      <c r="K1120" s="65">
        <v>44371</v>
      </c>
      <c r="L1120" s="41">
        <v>44532</v>
      </c>
      <c r="M1120" s="1">
        <v>107.15</v>
      </c>
      <c r="N1120" s="42">
        <v>95.356266305012753</v>
      </c>
      <c r="O1120" s="1">
        <v>90</v>
      </c>
      <c r="P1120" s="42">
        <f t="shared" si="46"/>
        <v>9643.5</v>
      </c>
      <c r="Q1120" s="1" t="s">
        <v>147</v>
      </c>
      <c r="R1120" s="42">
        <v>99.5</v>
      </c>
      <c r="S1120" s="1">
        <f t="shared" si="47"/>
        <v>10661.425000000001</v>
      </c>
      <c r="T1120" s="1" t="s">
        <v>147</v>
      </c>
      <c r="U1120" s="3">
        <v>370</v>
      </c>
      <c r="V1120" s="3">
        <v>0</v>
      </c>
      <c r="W1120" s="3">
        <v>0</v>
      </c>
      <c r="X1120" s="1">
        <v>10</v>
      </c>
      <c r="Y1120" s="1">
        <v>380</v>
      </c>
      <c r="Z1120" s="42">
        <v>36235.381195904847</v>
      </c>
      <c r="AA1120" s="1" t="s">
        <v>4015</v>
      </c>
      <c r="AB1120" s="1" t="s">
        <v>5900</v>
      </c>
      <c r="AC1120" s="1"/>
      <c r="AZ1120" s="24"/>
      <c r="BF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  <c r="BS1120" s="24"/>
      <c r="BT1120" s="24"/>
    </row>
    <row r="1121" spans="1:72" s="23" customFormat="1" x14ac:dyDescent="0.3">
      <c r="A1121" s="38">
        <v>866</v>
      </c>
      <c r="B1121" s="38" t="s">
        <v>3397</v>
      </c>
      <c r="C1121" s="35" t="s">
        <v>345</v>
      </c>
      <c r="D1121" s="1" t="s">
        <v>4012</v>
      </c>
      <c r="E1121" s="38" t="s">
        <v>347</v>
      </c>
      <c r="F1121" s="2" t="s">
        <v>5126</v>
      </c>
      <c r="G1121" s="46" t="s">
        <v>5127</v>
      </c>
      <c r="H1121" s="42">
        <v>0.16</v>
      </c>
      <c r="I1121" s="42">
        <v>0.16</v>
      </c>
      <c r="J1121" s="1">
        <v>1</v>
      </c>
      <c r="K1121" s="65">
        <v>44374</v>
      </c>
      <c r="L1121" s="41">
        <v>44532</v>
      </c>
      <c r="M1121" s="1">
        <v>40.25</v>
      </c>
      <c r="N1121" s="42">
        <v>35.95574334423339</v>
      </c>
      <c r="O1121" s="1">
        <v>82</v>
      </c>
      <c r="P1121" s="42">
        <f t="shared" si="46"/>
        <v>3300.5</v>
      </c>
      <c r="Q1121" s="1" t="s">
        <v>147</v>
      </c>
      <c r="R1121" s="42">
        <v>99.778761061946909</v>
      </c>
      <c r="S1121" s="1">
        <f t="shared" si="47"/>
        <v>4016.0951327433631</v>
      </c>
      <c r="T1121" s="1" t="s">
        <v>147</v>
      </c>
      <c r="U1121" s="3">
        <v>370</v>
      </c>
      <c r="V1121" s="3">
        <v>0</v>
      </c>
      <c r="W1121" s="3">
        <v>0</v>
      </c>
      <c r="X1121" s="1">
        <v>10</v>
      </c>
      <c r="Y1121" s="1">
        <v>380</v>
      </c>
      <c r="Z1121" s="42">
        <v>13663.182470808688</v>
      </c>
      <c r="AA1121" s="1" t="s">
        <v>4015</v>
      </c>
      <c r="AB1121" s="1" t="s">
        <v>5900</v>
      </c>
      <c r="AC1121" s="1"/>
      <c r="AZ1121" s="24"/>
      <c r="BF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  <c r="BS1121" s="24"/>
      <c r="BT1121" s="24"/>
    </row>
    <row r="1122" spans="1:72" s="23" customFormat="1" x14ac:dyDescent="0.3">
      <c r="A1122" s="38">
        <v>867</v>
      </c>
      <c r="B1122" s="38" t="s">
        <v>3397</v>
      </c>
      <c r="C1122" s="35" t="s">
        <v>345</v>
      </c>
      <c r="D1122" s="1" t="s">
        <v>4012</v>
      </c>
      <c r="E1122" s="38" t="s">
        <v>347</v>
      </c>
      <c r="F1122" s="2" t="s">
        <v>5128</v>
      </c>
      <c r="G1122" s="46" t="s">
        <v>5129</v>
      </c>
      <c r="H1122" s="42">
        <v>0.15</v>
      </c>
      <c r="I1122" s="42">
        <v>0.15</v>
      </c>
      <c r="J1122" s="1">
        <v>1</v>
      </c>
      <c r="K1122" s="65">
        <v>44381</v>
      </c>
      <c r="L1122" s="41">
        <v>44532</v>
      </c>
      <c r="M1122" s="1">
        <v>19.149999999999999</v>
      </c>
      <c r="N1122" s="42">
        <v>17.508146443223737</v>
      </c>
      <c r="O1122" s="1">
        <v>80</v>
      </c>
      <c r="P1122" s="42">
        <f t="shared" si="46"/>
        <v>1532</v>
      </c>
      <c r="Q1122" s="1" t="s">
        <v>147</v>
      </c>
      <c r="R1122" s="42">
        <v>96.486486486486484</v>
      </c>
      <c r="S1122" s="1">
        <f t="shared" si="47"/>
        <v>1847.716216216216</v>
      </c>
      <c r="T1122" s="1" t="s">
        <v>147</v>
      </c>
      <c r="U1122" s="3">
        <v>370</v>
      </c>
      <c r="V1122" s="3">
        <v>0</v>
      </c>
      <c r="W1122" s="3">
        <v>0</v>
      </c>
      <c r="X1122" s="1">
        <v>-18.5</v>
      </c>
      <c r="Y1122" s="1">
        <v>351.5</v>
      </c>
      <c r="Z1122" s="42">
        <v>6154.1134747931437</v>
      </c>
      <c r="AA1122" s="1" t="s">
        <v>4015</v>
      </c>
      <c r="AB1122" s="1" t="s">
        <v>5900</v>
      </c>
      <c r="AC1122" s="1"/>
      <c r="AZ1122" s="24"/>
      <c r="BF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  <c r="BS1122" s="24"/>
      <c r="BT1122" s="24"/>
    </row>
    <row r="1123" spans="1:72" s="23" customFormat="1" x14ac:dyDescent="0.3">
      <c r="A1123" s="38">
        <v>868</v>
      </c>
      <c r="B1123" s="38" t="s">
        <v>3397</v>
      </c>
      <c r="C1123" s="35" t="s">
        <v>345</v>
      </c>
      <c r="D1123" s="1" t="s">
        <v>4012</v>
      </c>
      <c r="E1123" s="38" t="s">
        <v>347</v>
      </c>
      <c r="F1123" s="2" t="s">
        <v>5130</v>
      </c>
      <c r="G1123" s="46" t="s">
        <v>5131</v>
      </c>
      <c r="H1123" s="42">
        <v>0.23</v>
      </c>
      <c r="I1123" s="42">
        <v>0.23</v>
      </c>
      <c r="J1123" s="1">
        <v>2</v>
      </c>
      <c r="K1123" s="65">
        <v>44371</v>
      </c>
      <c r="L1123" s="41">
        <v>44532</v>
      </c>
      <c r="M1123" s="1">
        <v>120.68</v>
      </c>
      <c r="N1123" s="42">
        <v>110.7995818343139</v>
      </c>
      <c r="O1123" s="1">
        <v>90</v>
      </c>
      <c r="P1123" s="42">
        <f t="shared" si="46"/>
        <v>10861.2</v>
      </c>
      <c r="Q1123" s="1" t="s">
        <v>147</v>
      </c>
      <c r="R1123" s="42">
        <v>99.789029535864984</v>
      </c>
      <c r="S1123" s="1">
        <f t="shared" si="47"/>
        <v>12042.540084388187</v>
      </c>
      <c r="T1123" s="1" t="s">
        <v>147</v>
      </c>
      <c r="U1123" s="3">
        <v>370</v>
      </c>
      <c r="V1123" s="3">
        <v>0</v>
      </c>
      <c r="W1123" s="3">
        <v>0</v>
      </c>
      <c r="X1123" s="1">
        <v>10</v>
      </c>
      <c r="Y1123" s="1">
        <v>380</v>
      </c>
      <c r="Z1123" s="42">
        <v>42103.84109703928</v>
      </c>
      <c r="AA1123" s="1" t="s">
        <v>4015</v>
      </c>
      <c r="AB1123" s="1" t="s">
        <v>5900</v>
      </c>
      <c r="AC1123" s="1"/>
      <c r="AZ1123" s="24"/>
      <c r="BF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  <c r="BS1123" s="24"/>
      <c r="BT1123" s="24"/>
    </row>
    <row r="1124" spans="1:72" s="23" customFormat="1" x14ac:dyDescent="0.3">
      <c r="A1124" s="38">
        <v>869</v>
      </c>
      <c r="B1124" s="38" t="s">
        <v>3397</v>
      </c>
      <c r="C1124" s="35" t="s">
        <v>345</v>
      </c>
      <c r="D1124" s="1" t="s">
        <v>4012</v>
      </c>
      <c r="E1124" s="38" t="s">
        <v>347</v>
      </c>
      <c r="F1124" s="2" t="s">
        <v>5132</v>
      </c>
      <c r="G1124" s="46" t="s">
        <v>5133</v>
      </c>
      <c r="H1124" s="42">
        <v>0.18</v>
      </c>
      <c r="I1124" s="42">
        <v>0.18</v>
      </c>
      <c r="J1124" s="1">
        <v>1</v>
      </c>
      <c r="K1124" s="65">
        <v>44370</v>
      </c>
      <c r="L1124" s="41">
        <v>44532</v>
      </c>
      <c r="M1124" s="1">
        <v>49.29</v>
      </c>
      <c r="N1124" s="42">
        <v>41.457947643704891</v>
      </c>
      <c r="O1124" s="1">
        <v>92</v>
      </c>
      <c r="P1124" s="42">
        <f t="shared" si="46"/>
        <v>4534.68</v>
      </c>
      <c r="Q1124" s="1" t="s">
        <v>147</v>
      </c>
      <c r="R1124" s="42">
        <v>99.310344827586206</v>
      </c>
      <c r="S1124" s="1">
        <f t="shared" si="47"/>
        <v>4895.0068965517239</v>
      </c>
      <c r="T1124" s="1" t="s">
        <v>147</v>
      </c>
      <c r="U1124" s="3">
        <v>370</v>
      </c>
      <c r="V1124" s="3">
        <v>0</v>
      </c>
      <c r="W1124" s="3">
        <v>0</v>
      </c>
      <c r="X1124" s="1">
        <v>10</v>
      </c>
      <c r="Y1124" s="1">
        <v>380</v>
      </c>
      <c r="Z1124" s="42">
        <v>15754.020104607858</v>
      </c>
      <c r="AA1124" s="1" t="s">
        <v>4015</v>
      </c>
      <c r="AB1124" s="1" t="s">
        <v>5900</v>
      </c>
      <c r="AC1124" s="1"/>
      <c r="AZ1124" s="24"/>
      <c r="BF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  <c r="BS1124" s="24"/>
      <c r="BT1124" s="24"/>
    </row>
    <row r="1125" spans="1:72" s="23" customFormat="1" x14ac:dyDescent="0.3">
      <c r="A1125" s="38">
        <v>870</v>
      </c>
      <c r="B1125" s="38" t="s">
        <v>3397</v>
      </c>
      <c r="C1125" s="35" t="s">
        <v>345</v>
      </c>
      <c r="D1125" s="1" t="s">
        <v>4012</v>
      </c>
      <c r="E1125" s="38" t="s">
        <v>347</v>
      </c>
      <c r="F1125" s="2" t="s">
        <v>5134</v>
      </c>
      <c r="G1125" s="46" t="s">
        <v>5135</v>
      </c>
      <c r="H1125" s="42">
        <v>0.48</v>
      </c>
      <c r="I1125" s="42">
        <v>0.48</v>
      </c>
      <c r="J1125" s="1">
        <v>2</v>
      </c>
      <c r="K1125" s="65">
        <v>44375</v>
      </c>
      <c r="L1125" s="41">
        <v>44539</v>
      </c>
      <c r="M1125" s="1">
        <v>74.790000000000006</v>
      </c>
      <c r="N1125" s="42">
        <v>69.457831861283182</v>
      </c>
      <c r="O1125" s="1">
        <v>96</v>
      </c>
      <c r="P1125" s="42">
        <f t="shared" si="46"/>
        <v>7179.84</v>
      </c>
      <c r="Q1125" s="1" t="s">
        <v>147</v>
      </c>
      <c r="R1125" s="3">
        <v>100</v>
      </c>
      <c r="S1125" s="1">
        <f t="shared" si="47"/>
        <v>7479.0000000000009</v>
      </c>
      <c r="T1125" s="1" t="s">
        <v>147</v>
      </c>
      <c r="U1125" s="3">
        <v>370</v>
      </c>
      <c r="V1125" s="3">
        <v>0</v>
      </c>
      <c r="W1125" s="3">
        <v>0</v>
      </c>
      <c r="X1125" s="1">
        <v>10</v>
      </c>
      <c r="Y1125" s="1">
        <v>380</v>
      </c>
      <c r="Z1125" s="42">
        <v>26393.97610728761</v>
      </c>
      <c r="AA1125" s="1" t="s">
        <v>4015</v>
      </c>
      <c r="AB1125" s="1" t="s">
        <v>5900</v>
      </c>
      <c r="AC1125" s="1"/>
      <c r="AZ1125" s="24"/>
      <c r="BF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  <c r="BS1125" s="24"/>
      <c r="BT1125" s="24"/>
    </row>
    <row r="1126" spans="1:72" s="23" customFormat="1" x14ac:dyDescent="0.3">
      <c r="A1126" s="38">
        <v>871</v>
      </c>
      <c r="B1126" s="38" t="s">
        <v>3397</v>
      </c>
      <c r="C1126" s="35" t="s">
        <v>345</v>
      </c>
      <c r="D1126" s="1" t="s">
        <v>4012</v>
      </c>
      <c r="E1126" s="38" t="s">
        <v>347</v>
      </c>
      <c r="F1126" s="2" t="s">
        <v>5136</v>
      </c>
      <c r="G1126" s="46" t="s">
        <v>5137</v>
      </c>
      <c r="H1126" s="42">
        <v>0.65</v>
      </c>
      <c r="I1126" s="42">
        <v>0.65</v>
      </c>
      <c r="J1126" s="1">
        <v>3</v>
      </c>
      <c r="K1126" s="65">
        <v>44369</v>
      </c>
      <c r="L1126" s="41">
        <v>44539</v>
      </c>
      <c r="M1126" s="1">
        <v>136.19</v>
      </c>
      <c r="N1126" s="42">
        <v>130.89024751985249</v>
      </c>
      <c r="O1126" s="1">
        <v>81</v>
      </c>
      <c r="P1126" s="42">
        <f t="shared" si="46"/>
        <v>11031.39</v>
      </c>
      <c r="Q1126" s="1" t="s">
        <v>147</v>
      </c>
      <c r="R1126" s="42">
        <v>99.77064220183486</v>
      </c>
      <c r="S1126" s="1">
        <f t="shared" si="47"/>
        <v>13587.76376146789</v>
      </c>
      <c r="T1126" s="1" t="s">
        <v>147</v>
      </c>
      <c r="U1126" s="3">
        <v>370</v>
      </c>
      <c r="V1126" s="3">
        <v>0</v>
      </c>
      <c r="W1126" s="3">
        <v>0</v>
      </c>
      <c r="X1126" s="1">
        <v>10</v>
      </c>
      <c r="Y1126" s="1">
        <v>380</v>
      </c>
      <c r="Z1126" s="42">
        <v>49738.29405754395</v>
      </c>
      <c r="AA1126" s="1" t="s">
        <v>4015</v>
      </c>
      <c r="AB1126" s="71" t="s">
        <v>6379</v>
      </c>
      <c r="AC1126" s="1"/>
      <c r="AZ1126" s="24"/>
      <c r="BF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  <c r="BS1126" s="24"/>
      <c r="BT1126" s="24"/>
    </row>
    <row r="1127" spans="1:72" s="23" customFormat="1" x14ac:dyDescent="0.3">
      <c r="A1127" s="38">
        <v>872</v>
      </c>
      <c r="B1127" s="38" t="s">
        <v>3397</v>
      </c>
      <c r="C1127" s="35" t="s">
        <v>345</v>
      </c>
      <c r="D1127" s="1" t="s">
        <v>4012</v>
      </c>
      <c r="E1127" s="38" t="s">
        <v>347</v>
      </c>
      <c r="F1127" s="2" t="s">
        <v>5138</v>
      </c>
      <c r="G1127" s="46" t="s">
        <v>5139</v>
      </c>
      <c r="H1127" s="42">
        <v>0.91</v>
      </c>
      <c r="I1127" s="42">
        <v>0.91</v>
      </c>
      <c r="J1127" s="1">
        <v>5</v>
      </c>
      <c r="K1127" s="65">
        <v>44369</v>
      </c>
      <c r="L1127" s="41">
        <v>44539</v>
      </c>
      <c r="M1127" s="1">
        <v>276.52999999999997</v>
      </c>
      <c r="N1127" s="42">
        <v>265.18948281691058</v>
      </c>
      <c r="O1127" s="1">
        <v>95</v>
      </c>
      <c r="P1127" s="42">
        <f t="shared" si="46"/>
        <v>26270.35</v>
      </c>
      <c r="Q1127" s="1" t="s">
        <v>147</v>
      </c>
      <c r="R1127" s="3">
        <v>100</v>
      </c>
      <c r="S1127" s="1">
        <f t="shared" si="47"/>
        <v>27652.999999999996</v>
      </c>
      <c r="T1127" s="1" t="s">
        <v>147</v>
      </c>
      <c r="U1127" s="3">
        <v>370</v>
      </c>
      <c r="V1127" s="3">
        <v>0</v>
      </c>
      <c r="W1127" s="3">
        <v>0</v>
      </c>
      <c r="X1127" s="1">
        <v>10</v>
      </c>
      <c r="Y1127" s="1">
        <v>380</v>
      </c>
      <c r="Z1127" s="42">
        <v>100772.00347042602</v>
      </c>
      <c r="AA1127" s="1" t="s">
        <v>4015</v>
      </c>
      <c r="AB1127" s="71" t="s">
        <v>6379</v>
      </c>
      <c r="AC1127" s="1"/>
      <c r="AZ1127" s="24"/>
      <c r="BF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  <c r="BS1127" s="24"/>
      <c r="BT1127" s="24"/>
    </row>
    <row r="1128" spans="1:72" s="23" customFormat="1" x14ac:dyDescent="0.3">
      <c r="A1128" s="38">
        <v>873</v>
      </c>
      <c r="B1128" s="38" t="s">
        <v>3397</v>
      </c>
      <c r="C1128" s="35" t="s">
        <v>345</v>
      </c>
      <c r="D1128" s="1" t="s">
        <v>4012</v>
      </c>
      <c r="E1128" s="38" t="s">
        <v>347</v>
      </c>
      <c r="F1128" s="2" t="s">
        <v>5140</v>
      </c>
      <c r="G1128" s="46" t="s">
        <v>5141</v>
      </c>
      <c r="H1128" s="42">
        <v>1.1000000000000001</v>
      </c>
      <c r="I1128" s="42">
        <v>1.1000000000000001</v>
      </c>
      <c r="J1128" s="1">
        <v>4</v>
      </c>
      <c r="K1128" s="65">
        <v>44369</v>
      </c>
      <c r="L1128" s="41">
        <v>44539</v>
      </c>
      <c r="M1128" s="1">
        <v>243.98</v>
      </c>
      <c r="N1128" s="42">
        <v>235.03710400308901</v>
      </c>
      <c r="O1128" s="1">
        <v>91</v>
      </c>
      <c r="P1128" s="42">
        <f t="shared" si="46"/>
        <v>22202.18</v>
      </c>
      <c r="Q1128" s="1" t="s">
        <v>147</v>
      </c>
      <c r="R1128" s="3">
        <v>100</v>
      </c>
      <c r="S1128" s="1">
        <f t="shared" si="47"/>
        <v>24398</v>
      </c>
      <c r="T1128" s="1" t="s">
        <v>147</v>
      </c>
      <c r="U1128" s="3">
        <v>370</v>
      </c>
      <c r="V1128" s="3">
        <v>0</v>
      </c>
      <c r="W1128" s="3">
        <v>0</v>
      </c>
      <c r="X1128" s="1">
        <v>10</v>
      </c>
      <c r="Y1128" s="1">
        <v>380</v>
      </c>
      <c r="Z1128" s="42">
        <v>89314.099521173819</v>
      </c>
      <c r="AA1128" s="1" t="s">
        <v>4015</v>
      </c>
      <c r="AB1128" s="71" t="s">
        <v>6379</v>
      </c>
      <c r="AC1128" s="1"/>
      <c r="AZ1128" s="24"/>
      <c r="BF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  <c r="BS1128" s="24"/>
      <c r="BT1128" s="24"/>
    </row>
    <row r="1129" spans="1:72" s="23" customFormat="1" x14ac:dyDescent="0.3">
      <c r="A1129" s="38">
        <v>874</v>
      </c>
      <c r="B1129" s="38" t="s">
        <v>3397</v>
      </c>
      <c r="C1129" s="35" t="s">
        <v>345</v>
      </c>
      <c r="D1129" s="1" t="s">
        <v>4012</v>
      </c>
      <c r="E1129" s="38" t="s">
        <v>347</v>
      </c>
      <c r="F1129" s="2" t="s">
        <v>5142</v>
      </c>
      <c r="G1129" s="46" t="s">
        <v>5143</v>
      </c>
      <c r="H1129" s="42">
        <v>0.2</v>
      </c>
      <c r="I1129" s="42">
        <v>0.2</v>
      </c>
      <c r="J1129" s="1">
        <v>2</v>
      </c>
      <c r="K1129" s="65">
        <v>44387</v>
      </c>
      <c r="L1129" s="41">
        <v>44539</v>
      </c>
      <c r="M1129" s="1">
        <v>74.569999999999993</v>
      </c>
      <c r="N1129" s="42">
        <v>71.496593415737053</v>
      </c>
      <c r="O1129" s="1">
        <v>97</v>
      </c>
      <c r="P1129" s="42">
        <f t="shared" si="46"/>
        <v>7233.2899999999991</v>
      </c>
      <c r="Q1129" s="1" t="s">
        <v>147</v>
      </c>
      <c r="R1129" s="42">
        <v>99.789915966386559</v>
      </c>
      <c r="S1129" s="1">
        <f t="shared" si="47"/>
        <v>7441.3340336134452</v>
      </c>
      <c r="T1129" s="1" t="s">
        <v>147</v>
      </c>
      <c r="U1129" s="3">
        <v>370</v>
      </c>
      <c r="V1129" s="3">
        <v>0</v>
      </c>
      <c r="W1129" s="3">
        <v>0</v>
      </c>
      <c r="X1129" s="1">
        <v>10</v>
      </c>
      <c r="Y1129" s="1">
        <v>380</v>
      </c>
      <c r="Z1129" s="42">
        <v>27168.705497980081</v>
      </c>
      <c r="AA1129" s="1" t="s">
        <v>4015</v>
      </c>
      <c r="AB1129" s="71" t="s">
        <v>6379</v>
      </c>
      <c r="AC1129" s="1"/>
      <c r="AZ1129" s="24"/>
      <c r="BF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  <c r="BS1129" s="24"/>
      <c r="BT1129" s="24"/>
    </row>
    <row r="1130" spans="1:72" s="23" customFormat="1" x14ac:dyDescent="0.3">
      <c r="A1130" s="38">
        <v>875</v>
      </c>
      <c r="B1130" s="38" t="s">
        <v>3397</v>
      </c>
      <c r="C1130" s="35" t="s">
        <v>345</v>
      </c>
      <c r="D1130" s="1" t="s">
        <v>4012</v>
      </c>
      <c r="E1130" s="38" t="s">
        <v>347</v>
      </c>
      <c r="F1130" s="2" t="s">
        <v>5144</v>
      </c>
      <c r="G1130" s="46" t="s">
        <v>5145</v>
      </c>
      <c r="H1130" s="42">
        <v>0.3</v>
      </c>
      <c r="I1130" s="42">
        <v>0.3</v>
      </c>
      <c r="J1130" s="1">
        <v>1</v>
      </c>
      <c r="K1130" s="65">
        <v>44387</v>
      </c>
      <c r="L1130" s="41">
        <v>44539</v>
      </c>
      <c r="M1130" s="1">
        <v>66.180000000000007</v>
      </c>
      <c r="N1130" s="42">
        <v>59.019968317004576</v>
      </c>
      <c r="O1130" s="1">
        <v>91</v>
      </c>
      <c r="P1130" s="42">
        <f t="shared" si="46"/>
        <v>6022.380000000001</v>
      </c>
      <c r="Q1130" s="1" t="s">
        <v>147</v>
      </c>
      <c r="R1130" s="42">
        <v>99.485861182519287</v>
      </c>
      <c r="S1130" s="1">
        <f t="shared" si="47"/>
        <v>6583.9742930591274</v>
      </c>
      <c r="T1130" s="1" t="s">
        <v>147</v>
      </c>
      <c r="U1130" s="3">
        <v>370</v>
      </c>
      <c r="V1130" s="3">
        <v>0</v>
      </c>
      <c r="W1130" s="3">
        <v>0</v>
      </c>
      <c r="X1130" s="1">
        <v>10</v>
      </c>
      <c r="Y1130" s="1">
        <v>380</v>
      </c>
      <c r="Z1130" s="42">
        <v>22427.58796046174</v>
      </c>
      <c r="AA1130" s="1" t="s">
        <v>4015</v>
      </c>
      <c r="AB1130" s="71" t="s">
        <v>6379</v>
      </c>
      <c r="AC1130" s="1"/>
      <c r="AZ1130" s="24"/>
      <c r="BF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  <c r="BS1130" s="24"/>
      <c r="BT1130" s="24"/>
    </row>
    <row r="1131" spans="1:72" s="23" customFormat="1" x14ac:dyDescent="0.3">
      <c r="A1131" s="38">
        <v>876</v>
      </c>
      <c r="B1131" s="38" t="s">
        <v>3397</v>
      </c>
      <c r="C1131" s="35" t="s">
        <v>345</v>
      </c>
      <c r="D1131" s="1" t="s">
        <v>4012</v>
      </c>
      <c r="E1131" s="38" t="s">
        <v>347</v>
      </c>
      <c r="F1131" s="2" t="s">
        <v>5146</v>
      </c>
      <c r="G1131" s="46" t="s">
        <v>5147</v>
      </c>
      <c r="H1131" s="42">
        <v>0.2</v>
      </c>
      <c r="I1131" s="42">
        <v>0.2</v>
      </c>
      <c r="J1131" s="1">
        <v>1</v>
      </c>
      <c r="K1131" s="65">
        <v>44388</v>
      </c>
      <c r="L1131" s="41">
        <v>44539</v>
      </c>
      <c r="M1131" s="1">
        <v>65.81</v>
      </c>
      <c r="N1131" s="42">
        <v>62.505403045180763</v>
      </c>
      <c r="O1131" s="1">
        <v>89</v>
      </c>
      <c r="P1131" s="42">
        <f t="shared" si="46"/>
        <v>5857.09</v>
      </c>
      <c r="Q1131" s="1" t="s">
        <v>147</v>
      </c>
      <c r="R1131" s="42">
        <v>99.666666666666671</v>
      </c>
      <c r="S1131" s="1">
        <f t="shared" si="47"/>
        <v>6559.0633333333335</v>
      </c>
      <c r="T1131" s="1" t="s">
        <v>147</v>
      </c>
      <c r="U1131" s="3">
        <v>370</v>
      </c>
      <c r="V1131" s="3">
        <v>0</v>
      </c>
      <c r="W1131" s="3">
        <v>0</v>
      </c>
      <c r="X1131" s="1">
        <v>10</v>
      </c>
      <c r="Y1131" s="1">
        <v>380</v>
      </c>
      <c r="Z1131" s="42">
        <v>23752.053157168692</v>
      </c>
      <c r="AA1131" s="1" t="s">
        <v>4015</v>
      </c>
      <c r="AB1131" s="71" t="s">
        <v>6379</v>
      </c>
      <c r="AC1131" s="1"/>
      <c r="AZ1131" s="24"/>
      <c r="BF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</row>
    <row r="1132" spans="1:72" s="23" customFormat="1" x14ac:dyDescent="0.3">
      <c r="A1132" s="38">
        <v>877</v>
      </c>
      <c r="B1132" s="38" t="s">
        <v>3397</v>
      </c>
      <c r="C1132" s="35" t="s">
        <v>345</v>
      </c>
      <c r="D1132" s="1" t="s">
        <v>4012</v>
      </c>
      <c r="E1132" s="38" t="s">
        <v>347</v>
      </c>
      <c r="F1132" s="2" t="s">
        <v>5148</v>
      </c>
      <c r="G1132" s="46" t="s">
        <v>5149</v>
      </c>
      <c r="H1132" s="42">
        <v>0.9</v>
      </c>
      <c r="I1132" s="42">
        <v>0.9</v>
      </c>
      <c r="J1132" s="1">
        <v>3</v>
      </c>
      <c r="K1132" s="65">
        <v>44388</v>
      </c>
      <c r="L1132" s="41">
        <v>44539</v>
      </c>
      <c r="M1132" s="1">
        <v>178.36</v>
      </c>
      <c r="N1132" s="42">
        <v>165.1417608516841</v>
      </c>
      <c r="O1132" s="1">
        <v>85</v>
      </c>
      <c r="P1132" s="42">
        <f t="shared" si="46"/>
        <v>15160.6</v>
      </c>
      <c r="Q1132" s="1" t="s">
        <v>147</v>
      </c>
      <c r="R1132" s="42">
        <v>98.477157360406096</v>
      </c>
      <c r="S1132" s="1">
        <f t="shared" si="47"/>
        <v>17564.385786802031</v>
      </c>
      <c r="T1132" s="1" t="s">
        <v>147</v>
      </c>
      <c r="U1132" s="3">
        <v>370</v>
      </c>
      <c r="V1132" s="3">
        <v>0</v>
      </c>
      <c r="W1132" s="3">
        <v>0</v>
      </c>
      <c r="X1132" s="1">
        <v>0</v>
      </c>
      <c r="Y1132" s="1">
        <v>370</v>
      </c>
      <c r="Z1132" s="42">
        <v>61102.451515123117</v>
      </c>
      <c r="AA1132" s="1" t="s">
        <v>4015</v>
      </c>
      <c r="AB1132" s="71" t="s">
        <v>6379</v>
      </c>
      <c r="AC1132" s="1"/>
      <c r="AZ1132" s="24"/>
      <c r="BF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</row>
    <row r="1133" spans="1:72" s="23" customFormat="1" x14ac:dyDescent="0.3">
      <c r="A1133" s="38">
        <v>878</v>
      </c>
      <c r="B1133" s="38" t="s">
        <v>3397</v>
      </c>
      <c r="C1133" s="35" t="s">
        <v>345</v>
      </c>
      <c r="D1133" s="1" t="s">
        <v>4012</v>
      </c>
      <c r="E1133" s="38" t="s">
        <v>347</v>
      </c>
      <c r="F1133" s="2" t="s">
        <v>5150</v>
      </c>
      <c r="G1133" s="46" t="s">
        <v>5151</v>
      </c>
      <c r="H1133" s="42">
        <v>0.25</v>
      </c>
      <c r="I1133" s="42">
        <v>0.25</v>
      </c>
      <c r="J1133" s="1">
        <v>1</v>
      </c>
      <c r="K1133" s="65">
        <v>44387</v>
      </c>
      <c r="L1133" s="41">
        <v>44539</v>
      </c>
      <c r="M1133" s="1">
        <v>24.79</v>
      </c>
      <c r="N1133" s="42">
        <v>23.236621821160661</v>
      </c>
      <c r="O1133" s="1">
        <v>89</v>
      </c>
      <c r="P1133" s="42">
        <f t="shared" si="46"/>
        <v>2206.31</v>
      </c>
      <c r="Q1133" s="1" t="s">
        <v>147</v>
      </c>
      <c r="R1133" s="42">
        <v>98.910675381263616</v>
      </c>
      <c r="S1133" s="1">
        <f t="shared" si="47"/>
        <v>2451.995642701525</v>
      </c>
      <c r="T1133" s="1" t="s">
        <v>147</v>
      </c>
      <c r="U1133" s="3">
        <v>370</v>
      </c>
      <c r="V1133" s="3">
        <v>0</v>
      </c>
      <c r="W1133" s="3">
        <v>0</v>
      </c>
      <c r="X1133" s="1">
        <v>0</v>
      </c>
      <c r="Y1133" s="1">
        <v>370</v>
      </c>
      <c r="Z1133" s="42">
        <v>8597.550073829445</v>
      </c>
      <c r="AA1133" s="1" t="s">
        <v>4015</v>
      </c>
      <c r="AB1133" s="71" t="s">
        <v>6379</v>
      </c>
      <c r="AC1133" s="2"/>
      <c r="AZ1133" s="24"/>
      <c r="BF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</row>
    <row r="1134" spans="1:72" s="23" customFormat="1" x14ac:dyDescent="0.3">
      <c r="A1134" s="38">
        <v>879</v>
      </c>
      <c r="B1134" s="38" t="s">
        <v>3397</v>
      </c>
      <c r="C1134" s="35" t="s">
        <v>345</v>
      </c>
      <c r="D1134" s="1" t="s">
        <v>4012</v>
      </c>
      <c r="E1134" s="38" t="s">
        <v>347</v>
      </c>
      <c r="F1134" s="60" t="s">
        <v>5152</v>
      </c>
      <c r="G1134" s="46" t="s">
        <v>5153</v>
      </c>
      <c r="H1134" s="42">
        <v>0.57999999999999996</v>
      </c>
      <c r="I1134" s="42">
        <v>0.57999999999999996</v>
      </c>
      <c r="J1134" s="1">
        <v>2</v>
      </c>
      <c r="K1134" s="65">
        <v>44371</v>
      </c>
      <c r="L1134" s="41">
        <v>44539</v>
      </c>
      <c r="M1134" s="1">
        <v>108.96</v>
      </c>
      <c r="N1134" s="42">
        <v>97.185758773493291</v>
      </c>
      <c r="O1134" s="1">
        <v>89</v>
      </c>
      <c r="P1134" s="42">
        <f t="shared" si="46"/>
        <v>9697.4399999999987</v>
      </c>
      <c r="Q1134" s="1" t="s">
        <v>147</v>
      </c>
      <c r="R1134" s="42">
        <v>96.460176991150448</v>
      </c>
      <c r="S1134" s="1">
        <f t="shared" si="47"/>
        <v>10510.300884955752</v>
      </c>
      <c r="T1134" s="1" t="s">
        <v>147</v>
      </c>
      <c r="U1134" s="3">
        <v>370</v>
      </c>
      <c r="V1134" s="3">
        <v>0</v>
      </c>
      <c r="W1134" s="3">
        <v>0</v>
      </c>
      <c r="X1134" s="1">
        <v>-18.5</v>
      </c>
      <c r="Y1134" s="1">
        <v>351.5</v>
      </c>
      <c r="Z1134" s="42">
        <v>34160.794208882893</v>
      </c>
      <c r="AA1134" s="1" t="s">
        <v>4015</v>
      </c>
      <c r="AB1134" s="71" t="s">
        <v>6379</v>
      </c>
      <c r="AC1134" s="1"/>
      <c r="AZ1134" s="24"/>
      <c r="BF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</row>
    <row r="1135" spans="1:72" s="23" customFormat="1" x14ac:dyDescent="0.3">
      <c r="A1135" s="38">
        <v>880</v>
      </c>
      <c r="B1135" s="38" t="s">
        <v>3397</v>
      </c>
      <c r="C1135" s="35" t="s">
        <v>345</v>
      </c>
      <c r="D1135" s="1" t="s">
        <v>4012</v>
      </c>
      <c r="E1135" s="38" t="s">
        <v>347</v>
      </c>
      <c r="F1135" s="2" t="s">
        <v>5154</v>
      </c>
      <c r="G1135" s="46" t="s">
        <v>5155</v>
      </c>
      <c r="H1135" s="42">
        <v>0.23</v>
      </c>
      <c r="I1135" s="42">
        <v>0.23</v>
      </c>
      <c r="J1135" s="1">
        <v>1</v>
      </c>
      <c r="K1135" s="65">
        <v>44388</v>
      </c>
      <c r="L1135" s="41">
        <v>44539</v>
      </c>
      <c r="M1135" s="1">
        <v>63.66</v>
      </c>
      <c r="N1135" s="42">
        <v>55.501419157867552</v>
      </c>
      <c r="O1135" s="1">
        <v>94</v>
      </c>
      <c r="P1135" s="42">
        <f t="shared" si="46"/>
        <v>5984.04</v>
      </c>
      <c r="Q1135" s="1" t="s">
        <v>147</v>
      </c>
      <c r="R1135" s="42">
        <v>99.324324324324323</v>
      </c>
      <c r="S1135" s="1">
        <f t="shared" si="47"/>
        <v>6322.9864864864858</v>
      </c>
      <c r="T1135" s="1" t="s">
        <v>147</v>
      </c>
      <c r="U1135" s="3">
        <v>370</v>
      </c>
      <c r="V1135" s="3">
        <v>0</v>
      </c>
      <c r="W1135" s="3">
        <v>0</v>
      </c>
      <c r="X1135" s="1">
        <v>10</v>
      </c>
      <c r="Y1135" s="1">
        <v>380</v>
      </c>
      <c r="Z1135" s="42">
        <v>21090.539279989669</v>
      </c>
      <c r="AA1135" s="1" t="s">
        <v>4015</v>
      </c>
      <c r="AB1135" s="71" t="s">
        <v>6379</v>
      </c>
      <c r="AC1135" s="1"/>
      <c r="AZ1135" s="24"/>
      <c r="BF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</row>
    <row r="1136" spans="1:72" s="23" customFormat="1" x14ac:dyDescent="0.3">
      <c r="A1136" s="38">
        <v>881</v>
      </c>
      <c r="B1136" s="38" t="s">
        <v>3397</v>
      </c>
      <c r="C1136" s="35" t="s">
        <v>345</v>
      </c>
      <c r="D1136" s="1" t="s">
        <v>4012</v>
      </c>
      <c r="E1136" s="38" t="s">
        <v>347</v>
      </c>
      <c r="F1136" s="60" t="s">
        <v>5156</v>
      </c>
      <c r="G1136" s="46" t="s">
        <v>5157</v>
      </c>
      <c r="H1136" s="42">
        <v>0.25</v>
      </c>
      <c r="I1136" s="42">
        <v>0.25</v>
      </c>
      <c r="J1136" s="1">
        <v>1</v>
      </c>
      <c r="K1136" s="65">
        <v>44372</v>
      </c>
      <c r="L1136" s="41">
        <v>44539</v>
      </c>
      <c r="M1136" s="1">
        <v>21.81</v>
      </c>
      <c r="N1136" s="42">
        <v>20.80811993606336</v>
      </c>
      <c r="O1136" s="1">
        <v>89</v>
      </c>
      <c r="P1136" s="42">
        <f t="shared" si="46"/>
        <v>1941.09</v>
      </c>
      <c r="Q1136" s="1" t="s">
        <v>147</v>
      </c>
      <c r="R1136" s="42">
        <v>98.393574297188749</v>
      </c>
      <c r="S1136" s="1">
        <f t="shared" si="47"/>
        <v>2145.9638554216863</v>
      </c>
      <c r="T1136" s="1" t="s">
        <v>147</v>
      </c>
      <c r="U1136" s="3">
        <v>370</v>
      </c>
      <c r="V1136" s="3">
        <v>0</v>
      </c>
      <c r="W1136" s="3">
        <v>0</v>
      </c>
      <c r="X1136" s="1">
        <v>0</v>
      </c>
      <c r="Y1136" s="1">
        <v>370</v>
      </c>
      <c r="Z1136" s="42">
        <v>7699.0043763434433</v>
      </c>
      <c r="AA1136" s="1" t="s">
        <v>4015</v>
      </c>
      <c r="AB1136" s="71" t="s">
        <v>6379</v>
      </c>
      <c r="AC1136" s="1"/>
      <c r="AZ1136" s="24"/>
      <c r="BF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</row>
    <row r="1137" spans="1:72" s="23" customFormat="1" x14ac:dyDescent="0.3">
      <c r="A1137" s="38">
        <v>882</v>
      </c>
      <c r="B1137" s="38" t="s">
        <v>3397</v>
      </c>
      <c r="C1137" s="35" t="s">
        <v>345</v>
      </c>
      <c r="D1137" s="1" t="s">
        <v>4012</v>
      </c>
      <c r="E1137" s="38" t="s">
        <v>347</v>
      </c>
      <c r="F1137" s="2" t="s">
        <v>5158</v>
      </c>
      <c r="G1137" s="46" t="s">
        <v>5159</v>
      </c>
      <c r="H1137" s="42">
        <v>0.23</v>
      </c>
      <c r="I1137" s="42">
        <v>0.23</v>
      </c>
      <c r="J1137" s="1">
        <v>1</v>
      </c>
      <c r="K1137" s="65">
        <v>44388</v>
      </c>
      <c r="L1137" s="41">
        <v>44539</v>
      </c>
      <c r="M1137" s="1">
        <v>24.29</v>
      </c>
      <c r="N1137" s="42">
        <v>22.416860142363237</v>
      </c>
      <c r="O1137" s="1">
        <v>93</v>
      </c>
      <c r="P1137" s="42">
        <f t="shared" si="46"/>
        <v>2258.9699999999998</v>
      </c>
      <c r="Q1137" s="1" t="s">
        <v>147</v>
      </c>
      <c r="R1137" s="42">
        <v>93.333333333333329</v>
      </c>
      <c r="S1137" s="1">
        <f t="shared" si="47"/>
        <v>2267.0666666666666</v>
      </c>
      <c r="T1137" s="1" t="s">
        <v>4429</v>
      </c>
      <c r="U1137" s="3">
        <v>370</v>
      </c>
      <c r="V1137" s="3">
        <v>0</v>
      </c>
      <c r="W1137" s="3">
        <v>0</v>
      </c>
      <c r="X1137" s="1">
        <v>-37</v>
      </c>
      <c r="Y1137" s="1">
        <v>333</v>
      </c>
      <c r="Z1137" s="42">
        <v>7464.8144274069582</v>
      </c>
      <c r="AA1137" s="1" t="s">
        <v>4015</v>
      </c>
      <c r="AB1137" s="71" t="s">
        <v>6379</v>
      </c>
      <c r="AC1137" s="1"/>
      <c r="AZ1137" s="24"/>
      <c r="BF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</row>
    <row r="1138" spans="1:72" s="23" customFormat="1" x14ac:dyDescent="0.3">
      <c r="A1138" s="38">
        <v>883</v>
      </c>
      <c r="B1138" s="38" t="s">
        <v>3397</v>
      </c>
      <c r="C1138" s="35" t="s">
        <v>345</v>
      </c>
      <c r="D1138" s="1" t="s">
        <v>4012</v>
      </c>
      <c r="E1138" s="38" t="s">
        <v>347</v>
      </c>
      <c r="F1138" s="2" t="s">
        <v>5160</v>
      </c>
      <c r="G1138" s="46" t="s">
        <v>5161</v>
      </c>
      <c r="H1138" s="42">
        <v>0.13</v>
      </c>
      <c r="I1138" s="42">
        <v>0.13</v>
      </c>
      <c r="J1138" s="1">
        <v>1</v>
      </c>
      <c r="K1138" s="65">
        <v>44387</v>
      </c>
      <c r="L1138" s="41">
        <v>44539</v>
      </c>
      <c r="M1138" s="1">
        <v>19.88</v>
      </c>
      <c r="N1138" s="42">
        <v>18.447265139502029</v>
      </c>
      <c r="O1138" s="1">
        <v>89</v>
      </c>
      <c r="P1138" s="42">
        <f t="shared" si="46"/>
        <v>1769.32</v>
      </c>
      <c r="Q1138" s="1" t="s">
        <v>147</v>
      </c>
      <c r="R1138" s="42">
        <v>99.565217391304344</v>
      </c>
      <c r="S1138" s="1">
        <f t="shared" si="47"/>
        <v>1979.3565217391304</v>
      </c>
      <c r="T1138" s="1" t="s">
        <v>147</v>
      </c>
      <c r="U1138" s="3">
        <v>370</v>
      </c>
      <c r="V1138" s="3">
        <v>0</v>
      </c>
      <c r="W1138" s="3">
        <v>0</v>
      </c>
      <c r="X1138" s="1">
        <v>10</v>
      </c>
      <c r="Y1138" s="1">
        <v>380</v>
      </c>
      <c r="Z1138" s="42">
        <v>7009.9607530107714</v>
      </c>
      <c r="AA1138" s="1" t="s">
        <v>4015</v>
      </c>
      <c r="AB1138" s="71" t="s">
        <v>6379</v>
      </c>
      <c r="AC1138" s="1"/>
      <c r="AZ1138" s="24"/>
      <c r="BF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</row>
    <row r="1139" spans="1:72" s="23" customFormat="1" x14ac:dyDescent="0.3">
      <c r="A1139" s="38">
        <v>884</v>
      </c>
      <c r="B1139" s="38" t="s">
        <v>3397</v>
      </c>
      <c r="C1139" s="35" t="s">
        <v>345</v>
      </c>
      <c r="D1139" s="1" t="s">
        <v>4012</v>
      </c>
      <c r="E1139" s="38" t="s">
        <v>347</v>
      </c>
      <c r="F1139" s="2" t="s">
        <v>5162</v>
      </c>
      <c r="G1139" s="46" t="s">
        <v>5163</v>
      </c>
      <c r="H1139" s="42">
        <v>0.33</v>
      </c>
      <c r="I1139" s="42">
        <v>0.33</v>
      </c>
      <c r="J1139" s="1">
        <v>1</v>
      </c>
      <c r="K1139" s="65">
        <v>44388</v>
      </c>
      <c r="L1139" s="41">
        <v>44539</v>
      </c>
      <c r="M1139" s="1">
        <v>48</v>
      </c>
      <c r="N1139" s="42">
        <v>44.725972604256583</v>
      </c>
      <c r="O1139" s="1">
        <v>83</v>
      </c>
      <c r="P1139" s="42">
        <f t="shared" si="46"/>
        <v>3984</v>
      </c>
      <c r="Q1139" s="1" t="s">
        <v>147</v>
      </c>
      <c r="R1139" s="42">
        <v>99.294117647058826</v>
      </c>
      <c r="S1139" s="1">
        <f t="shared" si="47"/>
        <v>4766.1176470588234</v>
      </c>
      <c r="T1139" s="1" t="s">
        <v>147</v>
      </c>
      <c r="U1139" s="3">
        <v>370</v>
      </c>
      <c r="V1139" s="3">
        <v>0</v>
      </c>
      <c r="W1139" s="3">
        <v>0</v>
      </c>
      <c r="X1139" s="1">
        <v>10</v>
      </c>
      <c r="Y1139" s="1">
        <v>380</v>
      </c>
      <c r="Z1139" s="42">
        <v>16995.869589617501</v>
      </c>
      <c r="AA1139" s="1" t="s">
        <v>4015</v>
      </c>
      <c r="AB1139" s="71" t="s">
        <v>6379</v>
      </c>
      <c r="AC1139" s="1"/>
      <c r="AZ1139" s="24"/>
      <c r="BF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</row>
    <row r="1140" spans="1:72" s="23" customFormat="1" x14ac:dyDescent="0.3">
      <c r="A1140" s="38">
        <v>885</v>
      </c>
      <c r="B1140" s="38" t="s">
        <v>3397</v>
      </c>
      <c r="C1140" s="35" t="s">
        <v>345</v>
      </c>
      <c r="D1140" s="1" t="s">
        <v>4012</v>
      </c>
      <c r="E1140" s="38" t="s">
        <v>347</v>
      </c>
      <c r="F1140" s="2" t="s">
        <v>5164</v>
      </c>
      <c r="G1140" s="46" t="s">
        <v>5165</v>
      </c>
      <c r="H1140" s="42">
        <v>0.26</v>
      </c>
      <c r="I1140" s="42">
        <v>0.26</v>
      </c>
      <c r="J1140" s="1">
        <v>1</v>
      </c>
      <c r="K1140" s="65">
        <v>44388</v>
      </c>
      <c r="L1140" s="41">
        <v>44539</v>
      </c>
      <c r="M1140" s="1">
        <v>27.6</v>
      </c>
      <c r="N1140" s="42">
        <v>25.365908917493517</v>
      </c>
      <c r="O1140" s="1">
        <v>90</v>
      </c>
      <c r="P1140" s="42">
        <f t="shared" si="46"/>
        <v>2484</v>
      </c>
      <c r="Q1140" s="1" t="s">
        <v>147</v>
      </c>
      <c r="R1140" s="42">
        <v>98.430493273542595</v>
      </c>
      <c r="S1140" s="1">
        <f t="shared" si="47"/>
        <v>2716.6816143497758</v>
      </c>
      <c r="T1140" s="1" t="s">
        <v>147</v>
      </c>
      <c r="U1140" s="3">
        <v>370</v>
      </c>
      <c r="V1140" s="3">
        <v>0</v>
      </c>
      <c r="W1140" s="3">
        <v>0</v>
      </c>
      <c r="X1140" s="1">
        <v>0</v>
      </c>
      <c r="Y1140" s="1">
        <v>370</v>
      </c>
      <c r="Z1140" s="42">
        <v>9385.3862994726005</v>
      </c>
      <c r="AA1140" s="1" t="s">
        <v>4015</v>
      </c>
      <c r="AB1140" s="71" t="s">
        <v>6379</v>
      </c>
      <c r="AC1140" s="1"/>
      <c r="AZ1140" s="24"/>
      <c r="BF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</row>
    <row r="1141" spans="1:72" s="23" customFormat="1" x14ac:dyDescent="0.3">
      <c r="A1141" s="38">
        <v>886</v>
      </c>
      <c r="B1141" s="38" t="s">
        <v>3397</v>
      </c>
      <c r="C1141" s="35" t="s">
        <v>345</v>
      </c>
      <c r="D1141" s="1" t="s">
        <v>4012</v>
      </c>
      <c r="E1141" s="38" t="s">
        <v>347</v>
      </c>
      <c r="F1141" s="2" t="s">
        <v>5166</v>
      </c>
      <c r="G1141" s="46" t="s">
        <v>5167</v>
      </c>
      <c r="H1141" s="42">
        <v>0.7</v>
      </c>
      <c r="I1141" s="42">
        <v>0.7</v>
      </c>
      <c r="J1141" s="1">
        <v>4</v>
      </c>
      <c r="K1141" s="65">
        <v>44387</v>
      </c>
      <c r="L1141" s="41">
        <v>44539</v>
      </c>
      <c r="M1141" s="1">
        <v>203.99</v>
      </c>
      <c r="N1141" s="42">
        <v>189.73300693878488</v>
      </c>
      <c r="O1141" s="1">
        <v>85</v>
      </c>
      <c r="P1141" s="42">
        <f t="shared" si="46"/>
        <v>17339.150000000001</v>
      </c>
      <c r="Q1141" s="1" t="s">
        <v>147</v>
      </c>
      <c r="R1141" s="42">
        <v>99.4</v>
      </c>
      <c r="S1141" s="1">
        <f t="shared" si="47"/>
        <v>20276.606000000003</v>
      </c>
      <c r="T1141" s="1" t="s">
        <v>147</v>
      </c>
      <c r="U1141" s="3">
        <v>370</v>
      </c>
      <c r="V1141" s="3">
        <v>0</v>
      </c>
      <c r="W1141" s="3">
        <v>0</v>
      </c>
      <c r="X1141" s="1">
        <v>10</v>
      </c>
      <c r="Y1141" s="1">
        <v>380</v>
      </c>
      <c r="Z1141" s="42">
        <v>72098.542636738261</v>
      </c>
      <c r="AA1141" s="1" t="s">
        <v>4015</v>
      </c>
      <c r="AB1141" s="71" t="s">
        <v>6379</v>
      </c>
      <c r="AC1141" s="1"/>
      <c r="AZ1141" s="24"/>
      <c r="BF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</row>
    <row r="1142" spans="1:72" s="23" customFormat="1" x14ac:dyDescent="0.3">
      <c r="A1142" s="38">
        <v>887</v>
      </c>
      <c r="B1142" s="38" t="s">
        <v>3397</v>
      </c>
      <c r="C1142" s="35" t="s">
        <v>345</v>
      </c>
      <c r="D1142" s="1" t="s">
        <v>4012</v>
      </c>
      <c r="E1142" s="38" t="s">
        <v>347</v>
      </c>
      <c r="F1142" s="2" t="s">
        <v>5168</v>
      </c>
      <c r="G1142" s="46" t="s">
        <v>5169</v>
      </c>
      <c r="H1142" s="42">
        <v>0.28999999999999998</v>
      </c>
      <c r="I1142" s="42">
        <v>0.28999999999999998</v>
      </c>
      <c r="J1142" s="1">
        <v>1</v>
      </c>
      <c r="K1142" s="65">
        <v>44388</v>
      </c>
      <c r="L1142" s="41">
        <v>44539</v>
      </c>
      <c r="M1142" s="1">
        <v>19.96</v>
      </c>
      <c r="N1142" s="42">
        <v>17.728984638760295</v>
      </c>
      <c r="O1142" s="1">
        <v>93</v>
      </c>
      <c r="P1142" s="42">
        <f t="shared" ref="P1142:P1205" si="48">M1142*O1142</f>
        <v>1856.28</v>
      </c>
      <c r="Q1142" s="1" t="s">
        <v>147</v>
      </c>
      <c r="R1142" s="42">
        <v>98.468271334792121</v>
      </c>
      <c r="S1142" s="1">
        <f t="shared" ref="S1142:S1205" si="49">M1142*R1142</f>
        <v>1965.4266958424507</v>
      </c>
      <c r="T1142" s="1" t="s">
        <v>147</v>
      </c>
      <c r="U1142" s="3">
        <v>370</v>
      </c>
      <c r="V1142" s="3">
        <v>0</v>
      </c>
      <c r="W1142" s="3">
        <v>0</v>
      </c>
      <c r="X1142" s="1">
        <v>0</v>
      </c>
      <c r="Y1142" s="1">
        <v>370</v>
      </c>
      <c r="Z1142" s="42">
        <v>6559.7243163413095</v>
      </c>
      <c r="AA1142" s="1" t="s">
        <v>4015</v>
      </c>
      <c r="AB1142" s="71" t="s">
        <v>6379</v>
      </c>
      <c r="AC1142" s="1"/>
      <c r="AZ1142" s="24"/>
      <c r="BF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</row>
    <row r="1143" spans="1:72" s="23" customFormat="1" x14ac:dyDescent="0.3">
      <c r="A1143" s="38">
        <v>888</v>
      </c>
      <c r="B1143" s="38" t="s">
        <v>3397</v>
      </c>
      <c r="C1143" s="35" t="s">
        <v>345</v>
      </c>
      <c r="D1143" s="1" t="s">
        <v>4012</v>
      </c>
      <c r="E1143" s="38" t="s">
        <v>347</v>
      </c>
      <c r="F1143" s="2" t="s">
        <v>5170</v>
      </c>
      <c r="G1143" s="46" t="s">
        <v>5171</v>
      </c>
      <c r="H1143" s="42">
        <v>0.27</v>
      </c>
      <c r="I1143" s="42">
        <v>0.27</v>
      </c>
      <c r="J1143" s="1">
        <v>1</v>
      </c>
      <c r="K1143" s="65">
        <v>44387</v>
      </c>
      <c r="L1143" s="41">
        <v>44539</v>
      </c>
      <c r="M1143" s="1">
        <v>67.16</v>
      </c>
      <c r="N1143" s="42">
        <v>63.130400000000002</v>
      </c>
      <c r="O1143" s="1">
        <v>92</v>
      </c>
      <c r="P1143" s="42">
        <f t="shared" si="48"/>
        <v>6178.7199999999993</v>
      </c>
      <c r="Q1143" s="1" t="s">
        <v>147</v>
      </c>
      <c r="R1143" s="42">
        <v>98.488664987405542</v>
      </c>
      <c r="S1143" s="1">
        <f t="shared" si="49"/>
        <v>6614.498740554156</v>
      </c>
      <c r="T1143" s="1" t="s">
        <v>147</v>
      </c>
      <c r="U1143" s="3">
        <v>370</v>
      </c>
      <c r="V1143" s="3">
        <v>0</v>
      </c>
      <c r="W1143" s="3">
        <v>0</v>
      </c>
      <c r="X1143" s="1">
        <v>0</v>
      </c>
      <c r="Y1143" s="1">
        <v>370</v>
      </c>
      <c r="Z1143" s="42">
        <v>23358.248</v>
      </c>
      <c r="AA1143" s="1" t="s">
        <v>4015</v>
      </c>
      <c r="AB1143" s="71" t="s">
        <v>6379</v>
      </c>
      <c r="AC1143" s="1"/>
      <c r="AZ1143" s="24"/>
      <c r="BF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</row>
    <row r="1144" spans="1:72" s="23" customFormat="1" x14ac:dyDescent="0.3">
      <c r="A1144" s="38">
        <v>889</v>
      </c>
      <c r="B1144" s="38" t="s">
        <v>3397</v>
      </c>
      <c r="C1144" s="35" t="s">
        <v>345</v>
      </c>
      <c r="D1144" s="1" t="s">
        <v>4012</v>
      </c>
      <c r="E1144" s="38" t="s">
        <v>347</v>
      </c>
      <c r="F1144" s="2" t="s">
        <v>5172</v>
      </c>
      <c r="G1144" s="46" t="s">
        <v>5173</v>
      </c>
      <c r="H1144" s="42">
        <v>0.37</v>
      </c>
      <c r="I1144" s="42">
        <v>0.37</v>
      </c>
      <c r="J1144" s="1">
        <v>1</v>
      </c>
      <c r="K1144" s="65">
        <v>44388</v>
      </c>
      <c r="L1144" s="41">
        <v>44539</v>
      </c>
      <c r="M1144" s="1">
        <v>27.71</v>
      </c>
      <c r="N1144" s="42">
        <v>25.999982274499736</v>
      </c>
      <c r="O1144" s="1">
        <v>83</v>
      </c>
      <c r="P1144" s="42">
        <f t="shared" si="48"/>
        <v>2299.9300000000003</v>
      </c>
      <c r="Q1144" s="1" t="s">
        <v>147</v>
      </c>
      <c r="R1144" s="42">
        <v>96.989247311827953</v>
      </c>
      <c r="S1144" s="1">
        <f t="shared" si="49"/>
        <v>2687.5720430107526</v>
      </c>
      <c r="T1144" s="1" t="s">
        <v>147</v>
      </c>
      <c r="U1144" s="3">
        <v>370</v>
      </c>
      <c r="V1144" s="3">
        <v>0</v>
      </c>
      <c r="W1144" s="3">
        <v>0</v>
      </c>
      <c r="X1144" s="1">
        <v>-18.5</v>
      </c>
      <c r="Y1144" s="1">
        <v>351.5</v>
      </c>
      <c r="Z1144" s="42">
        <v>9138.9937694866567</v>
      </c>
      <c r="AA1144" s="1" t="s">
        <v>4015</v>
      </c>
      <c r="AB1144" s="71" t="s">
        <v>6379</v>
      </c>
      <c r="AC1144" s="1"/>
      <c r="AZ1144" s="24"/>
      <c r="BF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</row>
    <row r="1145" spans="1:72" s="23" customFormat="1" x14ac:dyDescent="0.3">
      <c r="A1145" s="38">
        <v>890</v>
      </c>
      <c r="B1145" s="38" t="s">
        <v>3397</v>
      </c>
      <c r="C1145" s="35" t="s">
        <v>345</v>
      </c>
      <c r="D1145" s="1" t="s">
        <v>4012</v>
      </c>
      <c r="E1145" s="38" t="s">
        <v>347</v>
      </c>
      <c r="F1145" s="2" t="s">
        <v>5174</v>
      </c>
      <c r="G1145" s="46" t="s">
        <v>5175</v>
      </c>
      <c r="H1145" s="42">
        <v>0.36</v>
      </c>
      <c r="I1145" s="42">
        <v>0.36</v>
      </c>
      <c r="J1145" s="1">
        <v>1</v>
      </c>
      <c r="K1145" s="65">
        <v>44388</v>
      </c>
      <c r="L1145" s="41">
        <v>44539</v>
      </c>
      <c r="M1145" s="1">
        <v>71.05</v>
      </c>
      <c r="N1145" s="42">
        <v>68.463975252997827</v>
      </c>
      <c r="O1145" s="1">
        <v>85</v>
      </c>
      <c r="P1145" s="42">
        <f t="shared" si="48"/>
        <v>6039.25</v>
      </c>
      <c r="Q1145" s="1" t="s">
        <v>147</v>
      </c>
      <c r="R1145" s="42">
        <v>99.795081967213122</v>
      </c>
      <c r="S1145" s="1">
        <f t="shared" si="49"/>
        <v>7090.4405737704919</v>
      </c>
      <c r="T1145" s="1" t="s">
        <v>147</v>
      </c>
      <c r="U1145" s="3">
        <v>370</v>
      </c>
      <c r="V1145" s="3">
        <v>0</v>
      </c>
      <c r="W1145" s="3">
        <v>0</v>
      </c>
      <c r="X1145" s="1">
        <v>10</v>
      </c>
      <c r="Y1145" s="1">
        <v>380</v>
      </c>
      <c r="Z1145" s="42">
        <v>26016.310596139174</v>
      </c>
      <c r="AA1145" s="1" t="s">
        <v>4015</v>
      </c>
      <c r="AB1145" s="71" t="s">
        <v>6379</v>
      </c>
      <c r="AC1145" s="1"/>
      <c r="AZ1145" s="24"/>
      <c r="BF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</row>
    <row r="1146" spans="1:72" s="23" customFormat="1" x14ac:dyDescent="0.3">
      <c r="A1146" s="38">
        <v>891</v>
      </c>
      <c r="B1146" s="38" t="s">
        <v>3397</v>
      </c>
      <c r="C1146" s="35" t="s">
        <v>345</v>
      </c>
      <c r="D1146" s="1" t="s">
        <v>4012</v>
      </c>
      <c r="E1146" s="38" t="s">
        <v>347</v>
      </c>
      <c r="F1146" s="60" t="s">
        <v>5176</v>
      </c>
      <c r="G1146" s="46" t="s">
        <v>5177</v>
      </c>
      <c r="H1146" s="42">
        <v>0.34</v>
      </c>
      <c r="I1146" s="42">
        <v>0.34</v>
      </c>
      <c r="J1146" s="1">
        <v>2</v>
      </c>
      <c r="K1146" s="65">
        <v>44387</v>
      </c>
      <c r="L1146" s="41">
        <v>44539</v>
      </c>
      <c r="M1146" s="1">
        <v>87.44</v>
      </c>
      <c r="N1146" s="42">
        <v>77.560032210414576</v>
      </c>
      <c r="O1146" s="1">
        <v>85</v>
      </c>
      <c r="P1146" s="42">
        <f t="shared" si="48"/>
        <v>7432.4</v>
      </c>
      <c r="Q1146" s="1" t="s">
        <v>147</v>
      </c>
      <c r="R1146" s="42">
        <v>98.706896551724142</v>
      </c>
      <c r="S1146" s="1">
        <f t="shared" si="49"/>
        <v>8630.9310344827591</v>
      </c>
      <c r="T1146" s="1" t="s">
        <v>147</v>
      </c>
      <c r="U1146" s="3">
        <v>370</v>
      </c>
      <c r="V1146" s="3">
        <v>0</v>
      </c>
      <c r="W1146" s="3">
        <v>0</v>
      </c>
      <c r="X1146" s="1">
        <v>0</v>
      </c>
      <c r="Y1146" s="1">
        <v>370</v>
      </c>
      <c r="Z1146" s="42">
        <v>28697.211917853394</v>
      </c>
      <c r="AA1146" s="1" t="s">
        <v>4015</v>
      </c>
      <c r="AB1146" s="71" t="s">
        <v>6379</v>
      </c>
      <c r="AC1146" s="1"/>
      <c r="AZ1146" s="24"/>
      <c r="BF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</row>
    <row r="1147" spans="1:72" s="23" customFormat="1" x14ac:dyDescent="0.3">
      <c r="A1147" s="38">
        <v>892</v>
      </c>
      <c r="B1147" s="38" t="s">
        <v>3397</v>
      </c>
      <c r="C1147" s="35" t="s">
        <v>345</v>
      </c>
      <c r="D1147" s="1" t="s">
        <v>4012</v>
      </c>
      <c r="E1147" s="38" t="s">
        <v>347</v>
      </c>
      <c r="F1147" s="2" t="s">
        <v>5178</v>
      </c>
      <c r="G1147" s="46" t="s">
        <v>5179</v>
      </c>
      <c r="H1147" s="42">
        <v>0.34</v>
      </c>
      <c r="I1147" s="42">
        <v>0.34</v>
      </c>
      <c r="J1147" s="1">
        <v>1</v>
      </c>
      <c r="K1147" s="65">
        <v>44388</v>
      </c>
      <c r="L1147" s="41">
        <v>44539</v>
      </c>
      <c r="M1147" s="1">
        <v>24.07</v>
      </c>
      <c r="N1147" s="42">
        <v>22.252260210186414</v>
      </c>
      <c r="O1147" s="1">
        <v>95</v>
      </c>
      <c r="P1147" s="42">
        <f t="shared" si="48"/>
        <v>2286.65</v>
      </c>
      <c r="Q1147" s="1" t="s">
        <v>147</v>
      </c>
      <c r="R1147" s="42">
        <v>99.757869249394673</v>
      </c>
      <c r="S1147" s="1">
        <f t="shared" si="49"/>
        <v>2401.1719128329296</v>
      </c>
      <c r="T1147" s="1" t="s">
        <v>147</v>
      </c>
      <c r="U1147" s="3">
        <v>370</v>
      </c>
      <c r="V1147" s="3">
        <v>0</v>
      </c>
      <c r="W1147" s="3">
        <v>0</v>
      </c>
      <c r="X1147" s="1">
        <v>10</v>
      </c>
      <c r="Y1147" s="1">
        <v>380</v>
      </c>
      <c r="Z1147" s="42">
        <v>8455.858879870837</v>
      </c>
      <c r="AA1147" s="1" t="s">
        <v>4015</v>
      </c>
      <c r="AB1147" s="71" t="s">
        <v>6379</v>
      </c>
      <c r="AC1147" s="1"/>
      <c r="AZ1147" s="24"/>
      <c r="BF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</row>
    <row r="1148" spans="1:72" s="23" customFormat="1" x14ac:dyDescent="0.3">
      <c r="A1148" s="38">
        <v>893</v>
      </c>
      <c r="B1148" s="38" t="s">
        <v>3397</v>
      </c>
      <c r="C1148" s="35" t="s">
        <v>345</v>
      </c>
      <c r="D1148" s="1" t="s">
        <v>4012</v>
      </c>
      <c r="E1148" s="38" t="s">
        <v>347</v>
      </c>
      <c r="F1148" s="2" t="s">
        <v>5180</v>
      </c>
      <c r="G1148" s="46" t="s">
        <v>5181</v>
      </c>
      <c r="H1148" s="42">
        <v>0.25</v>
      </c>
      <c r="I1148" s="42">
        <v>0.25</v>
      </c>
      <c r="J1148" s="1">
        <v>1</v>
      </c>
      <c r="K1148" s="65">
        <v>44388</v>
      </c>
      <c r="L1148" s="41">
        <v>44539</v>
      </c>
      <c r="M1148" s="1">
        <v>37.39</v>
      </c>
      <c r="N1148" s="42">
        <v>36.157418390858204</v>
      </c>
      <c r="O1148" s="1">
        <v>87</v>
      </c>
      <c r="P1148" s="42">
        <f t="shared" si="48"/>
        <v>3252.93</v>
      </c>
      <c r="Q1148" s="1" t="s">
        <v>147</v>
      </c>
      <c r="R1148" s="42">
        <v>99.550561797752806</v>
      </c>
      <c r="S1148" s="1">
        <f t="shared" si="49"/>
        <v>3722.1955056179777</v>
      </c>
      <c r="T1148" s="1" t="s">
        <v>147</v>
      </c>
      <c r="U1148" s="3">
        <v>370</v>
      </c>
      <c r="V1148" s="3">
        <v>0</v>
      </c>
      <c r="W1148" s="3">
        <v>0</v>
      </c>
      <c r="X1148" s="1">
        <v>10</v>
      </c>
      <c r="Y1148" s="1">
        <v>380</v>
      </c>
      <c r="Z1148" s="42">
        <v>13739.818988526118</v>
      </c>
      <c r="AA1148" s="1" t="s">
        <v>4015</v>
      </c>
      <c r="AB1148" s="71" t="s">
        <v>6379</v>
      </c>
      <c r="AC1148" s="1"/>
      <c r="AZ1148" s="24"/>
      <c r="BF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</row>
    <row r="1149" spans="1:72" s="23" customFormat="1" x14ac:dyDescent="0.3">
      <c r="A1149" s="38">
        <v>894</v>
      </c>
      <c r="B1149" s="38" t="s">
        <v>3397</v>
      </c>
      <c r="C1149" s="35" t="s">
        <v>345</v>
      </c>
      <c r="D1149" s="1" t="s">
        <v>4012</v>
      </c>
      <c r="E1149" s="38" t="s">
        <v>347</v>
      </c>
      <c r="F1149" s="2" t="s">
        <v>5182</v>
      </c>
      <c r="G1149" s="46" t="s">
        <v>5183</v>
      </c>
      <c r="H1149" s="42">
        <v>0.2</v>
      </c>
      <c r="I1149" s="42">
        <v>0.2</v>
      </c>
      <c r="J1149" s="1">
        <v>1</v>
      </c>
      <c r="K1149" s="65">
        <v>44387</v>
      </c>
      <c r="L1149" s="41">
        <v>44539</v>
      </c>
      <c r="M1149" s="1">
        <v>17.170000000000002</v>
      </c>
      <c r="N1149" s="42">
        <v>15.771042788902101</v>
      </c>
      <c r="O1149" s="1">
        <v>88</v>
      </c>
      <c r="P1149" s="42">
        <f t="shared" si="48"/>
        <v>1510.96</v>
      </c>
      <c r="Q1149" s="1" t="s">
        <v>147</v>
      </c>
      <c r="R1149" s="42">
        <v>99.375</v>
      </c>
      <c r="S1149" s="1">
        <f t="shared" si="49"/>
        <v>1706.2687500000002</v>
      </c>
      <c r="T1149" s="1" t="s">
        <v>147</v>
      </c>
      <c r="U1149" s="3">
        <v>370</v>
      </c>
      <c r="V1149" s="3">
        <v>0</v>
      </c>
      <c r="W1149" s="3">
        <v>0</v>
      </c>
      <c r="X1149" s="1">
        <v>10</v>
      </c>
      <c r="Y1149" s="1">
        <v>380</v>
      </c>
      <c r="Z1149" s="42">
        <v>5992.996259782798</v>
      </c>
      <c r="AA1149" s="1" t="s">
        <v>4015</v>
      </c>
      <c r="AB1149" s="71" t="s">
        <v>6379</v>
      </c>
      <c r="AC1149" s="1"/>
      <c r="AZ1149" s="24"/>
      <c r="BF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</row>
    <row r="1150" spans="1:72" s="23" customFormat="1" x14ac:dyDescent="0.3">
      <c r="A1150" s="38">
        <v>895</v>
      </c>
      <c r="B1150" s="38" t="s">
        <v>3397</v>
      </c>
      <c r="C1150" s="35" t="s">
        <v>345</v>
      </c>
      <c r="D1150" s="1" t="s">
        <v>4012</v>
      </c>
      <c r="E1150" s="38" t="s">
        <v>347</v>
      </c>
      <c r="F1150" s="2" t="s">
        <v>5184</v>
      </c>
      <c r="G1150" s="46" t="s">
        <v>5185</v>
      </c>
      <c r="H1150" s="42">
        <v>0.53</v>
      </c>
      <c r="I1150" s="42">
        <v>0.53</v>
      </c>
      <c r="J1150" s="1">
        <v>2</v>
      </c>
      <c r="K1150" s="65">
        <v>44388</v>
      </c>
      <c r="L1150" s="41">
        <v>44539</v>
      </c>
      <c r="M1150" s="1">
        <v>112.83</v>
      </c>
      <c r="N1150" s="42">
        <v>105.29739754651959</v>
      </c>
      <c r="O1150" s="1">
        <v>92</v>
      </c>
      <c r="P1150" s="42">
        <f t="shared" si="48"/>
        <v>10380.36</v>
      </c>
      <c r="Q1150" s="1" t="s">
        <v>147</v>
      </c>
      <c r="R1150" s="42">
        <v>98.762886597938149</v>
      </c>
      <c r="S1150" s="1">
        <f t="shared" si="49"/>
        <v>11143.416494845362</v>
      </c>
      <c r="T1150" s="1" t="s">
        <v>147</v>
      </c>
      <c r="U1150" s="3">
        <v>370</v>
      </c>
      <c r="V1150" s="3">
        <v>0</v>
      </c>
      <c r="W1150" s="3">
        <v>0</v>
      </c>
      <c r="X1150" s="1">
        <v>0</v>
      </c>
      <c r="Y1150" s="1">
        <v>370</v>
      </c>
      <c r="Z1150" s="42">
        <v>38960.037092212246</v>
      </c>
      <c r="AA1150" s="1" t="s">
        <v>4015</v>
      </c>
      <c r="AB1150" s="71" t="s">
        <v>6379</v>
      </c>
      <c r="AC1150" s="1"/>
      <c r="AZ1150" s="24"/>
      <c r="BF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</row>
    <row r="1151" spans="1:72" s="23" customFormat="1" x14ac:dyDescent="0.3">
      <c r="A1151" s="38">
        <v>896</v>
      </c>
      <c r="B1151" s="38" t="s">
        <v>3397</v>
      </c>
      <c r="C1151" s="35" t="s">
        <v>345</v>
      </c>
      <c r="D1151" s="1" t="s">
        <v>4012</v>
      </c>
      <c r="E1151" s="38" t="s">
        <v>347</v>
      </c>
      <c r="F1151" s="2" t="s">
        <v>5186</v>
      </c>
      <c r="G1151" s="46" t="s">
        <v>5187</v>
      </c>
      <c r="H1151" s="42">
        <v>0.2</v>
      </c>
      <c r="I1151" s="42">
        <v>0.2</v>
      </c>
      <c r="J1151" s="1">
        <v>1</v>
      </c>
      <c r="K1151" s="65">
        <v>44370</v>
      </c>
      <c r="L1151" s="41">
        <v>44532</v>
      </c>
      <c r="M1151" s="1">
        <v>29.55</v>
      </c>
      <c r="N1151" s="42">
        <v>25.024197367690626</v>
      </c>
      <c r="O1151" s="1">
        <v>87</v>
      </c>
      <c r="P1151" s="42">
        <f t="shared" si="48"/>
        <v>2570.85</v>
      </c>
      <c r="Q1151" s="1" t="s">
        <v>147</v>
      </c>
      <c r="R1151" s="42">
        <v>96.960486322188444</v>
      </c>
      <c r="S1151" s="1">
        <f t="shared" si="49"/>
        <v>2865.1823708206684</v>
      </c>
      <c r="T1151" s="1" t="s">
        <v>147</v>
      </c>
      <c r="U1151" s="3">
        <v>370</v>
      </c>
      <c r="V1151" s="3">
        <v>0</v>
      </c>
      <c r="W1151" s="3">
        <v>0</v>
      </c>
      <c r="X1151" s="1">
        <v>-18.5</v>
      </c>
      <c r="Y1151" s="1">
        <v>351.5</v>
      </c>
      <c r="Z1151" s="42">
        <v>8796.0053747432557</v>
      </c>
      <c r="AA1151" s="1" t="s">
        <v>4015</v>
      </c>
      <c r="AB1151" s="71" t="s">
        <v>6379</v>
      </c>
      <c r="AC1151" s="1"/>
      <c r="AZ1151" s="24"/>
      <c r="BF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</row>
    <row r="1152" spans="1:72" s="23" customFormat="1" x14ac:dyDescent="0.3">
      <c r="A1152" s="38">
        <v>897</v>
      </c>
      <c r="B1152" s="38" t="s">
        <v>3397</v>
      </c>
      <c r="C1152" s="35" t="s">
        <v>345</v>
      </c>
      <c r="D1152" s="1" t="s">
        <v>4012</v>
      </c>
      <c r="E1152" s="38" t="s">
        <v>347</v>
      </c>
      <c r="F1152" s="2" t="s">
        <v>5188</v>
      </c>
      <c r="G1152" s="46" t="s">
        <v>5189</v>
      </c>
      <c r="H1152" s="42">
        <v>0.37</v>
      </c>
      <c r="I1152" s="42">
        <v>0.37</v>
      </c>
      <c r="J1152" s="1">
        <v>2</v>
      </c>
      <c r="K1152" s="65">
        <v>44370</v>
      </c>
      <c r="L1152" s="41">
        <v>44532</v>
      </c>
      <c r="M1152" s="1">
        <v>71.12</v>
      </c>
      <c r="N1152" s="42">
        <v>60.828279038176518</v>
      </c>
      <c r="O1152" s="1">
        <v>84</v>
      </c>
      <c r="P1152" s="42">
        <f t="shared" si="48"/>
        <v>5974.08</v>
      </c>
      <c r="Q1152" s="1" t="s">
        <v>147</v>
      </c>
      <c r="R1152" s="42">
        <v>99.773242630385482</v>
      </c>
      <c r="S1152" s="1">
        <f t="shared" si="49"/>
        <v>7095.8730158730159</v>
      </c>
      <c r="T1152" s="1" t="s">
        <v>147</v>
      </c>
      <c r="U1152" s="3">
        <v>370</v>
      </c>
      <c r="V1152" s="3">
        <v>0</v>
      </c>
      <c r="W1152" s="3">
        <v>0</v>
      </c>
      <c r="X1152" s="1">
        <v>10</v>
      </c>
      <c r="Y1152" s="1">
        <v>380</v>
      </c>
      <c r="Z1152" s="42">
        <v>23114.746034507076</v>
      </c>
      <c r="AA1152" s="1" t="s">
        <v>4015</v>
      </c>
      <c r="AB1152" s="71" t="s">
        <v>6379</v>
      </c>
      <c r="AC1152" s="1"/>
      <c r="AZ1152" s="24"/>
      <c r="BF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</row>
    <row r="1153" spans="1:72" s="23" customFormat="1" x14ac:dyDescent="0.3">
      <c r="A1153" s="38">
        <v>898</v>
      </c>
      <c r="B1153" s="38" t="s">
        <v>3397</v>
      </c>
      <c r="C1153" s="35" t="s">
        <v>345</v>
      </c>
      <c r="D1153" s="1" t="s">
        <v>4012</v>
      </c>
      <c r="E1153" s="38" t="s">
        <v>347</v>
      </c>
      <c r="F1153" s="2" t="s">
        <v>5190</v>
      </c>
      <c r="G1153" s="46" t="s">
        <v>5191</v>
      </c>
      <c r="H1153" s="42">
        <v>0.35</v>
      </c>
      <c r="I1153" s="42">
        <v>0.35</v>
      </c>
      <c r="J1153" s="1">
        <v>2</v>
      </c>
      <c r="K1153" s="65">
        <v>44370</v>
      </c>
      <c r="L1153" s="41">
        <v>44532</v>
      </c>
      <c r="M1153" s="1">
        <v>85.78</v>
      </c>
      <c r="N1153" s="42">
        <v>75.545053774117264</v>
      </c>
      <c r="O1153" s="1">
        <v>96</v>
      </c>
      <c r="P1153" s="42">
        <f t="shared" si="48"/>
        <v>8234.880000000001</v>
      </c>
      <c r="Q1153" s="1" t="s">
        <v>147</v>
      </c>
      <c r="R1153" s="42">
        <v>98.341232227488149</v>
      </c>
      <c r="S1153" s="1">
        <f t="shared" si="49"/>
        <v>8435.7109004739341</v>
      </c>
      <c r="T1153" s="1" t="s">
        <v>147</v>
      </c>
      <c r="U1153" s="3">
        <v>370</v>
      </c>
      <c r="V1153" s="3">
        <v>0</v>
      </c>
      <c r="W1153" s="3">
        <v>0</v>
      </c>
      <c r="X1153" s="1">
        <v>0</v>
      </c>
      <c r="Y1153" s="1">
        <v>370</v>
      </c>
      <c r="Z1153" s="42">
        <v>27951.669896423387</v>
      </c>
      <c r="AA1153" s="1" t="s">
        <v>4015</v>
      </c>
      <c r="AB1153" s="71" t="s">
        <v>6379</v>
      </c>
      <c r="AC1153" s="1"/>
      <c r="AZ1153" s="24"/>
      <c r="BF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</row>
    <row r="1154" spans="1:72" s="23" customFormat="1" x14ac:dyDescent="0.3">
      <c r="A1154" s="38">
        <v>899</v>
      </c>
      <c r="B1154" s="38" t="s">
        <v>3397</v>
      </c>
      <c r="C1154" s="35" t="s">
        <v>345</v>
      </c>
      <c r="D1154" s="1" t="s">
        <v>4012</v>
      </c>
      <c r="E1154" s="38" t="s">
        <v>347</v>
      </c>
      <c r="F1154" s="2" t="s">
        <v>5186</v>
      </c>
      <c r="G1154" s="46" t="s">
        <v>5192</v>
      </c>
      <c r="H1154" s="42">
        <v>0.25</v>
      </c>
      <c r="I1154" s="42">
        <v>0.25</v>
      </c>
      <c r="J1154" s="1">
        <v>1</v>
      </c>
      <c r="K1154" s="65">
        <v>44371</v>
      </c>
      <c r="L1154" s="41">
        <v>44532</v>
      </c>
      <c r="M1154" s="1">
        <v>26.99</v>
      </c>
      <c r="N1154" s="42">
        <v>23.358045909082676</v>
      </c>
      <c r="O1154" s="1">
        <v>83</v>
      </c>
      <c r="P1154" s="42">
        <f t="shared" si="48"/>
        <v>2240.17</v>
      </c>
      <c r="Q1154" s="1" t="s">
        <v>147</v>
      </c>
      <c r="R1154" s="42">
        <v>99.212598425196845</v>
      </c>
      <c r="S1154" s="1">
        <f t="shared" si="49"/>
        <v>2677.7480314960626</v>
      </c>
      <c r="T1154" s="1" t="s">
        <v>147</v>
      </c>
      <c r="U1154" s="3">
        <v>370</v>
      </c>
      <c r="V1154" s="3">
        <v>0</v>
      </c>
      <c r="W1154" s="3">
        <v>0</v>
      </c>
      <c r="X1154" s="1">
        <v>10</v>
      </c>
      <c r="Y1154" s="1">
        <v>380</v>
      </c>
      <c r="Z1154" s="42">
        <v>8876.0574454514172</v>
      </c>
      <c r="AA1154" s="1" t="s">
        <v>4015</v>
      </c>
      <c r="AB1154" s="71" t="s">
        <v>6379</v>
      </c>
      <c r="AC1154" s="1"/>
      <c r="AZ1154" s="24"/>
      <c r="BF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</row>
    <row r="1155" spans="1:72" s="23" customFormat="1" x14ac:dyDescent="0.3">
      <c r="A1155" s="38">
        <v>900</v>
      </c>
      <c r="B1155" s="38" t="s">
        <v>3397</v>
      </c>
      <c r="C1155" s="35" t="s">
        <v>345</v>
      </c>
      <c r="D1155" s="1" t="s">
        <v>4012</v>
      </c>
      <c r="E1155" s="38" t="s">
        <v>347</v>
      </c>
      <c r="F1155" s="2" t="s">
        <v>5193</v>
      </c>
      <c r="G1155" s="46" t="s">
        <v>5194</v>
      </c>
      <c r="H1155" s="42">
        <v>0.35</v>
      </c>
      <c r="I1155" s="42">
        <v>0.35</v>
      </c>
      <c r="J1155" s="1">
        <v>2</v>
      </c>
      <c r="K1155" s="65">
        <v>44375</v>
      </c>
      <c r="L1155" s="41">
        <v>44532</v>
      </c>
      <c r="M1155" s="1">
        <v>108.95</v>
      </c>
      <c r="N1155" s="42">
        <v>99.341332582949889</v>
      </c>
      <c r="O1155" s="1">
        <v>85</v>
      </c>
      <c r="P1155" s="42">
        <f t="shared" si="48"/>
        <v>9260.75</v>
      </c>
      <c r="Q1155" s="1" t="s">
        <v>147</v>
      </c>
      <c r="R1155" s="42">
        <v>99.514563106796118</v>
      </c>
      <c r="S1155" s="1">
        <f t="shared" si="49"/>
        <v>10842.111650485438</v>
      </c>
      <c r="T1155" s="1" t="s">
        <v>147</v>
      </c>
      <c r="U1155" s="3">
        <v>370</v>
      </c>
      <c r="V1155" s="3">
        <v>0</v>
      </c>
      <c r="W1155" s="3">
        <v>0</v>
      </c>
      <c r="X1155" s="1">
        <v>10</v>
      </c>
      <c r="Y1155" s="1">
        <v>380</v>
      </c>
      <c r="Z1155" s="42">
        <v>37749.706381520955</v>
      </c>
      <c r="AA1155" s="1" t="s">
        <v>4015</v>
      </c>
      <c r="AB1155" s="71" t="s">
        <v>6379</v>
      </c>
      <c r="AC1155" s="1"/>
      <c r="AZ1155" s="24"/>
      <c r="BF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</row>
    <row r="1156" spans="1:72" s="23" customFormat="1" x14ac:dyDescent="0.3">
      <c r="A1156" s="38">
        <v>901</v>
      </c>
      <c r="B1156" s="38" t="s">
        <v>3397</v>
      </c>
      <c r="C1156" s="35" t="s">
        <v>345</v>
      </c>
      <c r="D1156" s="1" t="s">
        <v>4012</v>
      </c>
      <c r="E1156" s="38" t="s">
        <v>347</v>
      </c>
      <c r="F1156" s="2" t="s">
        <v>5195</v>
      </c>
      <c r="G1156" s="46" t="s">
        <v>5196</v>
      </c>
      <c r="H1156" s="42">
        <v>0.36</v>
      </c>
      <c r="I1156" s="42">
        <v>0.36</v>
      </c>
      <c r="J1156" s="1">
        <v>2</v>
      </c>
      <c r="K1156" s="65">
        <v>44375</v>
      </c>
      <c r="L1156" s="41">
        <v>44532</v>
      </c>
      <c r="M1156" s="1">
        <v>79.849999999999994</v>
      </c>
      <c r="N1156" s="42">
        <v>74.52762341658125</v>
      </c>
      <c r="O1156" s="1">
        <v>81</v>
      </c>
      <c r="P1156" s="42">
        <f t="shared" si="48"/>
        <v>6467.8499999999995</v>
      </c>
      <c r="Q1156" s="1" t="s">
        <v>147</v>
      </c>
      <c r="R1156" s="42">
        <v>99.708454810495624</v>
      </c>
      <c r="S1156" s="1">
        <f t="shared" si="49"/>
        <v>7961.7201166180748</v>
      </c>
      <c r="T1156" s="1" t="s">
        <v>147</v>
      </c>
      <c r="U1156" s="3">
        <v>370</v>
      </c>
      <c r="V1156" s="3">
        <v>0</v>
      </c>
      <c r="W1156" s="3">
        <v>0</v>
      </c>
      <c r="X1156" s="1">
        <v>10</v>
      </c>
      <c r="Y1156" s="1">
        <v>380</v>
      </c>
      <c r="Z1156" s="42">
        <v>28320.496898300877</v>
      </c>
      <c r="AA1156" s="1" t="s">
        <v>4015</v>
      </c>
      <c r="AB1156" s="71" t="s">
        <v>6379</v>
      </c>
      <c r="AC1156" s="1"/>
      <c r="AZ1156" s="24"/>
      <c r="BF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</row>
    <row r="1157" spans="1:72" s="23" customFormat="1" x14ac:dyDescent="0.3">
      <c r="A1157" s="38">
        <v>902</v>
      </c>
      <c r="B1157" s="38" t="s">
        <v>3397</v>
      </c>
      <c r="C1157" s="35" t="s">
        <v>345</v>
      </c>
      <c r="D1157" s="1" t="s">
        <v>4012</v>
      </c>
      <c r="E1157" s="38" t="s">
        <v>347</v>
      </c>
      <c r="F1157" s="2" t="s">
        <v>5197</v>
      </c>
      <c r="G1157" s="46" t="s">
        <v>5198</v>
      </c>
      <c r="H1157" s="42">
        <v>0.13</v>
      </c>
      <c r="I1157" s="42">
        <v>0.13</v>
      </c>
      <c r="J1157" s="1">
        <v>1</v>
      </c>
      <c r="K1157" s="65">
        <v>44372</v>
      </c>
      <c r="L1157" s="41">
        <v>44539</v>
      </c>
      <c r="M1157" s="1">
        <v>25.84</v>
      </c>
      <c r="N1157" s="42">
        <v>24.363319401230005</v>
      </c>
      <c r="O1157" s="1">
        <v>81</v>
      </c>
      <c r="P1157" s="42">
        <f t="shared" si="48"/>
        <v>2093.04</v>
      </c>
      <c r="Q1157" s="1" t="s">
        <v>147</v>
      </c>
      <c r="R1157" s="42">
        <v>99.277108433734938</v>
      </c>
      <c r="S1157" s="1">
        <f t="shared" si="49"/>
        <v>2565.3204819277107</v>
      </c>
      <c r="T1157" s="1" t="s">
        <v>147</v>
      </c>
      <c r="U1157" s="3">
        <v>370</v>
      </c>
      <c r="V1157" s="3">
        <v>0</v>
      </c>
      <c r="W1157" s="3">
        <v>0</v>
      </c>
      <c r="X1157" s="1">
        <v>10</v>
      </c>
      <c r="Y1157" s="1">
        <v>380</v>
      </c>
      <c r="Z1157" s="42">
        <v>9258.0613724674022</v>
      </c>
      <c r="AA1157" s="1" t="s">
        <v>4015</v>
      </c>
      <c r="AB1157" s="71" t="s">
        <v>6379</v>
      </c>
      <c r="AC1157" s="1"/>
      <c r="AZ1157" s="24"/>
      <c r="BF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</row>
    <row r="1158" spans="1:72" s="23" customFormat="1" x14ac:dyDescent="0.3">
      <c r="A1158" s="38">
        <v>903</v>
      </c>
      <c r="B1158" s="38" t="s">
        <v>3397</v>
      </c>
      <c r="C1158" s="35" t="s">
        <v>345</v>
      </c>
      <c r="D1158" s="1" t="s">
        <v>4012</v>
      </c>
      <c r="E1158" s="38" t="s">
        <v>347</v>
      </c>
      <c r="F1158" s="2" t="s">
        <v>5199</v>
      </c>
      <c r="G1158" s="46" t="s">
        <v>5200</v>
      </c>
      <c r="H1158" s="42">
        <v>0.46</v>
      </c>
      <c r="I1158" s="42">
        <v>0.46</v>
      </c>
      <c r="J1158" s="1">
        <v>4</v>
      </c>
      <c r="K1158" s="65">
        <v>44375</v>
      </c>
      <c r="L1158" s="41">
        <v>44532</v>
      </c>
      <c r="M1158" s="1">
        <v>189.92</v>
      </c>
      <c r="N1158" s="42">
        <v>182.95739769501023</v>
      </c>
      <c r="O1158" s="1">
        <v>83</v>
      </c>
      <c r="P1158" s="42">
        <f t="shared" si="48"/>
        <v>15763.359999999999</v>
      </c>
      <c r="Q1158" s="1" t="s">
        <v>147</v>
      </c>
      <c r="R1158" s="42">
        <v>99.75186104218362</v>
      </c>
      <c r="S1158" s="1">
        <f t="shared" si="49"/>
        <v>18944.873449131512</v>
      </c>
      <c r="T1158" s="1" t="s">
        <v>147</v>
      </c>
      <c r="U1158" s="3">
        <v>370</v>
      </c>
      <c r="V1158" s="3">
        <v>0</v>
      </c>
      <c r="W1158" s="3">
        <v>0</v>
      </c>
      <c r="X1158" s="1">
        <v>10</v>
      </c>
      <c r="Y1158" s="1">
        <v>380</v>
      </c>
      <c r="Z1158" s="42">
        <v>69523.811124103886</v>
      </c>
      <c r="AA1158" s="1" t="s">
        <v>4015</v>
      </c>
      <c r="AB1158" s="71" t="s">
        <v>6379</v>
      </c>
      <c r="AC1158" s="1"/>
      <c r="AZ1158" s="24"/>
      <c r="BF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</row>
    <row r="1159" spans="1:72" s="23" customFormat="1" x14ac:dyDescent="0.3">
      <c r="A1159" s="38">
        <v>904</v>
      </c>
      <c r="B1159" s="38" t="s">
        <v>3397</v>
      </c>
      <c r="C1159" s="35" t="s">
        <v>345</v>
      </c>
      <c r="D1159" s="1" t="s">
        <v>4012</v>
      </c>
      <c r="E1159" s="38" t="s">
        <v>347</v>
      </c>
      <c r="F1159" s="2" t="s">
        <v>5201</v>
      </c>
      <c r="G1159" s="46" t="s">
        <v>5202</v>
      </c>
      <c r="H1159" s="42">
        <v>0.4</v>
      </c>
      <c r="I1159" s="42">
        <v>0.4</v>
      </c>
      <c r="J1159" s="1">
        <v>2</v>
      </c>
      <c r="K1159" s="65">
        <v>44375</v>
      </c>
      <c r="L1159" s="41">
        <v>44532</v>
      </c>
      <c r="M1159" s="1">
        <v>107.11</v>
      </c>
      <c r="N1159" s="42">
        <v>94.592036418348997</v>
      </c>
      <c r="O1159" s="1">
        <v>82</v>
      </c>
      <c r="P1159" s="42">
        <f t="shared" si="48"/>
        <v>8783.02</v>
      </c>
      <c r="Q1159" s="1" t="s">
        <v>147</v>
      </c>
      <c r="R1159" s="42">
        <v>99.428571428571431</v>
      </c>
      <c r="S1159" s="1">
        <f t="shared" si="49"/>
        <v>10649.794285714286</v>
      </c>
      <c r="T1159" s="1" t="s">
        <v>147</v>
      </c>
      <c r="U1159" s="3">
        <v>370</v>
      </c>
      <c r="V1159" s="3">
        <v>0</v>
      </c>
      <c r="W1159" s="3">
        <v>0</v>
      </c>
      <c r="X1159" s="1">
        <v>10</v>
      </c>
      <c r="Y1159" s="1">
        <v>380</v>
      </c>
      <c r="Z1159" s="42">
        <v>35944.973838972619</v>
      </c>
      <c r="AA1159" s="1" t="s">
        <v>4015</v>
      </c>
      <c r="AB1159" s="71" t="s">
        <v>6379</v>
      </c>
      <c r="AC1159" s="1"/>
      <c r="AZ1159" s="24"/>
      <c r="BF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</row>
    <row r="1160" spans="1:72" s="23" customFormat="1" x14ac:dyDescent="0.3">
      <c r="A1160" s="38">
        <v>905</v>
      </c>
      <c r="B1160" s="38" t="s">
        <v>3397</v>
      </c>
      <c r="C1160" s="35" t="s">
        <v>345</v>
      </c>
      <c r="D1160" s="1" t="s">
        <v>4012</v>
      </c>
      <c r="E1160" s="38" t="s">
        <v>347</v>
      </c>
      <c r="F1160" s="2" t="s">
        <v>5203</v>
      </c>
      <c r="G1160" s="46" t="s">
        <v>5204</v>
      </c>
      <c r="H1160" s="42">
        <v>0.33</v>
      </c>
      <c r="I1160" s="42">
        <v>0.33</v>
      </c>
      <c r="J1160" s="1">
        <v>1</v>
      </c>
      <c r="K1160" s="65">
        <v>44375</v>
      </c>
      <c r="L1160" s="41">
        <v>44532</v>
      </c>
      <c r="M1160" s="1">
        <v>47.88</v>
      </c>
      <c r="N1160" s="42">
        <v>39.943893556384282</v>
      </c>
      <c r="O1160" s="1">
        <v>91</v>
      </c>
      <c r="P1160" s="42">
        <f t="shared" si="48"/>
        <v>4357.08</v>
      </c>
      <c r="Q1160" s="1" t="s">
        <v>147</v>
      </c>
      <c r="R1160" s="42">
        <v>99.294117647058826</v>
      </c>
      <c r="S1160" s="1">
        <f t="shared" si="49"/>
        <v>4754.2023529411772</v>
      </c>
      <c r="T1160" s="1" t="s">
        <v>147</v>
      </c>
      <c r="U1160" s="3">
        <v>370</v>
      </c>
      <c r="V1160" s="3">
        <v>0</v>
      </c>
      <c r="W1160" s="3">
        <v>0</v>
      </c>
      <c r="X1160" s="1">
        <v>10</v>
      </c>
      <c r="Y1160" s="1">
        <v>380</v>
      </c>
      <c r="Z1160" s="42">
        <v>15178.679551426027</v>
      </c>
      <c r="AA1160" s="1" t="s">
        <v>4015</v>
      </c>
      <c r="AB1160" s="71" t="s">
        <v>6379</v>
      </c>
      <c r="AC1160" s="1"/>
      <c r="AZ1160" s="24"/>
      <c r="BF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</row>
    <row r="1161" spans="1:72" s="23" customFormat="1" x14ac:dyDescent="0.3">
      <c r="A1161" s="38">
        <v>906</v>
      </c>
      <c r="B1161" s="38" t="s">
        <v>3397</v>
      </c>
      <c r="C1161" s="35" t="s">
        <v>345</v>
      </c>
      <c r="D1161" s="1" t="s">
        <v>4012</v>
      </c>
      <c r="E1161" s="38" t="s">
        <v>347</v>
      </c>
      <c r="F1161" s="2" t="s">
        <v>5205</v>
      </c>
      <c r="G1161" s="46" t="s">
        <v>5206</v>
      </c>
      <c r="H1161" s="42">
        <v>0.24</v>
      </c>
      <c r="I1161" s="42">
        <v>0.24</v>
      </c>
      <c r="J1161" s="1">
        <v>1</v>
      </c>
      <c r="K1161" s="65">
        <v>44372</v>
      </c>
      <c r="L1161" s="41">
        <v>44532</v>
      </c>
      <c r="M1161" s="1">
        <v>59.12</v>
      </c>
      <c r="N1161" s="42">
        <v>50.685060996640416</v>
      </c>
      <c r="O1161" s="1">
        <v>86</v>
      </c>
      <c r="P1161" s="42">
        <f t="shared" si="48"/>
        <v>5084.32</v>
      </c>
      <c r="Q1161" s="1" t="s">
        <v>147</v>
      </c>
      <c r="R1161" s="42">
        <v>99.318181818181813</v>
      </c>
      <c r="S1161" s="1">
        <f t="shared" si="49"/>
        <v>5871.6909090909085</v>
      </c>
      <c r="T1161" s="1" t="s">
        <v>147</v>
      </c>
      <c r="U1161" s="3">
        <v>370</v>
      </c>
      <c r="V1161" s="3">
        <v>0</v>
      </c>
      <c r="W1161" s="3">
        <v>0</v>
      </c>
      <c r="X1161" s="1">
        <v>10</v>
      </c>
      <c r="Y1161" s="1">
        <v>380</v>
      </c>
      <c r="Z1161" s="42">
        <v>19260.32317872336</v>
      </c>
      <c r="AA1161" s="1" t="s">
        <v>4015</v>
      </c>
      <c r="AB1161" s="71" t="s">
        <v>6379</v>
      </c>
      <c r="AC1161" s="1"/>
      <c r="AZ1161" s="24"/>
      <c r="BF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</row>
    <row r="1162" spans="1:72" s="23" customFormat="1" x14ac:dyDescent="0.3">
      <c r="A1162" s="38">
        <v>907</v>
      </c>
      <c r="B1162" s="38" t="s">
        <v>3397</v>
      </c>
      <c r="C1162" s="35" t="s">
        <v>345</v>
      </c>
      <c r="D1162" s="1" t="s">
        <v>4012</v>
      </c>
      <c r="E1162" s="38" t="s">
        <v>347</v>
      </c>
      <c r="F1162" s="2" t="s">
        <v>5207</v>
      </c>
      <c r="G1162" s="46" t="s">
        <v>5208</v>
      </c>
      <c r="H1162" s="42">
        <v>0.28000000000000003</v>
      </c>
      <c r="I1162" s="42">
        <v>0.28000000000000003</v>
      </c>
      <c r="J1162" s="1">
        <v>2</v>
      </c>
      <c r="K1162" s="65">
        <v>44372</v>
      </c>
      <c r="L1162" s="41">
        <v>44532</v>
      </c>
      <c r="M1162" s="1">
        <v>116.97</v>
      </c>
      <c r="N1162" s="42">
        <v>99.22749975352113</v>
      </c>
      <c r="O1162" s="1">
        <v>93</v>
      </c>
      <c r="P1162" s="42">
        <f t="shared" si="48"/>
        <v>10878.21</v>
      </c>
      <c r="Q1162" s="1" t="s">
        <v>147</v>
      </c>
      <c r="R1162" s="42">
        <v>99.295774647887328</v>
      </c>
      <c r="S1162" s="1">
        <f t="shared" si="49"/>
        <v>11614.62676056338</v>
      </c>
      <c r="T1162" s="1" t="s">
        <v>147</v>
      </c>
      <c r="U1162" s="3">
        <v>370</v>
      </c>
      <c r="V1162" s="3">
        <v>0</v>
      </c>
      <c r="W1162" s="3">
        <v>0</v>
      </c>
      <c r="X1162" s="1">
        <v>10</v>
      </c>
      <c r="Y1162" s="1">
        <v>380</v>
      </c>
      <c r="Z1162" s="42">
        <v>37706.449906338028</v>
      </c>
      <c r="AA1162" s="1" t="s">
        <v>4015</v>
      </c>
      <c r="AB1162" s="71" t="s">
        <v>6379</v>
      </c>
      <c r="AC1162" s="1"/>
      <c r="AZ1162" s="24"/>
      <c r="BF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</row>
    <row r="1163" spans="1:72" s="23" customFormat="1" x14ac:dyDescent="0.3">
      <c r="A1163" s="38">
        <v>908</v>
      </c>
      <c r="B1163" s="38" t="s">
        <v>3397</v>
      </c>
      <c r="C1163" s="35" t="s">
        <v>345</v>
      </c>
      <c r="D1163" s="1" t="s">
        <v>4012</v>
      </c>
      <c r="E1163" s="38" t="s">
        <v>347</v>
      </c>
      <c r="F1163" s="2" t="s">
        <v>5209</v>
      </c>
      <c r="G1163" s="46" t="s">
        <v>5210</v>
      </c>
      <c r="H1163" s="42">
        <v>0.34</v>
      </c>
      <c r="I1163" s="42">
        <v>0.34</v>
      </c>
      <c r="J1163" s="1">
        <v>2</v>
      </c>
      <c r="K1163" s="65">
        <v>44372</v>
      </c>
      <c r="L1163" s="41">
        <v>44532</v>
      </c>
      <c r="M1163" s="1">
        <v>76.95</v>
      </c>
      <c r="N1163" s="42">
        <v>72.332999999999998</v>
      </c>
      <c r="O1163" s="1">
        <v>88</v>
      </c>
      <c r="P1163" s="42">
        <f t="shared" si="48"/>
        <v>6771.6</v>
      </c>
      <c r="Q1163" s="1" t="s">
        <v>147</v>
      </c>
      <c r="R1163" s="42">
        <v>99.756097560975604</v>
      </c>
      <c r="S1163" s="1">
        <f t="shared" si="49"/>
        <v>7676.2317073170734</v>
      </c>
      <c r="T1163" s="1" t="s">
        <v>147</v>
      </c>
      <c r="U1163" s="3">
        <v>370</v>
      </c>
      <c r="V1163" s="3">
        <v>0</v>
      </c>
      <c r="W1163" s="3">
        <v>0</v>
      </c>
      <c r="X1163" s="1">
        <v>10</v>
      </c>
      <c r="Y1163" s="1">
        <v>380</v>
      </c>
      <c r="Z1163" s="42">
        <v>27486.54</v>
      </c>
      <c r="AA1163" s="1" t="s">
        <v>4015</v>
      </c>
      <c r="AB1163" s="71" t="s">
        <v>6379</v>
      </c>
      <c r="AC1163" s="1"/>
      <c r="AZ1163" s="24"/>
      <c r="BF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</row>
    <row r="1164" spans="1:72" s="23" customFormat="1" x14ac:dyDescent="0.3">
      <c r="A1164" s="38">
        <v>909</v>
      </c>
      <c r="B1164" s="38" t="s">
        <v>3397</v>
      </c>
      <c r="C1164" s="35" t="s">
        <v>345</v>
      </c>
      <c r="D1164" s="1" t="s">
        <v>4012</v>
      </c>
      <c r="E1164" s="38" t="s">
        <v>347</v>
      </c>
      <c r="F1164" s="2" t="s">
        <v>5211</v>
      </c>
      <c r="G1164" s="46" t="s">
        <v>5212</v>
      </c>
      <c r="H1164" s="42">
        <v>0.32</v>
      </c>
      <c r="I1164" s="42">
        <v>0.32</v>
      </c>
      <c r="J1164" s="1">
        <v>2</v>
      </c>
      <c r="K1164" s="65">
        <v>44387</v>
      </c>
      <c r="L1164" s="41">
        <v>44532</v>
      </c>
      <c r="M1164" s="1">
        <v>109.28</v>
      </c>
      <c r="N1164" s="42">
        <v>91.162781079329591</v>
      </c>
      <c r="O1164" s="1">
        <v>89</v>
      </c>
      <c r="P1164" s="42">
        <f t="shared" si="48"/>
        <v>9725.92</v>
      </c>
      <c r="Q1164" s="1" t="s">
        <v>147</v>
      </c>
      <c r="R1164" s="42">
        <v>98.471615720524014</v>
      </c>
      <c r="S1164" s="1">
        <f t="shared" si="49"/>
        <v>10760.978165938865</v>
      </c>
      <c r="T1164" s="1" t="s">
        <v>147</v>
      </c>
      <c r="U1164" s="3">
        <v>370</v>
      </c>
      <c r="V1164" s="3">
        <v>0</v>
      </c>
      <c r="W1164" s="3">
        <v>0</v>
      </c>
      <c r="X1164" s="1">
        <v>0</v>
      </c>
      <c r="Y1164" s="1">
        <v>370</v>
      </c>
      <c r="Z1164" s="42">
        <v>33730.228999351952</v>
      </c>
      <c r="AA1164" s="1" t="s">
        <v>4015</v>
      </c>
      <c r="AB1164" s="71" t="s">
        <v>6379</v>
      </c>
      <c r="AC1164" s="1"/>
      <c r="AZ1164" s="24"/>
      <c r="BF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</row>
    <row r="1165" spans="1:72" s="23" customFormat="1" x14ac:dyDescent="0.3">
      <c r="A1165" s="38">
        <v>910</v>
      </c>
      <c r="B1165" s="38" t="s">
        <v>3397</v>
      </c>
      <c r="C1165" s="35" t="s">
        <v>345</v>
      </c>
      <c r="D1165" s="1" t="s">
        <v>4012</v>
      </c>
      <c r="E1165" s="38" t="s">
        <v>347</v>
      </c>
      <c r="F1165" s="2" t="s">
        <v>5213</v>
      </c>
      <c r="G1165" s="46" t="s">
        <v>5214</v>
      </c>
      <c r="H1165" s="42">
        <v>0.2</v>
      </c>
      <c r="I1165" s="42">
        <v>0.2</v>
      </c>
      <c r="J1165" s="1">
        <v>1</v>
      </c>
      <c r="K1165" s="65">
        <v>44372</v>
      </c>
      <c r="L1165" s="41">
        <v>44532</v>
      </c>
      <c r="M1165" s="1">
        <v>49.29</v>
      </c>
      <c r="N1165" s="42">
        <v>44.332594404499176</v>
      </c>
      <c r="O1165" s="1">
        <v>91</v>
      </c>
      <c r="P1165" s="42">
        <f t="shared" si="48"/>
        <v>4485.3900000000003</v>
      </c>
      <c r="Q1165" s="1" t="s">
        <v>147</v>
      </c>
      <c r="R1165" s="42">
        <v>98.637602179836506</v>
      </c>
      <c r="S1165" s="1">
        <f t="shared" si="49"/>
        <v>4861.8474114441415</v>
      </c>
      <c r="T1165" s="1" t="s">
        <v>147</v>
      </c>
      <c r="U1165" s="3">
        <v>370</v>
      </c>
      <c r="V1165" s="3">
        <v>0</v>
      </c>
      <c r="W1165" s="3">
        <v>0</v>
      </c>
      <c r="X1165" s="1">
        <v>0</v>
      </c>
      <c r="Y1165" s="1">
        <v>370</v>
      </c>
      <c r="Z1165" s="42">
        <v>16403.059929664694</v>
      </c>
      <c r="AA1165" s="1" t="s">
        <v>4015</v>
      </c>
      <c r="AB1165" s="71" t="s">
        <v>6379</v>
      </c>
      <c r="AC1165" s="1"/>
      <c r="AZ1165" s="24"/>
      <c r="BF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</row>
    <row r="1166" spans="1:72" s="23" customFormat="1" x14ac:dyDescent="0.3">
      <c r="A1166" s="38">
        <v>911</v>
      </c>
      <c r="B1166" s="38" t="s">
        <v>3397</v>
      </c>
      <c r="C1166" s="35" t="s">
        <v>345</v>
      </c>
      <c r="D1166" s="1" t="s">
        <v>4012</v>
      </c>
      <c r="E1166" s="38" t="s">
        <v>347</v>
      </c>
      <c r="F1166" s="2" t="s">
        <v>5215</v>
      </c>
      <c r="G1166" s="46" t="s">
        <v>5216</v>
      </c>
      <c r="H1166" s="42">
        <v>0.23</v>
      </c>
      <c r="I1166" s="42">
        <v>0.23</v>
      </c>
      <c r="J1166" s="1">
        <v>1</v>
      </c>
      <c r="K1166" s="65">
        <v>44372</v>
      </c>
      <c r="L1166" s="41">
        <v>44532</v>
      </c>
      <c r="M1166" s="1">
        <v>55.72</v>
      </c>
      <c r="N1166" s="42">
        <v>48.519080232850975</v>
      </c>
      <c r="O1166" s="1">
        <v>87</v>
      </c>
      <c r="P1166" s="42">
        <f t="shared" si="48"/>
        <v>4847.6400000000003</v>
      </c>
      <c r="Q1166" s="1" t="s">
        <v>147</v>
      </c>
      <c r="R1166" s="42">
        <v>97.849462365591393</v>
      </c>
      <c r="S1166" s="1">
        <f t="shared" si="49"/>
        <v>5452.1720430107525</v>
      </c>
      <c r="T1166" s="1" t="s">
        <v>147</v>
      </c>
      <c r="U1166" s="3">
        <v>370</v>
      </c>
      <c r="V1166" s="3">
        <v>0</v>
      </c>
      <c r="W1166" s="3">
        <v>0</v>
      </c>
      <c r="X1166" s="1">
        <v>-18.5</v>
      </c>
      <c r="Y1166" s="1">
        <v>351.5</v>
      </c>
      <c r="Z1166" s="42">
        <v>17054.456701847117</v>
      </c>
      <c r="AA1166" s="1" t="s">
        <v>4015</v>
      </c>
      <c r="AB1166" s="71" t="s">
        <v>6379</v>
      </c>
      <c r="AC1166" s="1"/>
      <c r="AZ1166" s="24"/>
      <c r="BF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</row>
    <row r="1167" spans="1:72" s="23" customFormat="1" x14ac:dyDescent="0.3">
      <c r="A1167" s="38">
        <v>912</v>
      </c>
      <c r="B1167" s="38" t="s">
        <v>3397</v>
      </c>
      <c r="C1167" s="35" t="s">
        <v>345</v>
      </c>
      <c r="D1167" s="1" t="s">
        <v>4012</v>
      </c>
      <c r="E1167" s="38" t="s">
        <v>347</v>
      </c>
      <c r="F1167" s="2" t="s">
        <v>5217</v>
      </c>
      <c r="G1167" s="46" t="s">
        <v>5218</v>
      </c>
      <c r="H1167" s="42">
        <v>0.6</v>
      </c>
      <c r="I1167" s="42">
        <v>0.6</v>
      </c>
      <c r="J1167" s="1">
        <v>3</v>
      </c>
      <c r="K1167" s="65">
        <v>44372</v>
      </c>
      <c r="L1167" s="41">
        <v>44532</v>
      </c>
      <c r="M1167" s="1">
        <v>151.85</v>
      </c>
      <c r="N1167" s="42">
        <v>132.85119743537101</v>
      </c>
      <c r="O1167" s="1">
        <v>83</v>
      </c>
      <c r="P1167" s="42">
        <f t="shared" si="48"/>
        <v>12603.55</v>
      </c>
      <c r="Q1167" s="1" t="s">
        <v>147</v>
      </c>
      <c r="R1167" s="42">
        <v>99.289099526066352</v>
      </c>
      <c r="S1167" s="1">
        <f t="shared" si="49"/>
        <v>15077.049763033176</v>
      </c>
      <c r="T1167" s="1" t="s">
        <v>147</v>
      </c>
      <c r="U1167" s="3">
        <v>370</v>
      </c>
      <c r="V1167" s="3">
        <v>0</v>
      </c>
      <c r="W1167" s="3">
        <v>0</v>
      </c>
      <c r="X1167" s="1">
        <v>10</v>
      </c>
      <c r="Y1167" s="1">
        <v>380</v>
      </c>
      <c r="Z1167" s="42">
        <v>50483.455025440984</v>
      </c>
      <c r="AA1167" s="1" t="s">
        <v>4015</v>
      </c>
      <c r="AB1167" s="71" t="s">
        <v>6379</v>
      </c>
      <c r="AC1167" s="1"/>
      <c r="AZ1167" s="24"/>
      <c r="BF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</row>
    <row r="1168" spans="1:72" s="23" customFormat="1" x14ac:dyDescent="0.3">
      <c r="A1168" s="38">
        <v>913</v>
      </c>
      <c r="B1168" s="38" t="s">
        <v>3397</v>
      </c>
      <c r="C1168" s="35" t="s">
        <v>345</v>
      </c>
      <c r="D1168" s="1" t="s">
        <v>4012</v>
      </c>
      <c r="E1168" s="38" t="s">
        <v>347</v>
      </c>
      <c r="F1168" s="2" t="s">
        <v>5219</v>
      </c>
      <c r="G1168" s="46" t="s">
        <v>5220</v>
      </c>
      <c r="H1168" s="42">
        <v>0.43</v>
      </c>
      <c r="I1168" s="42">
        <v>0.43</v>
      </c>
      <c r="J1168" s="1">
        <v>3</v>
      </c>
      <c r="K1168" s="65">
        <v>44369</v>
      </c>
      <c r="L1168" s="41">
        <v>44532</v>
      </c>
      <c r="M1168" s="1">
        <v>144.32</v>
      </c>
      <c r="N1168" s="42">
        <v>125.4383906057017</v>
      </c>
      <c r="O1168" s="1">
        <v>89</v>
      </c>
      <c r="P1168" s="42">
        <f t="shared" si="48"/>
        <v>12844.48</v>
      </c>
      <c r="Q1168" s="1" t="s">
        <v>147</v>
      </c>
      <c r="R1168" s="42">
        <v>98</v>
      </c>
      <c r="S1168" s="1">
        <f t="shared" si="49"/>
        <v>14143.359999999999</v>
      </c>
      <c r="T1168" s="1" t="s">
        <v>147</v>
      </c>
      <c r="U1168" s="3">
        <v>370</v>
      </c>
      <c r="V1168" s="3">
        <v>0</v>
      </c>
      <c r="W1168" s="3">
        <v>0</v>
      </c>
      <c r="X1168" s="1">
        <v>0</v>
      </c>
      <c r="Y1168" s="1">
        <v>370</v>
      </c>
      <c r="Z1168" s="42">
        <v>46412.204524109628</v>
      </c>
      <c r="AA1168" s="1" t="s">
        <v>4015</v>
      </c>
      <c r="AB1168" s="71" t="s">
        <v>6379</v>
      </c>
      <c r="AC1168" s="1"/>
      <c r="AZ1168" s="24"/>
      <c r="BF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</row>
    <row r="1169" spans="1:72" s="23" customFormat="1" x14ac:dyDescent="0.3">
      <c r="A1169" s="38">
        <v>914</v>
      </c>
      <c r="B1169" s="38" t="s">
        <v>3397</v>
      </c>
      <c r="C1169" s="35" t="s">
        <v>345</v>
      </c>
      <c r="D1169" s="1" t="s">
        <v>4012</v>
      </c>
      <c r="E1169" s="38" t="s">
        <v>347</v>
      </c>
      <c r="F1169" s="2" t="s">
        <v>5221</v>
      </c>
      <c r="G1169" s="46" t="s">
        <v>5222</v>
      </c>
      <c r="H1169" s="42">
        <v>0.37</v>
      </c>
      <c r="I1169" s="42">
        <v>0.37</v>
      </c>
      <c r="J1169" s="1">
        <v>2</v>
      </c>
      <c r="K1169" s="65">
        <v>44369</v>
      </c>
      <c r="L1169" s="41">
        <v>44532</v>
      </c>
      <c r="M1169" s="1">
        <v>98.29</v>
      </c>
      <c r="N1169" s="42">
        <v>85.868195991538485</v>
      </c>
      <c r="O1169" s="1">
        <v>88</v>
      </c>
      <c r="P1169" s="42">
        <f t="shared" si="48"/>
        <v>8649.52</v>
      </c>
      <c r="Q1169" s="1" t="s">
        <v>147</v>
      </c>
      <c r="R1169" s="42">
        <v>98.876404494382029</v>
      </c>
      <c r="S1169" s="1">
        <f t="shared" si="49"/>
        <v>9718.5617977528109</v>
      </c>
      <c r="T1169" s="1" t="s">
        <v>147</v>
      </c>
      <c r="U1169" s="3">
        <v>370</v>
      </c>
      <c r="V1169" s="3">
        <v>0</v>
      </c>
      <c r="W1169" s="3">
        <v>0</v>
      </c>
      <c r="X1169" s="1">
        <v>0</v>
      </c>
      <c r="Y1169" s="1">
        <v>370</v>
      </c>
      <c r="Z1169" s="42">
        <v>31771.23251686924</v>
      </c>
      <c r="AA1169" s="1" t="s">
        <v>4015</v>
      </c>
      <c r="AB1169" s="71" t="s">
        <v>6379</v>
      </c>
      <c r="AC1169" s="1"/>
      <c r="AZ1169" s="24"/>
      <c r="BF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</row>
    <row r="1170" spans="1:72" s="23" customFormat="1" x14ac:dyDescent="0.3">
      <c r="A1170" s="38">
        <v>915</v>
      </c>
      <c r="B1170" s="38" t="s">
        <v>3397</v>
      </c>
      <c r="C1170" s="35" t="s">
        <v>345</v>
      </c>
      <c r="D1170" s="1" t="s">
        <v>4012</v>
      </c>
      <c r="E1170" s="38" t="s">
        <v>347</v>
      </c>
      <c r="F1170" s="2" t="s">
        <v>5223</v>
      </c>
      <c r="G1170" s="46" t="s">
        <v>5224</v>
      </c>
      <c r="H1170" s="42">
        <v>0.33</v>
      </c>
      <c r="I1170" s="42">
        <v>0.33</v>
      </c>
      <c r="J1170" s="1">
        <v>2</v>
      </c>
      <c r="K1170" s="65">
        <v>44369</v>
      </c>
      <c r="L1170" s="41">
        <v>44532</v>
      </c>
      <c r="M1170" s="1">
        <v>118.64</v>
      </c>
      <c r="N1170" s="42">
        <v>109.3872031310255</v>
      </c>
      <c r="O1170" s="1">
        <v>90</v>
      </c>
      <c r="P1170" s="42">
        <f t="shared" si="48"/>
        <v>10677.6</v>
      </c>
      <c r="Q1170" s="1" t="s">
        <v>147</v>
      </c>
      <c r="R1170" s="42">
        <v>99.746192893401016</v>
      </c>
      <c r="S1170" s="1">
        <f t="shared" si="49"/>
        <v>11833.888324873096</v>
      </c>
      <c r="T1170" s="1" t="s">
        <v>147</v>
      </c>
      <c r="U1170" s="3">
        <v>370</v>
      </c>
      <c r="V1170" s="3">
        <v>0</v>
      </c>
      <c r="W1170" s="3">
        <v>0</v>
      </c>
      <c r="X1170" s="1">
        <v>10</v>
      </c>
      <c r="Y1170" s="1">
        <v>380</v>
      </c>
      <c r="Z1170" s="42">
        <v>41567.13718978969</v>
      </c>
      <c r="AA1170" s="1" t="s">
        <v>4015</v>
      </c>
      <c r="AB1170" s="71" t="s">
        <v>6379</v>
      </c>
      <c r="AC1170" s="1"/>
      <c r="AZ1170" s="24"/>
      <c r="BF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</row>
    <row r="1171" spans="1:72" s="23" customFormat="1" x14ac:dyDescent="0.3">
      <c r="A1171" s="38">
        <v>916</v>
      </c>
      <c r="B1171" s="38" t="s">
        <v>3397</v>
      </c>
      <c r="C1171" s="35" t="s">
        <v>345</v>
      </c>
      <c r="D1171" s="1" t="s">
        <v>4012</v>
      </c>
      <c r="E1171" s="38" t="s">
        <v>347</v>
      </c>
      <c r="F1171" s="2" t="s">
        <v>5225</v>
      </c>
      <c r="G1171" s="46" t="s">
        <v>5226</v>
      </c>
      <c r="H1171" s="42">
        <v>0.3</v>
      </c>
      <c r="I1171" s="42">
        <v>0.3</v>
      </c>
      <c r="J1171" s="1">
        <v>1</v>
      </c>
      <c r="K1171" s="65">
        <v>44369</v>
      </c>
      <c r="L1171" s="41">
        <v>44532</v>
      </c>
      <c r="M1171" s="1">
        <v>67.47</v>
      </c>
      <c r="N1171" s="42">
        <v>58.839092860699317</v>
      </c>
      <c r="O1171" s="1">
        <v>83</v>
      </c>
      <c r="P1171" s="42">
        <f t="shared" si="48"/>
        <v>5600.01</v>
      </c>
      <c r="Q1171" s="1" t="s">
        <v>147</v>
      </c>
      <c r="R1171" s="42">
        <v>99.101123595505612</v>
      </c>
      <c r="S1171" s="1">
        <f t="shared" si="49"/>
        <v>6686.3528089887632</v>
      </c>
      <c r="T1171" s="1" t="s">
        <v>147</v>
      </c>
      <c r="U1171" s="3">
        <v>370</v>
      </c>
      <c r="V1171" s="3">
        <v>0</v>
      </c>
      <c r="W1171" s="3">
        <v>0</v>
      </c>
      <c r="X1171" s="1">
        <v>10</v>
      </c>
      <c r="Y1171" s="1">
        <v>380</v>
      </c>
      <c r="Z1171" s="42">
        <v>22358.85528706574</v>
      </c>
      <c r="AA1171" s="1" t="s">
        <v>4015</v>
      </c>
      <c r="AB1171" s="71" t="s">
        <v>6379</v>
      </c>
      <c r="AC1171" s="1"/>
      <c r="AZ1171" s="24"/>
      <c r="BF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</row>
    <row r="1172" spans="1:72" s="23" customFormat="1" x14ac:dyDescent="0.3">
      <c r="A1172" s="38">
        <v>917</v>
      </c>
      <c r="B1172" s="38" t="s">
        <v>3397</v>
      </c>
      <c r="C1172" s="35" t="s">
        <v>345</v>
      </c>
      <c r="D1172" s="1" t="s">
        <v>4012</v>
      </c>
      <c r="E1172" s="38" t="s">
        <v>347</v>
      </c>
      <c r="F1172" s="2" t="s">
        <v>5227</v>
      </c>
      <c r="G1172" s="46" t="s">
        <v>5228</v>
      </c>
      <c r="H1172" s="42">
        <v>0.35</v>
      </c>
      <c r="I1172" s="42">
        <v>0.35</v>
      </c>
      <c r="J1172" s="1">
        <v>1</v>
      </c>
      <c r="K1172" s="65">
        <v>44369</v>
      </c>
      <c r="L1172" s="41">
        <v>44532</v>
      </c>
      <c r="M1172" s="1">
        <v>32.01</v>
      </c>
      <c r="N1172" s="42">
        <v>27.647216593304933</v>
      </c>
      <c r="O1172" s="1">
        <v>89</v>
      </c>
      <c r="P1172" s="42">
        <f t="shared" si="48"/>
        <v>2848.89</v>
      </c>
      <c r="Q1172" s="1" t="s">
        <v>147</v>
      </c>
      <c r="R1172" s="42">
        <v>99.275362318840578</v>
      </c>
      <c r="S1172" s="1">
        <f t="shared" si="49"/>
        <v>3177.8043478260865</v>
      </c>
      <c r="T1172" s="1" t="s">
        <v>147</v>
      </c>
      <c r="U1172" s="3">
        <v>370</v>
      </c>
      <c r="V1172" s="3">
        <v>0</v>
      </c>
      <c r="W1172" s="3">
        <v>0</v>
      </c>
      <c r="X1172" s="1">
        <v>10</v>
      </c>
      <c r="Y1172" s="1">
        <v>380</v>
      </c>
      <c r="Z1172" s="42">
        <v>10505.942305455874</v>
      </c>
      <c r="AA1172" s="1" t="s">
        <v>4015</v>
      </c>
      <c r="AB1172" s="71" t="s">
        <v>6379</v>
      </c>
      <c r="AC1172" s="1"/>
      <c r="AZ1172" s="24"/>
      <c r="BF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</row>
    <row r="1173" spans="1:72" s="23" customFormat="1" x14ac:dyDescent="0.3">
      <c r="A1173" s="38">
        <v>918</v>
      </c>
      <c r="B1173" s="38" t="s">
        <v>3397</v>
      </c>
      <c r="C1173" s="35" t="s">
        <v>345</v>
      </c>
      <c r="D1173" s="1" t="s">
        <v>4012</v>
      </c>
      <c r="E1173" s="38" t="s">
        <v>347</v>
      </c>
      <c r="F1173" s="2" t="s">
        <v>5229</v>
      </c>
      <c r="G1173" s="46" t="s">
        <v>5230</v>
      </c>
      <c r="H1173" s="42">
        <v>0.24</v>
      </c>
      <c r="I1173" s="42">
        <v>0.24</v>
      </c>
      <c r="J1173" s="1">
        <v>1</v>
      </c>
      <c r="K1173" s="65">
        <v>44369</v>
      </c>
      <c r="L1173" s="41">
        <v>44532</v>
      </c>
      <c r="M1173" s="1">
        <v>64.27</v>
      </c>
      <c r="N1173" s="42">
        <v>55.765228865999298</v>
      </c>
      <c r="O1173" s="1">
        <v>91</v>
      </c>
      <c r="P1173" s="42">
        <f t="shared" si="48"/>
        <v>5848.57</v>
      </c>
      <c r="Q1173" s="1" t="s">
        <v>147</v>
      </c>
      <c r="R1173" s="42">
        <v>99.313501144164761</v>
      </c>
      <c r="S1173" s="1">
        <f t="shared" si="49"/>
        <v>6382.8787185354686</v>
      </c>
      <c r="T1173" s="1" t="s">
        <v>147</v>
      </c>
      <c r="U1173" s="3">
        <v>370</v>
      </c>
      <c r="V1173" s="3">
        <v>0</v>
      </c>
      <c r="W1173" s="3">
        <v>0</v>
      </c>
      <c r="X1173" s="1">
        <v>10</v>
      </c>
      <c r="Y1173" s="1">
        <v>380</v>
      </c>
      <c r="Z1173" s="42">
        <v>21190.786969079734</v>
      </c>
      <c r="AA1173" s="1" t="s">
        <v>4015</v>
      </c>
      <c r="AB1173" s="71" t="s">
        <v>6379</v>
      </c>
      <c r="AC1173" s="1"/>
      <c r="AZ1173" s="24"/>
      <c r="BF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</row>
    <row r="1174" spans="1:72" s="23" customFormat="1" x14ac:dyDescent="0.3">
      <c r="A1174" s="38">
        <v>919</v>
      </c>
      <c r="B1174" s="38" t="s">
        <v>3397</v>
      </c>
      <c r="C1174" s="35" t="s">
        <v>345</v>
      </c>
      <c r="D1174" s="1" t="s">
        <v>4012</v>
      </c>
      <c r="E1174" s="38" t="s">
        <v>347</v>
      </c>
      <c r="F1174" s="2" t="s">
        <v>5231</v>
      </c>
      <c r="G1174" s="46" t="s">
        <v>5232</v>
      </c>
      <c r="H1174" s="42">
        <v>0.35</v>
      </c>
      <c r="I1174" s="42">
        <v>0.35</v>
      </c>
      <c r="J1174" s="1">
        <v>1</v>
      </c>
      <c r="K1174" s="65">
        <v>44369</v>
      </c>
      <c r="L1174" s="41">
        <v>44532</v>
      </c>
      <c r="M1174" s="1">
        <v>49.42</v>
      </c>
      <c r="N1174" s="42">
        <v>43.026041780667846</v>
      </c>
      <c r="O1174" s="1">
        <v>85</v>
      </c>
      <c r="P1174" s="42">
        <f t="shared" si="48"/>
        <v>4200.7</v>
      </c>
      <c r="Q1174" s="1" t="s">
        <v>147</v>
      </c>
      <c r="R1174" s="42">
        <v>97.080291970802918</v>
      </c>
      <c r="S1174" s="1">
        <f t="shared" si="49"/>
        <v>4797.7080291970806</v>
      </c>
      <c r="T1174" s="1" t="s">
        <v>147</v>
      </c>
      <c r="U1174" s="3">
        <v>370</v>
      </c>
      <c r="V1174" s="3">
        <v>0</v>
      </c>
      <c r="W1174" s="3">
        <v>0</v>
      </c>
      <c r="X1174" s="1">
        <v>-18.5</v>
      </c>
      <c r="Y1174" s="1">
        <v>351.5</v>
      </c>
      <c r="Z1174" s="42">
        <v>15123.653685904748</v>
      </c>
      <c r="AA1174" s="1" t="s">
        <v>4015</v>
      </c>
      <c r="AB1174" s="71" t="s">
        <v>6379</v>
      </c>
      <c r="AC1174" s="1"/>
      <c r="AZ1174" s="24"/>
      <c r="BF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</row>
    <row r="1175" spans="1:72" s="23" customFormat="1" x14ac:dyDescent="0.3">
      <c r="A1175" s="38">
        <v>920</v>
      </c>
      <c r="B1175" s="38" t="s">
        <v>3397</v>
      </c>
      <c r="C1175" s="35" t="s">
        <v>345</v>
      </c>
      <c r="D1175" s="1" t="s">
        <v>4012</v>
      </c>
      <c r="E1175" s="38" t="s">
        <v>347</v>
      </c>
      <c r="F1175" s="2" t="s">
        <v>5233</v>
      </c>
      <c r="G1175" s="46" t="s">
        <v>5234</v>
      </c>
      <c r="H1175" s="42">
        <v>0.32</v>
      </c>
      <c r="I1175" s="42">
        <v>0.32</v>
      </c>
      <c r="J1175" s="1">
        <v>2</v>
      </c>
      <c r="K1175" s="65">
        <v>44369</v>
      </c>
      <c r="L1175" s="41">
        <v>44532</v>
      </c>
      <c r="M1175" s="1">
        <v>80.459999999999994</v>
      </c>
      <c r="N1175" s="42">
        <v>71.032955644847547</v>
      </c>
      <c r="O1175" s="1">
        <v>88</v>
      </c>
      <c r="P1175" s="42">
        <f t="shared" si="48"/>
        <v>7080.48</v>
      </c>
      <c r="Q1175" s="1" t="s">
        <v>147</v>
      </c>
      <c r="R1175" s="42">
        <v>99.591836734693871</v>
      </c>
      <c r="S1175" s="1">
        <f t="shared" si="49"/>
        <v>8013.1591836734679</v>
      </c>
      <c r="T1175" s="1" t="s">
        <v>147</v>
      </c>
      <c r="U1175" s="3">
        <v>370</v>
      </c>
      <c r="V1175" s="3">
        <v>0</v>
      </c>
      <c r="W1175" s="3">
        <v>0</v>
      </c>
      <c r="X1175" s="1">
        <v>10</v>
      </c>
      <c r="Y1175" s="1">
        <v>380</v>
      </c>
      <c r="Z1175" s="42">
        <v>26992.523145042069</v>
      </c>
      <c r="AA1175" s="1" t="s">
        <v>4015</v>
      </c>
      <c r="AB1175" s="71" t="s">
        <v>6379</v>
      </c>
      <c r="AC1175" s="1"/>
      <c r="AZ1175" s="24"/>
      <c r="BF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</row>
    <row r="1176" spans="1:72" s="23" customFormat="1" x14ac:dyDescent="0.3">
      <c r="A1176" s="38">
        <v>921</v>
      </c>
      <c r="B1176" s="38" t="s">
        <v>3397</v>
      </c>
      <c r="C1176" s="35" t="s">
        <v>345</v>
      </c>
      <c r="D1176" s="1" t="s">
        <v>4012</v>
      </c>
      <c r="E1176" s="38" t="s">
        <v>347</v>
      </c>
      <c r="F1176" s="2" t="s">
        <v>5235</v>
      </c>
      <c r="G1176" s="46" t="s">
        <v>5236</v>
      </c>
      <c r="H1176" s="42">
        <v>0.14000000000000001</v>
      </c>
      <c r="I1176" s="42">
        <v>0.14000000000000001</v>
      </c>
      <c r="J1176" s="1">
        <v>1</v>
      </c>
      <c r="K1176" s="65">
        <v>44369</v>
      </c>
      <c r="L1176" s="41">
        <v>44532</v>
      </c>
      <c r="M1176" s="1">
        <v>35.61</v>
      </c>
      <c r="N1176" s="42">
        <v>31.150365259087163</v>
      </c>
      <c r="O1176" s="1">
        <v>88</v>
      </c>
      <c r="P1176" s="42">
        <f t="shared" si="48"/>
        <v>3133.68</v>
      </c>
      <c r="Q1176" s="1" t="s">
        <v>147</v>
      </c>
      <c r="R1176" s="42">
        <v>96.078431372549019</v>
      </c>
      <c r="S1176" s="1">
        <f t="shared" si="49"/>
        <v>3421.3529411764707</v>
      </c>
      <c r="T1176" s="1" t="s">
        <v>147</v>
      </c>
      <c r="U1176" s="3">
        <v>370</v>
      </c>
      <c r="V1176" s="3">
        <v>0</v>
      </c>
      <c r="W1176" s="3">
        <v>0</v>
      </c>
      <c r="X1176" s="1">
        <v>-18.5</v>
      </c>
      <c r="Y1176" s="1">
        <v>351.5</v>
      </c>
      <c r="Z1176" s="42">
        <v>10949.353388569138</v>
      </c>
      <c r="AA1176" s="1" t="s">
        <v>4015</v>
      </c>
      <c r="AB1176" s="71" t="s">
        <v>6379</v>
      </c>
      <c r="AC1176" s="1"/>
      <c r="AZ1176" s="24"/>
      <c r="BF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</row>
    <row r="1177" spans="1:72" s="23" customFormat="1" x14ac:dyDescent="0.3">
      <c r="A1177" s="38">
        <v>922</v>
      </c>
      <c r="B1177" s="38" t="s">
        <v>3397</v>
      </c>
      <c r="C1177" s="35" t="s">
        <v>345</v>
      </c>
      <c r="D1177" s="1" t="s">
        <v>4012</v>
      </c>
      <c r="E1177" s="38" t="s">
        <v>347</v>
      </c>
      <c r="F1177" s="2" t="s">
        <v>5237</v>
      </c>
      <c r="G1177" s="46" t="s">
        <v>5238</v>
      </c>
      <c r="H1177" s="42">
        <v>0.33</v>
      </c>
      <c r="I1177" s="42">
        <v>0.33</v>
      </c>
      <c r="J1177" s="1">
        <v>2</v>
      </c>
      <c r="K1177" s="65">
        <v>44369</v>
      </c>
      <c r="L1177" s="41">
        <v>44532</v>
      </c>
      <c r="M1177" s="1">
        <v>126.47</v>
      </c>
      <c r="N1177" s="42">
        <v>116.9663359177684</v>
      </c>
      <c r="O1177" s="1">
        <v>85</v>
      </c>
      <c r="P1177" s="42">
        <f t="shared" si="48"/>
        <v>10749.95</v>
      </c>
      <c r="Q1177" s="1" t="s">
        <v>147</v>
      </c>
      <c r="R1177" s="42">
        <v>99.21052631578948</v>
      </c>
      <c r="S1177" s="1">
        <f t="shared" si="49"/>
        <v>12547.155263157896</v>
      </c>
      <c r="T1177" s="1" t="s">
        <v>147</v>
      </c>
      <c r="U1177" s="3">
        <v>370</v>
      </c>
      <c r="V1177" s="3">
        <v>0</v>
      </c>
      <c r="W1177" s="3">
        <v>0</v>
      </c>
      <c r="X1177" s="1">
        <v>10</v>
      </c>
      <c r="Y1177" s="1">
        <v>380</v>
      </c>
      <c r="Z1177" s="42">
        <v>44447.207648751995</v>
      </c>
      <c r="AA1177" s="1" t="s">
        <v>4015</v>
      </c>
      <c r="AB1177" s="71" t="s">
        <v>6379</v>
      </c>
      <c r="AC1177" s="1"/>
      <c r="AZ1177" s="24"/>
      <c r="BF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</row>
    <row r="1178" spans="1:72" s="23" customFormat="1" x14ac:dyDescent="0.3">
      <c r="A1178" s="38">
        <v>923</v>
      </c>
      <c r="B1178" s="38" t="s">
        <v>3397</v>
      </c>
      <c r="C1178" s="35" t="s">
        <v>345</v>
      </c>
      <c r="D1178" s="1" t="s">
        <v>4012</v>
      </c>
      <c r="E1178" s="38" t="s">
        <v>347</v>
      </c>
      <c r="F1178" s="2" t="s">
        <v>5239</v>
      </c>
      <c r="G1178" s="46" t="s">
        <v>5240</v>
      </c>
      <c r="H1178" s="42">
        <v>0.24</v>
      </c>
      <c r="I1178" s="42">
        <v>0.24</v>
      </c>
      <c r="J1178" s="1">
        <v>1</v>
      </c>
      <c r="K1178" s="65">
        <v>44369</v>
      </c>
      <c r="L1178" s="41">
        <v>44532</v>
      </c>
      <c r="M1178" s="1">
        <v>46.71</v>
      </c>
      <c r="N1178" s="42">
        <v>40.596308035649855</v>
      </c>
      <c r="O1178" s="1">
        <v>91</v>
      </c>
      <c r="P1178" s="42">
        <f t="shared" si="48"/>
        <v>4250.6099999999997</v>
      </c>
      <c r="Q1178" s="1" t="s">
        <v>147</v>
      </c>
      <c r="R1178" s="42">
        <v>99.300699300699307</v>
      </c>
      <c r="S1178" s="1">
        <f t="shared" si="49"/>
        <v>4638.3356643356647</v>
      </c>
      <c r="T1178" s="1" t="s">
        <v>147</v>
      </c>
      <c r="U1178" s="3">
        <v>370</v>
      </c>
      <c r="V1178" s="3">
        <v>0</v>
      </c>
      <c r="W1178" s="3">
        <v>0</v>
      </c>
      <c r="X1178" s="1">
        <v>10</v>
      </c>
      <c r="Y1178" s="1">
        <v>380</v>
      </c>
      <c r="Z1178" s="42">
        <v>15426.597053546944</v>
      </c>
      <c r="AA1178" s="1" t="s">
        <v>4015</v>
      </c>
      <c r="AB1178" s="71" t="s">
        <v>6379</v>
      </c>
      <c r="AC1178" s="1"/>
      <c r="AZ1178" s="24"/>
      <c r="BF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  <c r="BS1178" s="24"/>
      <c r="BT1178" s="24"/>
    </row>
    <row r="1179" spans="1:72" s="23" customFormat="1" x14ac:dyDescent="0.3">
      <c r="A1179" s="38">
        <v>924</v>
      </c>
      <c r="B1179" s="38" t="s">
        <v>3397</v>
      </c>
      <c r="C1179" s="35" t="s">
        <v>345</v>
      </c>
      <c r="D1179" s="1" t="s">
        <v>4012</v>
      </c>
      <c r="E1179" s="38" t="s">
        <v>347</v>
      </c>
      <c r="F1179" s="2" t="s">
        <v>5241</v>
      </c>
      <c r="G1179" s="46" t="s">
        <v>5242</v>
      </c>
      <c r="H1179" s="42">
        <v>0.27</v>
      </c>
      <c r="I1179" s="42">
        <v>0.27</v>
      </c>
      <c r="J1179" s="1">
        <v>1</v>
      </c>
      <c r="K1179" s="65">
        <v>44369</v>
      </c>
      <c r="L1179" s="41">
        <v>44532</v>
      </c>
      <c r="M1179" s="1">
        <v>58.32</v>
      </c>
      <c r="N1179" s="42">
        <v>49.531532656850757</v>
      </c>
      <c r="O1179" s="1">
        <v>92</v>
      </c>
      <c r="P1179" s="42">
        <f t="shared" si="48"/>
        <v>5365.44</v>
      </c>
      <c r="Q1179" s="1" t="s">
        <v>147</v>
      </c>
      <c r="R1179" s="42">
        <v>99.262899262899268</v>
      </c>
      <c r="S1179" s="1">
        <f t="shared" si="49"/>
        <v>5789.0122850122852</v>
      </c>
      <c r="T1179" s="1" t="s">
        <v>147</v>
      </c>
      <c r="U1179" s="3">
        <v>370</v>
      </c>
      <c r="V1179" s="3">
        <v>0</v>
      </c>
      <c r="W1179" s="3">
        <v>0</v>
      </c>
      <c r="X1179" s="1">
        <v>10</v>
      </c>
      <c r="Y1179" s="1">
        <v>380</v>
      </c>
      <c r="Z1179" s="42">
        <v>18821.982409603286</v>
      </c>
      <c r="AA1179" s="1" t="s">
        <v>4015</v>
      </c>
      <c r="AB1179" s="71" t="s">
        <v>6379</v>
      </c>
      <c r="AC1179" s="1"/>
      <c r="AZ1179" s="24"/>
      <c r="BF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  <c r="BS1179" s="24"/>
      <c r="BT1179" s="24"/>
    </row>
    <row r="1180" spans="1:72" s="23" customFormat="1" x14ac:dyDescent="0.3">
      <c r="A1180" s="38">
        <v>925</v>
      </c>
      <c r="B1180" s="38" t="s">
        <v>3397</v>
      </c>
      <c r="C1180" s="35" t="s">
        <v>345</v>
      </c>
      <c r="D1180" s="1" t="s">
        <v>4012</v>
      </c>
      <c r="E1180" s="38" t="s">
        <v>347</v>
      </c>
      <c r="F1180" s="2" t="s">
        <v>5243</v>
      </c>
      <c r="G1180" s="46" t="s">
        <v>5244</v>
      </c>
      <c r="H1180" s="42">
        <v>0.3</v>
      </c>
      <c r="I1180" s="42">
        <v>0.3</v>
      </c>
      <c r="J1180" s="1">
        <v>2</v>
      </c>
      <c r="K1180" s="65">
        <v>44367</v>
      </c>
      <c r="L1180" s="41">
        <v>44532</v>
      </c>
      <c r="M1180" s="1">
        <v>81.62</v>
      </c>
      <c r="N1180" s="42">
        <v>73.168241205785236</v>
      </c>
      <c r="O1180" s="1">
        <v>85</v>
      </c>
      <c r="P1180" s="42">
        <f t="shared" si="48"/>
        <v>6937.7000000000007</v>
      </c>
      <c r="Q1180" s="1" t="s">
        <v>147</v>
      </c>
      <c r="R1180" s="42">
        <v>97.631578947368425</v>
      </c>
      <c r="S1180" s="1">
        <f t="shared" si="49"/>
        <v>7968.6894736842114</v>
      </c>
      <c r="T1180" s="1" t="s">
        <v>147</v>
      </c>
      <c r="U1180" s="3">
        <v>370</v>
      </c>
      <c r="V1180" s="3">
        <v>0</v>
      </c>
      <c r="W1180" s="3">
        <v>0</v>
      </c>
      <c r="X1180" s="1">
        <v>-18.5</v>
      </c>
      <c r="Y1180" s="1">
        <v>351.5</v>
      </c>
      <c r="Z1180" s="42">
        <v>25718.63678383351</v>
      </c>
      <c r="AA1180" s="1" t="s">
        <v>4015</v>
      </c>
      <c r="AB1180" s="71" t="s">
        <v>6379</v>
      </c>
      <c r="AC1180" s="1"/>
      <c r="AZ1180" s="24"/>
      <c r="BF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  <c r="BS1180" s="24"/>
      <c r="BT1180" s="24"/>
    </row>
    <row r="1181" spans="1:72" s="23" customFormat="1" x14ac:dyDescent="0.3">
      <c r="A1181" s="38">
        <v>926</v>
      </c>
      <c r="B1181" s="38" t="s">
        <v>3397</v>
      </c>
      <c r="C1181" s="35" t="s">
        <v>345</v>
      </c>
      <c r="D1181" s="1" t="s">
        <v>4012</v>
      </c>
      <c r="E1181" s="38" t="s">
        <v>347</v>
      </c>
      <c r="F1181" s="2" t="s">
        <v>5245</v>
      </c>
      <c r="G1181" s="46" t="s">
        <v>5246</v>
      </c>
      <c r="H1181" s="42">
        <v>0.24</v>
      </c>
      <c r="I1181" s="42">
        <v>0.24</v>
      </c>
      <c r="J1181" s="1">
        <v>1</v>
      </c>
      <c r="K1181" s="65">
        <v>44369</v>
      </c>
      <c r="L1181" s="41">
        <v>44532</v>
      </c>
      <c r="M1181" s="1">
        <v>70.89</v>
      </c>
      <c r="N1181" s="42">
        <v>59.855868559107542</v>
      </c>
      <c r="O1181" s="1">
        <v>95</v>
      </c>
      <c r="P1181" s="42">
        <f t="shared" si="48"/>
        <v>6734.55</v>
      </c>
      <c r="Q1181" s="1" t="s">
        <v>147</v>
      </c>
      <c r="R1181" s="42">
        <v>99.300699300699307</v>
      </c>
      <c r="S1181" s="1">
        <f t="shared" si="49"/>
        <v>7039.4265734265737</v>
      </c>
      <c r="T1181" s="1" t="s">
        <v>147</v>
      </c>
      <c r="U1181" s="3">
        <v>370</v>
      </c>
      <c r="V1181" s="3">
        <v>0</v>
      </c>
      <c r="W1181" s="3">
        <v>0</v>
      </c>
      <c r="X1181" s="1">
        <v>10</v>
      </c>
      <c r="Y1181" s="1">
        <v>380</v>
      </c>
      <c r="Z1181" s="42">
        <v>22745.230052460865</v>
      </c>
      <c r="AA1181" s="1" t="s">
        <v>4015</v>
      </c>
      <c r="AB1181" s="71" t="s">
        <v>6379</v>
      </c>
      <c r="AC1181" s="1"/>
      <c r="AZ1181" s="24"/>
      <c r="BF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  <c r="BS1181" s="24"/>
      <c r="BT1181" s="24"/>
    </row>
    <row r="1182" spans="1:72" s="23" customFormat="1" x14ac:dyDescent="0.3">
      <c r="A1182" s="38">
        <v>927</v>
      </c>
      <c r="B1182" s="38" t="s">
        <v>3397</v>
      </c>
      <c r="C1182" s="35" t="s">
        <v>345</v>
      </c>
      <c r="D1182" s="1" t="s">
        <v>4012</v>
      </c>
      <c r="E1182" s="38" t="s">
        <v>347</v>
      </c>
      <c r="F1182" s="2" t="s">
        <v>5247</v>
      </c>
      <c r="G1182" s="46" t="s">
        <v>5248</v>
      </c>
      <c r="H1182" s="42">
        <v>0.28000000000000003</v>
      </c>
      <c r="I1182" s="42">
        <v>0.28000000000000003</v>
      </c>
      <c r="J1182" s="1">
        <v>1</v>
      </c>
      <c r="K1182" s="65">
        <v>44367</v>
      </c>
      <c r="L1182" s="41">
        <v>44532</v>
      </c>
      <c r="M1182" s="1">
        <v>68.58</v>
      </c>
      <c r="N1182" s="42">
        <v>57.815526282670128</v>
      </c>
      <c r="O1182" s="1">
        <v>89</v>
      </c>
      <c r="P1182" s="42">
        <f t="shared" si="48"/>
        <v>6103.62</v>
      </c>
      <c r="Q1182" s="1" t="s">
        <v>147</v>
      </c>
      <c r="R1182" s="42">
        <v>98.177083333333329</v>
      </c>
      <c r="S1182" s="1">
        <f t="shared" si="49"/>
        <v>6732.9843749999991</v>
      </c>
      <c r="T1182" s="1" t="s">
        <v>147</v>
      </c>
      <c r="U1182" s="3">
        <v>370</v>
      </c>
      <c r="V1182" s="3">
        <v>0</v>
      </c>
      <c r="W1182" s="3">
        <v>0</v>
      </c>
      <c r="X1182" s="1">
        <v>0</v>
      </c>
      <c r="Y1182" s="1">
        <v>370</v>
      </c>
      <c r="Z1182" s="42">
        <v>21391.744724587948</v>
      </c>
      <c r="AA1182" s="1" t="s">
        <v>4015</v>
      </c>
      <c r="AB1182" s="71" t="s">
        <v>6379</v>
      </c>
      <c r="AC1182" s="1"/>
      <c r="AZ1182" s="24"/>
      <c r="BF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  <c r="BS1182" s="24"/>
      <c r="BT1182" s="24"/>
    </row>
    <row r="1183" spans="1:72" s="23" customFormat="1" x14ac:dyDescent="0.3">
      <c r="A1183" s="38">
        <v>928</v>
      </c>
      <c r="B1183" s="38" t="s">
        <v>3397</v>
      </c>
      <c r="C1183" s="35" t="s">
        <v>345</v>
      </c>
      <c r="D1183" s="1" t="s">
        <v>4012</v>
      </c>
      <c r="E1183" s="38" t="s">
        <v>347</v>
      </c>
      <c r="F1183" s="2" t="s">
        <v>5249</v>
      </c>
      <c r="G1183" s="46" t="s">
        <v>5250</v>
      </c>
      <c r="H1183" s="42">
        <v>0.45</v>
      </c>
      <c r="I1183" s="42">
        <v>0.45</v>
      </c>
      <c r="J1183" s="1">
        <v>2</v>
      </c>
      <c r="K1183" s="65">
        <v>44367</v>
      </c>
      <c r="L1183" s="41">
        <v>44532</v>
      </c>
      <c r="M1183" s="1">
        <v>119.69</v>
      </c>
      <c r="N1183" s="42">
        <v>106.22520001375646</v>
      </c>
      <c r="O1183" s="1">
        <v>94</v>
      </c>
      <c r="P1183" s="42">
        <f t="shared" si="48"/>
        <v>11250.86</v>
      </c>
      <c r="Q1183" s="1" t="s">
        <v>147</v>
      </c>
      <c r="R1183" s="3">
        <v>100</v>
      </c>
      <c r="S1183" s="1">
        <f t="shared" si="49"/>
        <v>11969</v>
      </c>
      <c r="T1183" s="1" t="s">
        <v>147</v>
      </c>
      <c r="U1183" s="3">
        <v>370</v>
      </c>
      <c r="V1183" s="3">
        <v>0</v>
      </c>
      <c r="W1183" s="3">
        <v>0</v>
      </c>
      <c r="X1183" s="1">
        <v>10</v>
      </c>
      <c r="Y1183" s="1">
        <v>380</v>
      </c>
      <c r="Z1183" s="42">
        <v>40365.576005227456</v>
      </c>
      <c r="AA1183" s="1" t="s">
        <v>4015</v>
      </c>
      <c r="AB1183" s="71" t="s">
        <v>6379</v>
      </c>
      <c r="AC1183" s="1"/>
      <c r="AZ1183" s="24"/>
      <c r="BF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  <c r="BS1183" s="24"/>
      <c r="BT1183" s="24"/>
    </row>
    <row r="1184" spans="1:72" s="23" customFormat="1" x14ac:dyDescent="0.3">
      <c r="A1184" s="38">
        <v>929</v>
      </c>
      <c r="B1184" s="38" t="s">
        <v>3397</v>
      </c>
      <c r="C1184" s="35" t="s">
        <v>345</v>
      </c>
      <c r="D1184" s="1" t="s">
        <v>4012</v>
      </c>
      <c r="E1184" s="38" t="s">
        <v>347</v>
      </c>
      <c r="F1184" s="2" t="s">
        <v>5251</v>
      </c>
      <c r="G1184" s="46" t="s">
        <v>5252</v>
      </c>
      <c r="H1184" s="42">
        <v>0.57999999999999996</v>
      </c>
      <c r="I1184" s="42">
        <v>0.57999999999999996</v>
      </c>
      <c r="J1184" s="1">
        <v>2</v>
      </c>
      <c r="K1184" s="65">
        <v>44367</v>
      </c>
      <c r="L1184" s="41">
        <v>44532</v>
      </c>
      <c r="M1184" s="1">
        <v>113.53</v>
      </c>
      <c r="N1184" s="42">
        <v>104.97491109648284</v>
      </c>
      <c r="O1184" s="1">
        <v>80</v>
      </c>
      <c r="P1184" s="42">
        <f t="shared" si="48"/>
        <v>9082.4</v>
      </c>
      <c r="Q1184" s="1" t="s">
        <v>147</v>
      </c>
      <c r="R1184" s="42">
        <v>98.08306709265176</v>
      </c>
      <c r="S1184" s="1">
        <f t="shared" si="49"/>
        <v>11135.370607028754</v>
      </c>
      <c r="T1184" s="1" t="s">
        <v>147</v>
      </c>
      <c r="U1184" s="3">
        <v>370</v>
      </c>
      <c r="V1184" s="3">
        <v>0</v>
      </c>
      <c r="W1184" s="3">
        <v>0</v>
      </c>
      <c r="X1184" s="1">
        <v>0</v>
      </c>
      <c r="Y1184" s="1">
        <v>370</v>
      </c>
      <c r="Z1184" s="42">
        <v>38840.717105698648</v>
      </c>
      <c r="AA1184" s="1" t="s">
        <v>4015</v>
      </c>
      <c r="AB1184" s="71" t="s">
        <v>6379</v>
      </c>
      <c r="AC1184" s="1"/>
      <c r="AZ1184" s="24"/>
      <c r="BF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  <c r="BS1184" s="24"/>
      <c r="BT1184" s="24"/>
    </row>
    <row r="1185" spans="1:72" s="23" customFormat="1" x14ac:dyDescent="0.3">
      <c r="A1185" s="38">
        <v>930</v>
      </c>
      <c r="B1185" s="38" t="s">
        <v>3397</v>
      </c>
      <c r="C1185" s="35" t="s">
        <v>345</v>
      </c>
      <c r="D1185" s="1" t="s">
        <v>4012</v>
      </c>
      <c r="E1185" s="38" t="s">
        <v>347</v>
      </c>
      <c r="F1185" s="2" t="s">
        <v>5253</v>
      </c>
      <c r="G1185" s="46" t="s">
        <v>5254</v>
      </c>
      <c r="H1185" s="42">
        <v>0.66</v>
      </c>
      <c r="I1185" s="42">
        <v>0.66</v>
      </c>
      <c r="J1185" s="1">
        <v>3</v>
      </c>
      <c r="K1185" s="65">
        <v>44367</v>
      </c>
      <c r="L1185" s="41">
        <v>44532</v>
      </c>
      <c r="M1185" s="1">
        <v>160.72</v>
      </c>
      <c r="N1185" s="42">
        <v>145.96096155346018</v>
      </c>
      <c r="O1185" s="1">
        <v>80</v>
      </c>
      <c r="P1185" s="42">
        <f t="shared" si="48"/>
        <v>12857.6</v>
      </c>
      <c r="Q1185" s="1" t="s">
        <v>147</v>
      </c>
      <c r="R1185" s="42">
        <v>99.72527472527473</v>
      </c>
      <c r="S1185" s="1">
        <f t="shared" si="49"/>
        <v>16027.846153846154</v>
      </c>
      <c r="T1185" s="1" t="s">
        <v>147</v>
      </c>
      <c r="U1185" s="3">
        <v>370</v>
      </c>
      <c r="V1185" s="3">
        <v>0</v>
      </c>
      <c r="W1185" s="3">
        <v>0</v>
      </c>
      <c r="X1185" s="1">
        <v>10</v>
      </c>
      <c r="Y1185" s="1">
        <v>380</v>
      </c>
      <c r="Z1185" s="42">
        <v>55465.165390314869</v>
      </c>
      <c r="AA1185" s="1" t="s">
        <v>4015</v>
      </c>
      <c r="AB1185" s="71" t="s">
        <v>6379</v>
      </c>
      <c r="AC1185" s="1"/>
      <c r="AZ1185" s="24"/>
      <c r="BF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  <c r="BS1185" s="24"/>
      <c r="BT1185" s="24"/>
    </row>
    <row r="1186" spans="1:72" s="23" customFormat="1" x14ac:dyDescent="0.3">
      <c r="A1186" s="38">
        <v>931</v>
      </c>
      <c r="B1186" s="38" t="s">
        <v>3397</v>
      </c>
      <c r="C1186" s="35" t="s">
        <v>345</v>
      </c>
      <c r="D1186" s="1" t="s">
        <v>4012</v>
      </c>
      <c r="E1186" s="38" t="s">
        <v>347</v>
      </c>
      <c r="F1186" s="2" t="s">
        <v>5255</v>
      </c>
      <c r="G1186" s="46" t="s">
        <v>5256</v>
      </c>
      <c r="H1186" s="42">
        <v>0.21</v>
      </c>
      <c r="I1186" s="42">
        <v>0.21</v>
      </c>
      <c r="J1186" s="1">
        <v>1</v>
      </c>
      <c r="K1186" s="65">
        <v>44367</v>
      </c>
      <c r="L1186" s="41">
        <v>44532</v>
      </c>
      <c r="M1186" s="1">
        <v>56.36</v>
      </c>
      <c r="N1186" s="42">
        <v>47.887424842476555</v>
      </c>
      <c r="O1186" s="1">
        <v>82</v>
      </c>
      <c r="P1186" s="42">
        <f t="shared" si="48"/>
        <v>4621.5199999999995</v>
      </c>
      <c r="Q1186" s="1" t="s">
        <v>147</v>
      </c>
      <c r="R1186" s="42">
        <v>98.364485981308405</v>
      </c>
      <c r="S1186" s="1">
        <f t="shared" si="49"/>
        <v>5543.8224299065414</v>
      </c>
      <c r="T1186" s="1" t="s">
        <v>147</v>
      </c>
      <c r="U1186" s="3">
        <v>370</v>
      </c>
      <c r="V1186" s="3">
        <v>0</v>
      </c>
      <c r="W1186" s="3">
        <v>0</v>
      </c>
      <c r="X1186" s="1">
        <v>0</v>
      </c>
      <c r="Y1186" s="1">
        <v>370</v>
      </c>
      <c r="Z1186" s="42">
        <v>17718.347191716326</v>
      </c>
      <c r="AA1186" s="1" t="s">
        <v>4015</v>
      </c>
      <c r="AB1186" s="71" t="s">
        <v>6379</v>
      </c>
      <c r="AC1186" s="1"/>
      <c r="AZ1186" s="24"/>
      <c r="BF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  <c r="BS1186" s="24"/>
      <c r="BT1186" s="24"/>
    </row>
    <row r="1187" spans="1:72" s="23" customFormat="1" x14ac:dyDescent="0.3">
      <c r="A1187" s="38">
        <v>932</v>
      </c>
      <c r="B1187" s="38" t="s">
        <v>3397</v>
      </c>
      <c r="C1187" s="35" t="s">
        <v>345</v>
      </c>
      <c r="D1187" s="1" t="s">
        <v>4012</v>
      </c>
      <c r="E1187" s="38" t="s">
        <v>347</v>
      </c>
      <c r="F1187" s="2" t="s">
        <v>5257</v>
      </c>
      <c r="G1187" s="46" t="s">
        <v>5258</v>
      </c>
      <c r="H1187" s="42">
        <v>0.27</v>
      </c>
      <c r="I1187" s="42">
        <v>0.27</v>
      </c>
      <c r="J1187" s="1">
        <v>1</v>
      </c>
      <c r="K1187" s="65">
        <v>44369</v>
      </c>
      <c r="L1187" s="41">
        <v>44532</v>
      </c>
      <c r="M1187" s="1">
        <v>49.72</v>
      </c>
      <c r="N1187" s="42">
        <v>43.966702349702899</v>
      </c>
      <c r="O1187" s="1">
        <v>90</v>
      </c>
      <c r="P1187" s="42">
        <f t="shared" si="48"/>
        <v>4474.8</v>
      </c>
      <c r="Q1187" s="1" t="s">
        <v>147</v>
      </c>
      <c r="R1187" s="42">
        <v>99.078341013824883</v>
      </c>
      <c r="S1187" s="1">
        <f t="shared" si="49"/>
        <v>4926.175115207373</v>
      </c>
      <c r="T1187" s="1" t="s">
        <v>147</v>
      </c>
      <c r="U1187" s="3">
        <v>370</v>
      </c>
      <c r="V1187" s="3">
        <v>0</v>
      </c>
      <c r="W1187" s="3">
        <v>0</v>
      </c>
      <c r="X1187" s="1">
        <v>10</v>
      </c>
      <c r="Y1187" s="1">
        <v>380</v>
      </c>
      <c r="Z1187" s="42">
        <v>16707.346892887101</v>
      </c>
      <c r="AA1187" s="1" t="s">
        <v>4015</v>
      </c>
      <c r="AB1187" s="71" t="s">
        <v>6379</v>
      </c>
      <c r="AC1187" s="1"/>
      <c r="AZ1187" s="24"/>
      <c r="BF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  <c r="BS1187" s="24"/>
      <c r="BT1187" s="24"/>
    </row>
    <row r="1188" spans="1:72" s="23" customFormat="1" x14ac:dyDescent="0.3">
      <c r="A1188" s="38">
        <v>933</v>
      </c>
      <c r="B1188" s="38" t="s">
        <v>3397</v>
      </c>
      <c r="C1188" s="35" t="s">
        <v>345</v>
      </c>
      <c r="D1188" s="1" t="s">
        <v>4012</v>
      </c>
      <c r="E1188" s="38" t="s">
        <v>347</v>
      </c>
      <c r="F1188" s="2" t="s">
        <v>5259</v>
      </c>
      <c r="G1188" s="46" t="s">
        <v>5260</v>
      </c>
      <c r="H1188" s="42">
        <v>0.38</v>
      </c>
      <c r="I1188" s="42">
        <v>0.38</v>
      </c>
      <c r="J1188" s="1">
        <v>1</v>
      </c>
      <c r="K1188" s="65">
        <v>44369</v>
      </c>
      <c r="L1188" s="41">
        <v>44532</v>
      </c>
      <c r="M1188" s="1">
        <v>62.68</v>
      </c>
      <c r="N1188" s="42">
        <v>56.620366194530853</v>
      </c>
      <c r="O1188" s="1">
        <v>80</v>
      </c>
      <c r="P1188" s="42">
        <f t="shared" si="48"/>
        <v>5014.3999999999996</v>
      </c>
      <c r="Q1188" s="1" t="s">
        <v>147</v>
      </c>
      <c r="R1188" s="42">
        <v>99.496221662468514</v>
      </c>
      <c r="S1188" s="1">
        <f t="shared" si="49"/>
        <v>6236.4231738035269</v>
      </c>
      <c r="T1188" s="1" t="s">
        <v>147</v>
      </c>
      <c r="U1188" s="3">
        <v>370</v>
      </c>
      <c r="V1188" s="3">
        <v>0</v>
      </c>
      <c r="W1188" s="3">
        <v>0</v>
      </c>
      <c r="X1188" s="1">
        <v>10</v>
      </c>
      <c r="Y1188" s="1">
        <v>380</v>
      </c>
      <c r="Z1188" s="42">
        <v>21515.739153921724</v>
      </c>
      <c r="AA1188" s="1" t="s">
        <v>4015</v>
      </c>
      <c r="AB1188" s="71" t="s">
        <v>6379</v>
      </c>
      <c r="AC1188" s="1"/>
      <c r="AZ1188" s="24"/>
      <c r="BF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  <c r="BS1188" s="24"/>
      <c r="BT1188" s="24"/>
    </row>
    <row r="1189" spans="1:72" s="23" customFormat="1" x14ac:dyDescent="0.3">
      <c r="A1189" s="38">
        <v>934</v>
      </c>
      <c r="B1189" s="38" t="s">
        <v>3397</v>
      </c>
      <c r="C1189" s="35" t="s">
        <v>345</v>
      </c>
      <c r="D1189" s="1" t="s">
        <v>4012</v>
      </c>
      <c r="E1189" s="38" t="s">
        <v>347</v>
      </c>
      <c r="F1189" s="2" t="s">
        <v>5261</v>
      </c>
      <c r="G1189" s="46" t="s">
        <v>5262</v>
      </c>
      <c r="H1189" s="42">
        <v>0.3</v>
      </c>
      <c r="I1189" s="42">
        <v>0.3</v>
      </c>
      <c r="J1189" s="1">
        <v>2</v>
      </c>
      <c r="K1189" s="65">
        <v>44369</v>
      </c>
      <c r="L1189" s="41">
        <v>44532</v>
      </c>
      <c r="M1189" s="1">
        <v>107.95</v>
      </c>
      <c r="N1189" s="42">
        <v>97.054349122109556</v>
      </c>
      <c r="O1189" s="1">
        <v>82</v>
      </c>
      <c r="P1189" s="42">
        <f t="shared" si="48"/>
        <v>8851.9</v>
      </c>
      <c r="Q1189" s="1" t="s">
        <v>147</v>
      </c>
      <c r="R1189" s="42">
        <v>99.555555555555557</v>
      </c>
      <c r="S1189" s="1">
        <f t="shared" si="49"/>
        <v>10747.022222222222</v>
      </c>
      <c r="T1189" s="1" t="s">
        <v>147</v>
      </c>
      <c r="U1189" s="3">
        <v>370</v>
      </c>
      <c r="V1189" s="3">
        <v>0</v>
      </c>
      <c r="W1189" s="3">
        <v>0</v>
      </c>
      <c r="X1189" s="1">
        <v>10</v>
      </c>
      <c r="Y1189" s="1">
        <v>380</v>
      </c>
      <c r="Z1189" s="42">
        <v>36880.652666401635</v>
      </c>
      <c r="AA1189" s="1" t="s">
        <v>4015</v>
      </c>
      <c r="AB1189" s="71" t="s">
        <v>6379</v>
      </c>
      <c r="AC1189" s="1"/>
      <c r="AZ1189" s="24"/>
      <c r="BF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  <c r="BS1189" s="24"/>
      <c r="BT1189" s="24"/>
    </row>
    <row r="1190" spans="1:72" s="23" customFormat="1" x14ac:dyDescent="0.3">
      <c r="A1190" s="38">
        <v>935</v>
      </c>
      <c r="B1190" s="38" t="s">
        <v>3397</v>
      </c>
      <c r="C1190" s="35" t="s">
        <v>345</v>
      </c>
      <c r="D1190" s="1" t="s">
        <v>4012</v>
      </c>
      <c r="E1190" s="38" t="s">
        <v>347</v>
      </c>
      <c r="F1190" s="2" t="s">
        <v>5263</v>
      </c>
      <c r="G1190" s="46" t="s">
        <v>5264</v>
      </c>
      <c r="H1190" s="42">
        <v>0.36</v>
      </c>
      <c r="I1190" s="42">
        <v>0.36</v>
      </c>
      <c r="J1190" s="1">
        <v>2</v>
      </c>
      <c r="K1190" s="65">
        <v>44369</v>
      </c>
      <c r="L1190" s="41">
        <v>44532</v>
      </c>
      <c r="M1190" s="1">
        <v>114.93</v>
      </c>
      <c r="N1190" s="42">
        <v>98.478350088953064</v>
      </c>
      <c r="O1190" s="1">
        <v>81</v>
      </c>
      <c r="P1190" s="42">
        <f t="shared" si="48"/>
        <v>9309.33</v>
      </c>
      <c r="Q1190" s="1" t="s">
        <v>147</v>
      </c>
      <c r="R1190" s="42">
        <v>99.246231155778901</v>
      </c>
      <c r="S1190" s="1">
        <f t="shared" si="49"/>
        <v>11406.369346733669</v>
      </c>
      <c r="T1190" s="1" t="s">
        <v>147</v>
      </c>
      <c r="U1190" s="3">
        <v>370</v>
      </c>
      <c r="V1190" s="3">
        <v>0</v>
      </c>
      <c r="W1190" s="3">
        <v>0</v>
      </c>
      <c r="X1190" s="1">
        <v>10</v>
      </c>
      <c r="Y1190" s="1">
        <v>380</v>
      </c>
      <c r="Z1190" s="42">
        <v>37421.773033802165</v>
      </c>
      <c r="AA1190" s="1" t="s">
        <v>4015</v>
      </c>
      <c r="AB1190" s="71" t="s">
        <v>6379</v>
      </c>
      <c r="AC1190" s="1"/>
      <c r="AZ1190" s="24"/>
      <c r="BF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  <c r="BS1190" s="24"/>
      <c r="BT1190" s="24"/>
    </row>
    <row r="1191" spans="1:72" s="23" customFormat="1" x14ac:dyDescent="0.3">
      <c r="A1191" s="38">
        <v>936</v>
      </c>
      <c r="B1191" s="38" t="s">
        <v>3397</v>
      </c>
      <c r="C1191" s="35" t="s">
        <v>345</v>
      </c>
      <c r="D1191" s="1" t="s">
        <v>4012</v>
      </c>
      <c r="E1191" s="38" t="s">
        <v>347</v>
      </c>
      <c r="F1191" s="2" t="s">
        <v>5265</v>
      </c>
      <c r="G1191" s="46" t="s">
        <v>5266</v>
      </c>
      <c r="H1191" s="42">
        <v>0.33</v>
      </c>
      <c r="I1191" s="42">
        <v>0.33</v>
      </c>
      <c r="J1191" s="1">
        <v>2</v>
      </c>
      <c r="K1191" s="65">
        <v>44369</v>
      </c>
      <c r="L1191" s="41">
        <v>44532</v>
      </c>
      <c r="M1191" s="1">
        <v>79.31</v>
      </c>
      <c r="N1191" s="42">
        <v>71.566017166928546</v>
      </c>
      <c r="O1191" s="1">
        <v>85</v>
      </c>
      <c r="P1191" s="42">
        <f t="shared" si="48"/>
        <v>6741.35</v>
      </c>
      <c r="Q1191" s="1" t="s">
        <v>147</v>
      </c>
      <c r="R1191" s="42">
        <v>99.21052631578948</v>
      </c>
      <c r="S1191" s="1">
        <f t="shared" si="49"/>
        <v>7868.3868421052639</v>
      </c>
      <c r="T1191" s="1" t="s">
        <v>147</v>
      </c>
      <c r="U1191" s="3">
        <v>370</v>
      </c>
      <c r="V1191" s="3">
        <v>0</v>
      </c>
      <c r="W1191" s="3">
        <v>0</v>
      </c>
      <c r="X1191" s="1">
        <v>10</v>
      </c>
      <c r="Y1191" s="1">
        <v>380</v>
      </c>
      <c r="Z1191" s="42">
        <v>27195.086523432848</v>
      </c>
      <c r="AA1191" s="1" t="s">
        <v>4015</v>
      </c>
      <c r="AB1191" s="71" t="s">
        <v>6379</v>
      </c>
      <c r="AC1191" s="1"/>
      <c r="AZ1191" s="24"/>
      <c r="BF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  <c r="BS1191" s="24"/>
      <c r="BT1191" s="24"/>
    </row>
    <row r="1192" spans="1:72" s="23" customFormat="1" x14ac:dyDescent="0.3">
      <c r="A1192" s="38">
        <v>937</v>
      </c>
      <c r="B1192" s="38" t="s">
        <v>3397</v>
      </c>
      <c r="C1192" s="35" t="s">
        <v>345</v>
      </c>
      <c r="D1192" s="1" t="s">
        <v>4012</v>
      </c>
      <c r="E1192" s="38" t="s">
        <v>347</v>
      </c>
      <c r="F1192" s="2" t="s">
        <v>5267</v>
      </c>
      <c r="G1192" s="46" t="s">
        <v>5268</v>
      </c>
      <c r="H1192" s="42">
        <v>0.34</v>
      </c>
      <c r="I1192" s="42">
        <v>0.34</v>
      </c>
      <c r="J1192" s="1">
        <v>1</v>
      </c>
      <c r="K1192" s="65">
        <v>44388</v>
      </c>
      <c r="L1192" s="41">
        <v>44532</v>
      </c>
      <c r="M1192" s="1">
        <v>32.520000000000003</v>
      </c>
      <c r="N1192" s="42">
        <v>27.568211245043859</v>
      </c>
      <c r="O1192" s="1">
        <v>89</v>
      </c>
      <c r="P1192" s="42">
        <f t="shared" si="48"/>
        <v>2894.28</v>
      </c>
      <c r="Q1192" s="1" t="s">
        <v>147</v>
      </c>
      <c r="R1192" s="42">
        <v>99.248120300751879</v>
      </c>
      <c r="S1192" s="1">
        <f t="shared" si="49"/>
        <v>3227.5488721804513</v>
      </c>
      <c r="T1192" s="1" t="s">
        <v>147</v>
      </c>
      <c r="U1192" s="3">
        <v>370</v>
      </c>
      <c r="V1192" s="3">
        <v>0</v>
      </c>
      <c r="W1192" s="3">
        <v>0</v>
      </c>
      <c r="X1192" s="1">
        <v>10</v>
      </c>
      <c r="Y1192" s="1">
        <v>380</v>
      </c>
      <c r="Z1192" s="42">
        <v>10475.920273116666</v>
      </c>
      <c r="AA1192" s="1" t="s">
        <v>4015</v>
      </c>
      <c r="AB1192" s="71" t="s">
        <v>6379</v>
      </c>
      <c r="AC1192" s="1"/>
      <c r="AZ1192" s="24"/>
      <c r="BF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  <c r="BS1192" s="24"/>
      <c r="BT1192" s="24"/>
    </row>
    <row r="1193" spans="1:72" s="23" customFormat="1" x14ac:dyDescent="0.3">
      <c r="A1193" s="38">
        <v>938</v>
      </c>
      <c r="B1193" s="38" t="s">
        <v>3397</v>
      </c>
      <c r="C1193" s="35" t="s">
        <v>345</v>
      </c>
      <c r="D1193" s="1" t="s">
        <v>4012</v>
      </c>
      <c r="E1193" s="38" t="s">
        <v>347</v>
      </c>
      <c r="F1193" s="60" t="s">
        <v>5269</v>
      </c>
      <c r="G1193" s="46" t="s">
        <v>5270</v>
      </c>
      <c r="H1193" s="42">
        <v>0.13</v>
      </c>
      <c r="I1193" s="42">
        <v>0.13</v>
      </c>
      <c r="J1193" s="1">
        <v>1</v>
      </c>
      <c r="K1193" s="65">
        <v>44388</v>
      </c>
      <c r="L1193" s="41">
        <v>44539</v>
      </c>
      <c r="M1193" s="1">
        <v>36.92</v>
      </c>
      <c r="N1193" s="42">
        <v>32.260558171233242</v>
      </c>
      <c r="O1193" s="1">
        <v>91</v>
      </c>
      <c r="P1193" s="42">
        <f t="shared" si="48"/>
        <v>3359.7200000000003</v>
      </c>
      <c r="Q1193" s="1" t="s">
        <v>147</v>
      </c>
      <c r="R1193" s="42">
        <v>99.59349593495935</v>
      </c>
      <c r="S1193" s="1">
        <f t="shared" si="49"/>
        <v>3676.9918699186992</v>
      </c>
      <c r="T1193" s="1" t="s">
        <v>147</v>
      </c>
      <c r="U1193" s="3">
        <v>370</v>
      </c>
      <c r="V1193" s="3">
        <v>0</v>
      </c>
      <c r="W1193" s="3">
        <v>0</v>
      </c>
      <c r="X1193" s="1">
        <v>10</v>
      </c>
      <c r="Y1193" s="1">
        <v>380</v>
      </c>
      <c r="Z1193" s="42">
        <v>12259.012105068632</v>
      </c>
      <c r="AA1193" s="1" t="s">
        <v>4015</v>
      </c>
      <c r="AB1193" s="71" t="s">
        <v>6379</v>
      </c>
      <c r="AC1193" s="1"/>
      <c r="AZ1193" s="24"/>
      <c r="BF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  <c r="BS1193" s="24"/>
      <c r="BT1193" s="24"/>
    </row>
    <row r="1194" spans="1:72" s="23" customFormat="1" x14ac:dyDescent="0.3">
      <c r="A1194" s="38">
        <v>939</v>
      </c>
      <c r="B1194" s="38" t="s">
        <v>3397</v>
      </c>
      <c r="C1194" s="35" t="s">
        <v>345</v>
      </c>
      <c r="D1194" s="1" t="s">
        <v>4012</v>
      </c>
      <c r="E1194" s="38" t="s">
        <v>347</v>
      </c>
      <c r="F1194" s="2" t="s">
        <v>5271</v>
      </c>
      <c r="G1194" s="46" t="s">
        <v>5272</v>
      </c>
      <c r="H1194" s="42">
        <v>0.33</v>
      </c>
      <c r="I1194" s="42">
        <v>0.33</v>
      </c>
      <c r="J1194" s="1">
        <v>1</v>
      </c>
      <c r="K1194" s="65">
        <v>44387</v>
      </c>
      <c r="L1194" s="41">
        <v>44539</v>
      </c>
      <c r="M1194" s="1">
        <v>50.41</v>
      </c>
      <c r="N1194" s="42">
        <v>48.476609822443798</v>
      </c>
      <c r="O1194" s="1">
        <v>96</v>
      </c>
      <c r="P1194" s="42">
        <f t="shared" si="48"/>
        <v>4839.3599999999997</v>
      </c>
      <c r="Q1194" s="1" t="s">
        <v>147</v>
      </c>
      <c r="R1194" s="42">
        <v>97.333333333333329</v>
      </c>
      <c r="S1194" s="1">
        <f t="shared" si="49"/>
        <v>4906.5733333333328</v>
      </c>
      <c r="T1194" s="1" t="s">
        <v>147</v>
      </c>
      <c r="U1194" s="3">
        <v>370</v>
      </c>
      <c r="V1194" s="3">
        <v>0</v>
      </c>
      <c r="W1194" s="3">
        <v>0</v>
      </c>
      <c r="X1194" s="1">
        <v>-18.5</v>
      </c>
      <c r="Y1194" s="1">
        <v>351.5</v>
      </c>
      <c r="Z1194" s="42">
        <v>17039.528352588994</v>
      </c>
      <c r="AA1194" s="1" t="s">
        <v>4015</v>
      </c>
      <c r="AB1194" s="71" t="s">
        <v>6379</v>
      </c>
      <c r="AC1194" s="1"/>
      <c r="AZ1194" s="24"/>
      <c r="BF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  <c r="BS1194" s="24"/>
      <c r="BT1194" s="24"/>
    </row>
    <row r="1195" spans="1:72" s="23" customFormat="1" x14ac:dyDescent="0.3">
      <c r="A1195" s="38">
        <v>940</v>
      </c>
      <c r="B1195" s="38" t="s">
        <v>3397</v>
      </c>
      <c r="C1195" s="35" t="s">
        <v>345</v>
      </c>
      <c r="D1195" s="1" t="s">
        <v>4012</v>
      </c>
      <c r="E1195" s="38" t="s">
        <v>347</v>
      </c>
      <c r="F1195" s="2" t="s">
        <v>5273</v>
      </c>
      <c r="G1195" s="46" t="s">
        <v>5274</v>
      </c>
      <c r="H1195" s="42">
        <v>0.33</v>
      </c>
      <c r="I1195" s="42">
        <v>0.33</v>
      </c>
      <c r="J1195" s="1">
        <v>2</v>
      </c>
      <c r="K1195" s="65">
        <v>44387</v>
      </c>
      <c r="L1195" s="41">
        <v>44539</v>
      </c>
      <c r="M1195" s="1">
        <v>71.88</v>
      </c>
      <c r="N1195" s="42">
        <v>68.982182265151437</v>
      </c>
      <c r="O1195" s="1">
        <v>91</v>
      </c>
      <c r="P1195" s="42">
        <f t="shared" si="48"/>
        <v>6541.08</v>
      </c>
      <c r="Q1195" s="1" t="s">
        <v>147</v>
      </c>
      <c r="R1195" s="42">
        <v>98.834498834498831</v>
      </c>
      <c r="S1195" s="1">
        <f t="shared" si="49"/>
        <v>7104.2237762237755</v>
      </c>
      <c r="T1195" s="1" t="s">
        <v>147</v>
      </c>
      <c r="U1195" s="3">
        <v>370</v>
      </c>
      <c r="V1195" s="3">
        <v>0</v>
      </c>
      <c r="W1195" s="3">
        <v>0</v>
      </c>
      <c r="X1195" s="1">
        <v>0</v>
      </c>
      <c r="Y1195" s="1">
        <v>370</v>
      </c>
      <c r="Z1195" s="42">
        <v>25523.407438106031</v>
      </c>
      <c r="AA1195" s="1" t="s">
        <v>4015</v>
      </c>
      <c r="AB1195" s="71" t="s">
        <v>6379</v>
      </c>
      <c r="AC1195" s="1"/>
      <c r="AZ1195" s="24"/>
      <c r="BF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  <c r="BS1195" s="24"/>
      <c r="BT1195" s="24"/>
    </row>
    <row r="1196" spans="1:72" s="23" customFormat="1" x14ac:dyDescent="0.3">
      <c r="A1196" s="38">
        <v>941</v>
      </c>
      <c r="B1196" s="38" t="s">
        <v>3397</v>
      </c>
      <c r="C1196" s="35" t="s">
        <v>345</v>
      </c>
      <c r="D1196" s="1" t="s">
        <v>4012</v>
      </c>
      <c r="E1196" s="38" t="s">
        <v>347</v>
      </c>
      <c r="F1196" s="60" t="s">
        <v>5275</v>
      </c>
      <c r="G1196" s="46" t="s">
        <v>5276</v>
      </c>
      <c r="H1196" s="42">
        <v>0.22</v>
      </c>
      <c r="I1196" s="42">
        <v>0.22</v>
      </c>
      <c r="J1196" s="1">
        <v>1</v>
      </c>
      <c r="K1196" s="65">
        <v>44388</v>
      </c>
      <c r="L1196" s="41">
        <v>44539</v>
      </c>
      <c r="M1196" s="1">
        <v>52.98</v>
      </c>
      <c r="N1196" s="42">
        <v>46.813068289966196</v>
      </c>
      <c r="O1196" s="1">
        <v>93</v>
      </c>
      <c r="P1196" s="42">
        <f t="shared" si="48"/>
        <v>4927.1399999999994</v>
      </c>
      <c r="Q1196" s="1" t="s">
        <v>147</v>
      </c>
      <c r="R1196" s="42">
        <v>99.546485260770979</v>
      </c>
      <c r="S1196" s="1">
        <f t="shared" si="49"/>
        <v>5273.9727891156463</v>
      </c>
      <c r="T1196" s="1" t="s">
        <v>147</v>
      </c>
      <c r="U1196" s="3">
        <v>370</v>
      </c>
      <c r="V1196" s="3">
        <v>0</v>
      </c>
      <c r="W1196" s="3">
        <v>0</v>
      </c>
      <c r="X1196" s="1">
        <v>10</v>
      </c>
      <c r="Y1196" s="1">
        <v>380</v>
      </c>
      <c r="Z1196" s="42">
        <v>17788.965950187154</v>
      </c>
      <c r="AA1196" s="1" t="s">
        <v>4015</v>
      </c>
      <c r="AB1196" s="71" t="s">
        <v>6379</v>
      </c>
      <c r="AC1196" s="1" t="s">
        <v>5277</v>
      </c>
      <c r="AZ1196" s="24"/>
      <c r="BF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  <c r="BS1196" s="24"/>
      <c r="BT1196" s="24"/>
    </row>
    <row r="1197" spans="1:72" s="23" customFormat="1" x14ac:dyDescent="0.3">
      <c r="A1197" s="38">
        <v>942</v>
      </c>
      <c r="B1197" s="38" t="s">
        <v>3397</v>
      </c>
      <c r="C1197" s="35" t="s">
        <v>345</v>
      </c>
      <c r="D1197" s="1" t="s">
        <v>4012</v>
      </c>
      <c r="E1197" s="38" t="s">
        <v>347</v>
      </c>
      <c r="F1197" s="60" t="s">
        <v>5278</v>
      </c>
      <c r="G1197" s="46" t="s">
        <v>5279</v>
      </c>
      <c r="H1197" s="42">
        <v>0.4</v>
      </c>
      <c r="I1197" s="42">
        <v>0.4</v>
      </c>
      <c r="J1197" s="1">
        <v>1</v>
      </c>
      <c r="K1197" s="65">
        <v>44388</v>
      </c>
      <c r="L1197" s="41">
        <v>44539</v>
      </c>
      <c r="M1197" s="1">
        <v>53.06</v>
      </c>
      <c r="N1197" s="42">
        <v>48.980787001759147</v>
      </c>
      <c r="O1197" s="1">
        <v>83</v>
      </c>
      <c r="P1197" s="42">
        <f t="shared" si="48"/>
        <v>4403.9800000000005</v>
      </c>
      <c r="Q1197" s="1" t="s">
        <v>147</v>
      </c>
      <c r="R1197" s="3">
        <v>100</v>
      </c>
      <c r="S1197" s="1">
        <f t="shared" si="49"/>
        <v>5306</v>
      </c>
      <c r="T1197" s="1" t="s">
        <v>147</v>
      </c>
      <c r="U1197" s="3">
        <v>370</v>
      </c>
      <c r="V1197" s="3">
        <v>0</v>
      </c>
      <c r="W1197" s="3">
        <v>0</v>
      </c>
      <c r="X1197" s="1">
        <v>10</v>
      </c>
      <c r="Y1197" s="1">
        <v>380</v>
      </c>
      <c r="Z1197" s="42">
        <v>18612.699060668478</v>
      </c>
      <c r="AA1197" s="1" t="s">
        <v>4015</v>
      </c>
      <c r="AB1197" s="71" t="s">
        <v>6379</v>
      </c>
      <c r="AC1197" s="1"/>
      <c r="AZ1197" s="24"/>
      <c r="BF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  <c r="BS1197" s="24"/>
      <c r="BT1197" s="24"/>
    </row>
    <row r="1198" spans="1:72" s="23" customFormat="1" x14ac:dyDescent="0.3">
      <c r="A1198" s="38">
        <v>943</v>
      </c>
      <c r="B1198" s="38" t="s">
        <v>3397</v>
      </c>
      <c r="C1198" s="35" t="s">
        <v>345</v>
      </c>
      <c r="D1198" s="1" t="s">
        <v>4012</v>
      </c>
      <c r="E1198" s="38" t="s">
        <v>347</v>
      </c>
      <c r="F1198" s="60" t="s">
        <v>5280</v>
      </c>
      <c r="G1198" s="46" t="s">
        <v>5281</v>
      </c>
      <c r="H1198" s="42">
        <v>0.2</v>
      </c>
      <c r="I1198" s="42">
        <v>0.2</v>
      </c>
      <c r="J1198" s="1">
        <v>1</v>
      </c>
      <c r="K1198" s="65">
        <v>44387</v>
      </c>
      <c r="L1198" s="41">
        <v>44539</v>
      </c>
      <c r="M1198" s="1">
        <v>67.34</v>
      </c>
      <c r="N1198" s="42">
        <v>63.299599999999998</v>
      </c>
      <c r="O1198" s="1">
        <v>92</v>
      </c>
      <c r="P1198" s="42">
        <f t="shared" si="48"/>
        <v>6195.2800000000007</v>
      </c>
      <c r="Q1198" s="1" t="s">
        <v>147</v>
      </c>
      <c r="R1198" s="42">
        <v>99.565217391304344</v>
      </c>
      <c r="S1198" s="1">
        <f t="shared" si="49"/>
        <v>6704.7217391304348</v>
      </c>
      <c r="T1198" s="1" t="s">
        <v>147</v>
      </c>
      <c r="U1198" s="3">
        <v>370</v>
      </c>
      <c r="V1198" s="3">
        <v>0</v>
      </c>
      <c r="W1198" s="3">
        <v>0</v>
      </c>
      <c r="X1198" s="1">
        <v>10</v>
      </c>
      <c r="Y1198" s="1">
        <v>380</v>
      </c>
      <c r="Z1198" s="42">
        <v>24053.847999999998</v>
      </c>
      <c r="AA1198" s="1" t="s">
        <v>4015</v>
      </c>
      <c r="AB1198" s="71" t="s">
        <v>6379</v>
      </c>
      <c r="AC1198" s="1"/>
      <c r="AZ1198" s="24"/>
      <c r="BF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  <c r="BS1198" s="24"/>
      <c r="BT1198" s="24"/>
    </row>
    <row r="1199" spans="1:72" s="23" customFormat="1" x14ac:dyDescent="0.3">
      <c r="A1199" s="38">
        <v>944</v>
      </c>
      <c r="B1199" s="38" t="s">
        <v>3397</v>
      </c>
      <c r="C1199" s="35" t="s">
        <v>345</v>
      </c>
      <c r="D1199" s="1" t="s">
        <v>4012</v>
      </c>
      <c r="E1199" s="38" t="s">
        <v>347</v>
      </c>
      <c r="F1199" s="2" t="s">
        <v>5282</v>
      </c>
      <c r="G1199" s="46" t="s">
        <v>5283</v>
      </c>
      <c r="H1199" s="42">
        <v>0.44</v>
      </c>
      <c r="I1199" s="42">
        <v>0.44</v>
      </c>
      <c r="J1199" s="1">
        <v>1</v>
      </c>
      <c r="K1199" s="65">
        <v>44388</v>
      </c>
      <c r="L1199" s="41">
        <v>44539</v>
      </c>
      <c r="M1199" s="1">
        <v>52.65</v>
      </c>
      <c r="N1199" s="42">
        <v>49.768358411900614</v>
      </c>
      <c r="O1199" s="1">
        <v>84</v>
      </c>
      <c r="P1199" s="42">
        <f t="shared" si="48"/>
        <v>4422.5999999999995</v>
      </c>
      <c r="Q1199" s="1" t="s">
        <v>147</v>
      </c>
      <c r="R1199" s="42">
        <v>99.327354260089692</v>
      </c>
      <c r="S1199" s="1">
        <f t="shared" si="49"/>
        <v>5229.5852017937223</v>
      </c>
      <c r="T1199" s="1" t="s">
        <v>147</v>
      </c>
      <c r="U1199" s="3">
        <v>370</v>
      </c>
      <c r="V1199" s="3">
        <v>0</v>
      </c>
      <c r="W1199" s="3">
        <v>0</v>
      </c>
      <c r="X1199" s="1">
        <v>10</v>
      </c>
      <c r="Y1199" s="1">
        <v>380</v>
      </c>
      <c r="Z1199" s="42">
        <v>18911.976196522235</v>
      </c>
      <c r="AA1199" s="1" t="s">
        <v>4015</v>
      </c>
      <c r="AB1199" s="71" t="s">
        <v>6379</v>
      </c>
      <c r="AC1199" s="1"/>
      <c r="AZ1199" s="24"/>
      <c r="BF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  <c r="BS1199" s="24"/>
      <c r="BT1199" s="24"/>
    </row>
    <row r="1200" spans="1:72" s="23" customFormat="1" x14ac:dyDescent="0.3">
      <c r="A1200" s="38">
        <v>945</v>
      </c>
      <c r="B1200" s="38" t="s">
        <v>3397</v>
      </c>
      <c r="C1200" s="35" t="s">
        <v>345</v>
      </c>
      <c r="D1200" s="1" t="s">
        <v>4012</v>
      </c>
      <c r="E1200" s="38" t="s">
        <v>347</v>
      </c>
      <c r="F1200" s="2" t="s">
        <v>5284</v>
      </c>
      <c r="G1200" s="46" t="s">
        <v>5285</v>
      </c>
      <c r="H1200" s="42">
        <v>0.4</v>
      </c>
      <c r="I1200" s="42">
        <v>0.4</v>
      </c>
      <c r="J1200" s="1">
        <v>1</v>
      </c>
      <c r="K1200" s="65">
        <v>44387</v>
      </c>
      <c r="L1200" s="41">
        <v>44539</v>
      </c>
      <c r="M1200" s="1">
        <v>57.37</v>
      </c>
      <c r="N1200" s="42">
        <v>53.413385614016882</v>
      </c>
      <c r="O1200" s="1">
        <v>91</v>
      </c>
      <c r="P1200" s="42">
        <f t="shared" si="48"/>
        <v>5220.67</v>
      </c>
      <c r="Q1200" s="1" t="s">
        <v>147</v>
      </c>
      <c r="R1200" s="42">
        <v>94.871794871794876</v>
      </c>
      <c r="S1200" s="1">
        <f t="shared" si="49"/>
        <v>5442.7948717948721</v>
      </c>
      <c r="T1200" s="1" t="s">
        <v>4429</v>
      </c>
      <c r="U1200" s="3">
        <v>370</v>
      </c>
      <c r="V1200" s="3">
        <v>0</v>
      </c>
      <c r="W1200" s="3">
        <v>0</v>
      </c>
      <c r="X1200" s="1">
        <v>-37</v>
      </c>
      <c r="Y1200" s="1">
        <v>333</v>
      </c>
      <c r="Z1200" s="42">
        <v>17786.657409467622</v>
      </c>
      <c r="AA1200" s="1" t="s">
        <v>4015</v>
      </c>
      <c r="AB1200" s="71" t="s">
        <v>6379</v>
      </c>
      <c r="AC1200" s="1"/>
      <c r="AZ1200" s="24"/>
      <c r="BF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  <c r="BS1200" s="24"/>
      <c r="BT1200" s="24"/>
    </row>
    <row r="1201" spans="1:72" s="23" customFormat="1" x14ac:dyDescent="0.3">
      <c r="A1201" s="38">
        <v>946</v>
      </c>
      <c r="B1201" s="38" t="s">
        <v>3397</v>
      </c>
      <c r="C1201" s="35" t="s">
        <v>345</v>
      </c>
      <c r="D1201" s="1" t="s">
        <v>4012</v>
      </c>
      <c r="E1201" s="38" t="s">
        <v>347</v>
      </c>
      <c r="F1201" s="60" t="s">
        <v>5286</v>
      </c>
      <c r="G1201" s="46" t="s">
        <v>5287</v>
      </c>
      <c r="H1201" s="42">
        <v>0.4</v>
      </c>
      <c r="I1201" s="42">
        <v>0.4</v>
      </c>
      <c r="J1201" s="1">
        <v>2</v>
      </c>
      <c r="K1201" s="65">
        <v>44388</v>
      </c>
      <c r="L1201" s="41">
        <v>44539</v>
      </c>
      <c r="M1201" s="1">
        <v>124.73</v>
      </c>
      <c r="N1201" s="42">
        <v>114.69989991295239</v>
      </c>
      <c r="O1201" s="1">
        <v>88</v>
      </c>
      <c r="P1201" s="42">
        <f t="shared" si="48"/>
        <v>10976.24</v>
      </c>
      <c r="Q1201" s="1" t="s">
        <v>147</v>
      </c>
      <c r="R1201" s="42">
        <v>98.688524590163937</v>
      </c>
      <c r="S1201" s="1">
        <f t="shared" si="49"/>
        <v>12309.419672131147</v>
      </c>
      <c r="T1201" s="1" t="s">
        <v>147</v>
      </c>
      <c r="U1201" s="3">
        <v>370</v>
      </c>
      <c r="V1201" s="3">
        <v>0</v>
      </c>
      <c r="W1201" s="3">
        <v>0</v>
      </c>
      <c r="X1201" s="1">
        <v>0</v>
      </c>
      <c r="Y1201" s="1">
        <v>370</v>
      </c>
      <c r="Z1201" s="42">
        <v>42438.962967792388</v>
      </c>
      <c r="AA1201" s="1" t="s">
        <v>4015</v>
      </c>
      <c r="AB1201" s="71" t="s">
        <v>6379</v>
      </c>
      <c r="AC1201" s="1"/>
      <c r="AZ1201" s="24"/>
      <c r="BF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  <c r="BS1201" s="24"/>
      <c r="BT1201" s="24"/>
    </row>
    <row r="1202" spans="1:72" s="23" customFormat="1" x14ac:dyDescent="0.3">
      <c r="A1202" s="38">
        <v>947</v>
      </c>
      <c r="B1202" s="38" t="s">
        <v>3397</v>
      </c>
      <c r="C1202" s="35" t="s">
        <v>345</v>
      </c>
      <c r="D1202" s="1" t="s">
        <v>4012</v>
      </c>
      <c r="E1202" s="38" t="s">
        <v>347</v>
      </c>
      <c r="F1202" s="2" t="s">
        <v>5288</v>
      </c>
      <c r="G1202" s="46" t="s">
        <v>5289</v>
      </c>
      <c r="H1202" s="42">
        <v>0.41</v>
      </c>
      <c r="I1202" s="42">
        <v>0.41</v>
      </c>
      <c r="J1202" s="1">
        <v>1</v>
      </c>
      <c r="K1202" s="65">
        <v>44388</v>
      </c>
      <c r="L1202" s="41">
        <v>44539</v>
      </c>
      <c r="M1202" s="1">
        <v>50.72</v>
      </c>
      <c r="N1202" s="42">
        <v>47.542162139137616</v>
      </c>
      <c r="O1202" s="1">
        <v>81</v>
      </c>
      <c r="P1202" s="42">
        <f t="shared" si="48"/>
        <v>4108.32</v>
      </c>
      <c r="Q1202" s="1" t="s">
        <v>147</v>
      </c>
      <c r="R1202" s="42">
        <v>98.961038961038966</v>
      </c>
      <c r="S1202" s="1">
        <f t="shared" si="49"/>
        <v>5019.3038961038965</v>
      </c>
      <c r="T1202" s="1" t="s">
        <v>147</v>
      </c>
      <c r="U1202" s="3">
        <v>370</v>
      </c>
      <c r="V1202" s="3">
        <v>0</v>
      </c>
      <c r="W1202" s="3">
        <v>0</v>
      </c>
      <c r="X1202" s="1">
        <v>0</v>
      </c>
      <c r="Y1202" s="1">
        <v>370</v>
      </c>
      <c r="Z1202" s="42">
        <v>17590.599991480918</v>
      </c>
      <c r="AA1202" s="1" t="s">
        <v>4015</v>
      </c>
      <c r="AB1202" s="71" t="s">
        <v>6379</v>
      </c>
      <c r="AC1202" s="1"/>
      <c r="AZ1202" s="24"/>
      <c r="BF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  <c r="BS1202" s="24"/>
      <c r="BT1202" s="24"/>
    </row>
    <row r="1203" spans="1:72" s="23" customFormat="1" x14ac:dyDescent="0.3">
      <c r="A1203" s="38">
        <v>948</v>
      </c>
      <c r="B1203" s="38" t="s">
        <v>3397</v>
      </c>
      <c r="C1203" s="35" t="s">
        <v>345</v>
      </c>
      <c r="D1203" s="1" t="s">
        <v>4012</v>
      </c>
      <c r="E1203" s="38" t="s">
        <v>347</v>
      </c>
      <c r="F1203" s="60" t="s">
        <v>5290</v>
      </c>
      <c r="G1203" s="46" t="s">
        <v>5291</v>
      </c>
      <c r="H1203" s="42">
        <v>0.2</v>
      </c>
      <c r="I1203" s="42">
        <v>0.2</v>
      </c>
      <c r="J1203" s="1">
        <v>1</v>
      </c>
      <c r="K1203" s="65">
        <v>44388</v>
      </c>
      <c r="L1203" s="41">
        <v>44539</v>
      </c>
      <c r="M1203" s="1">
        <v>34.21</v>
      </c>
      <c r="N1203" s="42">
        <v>32.272781153315123</v>
      </c>
      <c r="O1203" s="1">
        <v>85</v>
      </c>
      <c r="P1203" s="42">
        <f t="shared" si="48"/>
        <v>2907.85</v>
      </c>
      <c r="Q1203" s="1" t="s">
        <v>147</v>
      </c>
      <c r="R1203" s="42">
        <v>98.886414253897556</v>
      </c>
      <c r="S1203" s="1">
        <f t="shared" si="49"/>
        <v>3382.9042316258356</v>
      </c>
      <c r="T1203" s="1" t="s">
        <v>147</v>
      </c>
      <c r="U1203" s="3">
        <v>370</v>
      </c>
      <c r="V1203" s="3">
        <v>0</v>
      </c>
      <c r="W1203" s="3">
        <v>0</v>
      </c>
      <c r="X1203" s="1">
        <v>0</v>
      </c>
      <c r="Y1203" s="1">
        <v>370</v>
      </c>
      <c r="Z1203" s="42">
        <v>11940.929026726595</v>
      </c>
      <c r="AA1203" s="1" t="s">
        <v>4015</v>
      </c>
      <c r="AB1203" s="71" t="s">
        <v>6379</v>
      </c>
      <c r="AC1203" s="1"/>
      <c r="AZ1203" s="24"/>
      <c r="BF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  <c r="BS1203" s="24"/>
      <c r="BT1203" s="24"/>
    </row>
    <row r="1204" spans="1:72" s="23" customFormat="1" x14ac:dyDescent="0.3">
      <c r="A1204" s="38">
        <v>949</v>
      </c>
      <c r="B1204" s="38" t="s">
        <v>3397</v>
      </c>
      <c r="C1204" s="35" t="s">
        <v>345</v>
      </c>
      <c r="D1204" s="1" t="s">
        <v>4012</v>
      </c>
      <c r="E1204" s="38" t="s">
        <v>347</v>
      </c>
      <c r="F1204" s="2" t="s">
        <v>5292</v>
      </c>
      <c r="G1204" s="46" t="s">
        <v>5293</v>
      </c>
      <c r="H1204" s="42">
        <v>0.45</v>
      </c>
      <c r="I1204" s="42">
        <v>0.45</v>
      </c>
      <c r="J1204" s="1">
        <v>2</v>
      </c>
      <c r="K1204" s="65">
        <v>44387</v>
      </c>
      <c r="L1204" s="41">
        <v>44539</v>
      </c>
      <c r="M1204" s="1">
        <v>119.62</v>
      </c>
      <c r="N1204" s="42">
        <v>108.48292629457005</v>
      </c>
      <c r="O1204" s="1">
        <v>93</v>
      </c>
      <c r="P1204" s="42">
        <f t="shared" si="48"/>
        <v>11124.66</v>
      </c>
      <c r="Q1204" s="1" t="s">
        <v>147</v>
      </c>
      <c r="R1204" s="42">
        <v>99.152542372881356</v>
      </c>
      <c r="S1204" s="1">
        <f t="shared" si="49"/>
        <v>11860.627118644068</v>
      </c>
      <c r="T1204" s="1" t="s">
        <v>147</v>
      </c>
      <c r="U1204" s="3">
        <v>370</v>
      </c>
      <c r="V1204" s="3">
        <v>0</v>
      </c>
      <c r="W1204" s="3">
        <v>0</v>
      </c>
      <c r="X1204" s="1">
        <v>10</v>
      </c>
      <c r="Y1204" s="1">
        <v>380</v>
      </c>
      <c r="Z1204" s="42">
        <v>41223.511991936619</v>
      </c>
      <c r="AA1204" s="1" t="s">
        <v>4015</v>
      </c>
      <c r="AB1204" s="71" t="s">
        <v>6379</v>
      </c>
      <c r="AC1204" s="1"/>
      <c r="AZ1204" s="24"/>
      <c r="BF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  <c r="BS1204" s="24"/>
      <c r="BT1204" s="24"/>
    </row>
    <row r="1205" spans="1:72" s="23" customFormat="1" x14ac:dyDescent="0.3">
      <c r="A1205" s="38">
        <v>950</v>
      </c>
      <c r="B1205" s="38" t="s">
        <v>3397</v>
      </c>
      <c r="C1205" s="35" t="s">
        <v>345</v>
      </c>
      <c r="D1205" s="1" t="s">
        <v>4012</v>
      </c>
      <c r="E1205" s="38" t="s">
        <v>347</v>
      </c>
      <c r="F1205" s="2" t="s">
        <v>5294</v>
      </c>
      <c r="G1205" s="46" t="s">
        <v>5295</v>
      </c>
      <c r="H1205" s="42">
        <v>0.3</v>
      </c>
      <c r="I1205" s="42">
        <v>0.3</v>
      </c>
      <c r="J1205" s="1">
        <v>2</v>
      </c>
      <c r="K1205" s="65">
        <v>44387</v>
      </c>
      <c r="L1205" s="41">
        <v>44539</v>
      </c>
      <c r="M1205" s="1">
        <v>75.58</v>
      </c>
      <c r="N1205" s="42">
        <v>73.425616073985381</v>
      </c>
      <c r="O1205" s="1">
        <v>91</v>
      </c>
      <c r="P1205" s="42">
        <f t="shared" si="48"/>
        <v>6877.78</v>
      </c>
      <c r="Q1205" s="1" t="s">
        <v>147</v>
      </c>
      <c r="R1205" s="42">
        <v>98.89196675900277</v>
      </c>
      <c r="S1205" s="1">
        <f t="shared" si="49"/>
        <v>7474.2548476454294</v>
      </c>
      <c r="T1205" s="1" t="s">
        <v>147</v>
      </c>
      <c r="U1205" s="3">
        <v>370</v>
      </c>
      <c r="V1205" s="3">
        <v>0</v>
      </c>
      <c r="W1205" s="3">
        <v>0</v>
      </c>
      <c r="X1205" s="1">
        <v>0</v>
      </c>
      <c r="Y1205" s="1">
        <v>370</v>
      </c>
      <c r="Z1205" s="42">
        <v>27167.477947374591</v>
      </c>
      <c r="AA1205" s="1" t="s">
        <v>4015</v>
      </c>
      <c r="AB1205" s="71" t="s">
        <v>6379</v>
      </c>
      <c r="AC1205" s="1"/>
      <c r="AZ1205" s="24"/>
      <c r="BF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  <c r="BS1205" s="24"/>
      <c r="BT1205" s="24"/>
    </row>
    <row r="1206" spans="1:72" s="23" customFormat="1" x14ac:dyDescent="0.3">
      <c r="A1206" s="38">
        <v>951</v>
      </c>
      <c r="B1206" s="38" t="s">
        <v>3397</v>
      </c>
      <c r="C1206" s="35" t="s">
        <v>345</v>
      </c>
      <c r="D1206" s="1" t="s">
        <v>4012</v>
      </c>
      <c r="E1206" s="38" t="s">
        <v>347</v>
      </c>
      <c r="F1206" s="2" t="s">
        <v>5296</v>
      </c>
      <c r="G1206" s="46" t="s">
        <v>5297</v>
      </c>
      <c r="H1206" s="42">
        <v>0.28000000000000003</v>
      </c>
      <c r="I1206" s="42">
        <v>0.28000000000000003</v>
      </c>
      <c r="J1206" s="1">
        <v>1</v>
      </c>
      <c r="K1206" s="65">
        <v>44388</v>
      </c>
      <c r="L1206" s="41">
        <v>44532</v>
      </c>
      <c r="M1206" s="1">
        <v>68.25</v>
      </c>
      <c r="N1206" s="42">
        <v>59.868716606660584</v>
      </c>
      <c r="O1206" s="1">
        <v>88</v>
      </c>
      <c r="P1206" s="42">
        <f t="shared" ref="P1206:P1269" si="50">M1206*O1206</f>
        <v>6006</v>
      </c>
      <c r="Q1206" s="1" t="s">
        <v>147</v>
      </c>
      <c r="R1206" s="3">
        <v>100</v>
      </c>
      <c r="S1206" s="1">
        <f t="shared" ref="S1206:S1269" si="51">M1206*R1206</f>
        <v>6825</v>
      </c>
      <c r="T1206" s="1" t="s">
        <v>147</v>
      </c>
      <c r="U1206" s="3">
        <v>370</v>
      </c>
      <c r="V1206" s="3">
        <v>0</v>
      </c>
      <c r="W1206" s="3">
        <v>0</v>
      </c>
      <c r="X1206" s="1">
        <v>10</v>
      </c>
      <c r="Y1206" s="1">
        <v>380</v>
      </c>
      <c r="Z1206" s="42">
        <v>22750.112310531022</v>
      </c>
      <c r="AA1206" s="1" t="s">
        <v>4015</v>
      </c>
      <c r="AB1206" s="71" t="s">
        <v>6379</v>
      </c>
      <c r="AC1206" s="1"/>
      <c r="AZ1206" s="24"/>
      <c r="BF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  <c r="BS1206" s="24"/>
      <c r="BT1206" s="24"/>
    </row>
    <row r="1207" spans="1:72" s="23" customFormat="1" x14ac:dyDescent="0.3">
      <c r="A1207" s="38">
        <v>952</v>
      </c>
      <c r="B1207" s="38" t="s">
        <v>3397</v>
      </c>
      <c r="C1207" s="35" t="s">
        <v>345</v>
      </c>
      <c r="D1207" s="1" t="s">
        <v>4012</v>
      </c>
      <c r="E1207" s="38" t="s">
        <v>347</v>
      </c>
      <c r="F1207" s="2" t="s">
        <v>5298</v>
      </c>
      <c r="G1207" s="46" t="s">
        <v>5299</v>
      </c>
      <c r="H1207" s="42">
        <v>0.14000000000000001</v>
      </c>
      <c r="I1207" s="42">
        <v>0.14000000000000001</v>
      </c>
      <c r="J1207" s="1">
        <v>1</v>
      </c>
      <c r="K1207" s="65">
        <v>44387</v>
      </c>
      <c r="L1207" s="41">
        <v>44532</v>
      </c>
      <c r="M1207" s="1">
        <v>16.190000000000001</v>
      </c>
      <c r="N1207" s="42">
        <v>13.679927643339838</v>
      </c>
      <c r="O1207" s="1">
        <v>90</v>
      </c>
      <c r="P1207" s="42">
        <f t="shared" si="50"/>
        <v>1457.1000000000001</v>
      </c>
      <c r="Q1207" s="1" t="s">
        <v>147</v>
      </c>
      <c r="R1207" s="42">
        <v>98.445595854922274</v>
      </c>
      <c r="S1207" s="1">
        <f t="shared" si="51"/>
        <v>1593.8341968911918</v>
      </c>
      <c r="T1207" s="1" t="s">
        <v>147</v>
      </c>
      <c r="U1207" s="3">
        <v>370</v>
      </c>
      <c r="V1207" s="3">
        <v>0</v>
      </c>
      <c r="W1207" s="3">
        <v>0</v>
      </c>
      <c r="X1207" s="1">
        <v>0</v>
      </c>
      <c r="Y1207" s="1">
        <v>370</v>
      </c>
      <c r="Z1207" s="42">
        <v>5061.5732280357397</v>
      </c>
      <c r="AA1207" s="1" t="s">
        <v>4015</v>
      </c>
      <c r="AB1207" s="71" t="s">
        <v>6379</v>
      </c>
      <c r="AC1207" s="1"/>
      <c r="AZ1207" s="24"/>
      <c r="BF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  <c r="BS1207" s="24"/>
      <c r="BT1207" s="24"/>
    </row>
    <row r="1208" spans="1:72" s="23" customFormat="1" x14ac:dyDescent="0.3">
      <c r="A1208" s="38">
        <v>953</v>
      </c>
      <c r="B1208" s="38" t="s">
        <v>3397</v>
      </c>
      <c r="C1208" s="35" t="s">
        <v>345</v>
      </c>
      <c r="D1208" s="1" t="s">
        <v>4012</v>
      </c>
      <c r="E1208" s="38" t="s">
        <v>347</v>
      </c>
      <c r="F1208" s="2" t="s">
        <v>5300</v>
      </c>
      <c r="G1208" s="46" t="s">
        <v>5301</v>
      </c>
      <c r="H1208" s="42">
        <v>0.3</v>
      </c>
      <c r="I1208" s="42">
        <v>0.3</v>
      </c>
      <c r="J1208" s="1">
        <v>1</v>
      </c>
      <c r="K1208" s="65">
        <v>44388</v>
      </c>
      <c r="L1208" s="41">
        <v>44532</v>
      </c>
      <c r="M1208" s="1">
        <v>45.73</v>
      </c>
      <c r="N1208" s="42">
        <v>40.205379448659698</v>
      </c>
      <c r="O1208" s="1">
        <v>85</v>
      </c>
      <c r="P1208" s="42">
        <f t="shared" si="50"/>
        <v>3887.0499999999997</v>
      </c>
      <c r="Q1208" s="1" t="s">
        <v>147</v>
      </c>
      <c r="R1208" s="42">
        <v>98.651685393258433</v>
      </c>
      <c r="S1208" s="1">
        <f t="shared" si="51"/>
        <v>4511.3415730337074</v>
      </c>
      <c r="T1208" s="1" t="s">
        <v>147</v>
      </c>
      <c r="U1208" s="3">
        <v>370</v>
      </c>
      <c r="V1208" s="3">
        <v>0</v>
      </c>
      <c r="W1208" s="3">
        <v>0</v>
      </c>
      <c r="X1208" s="1">
        <v>0</v>
      </c>
      <c r="Y1208" s="1">
        <v>370</v>
      </c>
      <c r="Z1208" s="42">
        <v>14875.990396004088</v>
      </c>
      <c r="AA1208" s="1" t="s">
        <v>4015</v>
      </c>
      <c r="AB1208" s="71" t="s">
        <v>6379</v>
      </c>
      <c r="AC1208" s="1"/>
      <c r="AZ1208" s="24"/>
      <c r="BF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  <c r="BS1208" s="24"/>
      <c r="BT1208" s="24"/>
    </row>
    <row r="1209" spans="1:72" s="23" customFormat="1" x14ac:dyDescent="0.3">
      <c r="A1209" s="38">
        <v>954</v>
      </c>
      <c r="B1209" s="38" t="s">
        <v>3397</v>
      </c>
      <c r="C1209" s="35" t="s">
        <v>345</v>
      </c>
      <c r="D1209" s="1" t="s">
        <v>4012</v>
      </c>
      <c r="E1209" s="38" t="s">
        <v>347</v>
      </c>
      <c r="F1209" s="2" t="s">
        <v>5302</v>
      </c>
      <c r="G1209" s="46" t="s">
        <v>5303</v>
      </c>
      <c r="H1209" s="42">
        <v>0.47</v>
      </c>
      <c r="I1209" s="42">
        <v>0.47</v>
      </c>
      <c r="J1209" s="1">
        <v>1</v>
      </c>
      <c r="K1209" s="65">
        <v>44388</v>
      </c>
      <c r="L1209" s="41">
        <v>44532</v>
      </c>
      <c r="M1209" s="1">
        <v>69.900000000000006</v>
      </c>
      <c r="N1209" s="42">
        <v>61.616358798463551</v>
      </c>
      <c r="O1209" s="1">
        <v>89</v>
      </c>
      <c r="P1209" s="42">
        <f t="shared" si="50"/>
        <v>6221.1</v>
      </c>
      <c r="Q1209" s="1" t="s">
        <v>147</v>
      </c>
      <c r="R1209" s="42">
        <v>99.115044247787608</v>
      </c>
      <c r="S1209" s="1">
        <f t="shared" si="51"/>
        <v>6928.141592920354</v>
      </c>
      <c r="T1209" s="1" t="s">
        <v>147</v>
      </c>
      <c r="U1209" s="3">
        <v>370</v>
      </c>
      <c r="V1209" s="3">
        <v>0</v>
      </c>
      <c r="W1209" s="3">
        <v>0</v>
      </c>
      <c r="X1209" s="1">
        <v>10</v>
      </c>
      <c r="Y1209" s="1">
        <v>380</v>
      </c>
      <c r="Z1209" s="42">
        <v>23414.216343416148</v>
      </c>
      <c r="AA1209" s="1" t="s">
        <v>4015</v>
      </c>
      <c r="AB1209" s="71" t="s">
        <v>6379</v>
      </c>
      <c r="AC1209" s="1"/>
      <c r="AZ1209" s="24"/>
      <c r="BF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  <c r="BS1209" s="24"/>
      <c r="BT1209" s="24"/>
    </row>
    <row r="1210" spans="1:72" s="23" customFormat="1" x14ac:dyDescent="0.3">
      <c r="A1210" s="38">
        <v>955</v>
      </c>
      <c r="B1210" s="38" t="s">
        <v>3397</v>
      </c>
      <c r="C1210" s="35" t="s">
        <v>345</v>
      </c>
      <c r="D1210" s="1" t="s">
        <v>4012</v>
      </c>
      <c r="E1210" s="38" t="s">
        <v>347</v>
      </c>
      <c r="F1210" s="2" t="s">
        <v>5304</v>
      </c>
      <c r="G1210" s="46" t="s">
        <v>5305</v>
      </c>
      <c r="H1210" s="42">
        <v>0.51</v>
      </c>
      <c r="I1210" s="42">
        <v>0.10999999999999999</v>
      </c>
      <c r="J1210" s="1">
        <v>1</v>
      </c>
      <c r="K1210" s="65">
        <v>44387</v>
      </c>
      <c r="L1210" s="41">
        <v>44532</v>
      </c>
      <c r="M1210" s="1">
        <v>13.75</v>
      </c>
      <c r="N1210" s="42">
        <v>11.36864184089332</v>
      </c>
      <c r="O1210" s="1">
        <v>86</v>
      </c>
      <c r="P1210" s="42">
        <f t="shared" si="50"/>
        <v>1182.5</v>
      </c>
      <c r="Q1210" s="1" t="s">
        <v>147</v>
      </c>
      <c r="R1210" s="42">
        <v>99.526066350710906</v>
      </c>
      <c r="S1210" s="1">
        <f t="shared" si="51"/>
        <v>1368.4834123222749</v>
      </c>
      <c r="T1210" s="1" t="s">
        <v>147</v>
      </c>
      <c r="U1210" s="3">
        <v>370</v>
      </c>
      <c r="V1210" s="3">
        <v>0</v>
      </c>
      <c r="W1210" s="3">
        <v>0</v>
      </c>
      <c r="X1210" s="1">
        <v>10</v>
      </c>
      <c r="Y1210" s="1">
        <v>380</v>
      </c>
      <c r="Z1210" s="42">
        <v>4320.0838995394615</v>
      </c>
      <c r="AA1210" s="1" t="s">
        <v>4015</v>
      </c>
      <c r="AB1210" s="71" t="s">
        <v>6379</v>
      </c>
      <c r="AC1210" s="1"/>
      <c r="AZ1210" s="24"/>
      <c r="BF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  <c r="BS1210" s="24"/>
      <c r="BT1210" s="24"/>
    </row>
    <row r="1211" spans="1:72" s="23" customFormat="1" x14ac:dyDescent="0.3">
      <c r="A1211" s="38">
        <v>956</v>
      </c>
      <c r="B1211" s="38" t="s">
        <v>3397</v>
      </c>
      <c r="C1211" s="35" t="s">
        <v>345</v>
      </c>
      <c r="D1211" s="1" t="s">
        <v>4012</v>
      </c>
      <c r="E1211" s="38" t="s">
        <v>347</v>
      </c>
      <c r="F1211" s="2" t="s">
        <v>5306</v>
      </c>
      <c r="G1211" s="46" t="s">
        <v>5307</v>
      </c>
      <c r="H1211" s="42">
        <v>0.24</v>
      </c>
      <c r="I1211" s="42">
        <v>0.24</v>
      </c>
      <c r="J1211" s="1">
        <v>1</v>
      </c>
      <c r="K1211" s="65">
        <v>44388</v>
      </c>
      <c r="L1211" s="41">
        <v>44532</v>
      </c>
      <c r="M1211" s="1">
        <v>56.58</v>
      </c>
      <c r="N1211" s="42">
        <v>49.896578849108707</v>
      </c>
      <c r="O1211" s="1">
        <v>71</v>
      </c>
      <c r="P1211" s="42">
        <f t="shared" si="50"/>
        <v>4017.18</v>
      </c>
      <c r="Q1211" s="1" t="s">
        <v>147</v>
      </c>
      <c r="R1211" s="42">
        <v>99.423631123919307</v>
      </c>
      <c r="S1211" s="1">
        <f t="shared" si="51"/>
        <v>5625.3890489913538</v>
      </c>
      <c r="T1211" s="1" t="s">
        <v>147</v>
      </c>
      <c r="U1211" s="3">
        <v>370</v>
      </c>
      <c r="V1211" s="3">
        <v>0</v>
      </c>
      <c r="W1211" s="3">
        <v>-148</v>
      </c>
      <c r="X1211" s="1">
        <v>0</v>
      </c>
      <c r="Y1211" s="1">
        <v>222</v>
      </c>
      <c r="Z1211" s="42">
        <v>11077.040504502133</v>
      </c>
      <c r="AA1211" s="1" t="s">
        <v>4015</v>
      </c>
      <c r="AB1211" s="71" t="s">
        <v>6379</v>
      </c>
      <c r="AC1211" s="1"/>
      <c r="AZ1211" s="24"/>
      <c r="BF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  <c r="BS1211" s="24"/>
      <c r="BT1211" s="24"/>
    </row>
    <row r="1212" spans="1:72" s="23" customFormat="1" x14ac:dyDescent="0.3">
      <c r="A1212" s="38">
        <v>957</v>
      </c>
      <c r="B1212" s="38" t="s">
        <v>3397</v>
      </c>
      <c r="C1212" s="35" t="s">
        <v>345</v>
      </c>
      <c r="D1212" s="1" t="s">
        <v>4012</v>
      </c>
      <c r="E1212" s="38" t="s">
        <v>347</v>
      </c>
      <c r="F1212" s="2" t="s">
        <v>5308</v>
      </c>
      <c r="G1212" s="46" t="s">
        <v>5309</v>
      </c>
      <c r="H1212" s="42">
        <v>0.26</v>
      </c>
      <c r="I1212" s="42">
        <v>0.26</v>
      </c>
      <c r="J1212" s="1">
        <v>1</v>
      </c>
      <c r="K1212" s="65">
        <v>44388</v>
      </c>
      <c r="L1212" s="41">
        <v>44532</v>
      </c>
      <c r="M1212" s="1">
        <v>45.98</v>
      </c>
      <c r="N1212" s="42">
        <v>42.557871051692416</v>
      </c>
      <c r="O1212" s="1">
        <v>70</v>
      </c>
      <c r="P1212" s="42">
        <f t="shared" si="50"/>
        <v>3218.6</v>
      </c>
      <c r="Q1212" s="1" t="s">
        <v>147</v>
      </c>
      <c r="R1212" s="42">
        <v>98.634812286689424</v>
      </c>
      <c r="S1212" s="1">
        <f t="shared" si="51"/>
        <v>4535.2286689419798</v>
      </c>
      <c r="T1212" s="1" t="s">
        <v>147</v>
      </c>
      <c r="U1212" s="3">
        <v>370</v>
      </c>
      <c r="V1212" s="3">
        <v>0</v>
      </c>
      <c r="W1212" s="3">
        <v>-148</v>
      </c>
      <c r="X1212" s="1">
        <v>0</v>
      </c>
      <c r="Y1212" s="1">
        <v>222</v>
      </c>
      <c r="Z1212" s="42">
        <v>9447.8473734757172</v>
      </c>
      <c r="AA1212" s="1" t="s">
        <v>4015</v>
      </c>
      <c r="AB1212" s="71" t="s">
        <v>6379</v>
      </c>
      <c r="AC1212" s="1"/>
      <c r="AZ1212" s="24"/>
      <c r="BF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  <c r="BS1212" s="24"/>
      <c r="BT1212" s="24"/>
    </row>
    <row r="1213" spans="1:72" s="23" customFormat="1" x14ac:dyDescent="0.3">
      <c r="A1213" s="38">
        <v>958</v>
      </c>
      <c r="B1213" s="38" t="s">
        <v>3397</v>
      </c>
      <c r="C1213" s="35" t="s">
        <v>345</v>
      </c>
      <c r="D1213" s="1" t="s">
        <v>4012</v>
      </c>
      <c r="E1213" s="38" t="s">
        <v>347</v>
      </c>
      <c r="F1213" s="2" t="s">
        <v>5310</v>
      </c>
      <c r="G1213" s="46" t="s">
        <v>5311</v>
      </c>
      <c r="H1213" s="42">
        <v>0.31</v>
      </c>
      <c r="I1213" s="42">
        <v>0.31</v>
      </c>
      <c r="J1213" s="1">
        <v>1</v>
      </c>
      <c r="K1213" s="65">
        <v>44387</v>
      </c>
      <c r="L1213" s="41">
        <v>44532</v>
      </c>
      <c r="M1213" s="1">
        <v>39.44</v>
      </c>
      <c r="N1213" s="42">
        <v>33.709508191702199</v>
      </c>
      <c r="O1213" s="1">
        <v>95</v>
      </c>
      <c r="P1213" s="42">
        <f t="shared" si="50"/>
        <v>3746.7999999999997</v>
      </c>
      <c r="Q1213" s="1" t="s">
        <v>147</v>
      </c>
      <c r="R1213" s="42">
        <v>99.236641221374043</v>
      </c>
      <c r="S1213" s="1">
        <f t="shared" si="51"/>
        <v>3913.8931297709919</v>
      </c>
      <c r="T1213" s="1" t="s">
        <v>147</v>
      </c>
      <c r="U1213" s="3">
        <v>370</v>
      </c>
      <c r="V1213" s="3">
        <v>0</v>
      </c>
      <c r="W1213" s="3">
        <v>0</v>
      </c>
      <c r="X1213" s="1">
        <v>10</v>
      </c>
      <c r="Y1213" s="1">
        <v>380</v>
      </c>
      <c r="Z1213" s="42">
        <v>12809.613112846835</v>
      </c>
      <c r="AA1213" s="1" t="s">
        <v>4015</v>
      </c>
      <c r="AB1213" s="71" t="s">
        <v>6379</v>
      </c>
      <c r="AC1213" s="1"/>
      <c r="AZ1213" s="24"/>
      <c r="BF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  <c r="BS1213" s="24"/>
      <c r="BT1213" s="24"/>
    </row>
    <row r="1214" spans="1:72" s="23" customFormat="1" x14ac:dyDescent="0.3">
      <c r="A1214" s="38">
        <v>959</v>
      </c>
      <c r="B1214" s="38" t="s">
        <v>3397</v>
      </c>
      <c r="C1214" s="35" t="s">
        <v>345</v>
      </c>
      <c r="D1214" s="1" t="s">
        <v>4012</v>
      </c>
      <c r="E1214" s="38" t="s">
        <v>347</v>
      </c>
      <c r="F1214" s="2" t="s">
        <v>5312</v>
      </c>
      <c r="G1214" s="46" t="s">
        <v>5313</v>
      </c>
      <c r="H1214" s="42">
        <v>0.22</v>
      </c>
      <c r="I1214" s="42">
        <v>0.22</v>
      </c>
      <c r="J1214" s="1">
        <v>1</v>
      </c>
      <c r="K1214" s="65">
        <v>44369</v>
      </c>
      <c r="L1214" s="41">
        <v>44532</v>
      </c>
      <c r="M1214" s="1">
        <v>61.66</v>
      </c>
      <c r="N1214" s="42">
        <v>55.07069270028331</v>
      </c>
      <c r="O1214" s="1">
        <v>81</v>
      </c>
      <c r="P1214" s="42">
        <f t="shared" si="50"/>
        <v>4994.46</v>
      </c>
      <c r="Q1214" s="1" t="s">
        <v>147</v>
      </c>
      <c r="R1214" s="42">
        <v>99.763033175355446</v>
      </c>
      <c r="S1214" s="1">
        <f t="shared" si="51"/>
        <v>6151.3886255924162</v>
      </c>
      <c r="T1214" s="1" t="s">
        <v>147</v>
      </c>
      <c r="U1214" s="3">
        <v>370</v>
      </c>
      <c r="V1214" s="3">
        <v>0</v>
      </c>
      <c r="W1214" s="3">
        <v>0</v>
      </c>
      <c r="X1214" s="1">
        <v>10</v>
      </c>
      <c r="Y1214" s="1">
        <v>380</v>
      </c>
      <c r="Z1214" s="42">
        <v>20926.863226107656</v>
      </c>
      <c r="AA1214" s="1" t="s">
        <v>4015</v>
      </c>
      <c r="AB1214" s="71" t="s">
        <v>6379</v>
      </c>
      <c r="AC1214" s="1"/>
      <c r="AZ1214" s="24"/>
      <c r="BF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  <c r="BS1214" s="24"/>
      <c r="BT1214" s="24"/>
    </row>
    <row r="1215" spans="1:72" s="23" customFormat="1" x14ac:dyDescent="0.3">
      <c r="A1215" s="38">
        <v>960</v>
      </c>
      <c r="B1215" s="38" t="s">
        <v>3397</v>
      </c>
      <c r="C1215" s="35" t="s">
        <v>345</v>
      </c>
      <c r="D1215" s="1" t="s">
        <v>4012</v>
      </c>
      <c r="E1215" s="38" t="s">
        <v>347</v>
      </c>
      <c r="F1215" s="2" t="s">
        <v>5314</v>
      </c>
      <c r="G1215" s="46" t="s">
        <v>5315</v>
      </c>
      <c r="H1215" s="42">
        <v>0.14000000000000001</v>
      </c>
      <c r="I1215" s="42">
        <v>0.14000000000000001</v>
      </c>
      <c r="J1215" s="1">
        <v>1</v>
      </c>
      <c r="K1215" s="65">
        <v>44388</v>
      </c>
      <c r="L1215" s="41">
        <v>44532</v>
      </c>
      <c r="M1215" s="1">
        <v>18.57</v>
      </c>
      <c r="N1215" s="42">
        <v>18.015058471998472</v>
      </c>
      <c r="O1215" s="1">
        <v>85</v>
      </c>
      <c r="P1215" s="42">
        <f t="shared" si="50"/>
        <v>1578.45</v>
      </c>
      <c r="Q1215" s="1" t="s">
        <v>147</v>
      </c>
      <c r="R1215" s="42">
        <v>97.643979057591622</v>
      </c>
      <c r="S1215" s="1">
        <f t="shared" si="51"/>
        <v>1813.2486910994764</v>
      </c>
      <c r="T1215" s="1" t="s">
        <v>147</v>
      </c>
      <c r="U1215" s="3">
        <v>370</v>
      </c>
      <c r="V1215" s="3">
        <v>0</v>
      </c>
      <c r="W1215" s="3">
        <v>0</v>
      </c>
      <c r="X1215" s="1">
        <v>-18.5</v>
      </c>
      <c r="Y1215" s="1">
        <v>351.5</v>
      </c>
      <c r="Z1215" s="42">
        <v>6332.2930529074629</v>
      </c>
      <c r="AA1215" s="1" t="s">
        <v>4015</v>
      </c>
      <c r="AB1215" s="71" t="s">
        <v>6379</v>
      </c>
      <c r="AC1215" s="1"/>
      <c r="AZ1215" s="24"/>
      <c r="BF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  <c r="BS1215" s="24"/>
      <c r="BT1215" s="24"/>
    </row>
    <row r="1216" spans="1:72" s="23" customFormat="1" x14ac:dyDescent="0.3">
      <c r="A1216" s="38">
        <v>961</v>
      </c>
      <c r="B1216" s="38" t="s">
        <v>3397</v>
      </c>
      <c r="C1216" s="35" t="s">
        <v>345</v>
      </c>
      <c r="D1216" s="1" t="s">
        <v>4012</v>
      </c>
      <c r="E1216" s="38" t="s">
        <v>347</v>
      </c>
      <c r="F1216" s="2" t="s">
        <v>5316</v>
      </c>
      <c r="G1216" s="46" t="s">
        <v>5317</v>
      </c>
      <c r="H1216" s="42">
        <v>0.28000000000000003</v>
      </c>
      <c r="I1216" s="42">
        <v>0.28000000000000003</v>
      </c>
      <c r="J1216" s="1">
        <v>1</v>
      </c>
      <c r="K1216" s="65">
        <v>44387</v>
      </c>
      <c r="L1216" s="41">
        <v>44532</v>
      </c>
      <c r="M1216" s="1">
        <v>52.65</v>
      </c>
      <c r="N1216" s="42">
        <v>45.821131264176685</v>
      </c>
      <c r="O1216" s="1">
        <v>83</v>
      </c>
      <c r="P1216" s="42">
        <f t="shared" si="50"/>
        <v>4369.95</v>
      </c>
      <c r="Q1216" s="1" t="s">
        <v>147</v>
      </c>
      <c r="R1216" s="42">
        <v>99.459459459459453</v>
      </c>
      <c r="S1216" s="1">
        <f t="shared" si="51"/>
        <v>5236.54054054054</v>
      </c>
      <c r="T1216" s="1" t="s">
        <v>147</v>
      </c>
      <c r="U1216" s="3">
        <v>370</v>
      </c>
      <c r="V1216" s="3">
        <v>0</v>
      </c>
      <c r="W1216" s="3">
        <v>0</v>
      </c>
      <c r="X1216" s="1">
        <v>10</v>
      </c>
      <c r="Y1216" s="1">
        <v>380</v>
      </c>
      <c r="Z1216" s="42">
        <v>17412.029880387141</v>
      </c>
      <c r="AA1216" s="1" t="s">
        <v>4015</v>
      </c>
      <c r="AB1216" s="71" t="s">
        <v>6379</v>
      </c>
      <c r="AC1216" s="1"/>
      <c r="AZ1216" s="24"/>
      <c r="BF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  <c r="BS1216" s="24"/>
      <c r="BT1216" s="24"/>
    </row>
    <row r="1217" spans="1:72" s="23" customFormat="1" x14ac:dyDescent="0.3">
      <c r="A1217" s="38">
        <v>962</v>
      </c>
      <c r="B1217" s="38" t="s">
        <v>3397</v>
      </c>
      <c r="C1217" s="35" t="s">
        <v>345</v>
      </c>
      <c r="D1217" s="1" t="s">
        <v>4012</v>
      </c>
      <c r="E1217" s="38" t="s">
        <v>347</v>
      </c>
      <c r="F1217" s="2" t="s">
        <v>5318</v>
      </c>
      <c r="G1217" s="46" t="s">
        <v>5319</v>
      </c>
      <c r="H1217" s="42">
        <v>0.4</v>
      </c>
      <c r="I1217" s="42">
        <v>0.4</v>
      </c>
      <c r="J1217" s="1">
        <v>2</v>
      </c>
      <c r="K1217" s="65">
        <v>44388</v>
      </c>
      <c r="L1217" s="41">
        <v>44532</v>
      </c>
      <c r="M1217" s="1">
        <v>73.900000000000006</v>
      </c>
      <c r="N1217" s="42">
        <v>61.580623463463105</v>
      </c>
      <c r="O1217" s="1">
        <v>82</v>
      </c>
      <c r="P1217" s="42">
        <f t="shared" si="50"/>
        <v>6059.8</v>
      </c>
      <c r="Q1217" s="1" t="s">
        <v>147</v>
      </c>
      <c r="R1217" s="42">
        <v>99.322033898305079</v>
      </c>
      <c r="S1217" s="1">
        <f t="shared" si="51"/>
        <v>7339.8983050847455</v>
      </c>
      <c r="T1217" s="1" t="s">
        <v>147</v>
      </c>
      <c r="U1217" s="3">
        <v>370</v>
      </c>
      <c r="V1217" s="3">
        <v>0</v>
      </c>
      <c r="W1217" s="3">
        <v>0</v>
      </c>
      <c r="X1217" s="1">
        <v>10</v>
      </c>
      <c r="Y1217" s="1">
        <v>380</v>
      </c>
      <c r="Z1217" s="42">
        <v>23400.636916115978</v>
      </c>
      <c r="AA1217" s="1" t="s">
        <v>4015</v>
      </c>
      <c r="AB1217" s="71" t="s">
        <v>6379</v>
      </c>
      <c r="AC1217" s="1"/>
      <c r="AZ1217" s="24"/>
      <c r="BF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  <c r="BS1217" s="24"/>
      <c r="BT1217" s="24"/>
    </row>
    <row r="1218" spans="1:72" s="23" customFormat="1" x14ac:dyDescent="0.3">
      <c r="A1218" s="38">
        <v>963</v>
      </c>
      <c r="B1218" s="38" t="s">
        <v>3397</v>
      </c>
      <c r="C1218" s="35" t="s">
        <v>345</v>
      </c>
      <c r="D1218" s="1" t="s">
        <v>4012</v>
      </c>
      <c r="E1218" s="38" t="s">
        <v>347</v>
      </c>
      <c r="F1218" s="2" t="s">
        <v>5320</v>
      </c>
      <c r="G1218" s="46" t="s">
        <v>5321</v>
      </c>
      <c r="H1218" s="42">
        <v>0.44</v>
      </c>
      <c r="I1218" s="42">
        <v>0.44</v>
      </c>
      <c r="J1218" s="1">
        <v>1</v>
      </c>
      <c r="K1218" s="65">
        <v>44388</v>
      </c>
      <c r="L1218" s="41">
        <v>44532</v>
      </c>
      <c r="M1218" s="1">
        <v>68.400000000000006</v>
      </c>
      <c r="N1218" s="42">
        <v>61.627657744746848</v>
      </c>
      <c r="O1218" s="1">
        <v>93</v>
      </c>
      <c r="P1218" s="42">
        <f t="shared" si="50"/>
        <v>6361.2000000000007</v>
      </c>
      <c r="Q1218" s="1" t="s">
        <v>147</v>
      </c>
      <c r="R1218" s="42">
        <v>99.19786096256685</v>
      </c>
      <c r="S1218" s="1">
        <f t="shared" si="51"/>
        <v>6785.133689839573</v>
      </c>
      <c r="T1218" s="1" t="s">
        <v>147</v>
      </c>
      <c r="U1218" s="3">
        <v>370</v>
      </c>
      <c r="V1218" s="3">
        <v>0</v>
      </c>
      <c r="W1218" s="3">
        <v>0</v>
      </c>
      <c r="X1218" s="1">
        <v>10</v>
      </c>
      <c r="Y1218" s="1">
        <v>380</v>
      </c>
      <c r="Z1218" s="42">
        <v>23418.509943003803</v>
      </c>
      <c r="AA1218" s="1" t="s">
        <v>4015</v>
      </c>
      <c r="AB1218" s="71" t="s">
        <v>6379</v>
      </c>
      <c r="AC1218" s="1"/>
      <c r="AZ1218" s="24"/>
      <c r="BF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  <c r="BS1218" s="24"/>
      <c r="BT1218" s="24"/>
    </row>
    <row r="1219" spans="1:72" s="23" customFormat="1" x14ac:dyDescent="0.3">
      <c r="A1219" s="38">
        <v>964</v>
      </c>
      <c r="B1219" s="38" t="s">
        <v>3397</v>
      </c>
      <c r="C1219" s="35" t="s">
        <v>345</v>
      </c>
      <c r="D1219" s="1" t="s">
        <v>4012</v>
      </c>
      <c r="E1219" s="38" t="s">
        <v>347</v>
      </c>
      <c r="F1219" s="2" t="s">
        <v>5322</v>
      </c>
      <c r="G1219" s="46" t="s">
        <v>5323</v>
      </c>
      <c r="H1219" s="42">
        <v>0.34</v>
      </c>
      <c r="I1219" s="42">
        <v>0.34</v>
      </c>
      <c r="J1219" s="1">
        <v>1</v>
      </c>
      <c r="K1219" s="65">
        <v>44371</v>
      </c>
      <c r="L1219" s="41">
        <v>44532</v>
      </c>
      <c r="M1219" s="1">
        <v>63.47</v>
      </c>
      <c r="N1219" s="42">
        <v>52.96686692767129</v>
      </c>
      <c r="O1219" s="1">
        <v>74</v>
      </c>
      <c r="P1219" s="42">
        <f t="shared" si="50"/>
        <v>4696.78</v>
      </c>
      <c r="Q1219" s="1" t="s">
        <v>147</v>
      </c>
      <c r="R1219" s="42">
        <v>99.132947976878611</v>
      </c>
      <c r="S1219" s="1">
        <f t="shared" si="51"/>
        <v>6291.9682080924849</v>
      </c>
      <c r="T1219" s="1" t="s">
        <v>147</v>
      </c>
      <c r="U1219" s="3">
        <v>370</v>
      </c>
      <c r="V1219" s="3">
        <v>0</v>
      </c>
      <c r="W1219" s="3">
        <v>-148</v>
      </c>
      <c r="X1219" s="1">
        <v>0</v>
      </c>
      <c r="Y1219" s="1">
        <v>222</v>
      </c>
      <c r="Z1219" s="42">
        <v>11758.644457943026</v>
      </c>
      <c r="AA1219" s="1" t="s">
        <v>4015</v>
      </c>
      <c r="AB1219" s="71" t="s">
        <v>6379</v>
      </c>
      <c r="AC1219" s="1"/>
      <c r="AZ1219" s="24"/>
      <c r="BF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  <c r="BS1219" s="24"/>
      <c r="BT1219" s="24"/>
    </row>
    <row r="1220" spans="1:72" s="23" customFormat="1" x14ac:dyDescent="0.3">
      <c r="A1220" s="38">
        <v>965</v>
      </c>
      <c r="B1220" s="38" t="s">
        <v>3397</v>
      </c>
      <c r="C1220" s="35" t="s">
        <v>345</v>
      </c>
      <c r="D1220" s="1" t="s">
        <v>4012</v>
      </c>
      <c r="E1220" s="38" t="s">
        <v>347</v>
      </c>
      <c r="F1220" s="2" t="s">
        <v>5324</v>
      </c>
      <c r="G1220" s="46" t="s">
        <v>5325</v>
      </c>
      <c r="H1220" s="42">
        <v>0.34</v>
      </c>
      <c r="I1220" s="42">
        <v>0.34</v>
      </c>
      <c r="J1220" s="1">
        <v>2</v>
      </c>
      <c r="K1220" s="65">
        <v>44371</v>
      </c>
      <c r="L1220" s="41">
        <v>44532</v>
      </c>
      <c r="M1220" s="1">
        <v>96</v>
      </c>
      <c r="N1220" s="42">
        <v>81.257719207376255</v>
      </c>
      <c r="O1220" s="1">
        <v>80</v>
      </c>
      <c r="P1220" s="42">
        <f t="shared" si="50"/>
        <v>7680</v>
      </c>
      <c r="Q1220" s="1" t="s">
        <v>147</v>
      </c>
      <c r="R1220" s="3">
        <v>100</v>
      </c>
      <c r="S1220" s="1">
        <f t="shared" si="51"/>
        <v>9600</v>
      </c>
      <c r="T1220" s="1" t="s">
        <v>147</v>
      </c>
      <c r="U1220" s="3">
        <v>370</v>
      </c>
      <c r="V1220" s="3">
        <v>0</v>
      </c>
      <c r="W1220" s="3">
        <v>0</v>
      </c>
      <c r="X1220" s="1">
        <v>10</v>
      </c>
      <c r="Y1220" s="1">
        <v>380</v>
      </c>
      <c r="Z1220" s="42">
        <v>30877.933298802978</v>
      </c>
      <c r="AA1220" s="1" t="s">
        <v>4015</v>
      </c>
      <c r="AB1220" s="71" t="s">
        <v>6379</v>
      </c>
      <c r="AC1220" s="1"/>
      <c r="AZ1220" s="24"/>
      <c r="BF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  <c r="BS1220" s="24"/>
      <c r="BT1220" s="24"/>
    </row>
    <row r="1221" spans="1:72" s="23" customFormat="1" x14ac:dyDescent="0.3">
      <c r="A1221" s="38">
        <v>966</v>
      </c>
      <c r="B1221" s="38" t="s">
        <v>3397</v>
      </c>
      <c r="C1221" s="35" t="s">
        <v>345</v>
      </c>
      <c r="D1221" s="1" t="s">
        <v>4012</v>
      </c>
      <c r="E1221" s="38" t="s">
        <v>347</v>
      </c>
      <c r="F1221" s="2" t="s">
        <v>5326</v>
      </c>
      <c r="G1221" s="46" t="s">
        <v>5327</v>
      </c>
      <c r="H1221" s="42">
        <v>0.24</v>
      </c>
      <c r="I1221" s="42">
        <v>0.24</v>
      </c>
      <c r="J1221" s="1">
        <v>1</v>
      </c>
      <c r="K1221" s="65">
        <v>44371</v>
      </c>
      <c r="L1221" s="41">
        <v>44532</v>
      </c>
      <c r="M1221" s="1">
        <v>70.27</v>
      </c>
      <c r="N1221" s="42">
        <v>59.981479982925933</v>
      </c>
      <c r="O1221" s="1">
        <v>88</v>
      </c>
      <c r="P1221" s="42">
        <f t="shared" si="50"/>
        <v>6183.7599999999993</v>
      </c>
      <c r="Q1221" s="1" t="s">
        <v>147</v>
      </c>
      <c r="R1221" s="3">
        <v>100</v>
      </c>
      <c r="S1221" s="1">
        <f t="shared" si="51"/>
        <v>7027</v>
      </c>
      <c r="T1221" s="1" t="s">
        <v>147</v>
      </c>
      <c r="U1221" s="3">
        <v>370</v>
      </c>
      <c r="V1221" s="3">
        <v>0</v>
      </c>
      <c r="W1221" s="3">
        <v>0</v>
      </c>
      <c r="X1221" s="1">
        <v>10</v>
      </c>
      <c r="Y1221" s="1">
        <v>380</v>
      </c>
      <c r="Z1221" s="42">
        <v>22792.962393511854</v>
      </c>
      <c r="AA1221" s="1" t="s">
        <v>4015</v>
      </c>
      <c r="AB1221" s="71" t="s">
        <v>6379</v>
      </c>
      <c r="AC1221" s="1"/>
      <c r="AZ1221" s="24"/>
      <c r="BF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  <c r="BS1221" s="24"/>
      <c r="BT1221" s="24"/>
    </row>
    <row r="1222" spans="1:72" s="23" customFormat="1" x14ac:dyDescent="0.3">
      <c r="A1222" s="38">
        <v>967</v>
      </c>
      <c r="B1222" s="38" t="s">
        <v>3397</v>
      </c>
      <c r="C1222" s="35" t="s">
        <v>345</v>
      </c>
      <c r="D1222" s="1" t="s">
        <v>4012</v>
      </c>
      <c r="E1222" s="38" t="s">
        <v>347</v>
      </c>
      <c r="F1222" s="2" t="s">
        <v>5328</v>
      </c>
      <c r="G1222" s="46" t="s">
        <v>5329</v>
      </c>
      <c r="H1222" s="42">
        <v>0.53</v>
      </c>
      <c r="I1222" s="42">
        <v>0.53</v>
      </c>
      <c r="J1222" s="1">
        <v>2</v>
      </c>
      <c r="K1222" s="65">
        <v>44371</v>
      </c>
      <c r="L1222" s="41">
        <v>44532</v>
      </c>
      <c r="M1222" s="1">
        <v>108.16</v>
      </c>
      <c r="N1222" s="42">
        <v>91.782588200938875</v>
      </c>
      <c r="O1222" s="1">
        <v>81</v>
      </c>
      <c r="P1222" s="42">
        <f t="shared" si="50"/>
        <v>8760.9599999999991</v>
      </c>
      <c r="Q1222" s="1" t="s">
        <v>147</v>
      </c>
      <c r="R1222" s="42">
        <v>99.712643678160916</v>
      </c>
      <c r="S1222" s="1">
        <f t="shared" si="51"/>
        <v>10784.919540229885</v>
      </c>
      <c r="T1222" s="1" t="s">
        <v>147</v>
      </c>
      <c r="U1222" s="3">
        <v>370</v>
      </c>
      <c r="V1222" s="3">
        <v>0</v>
      </c>
      <c r="W1222" s="3">
        <v>0</v>
      </c>
      <c r="X1222" s="1">
        <v>10</v>
      </c>
      <c r="Y1222" s="1">
        <v>380</v>
      </c>
      <c r="Z1222" s="42">
        <v>34877.383516356771</v>
      </c>
      <c r="AA1222" s="1" t="s">
        <v>4015</v>
      </c>
      <c r="AB1222" s="71" t="s">
        <v>6379</v>
      </c>
      <c r="AC1222" s="1"/>
      <c r="AZ1222" s="24"/>
      <c r="BF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  <c r="BS1222" s="24"/>
      <c r="BT1222" s="24"/>
    </row>
    <row r="1223" spans="1:72" s="23" customFormat="1" x14ac:dyDescent="0.3">
      <c r="A1223" s="38">
        <v>968</v>
      </c>
      <c r="B1223" s="38" t="s">
        <v>3397</v>
      </c>
      <c r="C1223" s="35" t="s">
        <v>345</v>
      </c>
      <c r="D1223" s="1" t="s">
        <v>4012</v>
      </c>
      <c r="E1223" s="38" t="s">
        <v>347</v>
      </c>
      <c r="F1223" s="2" t="s">
        <v>5330</v>
      </c>
      <c r="G1223" s="46" t="s">
        <v>5331</v>
      </c>
      <c r="H1223" s="42">
        <v>0.26</v>
      </c>
      <c r="I1223" s="42">
        <v>0.26</v>
      </c>
      <c r="J1223" s="1">
        <v>1</v>
      </c>
      <c r="K1223" s="65">
        <v>44371</v>
      </c>
      <c r="L1223" s="41">
        <v>44532</v>
      </c>
      <c r="M1223" s="1">
        <v>13.56</v>
      </c>
      <c r="N1223" s="42">
        <v>10.710645560101145</v>
      </c>
      <c r="O1223" s="1">
        <v>92</v>
      </c>
      <c r="P1223" s="42">
        <f t="shared" si="50"/>
        <v>1247.52</v>
      </c>
      <c r="Q1223" s="1" t="s">
        <v>147</v>
      </c>
      <c r="R1223" s="42">
        <v>99.1869918699187</v>
      </c>
      <c r="S1223" s="1">
        <f t="shared" si="51"/>
        <v>1344.9756097560976</v>
      </c>
      <c r="T1223" s="1" t="s">
        <v>147</v>
      </c>
      <c r="U1223" s="3">
        <v>370</v>
      </c>
      <c r="V1223" s="3">
        <v>0</v>
      </c>
      <c r="W1223" s="3">
        <v>0</v>
      </c>
      <c r="X1223" s="1">
        <v>10</v>
      </c>
      <c r="Y1223" s="1">
        <v>380</v>
      </c>
      <c r="Z1223" s="42">
        <v>4070.0453128384352</v>
      </c>
      <c r="AA1223" s="1" t="s">
        <v>4015</v>
      </c>
      <c r="AB1223" s="71" t="s">
        <v>6379</v>
      </c>
      <c r="AC1223" s="1"/>
      <c r="AZ1223" s="24"/>
      <c r="BF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  <c r="BS1223" s="24"/>
      <c r="BT1223" s="24"/>
    </row>
    <row r="1224" spans="1:72" s="23" customFormat="1" x14ac:dyDescent="0.3">
      <c r="A1224" s="38">
        <v>969</v>
      </c>
      <c r="B1224" s="38" t="s">
        <v>3397</v>
      </c>
      <c r="C1224" s="35" t="s">
        <v>345</v>
      </c>
      <c r="D1224" s="1" t="s">
        <v>4012</v>
      </c>
      <c r="E1224" s="38" t="s">
        <v>347</v>
      </c>
      <c r="F1224" s="2" t="s">
        <v>5332</v>
      </c>
      <c r="G1224" s="46" t="s">
        <v>5333</v>
      </c>
      <c r="H1224" s="42">
        <v>0.22</v>
      </c>
      <c r="I1224" s="42">
        <v>0.22</v>
      </c>
      <c r="J1224" s="1">
        <v>1</v>
      </c>
      <c r="K1224" s="65">
        <v>44369</v>
      </c>
      <c r="L1224" s="41">
        <v>44532</v>
      </c>
      <c r="M1224" s="1">
        <v>41.61</v>
      </c>
      <c r="N1224" s="42">
        <v>34.721134724196084</v>
      </c>
      <c r="O1224" s="1">
        <v>89</v>
      </c>
      <c r="P1224" s="42">
        <f t="shared" si="50"/>
        <v>3703.29</v>
      </c>
      <c r="Q1224" s="1" t="s">
        <v>147</v>
      </c>
      <c r="R1224" s="42">
        <v>97.916666666666671</v>
      </c>
      <c r="S1224" s="1">
        <f t="shared" si="51"/>
        <v>4074.3125</v>
      </c>
      <c r="T1224" s="1" t="s">
        <v>147</v>
      </c>
      <c r="U1224" s="3">
        <v>370</v>
      </c>
      <c r="V1224" s="3">
        <v>0</v>
      </c>
      <c r="W1224" s="3">
        <v>0</v>
      </c>
      <c r="X1224" s="1">
        <v>-18.5</v>
      </c>
      <c r="Y1224" s="1">
        <v>351.5</v>
      </c>
      <c r="Z1224" s="42">
        <v>12204.478855554924</v>
      </c>
      <c r="AA1224" s="1" t="s">
        <v>4015</v>
      </c>
      <c r="AB1224" s="71" t="s">
        <v>6379</v>
      </c>
      <c r="AC1224" s="1"/>
      <c r="AZ1224" s="24"/>
      <c r="BF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  <c r="BS1224" s="24"/>
      <c r="BT1224" s="24"/>
    </row>
    <row r="1225" spans="1:72" s="23" customFormat="1" x14ac:dyDescent="0.3">
      <c r="A1225" s="38">
        <v>970</v>
      </c>
      <c r="B1225" s="38" t="s">
        <v>3397</v>
      </c>
      <c r="C1225" s="35" t="s">
        <v>345</v>
      </c>
      <c r="D1225" s="1" t="s">
        <v>4012</v>
      </c>
      <c r="E1225" s="38" t="s">
        <v>347</v>
      </c>
      <c r="F1225" s="2" t="s">
        <v>5334</v>
      </c>
      <c r="G1225" s="46" t="s">
        <v>5335</v>
      </c>
      <c r="H1225" s="42">
        <v>0.28000000000000003</v>
      </c>
      <c r="I1225" s="42">
        <v>0.28000000000000003</v>
      </c>
      <c r="J1225" s="1">
        <v>1</v>
      </c>
      <c r="K1225" s="65">
        <v>44371</v>
      </c>
      <c r="L1225" s="41">
        <v>44532</v>
      </c>
      <c r="M1225" s="1">
        <v>51.94</v>
      </c>
      <c r="N1225" s="42">
        <v>45.38534490528609</v>
      </c>
      <c r="O1225" s="1">
        <v>86</v>
      </c>
      <c r="P1225" s="42">
        <f t="shared" si="50"/>
        <v>4466.84</v>
      </c>
      <c r="Q1225" s="1" t="s">
        <v>147</v>
      </c>
      <c r="R1225" s="42">
        <v>97.317073170731703</v>
      </c>
      <c r="S1225" s="1">
        <f t="shared" si="51"/>
        <v>5054.6487804878043</v>
      </c>
      <c r="T1225" s="1" t="s">
        <v>147</v>
      </c>
      <c r="U1225" s="3">
        <v>370</v>
      </c>
      <c r="V1225" s="3">
        <v>0</v>
      </c>
      <c r="W1225" s="3">
        <v>0</v>
      </c>
      <c r="X1225" s="1">
        <v>-18.5</v>
      </c>
      <c r="Y1225" s="1">
        <v>351.5</v>
      </c>
      <c r="Z1225" s="42">
        <v>15952.948734208061</v>
      </c>
      <c r="AA1225" s="1" t="s">
        <v>4015</v>
      </c>
      <c r="AB1225" s="71" t="s">
        <v>6379</v>
      </c>
      <c r="AC1225" s="1"/>
      <c r="AZ1225" s="24"/>
      <c r="BF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  <c r="BS1225" s="24"/>
      <c r="BT1225" s="24"/>
    </row>
    <row r="1226" spans="1:72" s="23" customFormat="1" x14ac:dyDescent="0.3">
      <c r="A1226" s="38">
        <v>971</v>
      </c>
      <c r="B1226" s="38" t="s">
        <v>3397</v>
      </c>
      <c r="C1226" s="35" t="s">
        <v>345</v>
      </c>
      <c r="D1226" s="1" t="s">
        <v>4012</v>
      </c>
      <c r="E1226" s="38" t="s">
        <v>347</v>
      </c>
      <c r="F1226" s="2" t="s">
        <v>5336</v>
      </c>
      <c r="G1226" s="46" t="s">
        <v>5337</v>
      </c>
      <c r="H1226" s="42">
        <v>0.15</v>
      </c>
      <c r="I1226" s="42">
        <v>0.15</v>
      </c>
      <c r="J1226" s="1">
        <v>1</v>
      </c>
      <c r="K1226" s="65">
        <v>44369</v>
      </c>
      <c r="L1226" s="41">
        <v>44532</v>
      </c>
      <c r="M1226" s="1">
        <v>50.75</v>
      </c>
      <c r="N1226" s="42">
        <v>0</v>
      </c>
      <c r="O1226" s="1">
        <v>68</v>
      </c>
      <c r="P1226" s="42">
        <f t="shared" si="50"/>
        <v>3451</v>
      </c>
      <c r="Q1226" s="1" t="s">
        <v>4033</v>
      </c>
      <c r="R1226" s="42">
        <v>98.780487804878049</v>
      </c>
      <c r="S1226" s="1">
        <f t="shared" si="51"/>
        <v>5013.1097560975613</v>
      </c>
      <c r="T1226" s="1" t="s">
        <v>147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42">
        <v>0</v>
      </c>
      <c r="AA1226" s="1" t="s">
        <v>4015</v>
      </c>
      <c r="AB1226" s="71" t="s">
        <v>6379</v>
      </c>
      <c r="AC1226" s="1"/>
      <c r="AZ1226" s="24"/>
      <c r="BF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  <c r="BS1226" s="24"/>
      <c r="BT1226" s="24"/>
    </row>
    <row r="1227" spans="1:72" s="23" customFormat="1" x14ac:dyDescent="0.3">
      <c r="A1227" s="38">
        <v>972</v>
      </c>
      <c r="B1227" s="38" t="s">
        <v>3397</v>
      </c>
      <c r="C1227" s="35" t="s">
        <v>345</v>
      </c>
      <c r="D1227" s="1" t="s">
        <v>4012</v>
      </c>
      <c r="E1227" s="38" t="s">
        <v>347</v>
      </c>
      <c r="F1227" s="60" t="s">
        <v>5338</v>
      </c>
      <c r="G1227" s="46" t="s">
        <v>5339</v>
      </c>
      <c r="H1227" s="42">
        <v>0.24</v>
      </c>
      <c r="I1227" s="42">
        <v>0.24</v>
      </c>
      <c r="J1227" s="1">
        <v>1</v>
      </c>
      <c r="K1227" s="65">
        <v>44371</v>
      </c>
      <c r="L1227" s="41">
        <v>44532</v>
      </c>
      <c r="M1227" s="1">
        <v>70.209999999999994</v>
      </c>
      <c r="N1227" s="42">
        <v>59.303120747857271</v>
      </c>
      <c r="O1227" s="1">
        <v>87</v>
      </c>
      <c r="P1227" s="42">
        <f t="shared" si="50"/>
        <v>6108.2699999999995</v>
      </c>
      <c r="Q1227" s="1" t="s">
        <v>147</v>
      </c>
      <c r="R1227" s="42">
        <v>98.292682926829272</v>
      </c>
      <c r="S1227" s="1">
        <f t="shared" si="51"/>
        <v>6901.1292682926824</v>
      </c>
      <c r="T1227" s="1" t="s">
        <v>147</v>
      </c>
      <c r="U1227" s="3">
        <v>370</v>
      </c>
      <c r="V1227" s="3">
        <v>0</v>
      </c>
      <c r="W1227" s="3">
        <v>0</v>
      </c>
      <c r="X1227" s="1">
        <v>0</v>
      </c>
      <c r="Y1227" s="1">
        <v>370</v>
      </c>
      <c r="Z1227" s="42">
        <v>21942.154676707189</v>
      </c>
      <c r="AA1227" s="1" t="s">
        <v>4015</v>
      </c>
      <c r="AB1227" s="71" t="s">
        <v>6379</v>
      </c>
      <c r="AC1227" s="1"/>
      <c r="AZ1227" s="24"/>
      <c r="BF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  <c r="BS1227" s="24"/>
      <c r="BT1227" s="24"/>
    </row>
    <row r="1228" spans="1:72" s="23" customFormat="1" x14ac:dyDescent="0.3">
      <c r="A1228" s="38">
        <v>973</v>
      </c>
      <c r="B1228" s="38" t="s">
        <v>3397</v>
      </c>
      <c r="C1228" s="35" t="s">
        <v>345</v>
      </c>
      <c r="D1228" s="1" t="s">
        <v>4012</v>
      </c>
      <c r="E1228" s="38" t="s">
        <v>347</v>
      </c>
      <c r="F1228" s="2" t="s">
        <v>5340</v>
      </c>
      <c r="G1228" s="46" t="s">
        <v>5341</v>
      </c>
      <c r="H1228" s="42">
        <v>0.16</v>
      </c>
      <c r="I1228" s="42">
        <v>0.16</v>
      </c>
      <c r="J1228" s="1">
        <v>1</v>
      </c>
      <c r="K1228" s="65">
        <v>44371</v>
      </c>
      <c r="L1228" s="41">
        <v>44532</v>
      </c>
      <c r="M1228" s="1">
        <v>30.07</v>
      </c>
      <c r="N1228" s="42">
        <v>26.522726316151253</v>
      </c>
      <c r="O1228" s="1">
        <v>87</v>
      </c>
      <c r="P1228" s="42">
        <f t="shared" si="50"/>
        <v>2616.09</v>
      </c>
      <c r="Q1228" s="1" t="s">
        <v>147</v>
      </c>
      <c r="R1228" s="42">
        <v>99.559471365638771</v>
      </c>
      <c r="S1228" s="1">
        <f t="shared" si="51"/>
        <v>2993.7533039647578</v>
      </c>
      <c r="T1228" s="1" t="s">
        <v>147</v>
      </c>
      <c r="U1228" s="3">
        <v>370</v>
      </c>
      <c r="V1228" s="3">
        <v>0</v>
      </c>
      <c r="W1228" s="3">
        <v>0</v>
      </c>
      <c r="X1228" s="1">
        <v>10</v>
      </c>
      <c r="Y1228" s="1">
        <v>380</v>
      </c>
      <c r="Z1228" s="42">
        <v>10078.636000137476</v>
      </c>
      <c r="AA1228" s="1" t="s">
        <v>4015</v>
      </c>
      <c r="AB1228" s="71" t="s">
        <v>6379</v>
      </c>
      <c r="AC1228" s="1"/>
      <c r="AZ1228" s="24"/>
      <c r="BF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  <c r="BS1228" s="24"/>
      <c r="BT1228" s="24"/>
    </row>
    <row r="1229" spans="1:72" s="23" customFormat="1" x14ac:dyDescent="0.3">
      <c r="A1229" s="38">
        <v>974</v>
      </c>
      <c r="B1229" s="38" t="s">
        <v>3397</v>
      </c>
      <c r="C1229" s="35" t="s">
        <v>345</v>
      </c>
      <c r="D1229" s="1" t="s">
        <v>4012</v>
      </c>
      <c r="E1229" s="38" t="s">
        <v>347</v>
      </c>
      <c r="F1229" s="2" t="s">
        <v>5342</v>
      </c>
      <c r="G1229" s="46" t="s">
        <v>5343</v>
      </c>
      <c r="H1229" s="42">
        <v>0.38</v>
      </c>
      <c r="I1229" s="42">
        <v>0.38</v>
      </c>
      <c r="J1229" s="1">
        <v>2</v>
      </c>
      <c r="K1229" s="65">
        <v>44371</v>
      </c>
      <c r="L1229" s="41">
        <v>44532</v>
      </c>
      <c r="M1229" s="1">
        <v>94.82</v>
      </c>
      <c r="N1229" s="42">
        <v>80.250297308589694</v>
      </c>
      <c r="O1229" s="1">
        <v>80</v>
      </c>
      <c r="P1229" s="42">
        <f t="shared" si="50"/>
        <v>7585.5999999999995</v>
      </c>
      <c r="Q1229" s="1" t="s">
        <v>147</v>
      </c>
      <c r="R1229" s="42">
        <v>99.604743083003953</v>
      </c>
      <c r="S1229" s="1">
        <f t="shared" si="51"/>
        <v>9444.5217391304341</v>
      </c>
      <c r="T1229" s="1" t="s">
        <v>147</v>
      </c>
      <c r="U1229" s="3">
        <v>370</v>
      </c>
      <c r="V1229" s="3">
        <v>0</v>
      </c>
      <c r="W1229" s="3">
        <v>0</v>
      </c>
      <c r="X1229" s="1">
        <v>10</v>
      </c>
      <c r="Y1229" s="1">
        <v>380</v>
      </c>
      <c r="Z1229" s="42">
        <v>30495.112977264085</v>
      </c>
      <c r="AA1229" s="1" t="s">
        <v>4015</v>
      </c>
      <c r="AB1229" s="71" t="s">
        <v>6379</v>
      </c>
      <c r="AC1229" s="1"/>
      <c r="AZ1229" s="24"/>
      <c r="BF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  <c r="BS1229" s="24"/>
      <c r="BT1229" s="24"/>
    </row>
    <row r="1230" spans="1:72" s="23" customFormat="1" x14ac:dyDescent="0.3">
      <c r="A1230" s="38">
        <v>975</v>
      </c>
      <c r="B1230" s="38" t="s">
        <v>3397</v>
      </c>
      <c r="C1230" s="35" t="s">
        <v>345</v>
      </c>
      <c r="D1230" s="1" t="s">
        <v>4012</v>
      </c>
      <c r="E1230" s="38" t="s">
        <v>347</v>
      </c>
      <c r="F1230" s="2" t="s">
        <v>5344</v>
      </c>
      <c r="G1230" s="46" t="s">
        <v>5345</v>
      </c>
      <c r="H1230" s="42">
        <v>0.16</v>
      </c>
      <c r="I1230" s="42">
        <v>0.16</v>
      </c>
      <c r="J1230" s="1">
        <v>1</v>
      </c>
      <c r="K1230" s="65">
        <v>44371</v>
      </c>
      <c r="L1230" s="41">
        <v>44532</v>
      </c>
      <c r="M1230" s="1">
        <v>68.180000000000007</v>
      </c>
      <c r="N1230" s="42">
        <v>58.484678592226985</v>
      </c>
      <c r="O1230" s="1">
        <v>84</v>
      </c>
      <c r="P1230" s="42">
        <f t="shared" si="50"/>
        <v>5727.1200000000008</v>
      </c>
      <c r="Q1230" s="1" t="s">
        <v>147</v>
      </c>
      <c r="R1230" s="3">
        <v>100</v>
      </c>
      <c r="S1230" s="1">
        <f t="shared" si="51"/>
        <v>6818.0000000000009</v>
      </c>
      <c r="T1230" s="1" t="s">
        <v>147</v>
      </c>
      <c r="U1230" s="3">
        <v>370</v>
      </c>
      <c r="V1230" s="3">
        <v>0</v>
      </c>
      <c r="W1230" s="3">
        <v>0</v>
      </c>
      <c r="X1230" s="1">
        <v>10</v>
      </c>
      <c r="Y1230" s="1">
        <v>380</v>
      </c>
      <c r="Z1230" s="42">
        <v>22224.177865046255</v>
      </c>
      <c r="AA1230" s="1" t="s">
        <v>4015</v>
      </c>
      <c r="AB1230" s="71" t="s">
        <v>6379</v>
      </c>
      <c r="AC1230" s="1"/>
      <c r="AZ1230" s="24"/>
      <c r="BF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  <c r="BS1230" s="24"/>
      <c r="BT1230" s="24"/>
    </row>
    <row r="1231" spans="1:72" s="23" customFormat="1" x14ac:dyDescent="0.3">
      <c r="A1231" s="38">
        <v>976</v>
      </c>
      <c r="B1231" s="38" t="s">
        <v>3397</v>
      </c>
      <c r="C1231" s="35" t="s">
        <v>345</v>
      </c>
      <c r="D1231" s="1" t="s">
        <v>4012</v>
      </c>
      <c r="E1231" s="38" t="s">
        <v>347</v>
      </c>
      <c r="F1231" s="60" t="s">
        <v>5346</v>
      </c>
      <c r="G1231" s="46" t="s">
        <v>5347</v>
      </c>
      <c r="H1231" s="42">
        <v>0.48</v>
      </c>
      <c r="I1231" s="42">
        <v>0.48</v>
      </c>
      <c r="J1231" s="1">
        <v>3</v>
      </c>
      <c r="K1231" s="65">
        <v>44371</v>
      </c>
      <c r="L1231" s="41">
        <v>44532</v>
      </c>
      <c r="M1231" s="1">
        <v>135.12</v>
      </c>
      <c r="N1231" s="42">
        <v>117.01059685894437</v>
      </c>
      <c r="O1231" s="1">
        <v>91</v>
      </c>
      <c r="P1231" s="42">
        <f t="shared" si="50"/>
        <v>12295.92</v>
      </c>
      <c r="Q1231" s="1" t="s">
        <v>147</v>
      </c>
      <c r="R1231" s="42">
        <v>99.232736572890019</v>
      </c>
      <c r="S1231" s="1">
        <f t="shared" si="51"/>
        <v>13408.327365728899</v>
      </c>
      <c r="T1231" s="1" t="s">
        <v>147</v>
      </c>
      <c r="U1231" s="3">
        <v>370</v>
      </c>
      <c r="V1231" s="3">
        <v>0</v>
      </c>
      <c r="W1231" s="3">
        <v>0</v>
      </c>
      <c r="X1231" s="1">
        <v>10</v>
      </c>
      <c r="Y1231" s="1">
        <v>380</v>
      </c>
      <c r="Z1231" s="42">
        <v>44464.026806398862</v>
      </c>
      <c r="AA1231" s="1" t="s">
        <v>4015</v>
      </c>
      <c r="AB1231" s="71" t="s">
        <v>6379</v>
      </c>
      <c r="AC1231" s="1"/>
      <c r="AZ1231" s="24"/>
      <c r="BF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  <c r="BS1231" s="24"/>
      <c r="BT1231" s="24"/>
    </row>
    <row r="1232" spans="1:72" s="23" customFormat="1" x14ac:dyDescent="0.3">
      <c r="A1232" s="38">
        <v>977</v>
      </c>
      <c r="B1232" s="38" t="s">
        <v>3397</v>
      </c>
      <c r="C1232" s="35" t="s">
        <v>345</v>
      </c>
      <c r="D1232" s="1" t="s">
        <v>4012</v>
      </c>
      <c r="E1232" s="38" t="s">
        <v>347</v>
      </c>
      <c r="F1232" s="2" t="s">
        <v>5348</v>
      </c>
      <c r="G1232" s="46" t="s">
        <v>5349</v>
      </c>
      <c r="H1232" s="42">
        <v>0.28000000000000003</v>
      </c>
      <c r="I1232" s="42">
        <v>0.28000000000000003</v>
      </c>
      <c r="J1232" s="1">
        <v>2</v>
      </c>
      <c r="K1232" s="65">
        <v>44371</v>
      </c>
      <c r="L1232" s="41">
        <v>44532</v>
      </c>
      <c r="M1232" s="1">
        <v>84.88</v>
      </c>
      <c r="N1232" s="42">
        <v>79.013403830192146</v>
      </c>
      <c r="O1232" s="1">
        <v>88</v>
      </c>
      <c r="P1232" s="42">
        <f t="shared" si="50"/>
        <v>7469.44</v>
      </c>
      <c r="Q1232" s="1" t="s">
        <v>147</v>
      </c>
      <c r="R1232" s="42">
        <v>99.75186104218362</v>
      </c>
      <c r="S1232" s="1">
        <f t="shared" si="51"/>
        <v>8466.9379652605458</v>
      </c>
      <c r="T1232" s="1" t="s">
        <v>147</v>
      </c>
      <c r="U1232" s="3">
        <v>370</v>
      </c>
      <c r="V1232" s="3">
        <v>0</v>
      </c>
      <c r="W1232" s="3">
        <v>0</v>
      </c>
      <c r="X1232" s="1">
        <v>10</v>
      </c>
      <c r="Y1232" s="1">
        <v>380</v>
      </c>
      <c r="Z1232" s="42">
        <v>30025.093455473016</v>
      </c>
      <c r="AA1232" s="1" t="s">
        <v>4015</v>
      </c>
      <c r="AB1232" s="71" t="s">
        <v>6379</v>
      </c>
      <c r="AC1232" s="1"/>
      <c r="AZ1232" s="24"/>
      <c r="BF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  <c r="BS1232" s="24"/>
      <c r="BT1232" s="24"/>
    </row>
    <row r="1233" spans="1:72" s="23" customFormat="1" x14ac:dyDescent="0.3">
      <c r="A1233" s="38">
        <v>978</v>
      </c>
      <c r="B1233" s="38" t="s">
        <v>3397</v>
      </c>
      <c r="C1233" s="35" t="s">
        <v>345</v>
      </c>
      <c r="D1233" s="1" t="s">
        <v>4012</v>
      </c>
      <c r="E1233" s="38" t="s">
        <v>347</v>
      </c>
      <c r="F1233" s="2" t="s">
        <v>5350</v>
      </c>
      <c r="G1233" s="46" t="s">
        <v>5351</v>
      </c>
      <c r="H1233" s="42">
        <v>0.32</v>
      </c>
      <c r="I1233" s="42">
        <v>0.32</v>
      </c>
      <c r="J1233" s="1">
        <v>2</v>
      </c>
      <c r="K1233" s="65">
        <v>44371</v>
      </c>
      <c r="L1233" s="41">
        <v>44532</v>
      </c>
      <c r="M1233" s="1">
        <v>83.29</v>
      </c>
      <c r="N1233" s="42">
        <v>71.848880741790765</v>
      </c>
      <c r="O1233" s="1">
        <v>83</v>
      </c>
      <c r="P1233" s="42">
        <f t="shared" si="50"/>
        <v>6913.0700000000006</v>
      </c>
      <c r="Q1233" s="1" t="s">
        <v>147</v>
      </c>
      <c r="R1233" s="42">
        <v>99.698795180722897</v>
      </c>
      <c r="S1233" s="1">
        <f t="shared" si="51"/>
        <v>8303.9126506024113</v>
      </c>
      <c r="T1233" s="1" t="s">
        <v>147</v>
      </c>
      <c r="U1233" s="3">
        <v>370</v>
      </c>
      <c r="V1233" s="3">
        <v>0</v>
      </c>
      <c r="W1233" s="3">
        <v>0</v>
      </c>
      <c r="X1233" s="1">
        <v>10</v>
      </c>
      <c r="Y1233" s="1">
        <v>380</v>
      </c>
      <c r="Z1233" s="42">
        <v>27302.574681880491</v>
      </c>
      <c r="AA1233" s="1" t="s">
        <v>4015</v>
      </c>
      <c r="AB1233" s="71" t="s">
        <v>6379</v>
      </c>
      <c r="AC1233" s="1"/>
      <c r="AZ1233" s="24"/>
      <c r="BF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  <c r="BS1233" s="24"/>
      <c r="BT1233" s="24"/>
    </row>
    <row r="1234" spans="1:72" s="23" customFormat="1" x14ac:dyDescent="0.3">
      <c r="A1234" s="38">
        <v>979</v>
      </c>
      <c r="B1234" s="38" t="s">
        <v>3397</v>
      </c>
      <c r="C1234" s="35" t="s">
        <v>345</v>
      </c>
      <c r="D1234" s="1" t="s">
        <v>4012</v>
      </c>
      <c r="E1234" s="38" t="s">
        <v>347</v>
      </c>
      <c r="F1234" s="2" t="s">
        <v>5352</v>
      </c>
      <c r="G1234" s="46" t="s">
        <v>5353</v>
      </c>
      <c r="H1234" s="42">
        <v>0.36</v>
      </c>
      <c r="I1234" s="42">
        <v>0.36</v>
      </c>
      <c r="J1234" s="1">
        <v>1</v>
      </c>
      <c r="K1234" s="65">
        <v>44371</v>
      </c>
      <c r="L1234" s="41">
        <v>44532</v>
      </c>
      <c r="M1234" s="1">
        <v>36.74</v>
      </c>
      <c r="N1234" s="42">
        <v>30.764453861390844</v>
      </c>
      <c r="O1234" s="1">
        <v>80</v>
      </c>
      <c r="P1234" s="42">
        <f t="shared" si="50"/>
        <v>2939.2000000000003</v>
      </c>
      <c r="Q1234" s="1" t="s">
        <v>147</v>
      </c>
      <c r="R1234" s="42">
        <v>98.316498316498311</v>
      </c>
      <c r="S1234" s="1">
        <f t="shared" si="51"/>
        <v>3612.1481481481483</v>
      </c>
      <c r="T1234" s="1" t="s">
        <v>147</v>
      </c>
      <c r="U1234" s="3">
        <v>370</v>
      </c>
      <c r="V1234" s="3">
        <v>0</v>
      </c>
      <c r="W1234" s="3">
        <v>0</v>
      </c>
      <c r="X1234" s="1">
        <v>0</v>
      </c>
      <c r="Y1234" s="1">
        <v>370</v>
      </c>
      <c r="Z1234" s="42">
        <v>11382.847928714613</v>
      </c>
      <c r="AA1234" s="1" t="s">
        <v>4015</v>
      </c>
      <c r="AB1234" s="71" t="s">
        <v>6379</v>
      </c>
      <c r="AC1234" s="1"/>
      <c r="AZ1234" s="24"/>
      <c r="BF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  <c r="BS1234" s="24"/>
      <c r="BT1234" s="24"/>
    </row>
    <row r="1235" spans="1:72" s="23" customFormat="1" x14ac:dyDescent="0.3">
      <c r="A1235" s="38">
        <v>980</v>
      </c>
      <c r="B1235" s="38" t="s">
        <v>3397</v>
      </c>
      <c r="C1235" s="35" t="s">
        <v>345</v>
      </c>
      <c r="D1235" s="1" t="s">
        <v>4012</v>
      </c>
      <c r="E1235" s="38" t="s">
        <v>347</v>
      </c>
      <c r="F1235" s="2" t="s">
        <v>5354</v>
      </c>
      <c r="G1235" s="46" t="s">
        <v>5355</v>
      </c>
      <c r="H1235" s="42">
        <v>0.12</v>
      </c>
      <c r="I1235" s="42">
        <v>0.12</v>
      </c>
      <c r="J1235" s="1">
        <v>1</v>
      </c>
      <c r="K1235" s="65">
        <v>44372</v>
      </c>
      <c r="L1235" s="41">
        <v>44532</v>
      </c>
      <c r="M1235" s="1">
        <v>13.71</v>
      </c>
      <c r="N1235" s="42">
        <v>11.742001564302733</v>
      </c>
      <c r="O1235" s="1">
        <v>80</v>
      </c>
      <c r="P1235" s="42">
        <f t="shared" si="50"/>
        <v>1096.8000000000002</v>
      </c>
      <c r="Q1235" s="1" t="s">
        <v>147</v>
      </c>
      <c r="R1235" s="42">
        <v>98.773006134969322</v>
      </c>
      <c r="S1235" s="1">
        <f t="shared" si="51"/>
        <v>1354.1779141104296</v>
      </c>
      <c r="T1235" s="1" t="s">
        <v>147</v>
      </c>
      <c r="U1235" s="3">
        <v>370</v>
      </c>
      <c r="V1235" s="3">
        <v>0</v>
      </c>
      <c r="W1235" s="3">
        <v>0</v>
      </c>
      <c r="X1235" s="1">
        <v>0</v>
      </c>
      <c r="Y1235" s="1">
        <v>370</v>
      </c>
      <c r="Z1235" s="42">
        <v>4344.5405787920108</v>
      </c>
      <c r="AA1235" s="1" t="s">
        <v>4015</v>
      </c>
      <c r="AB1235" s="71" t="s">
        <v>6379</v>
      </c>
      <c r="AC1235" s="1"/>
      <c r="AZ1235" s="24"/>
      <c r="BF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  <c r="BS1235" s="24"/>
      <c r="BT1235" s="24"/>
    </row>
    <row r="1236" spans="1:72" s="23" customFormat="1" x14ac:dyDescent="0.3">
      <c r="A1236" s="38">
        <v>981</v>
      </c>
      <c r="B1236" s="38" t="s">
        <v>3397</v>
      </c>
      <c r="C1236" s="35" t="s">
        <v>345</v>
      </c>
      <c r="D1236" s="1" t="s">
        <v>4012</v>
      </c>
      <c r="E1236" s="38" t="s">
        <v>347</v>
      </c>
      <c r="F1236" s="2" t="s">
        <v>5356</v>
      </c>
      <c r="G1236" s="46" t="s">
        <v>5357</v>
      </c>
      <c r="H1236" s="42">
        <v>0.27</v>
      </c>
      <c r="I1236" s="42">
        <v>0.27</v>
      </c>
      <c r="J1236" s="1">
        <v>1</v>
      </c>
      <c r="K1236" s="65">
        <v>44372</v>
      </c>
      <c r="L1236" s="41">
        <v>44532</v>
      </c>
      <c r="M1236" s="1">
        <v>29.58</v>
      </c>
      <c r="N1236" s="42">
        <v>28.613314104475783</v>
      </c>
      <c r="O1236" s="1">
        <v>86</v>
      </c>
      <c r="P1236" s="42">
        <f t="shared" si="50"/>
        <v>2543.8799999999997</v>
      </c>
      <c r="Q1236" s="1" t="s">
        <v>147</v>
      </c>
      <c r="R1236" s="42">
        <v>98.6013986013986</v>
      </c>
      <c r="S1236" s="1">
        <f t="shared" si="51"/>
        <v>2916.6293706293704</v>
      </c>
      <c r="T1236" s="1" t="s">
        <v>147</v>
      </c>
      <c r="U1236" s="3">
        <v>370</v>
      </c>
      <c r="V1236" s="3">
        <v>0</v>
      </c>
      <c r="W1236" s="3">
        <v>0</v>
      </c>
      <c r="X1236" s="1">
        <v>0</v>
      </c>
      <c r="Y1236" s="1">
        <v>370</v>
      </c>
      <c r="Z1236" s="42">
        <v>10586.926218656039</v>
      </c>
      <c r="AA1236" s="1" t="s">
        <v>4015</v>
      </c>
      <c r="AB1236" s="71" t="s">
        <v>6379</v>
      </c>
      <c r="AC1236" s="1"/>
      <c r="AZ1236" s="24"/>
      <c r="BF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  <c r="BS1236" s="24"/>
      <c r="BT1236" s="24"/>
    </row>
    <row r="1237" spans="1:72" s="23" customFormat="1" x14ac:dyDescent="0.3">
      <c r="A1237" s="38">
        <v>982</v>
      </c>
      <c r="B1237" s="38" t="s">
        <v>3397</v>
      </c>
      <c r="C1237" s="35" t="s">
        <v>345</v>
      </c>
      <c r="D1237" s="1" t="s">
        <v>4012</v>
      </c>
      <c r="E1237" s="38" t="s">
        <v>347</v>
      </c>
      <c r="F1237" s="2" t="s">
        <v>5358</v>
      </c>
      <c r="G1237" s="46" t="s">
        <v>5359</v>
      </c>
      <c r="H1237" s="42">
        <v>0.46</v>
      </c>
      <c r="I1237" s="42">
        <v>0.46</v>
      </c>
      <c r="J1237" s="1">
        <v>2</v>
      </c>
      <c r="K1237" s="65">
        <v>44372</v>
      </c>
      <c r="L1237" s="41">
        <v>44532</v>
      </c>
      <c r="M1237" s="1">
        <v>103.11</v>
      </c>
      <c r="N1237" s="42">
        <v>92.618001876771416</v>
      </c>
      <c r="O1237" s="1">
        <v>84</v>
      </c>
      <c r="P1237" s="42">
        <f t="shared" si="50"/>
        <v>8661.24</v>
      </c>
      <c r="Q1237" s="1" t="s">
        <v>147</v>
      </c>
      <c r="R1237" s="42">
        <v>99.457994579945805</v>
      </c>
      <c r="S1237" s="1">
        <f t="shared" si="51"/>
        <v>10255.113821138211</v>
      </c>
      <c r="T1237" s="1" t="s">
        <v>147</v>
      </c>
      <c r="U1237" s="3">
        <v>370</v>
      </c>
      <c r="V1237" s="3">
        <v>0</v>
      </c>
      <c r="W1237" s="3">
        <v>0</v>
      </c>
      <c r="X1237" s="1">
        <v>10</v>
      </c>
      <c r="Y1237" s="1">
        <v>380</v>
      </c>
      <c r="Z1237" s="42">
        <v>35194.840713173136</v>
      </c>
      <c r="AA1237" s="1" t="s">
        <v>4015</v>
      </c>
      <c r="AB1237" s="71" t="s">
        <v>6379</v>
      </c>
      <c r="AC1237" s="1"/>
      <c r="AZ1237" s="24"/>
      <c r="BF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  <c r="BS1237" s="24"/>
      <c r="BT1237" s="24"/>
    </row>
    <row r="1238" spans="1:72" s="23" customFormat="1" x14ac:dyDescent="0.3">
      <c r="A1238" s="38">
        <v>983</v>
      </c>
      <c r="B1238" s="38" t="s">
        <v>3397</v>
      </c>
      <c r="C1238" s="35" t="s">
        <v>345</v>
      </c>
      <c r="D1238" s="1" t="s">
        <v>4012</v>
      </c>
      <c r="E1238" s="38" t="s">
        <v>347</v>
      </c>
      <c r="F1238" s="2" t="s">
        <v>5360</v>
      </c>
      <c r="G1238" s="46" t="s">
        <v>5361</v>
      </c>
      <c r="H1238" s="42">
        <v>0.16</v>
      </c>
      <c r="I1238" s="42">
        <v>0.16</v>
      </c>
      <c r="J1238" s="1">
        <v>1</v>
      </c>
      <c r="K1238" s="65">
        <v>44372</v>
      </c>
      <c r="L1238" s="41">
        <v>44532</v>
      </c>
      <c r="M1238" s="1">
        <v>17.690000000000001</v>
      </c>
      <c r="N1238" s="42">
        <v>15.955615347042041</v>
      </c>
      <c r="O1238" s="1">
        <v>95</v>
      </c>
      <c r="P1238" s="42">
        <f t="shared" si="50"/>
        <v>1680.5500000000002</v>
      </c>
      <c r="Q1238" s="1" t="s">
        <v>147</v>
      </c>
      <c r="R1238" s="42">
        <v>99.494949494949495</v>
      </c>
      <c r="S1238" s="1">
        <f t="shared" si="51"/>
        <v>1760.0656565656566</v>
      </c>
      <c r="T1238" s="1" t="s">
        <v>147</v>
      </c>
      <c r="U1238" s="3">
        <v>370</v>
      </c>
      <c r="V1238" s="3">
        <v>0</v>
      </c>
      <c r="W1238" s="3">
        <v>0</v>
      </c>
      <c r="X1238" s="1">
        <v>10</v>
      </c>
      <c r="Y1238" s="1">
        <v>380</v>
      </c>
      <c r="Z1238" s="42">
        <v>6063.1338318759754</v>
      </c>
      <c r="AA1238" s="1" t="s">
        <v>4015</v>
      </c>
      <c r="AB1238" s="71" t="s">
        <v>6379</v>
      </c>
      <c r="AC1238" s="1"/>
      <c r="AZ1238" s="24"/>
      <c r="BF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  <c r="BS1238" s="24"/>
      <c r="BT1238" s="24"/>
    </row>
    <row r="1239" spans="1:72" s="23" customFormat="1" x14ac:dyDescent="0.3">
      <c r="A1239" s="38">
        <v>984</v>
      </c>
      <c r="B1239" s="38" t="s">
        <v>3397</v>
      </c>
      <c r="C1239" s="35" t="s">
        <v>345</v>
      </c>
      <c r="D1239" s="1" t="s">
        <v>4012</v>
      </c>
      <c r="E1239" s="38" t="s">
        <v>347</v>
      </c>
      <c r="F1239" s="2" t="s">
        <v>5362</v>
      </c>
      <c r="G1239" s="46" t="s">
        <v>5363</v>
      </c>
      <c r="H1239" s="42">
        <v>0.45</v>
      </c>
      <c r="I1239" s="42">
        <v>0.45</v>
      </c>
      <c r="J1239" s="1">
        <v>1</v>
      </c>
      <c r="K1239" s="65">
        <v>44372</v>
      </c>
      <c r="L1239" s="41">
        <v>44532</v>
      </c>
      <c r="M1239" s="1">
        <v>33.58</v>
      </c>
      <c r="N1239" s="42">
        <v>30.096771996210769</v>
      </c>
      <c r="O1239" s="1">
        <v>87</v>
      </c>
      <c r="P1239" s="42">
        <f t="shared" si="50"/>
        <v>2921.46</v>
      </c>
      <c r="Q1239" s="1" t="s">
        <v>147</v>
      </c>
      <c r="R1239" s="42">
        <v>99.766355140186917</v>
      </c>
      <c r="S1239" s="1">
        <f t="shared" si="51"/>
        <v>3350.1542056074763</v>
      </c>
      <c r="T1239" s="1" t="s">
        <v>147</v>
      </c>
      <c r="U1239" s="3">
        <v>370</v>
      </c>
      <c r="V1239" s="3">
        <v>0</v>
      </c>
      <c r="W1239" s="3">
        <v>0</v>
      </c>
      <c r="X1239" s="1">
        <v>10</v>
      </c>
      <c r="Y1239" s="1">
        <v>380</v>
      </c>
      <c r="Z1239" s="42">
        <v>11436.773358560093</v>
      </c>
      <c r="AA1239" s="1" t="s">
        <v>4015</v>
      </c>
      <c r="AB1239" s="71" t="s">
        <v>6379</v>
      </c>
      <c r="AC1239" s="1"/>
      <c r="AZ1239" s="24"/>
      <c r="BF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  <c r="BS1239" s="24"/>
      <c r="BT1239" s="24"/>
    </row>
    <row r="1240" spans="1:72" s="23" customFormat="1" x14ac:dyDescent="0.3">
      <c r="A1240" s="38">
        <v>985</v>
      </c>
      <c r="B1240" s="38" t="s">
        <v>3397</v>
      </c>
      <c r="C1240" s="35" t="s">
        <v>345</v>
      </c>
      <c r="D1240" s="1" t="s">
        <v>4012</v>
      </c>
      <c r="E1240" s="38" t="s">
        <v>347</v>
      </c>
      <c r="F1240" s="2" t="s">
        <v>5364</v>
      </c>
      <c r="G1240" s="46" t="s">
        <v>5365</v>
      </c>
      <c r="H1240" s="42">
        <v>0.39</v>
      </c>
      <c r="I1240" s="42">
        <v>0.39</v>
      </c>
      <c r="J1240" s="1">
        <v>1</v>
      </c>
      <c r="K1240" s="65">
        <v>44374</v>
      </c>
      <c r="L1240" s="41">
        <v>44532</v>
      </c>
      <c r="M1240" s="1">
        <v>55.96</v>
      </c>
      <c r="N1240" s="42">
        <v>48.782528324964048</v>
      </c>
      <c r="O1240" s="1">
        <v>88</v>
      </c>
      <c r="P1240" s="42">
        <f t="shared" si="50"/>
        <v>4924.4800000000005</v>
      </c>
      <c r="Q1240" s="1" t="s">
        <v>147</v>
      </c>
      <c r="R1240" s="42">
        <v>99.497487437185924</v>
      </c>
      <c r="S1240" s="1">
        <f t="shared" si="51"/>
        <v>5567.8793969849248</v>
      </c>
      <c r="T1240" s="1" t="s">
        <v>147</v>
      </c>
      <c r="U1240" s="3">
        <v>370</v>
      </c>
      <c r="V1240" s="3">
        <v>0</v>
      </c>
      <c r="W1240" s="3">
        <v>0</v>
      </c>
      <c r="X1240" s="1">
        <v>10</v>
      </c>
      <c r="Y1240" s="1">
        <v>380</v>
      </c>
      <c r="Z1240" s="42">
        <v>18537.360763486337</v>
      </c>
      <c r="AA1240" s="1" t="s">
        <v>4015</v>
      </c>
      <c r="AB1240" s="71" t="s">
        <v>6379</v>
      </c>
      <c r="AC1240" s="1"/>
      <c r="AZ1240" s="24"/>
      <c r="BF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  <c r="BS1240" s="24"/>
      <c r="BT1240" s="24"/>
    </row>
    <row r="1241" spans="1:72" s="23" customFormat="1" x14ac:dyDescent="0.3">
      <c r="A1241" s="38">
        <v>986</v>
      </c>
      <c r="B1241" s="38" t="s">
        <v>3397</v>
      </c>
      <c r="C1241" s="35" t="s">
        <v>345</v>
      </c>
      <c r="D1241" s="1" t="s">
        <v>4012</v>
      </c>
      <c r="E1241" s="38" t="s">
        <v>347</v>
      </c>
      <c r="F1241" s="2" t="s">
        <v>5366</v>
      </c>
      <c r="G1241" s="46" t="s">
        <v>5367</v>
      </c>
      <c r="H1241" s="42">
        <v>0.56000000000000005</v>
      </c>
      <c r="I1241" s="42">
        <v>0.56000000000000005</v>
      </c>
      <c r="J1241" s="1">
        <v>2</v>
      </c>
      <c r="K1241" s="65">
        <v>44374</v>
      </c>
      <c r="L1241" s="41">
        <v>44532</v>
      </c>
      <c r="M1241" s="1">
        <v>120.82</v>
      </c>
      <c r="N1241" s="42">
        <v>109.16359767774638</v>
      </c>
      <c r="O1241" s="1">
        <v>90</v>
      </c>
      <c r="P1241" s="42">
        <f t="shared" si="50"/>
        <v>10873.8</v>
      </c>
      <c r="Q1241" s="1" t="s">
        <v>147</v>
      </c>
      <c r="R1241" s="3">
        <v>100</v>
      </c>
      <c r="S1241" s="1">
        <f t="shared" si="51"/>
        <v>12082</v>
      </c>
      <c r="T1241" s="1" t="s">
        <v>147</v>
      </c>
      <c r="U1241" s="3">
        <v>370</v>
      </c>
      <c r="V1241" s="3">
        <v>0</v>
      </c>
      <c r="W1241" s="3">
        <v>0</v>
      </c>
      <c r="X1241" s="1">
        <v>10</v>
      </c>
      <c r="Y1241" s="1">
        <v>380</v>
      </c>
      <c r="Z1241" s="42">
        <v>41482.167117543628</v>
      </c>
      <c r="AA1241" s="1" t="s">
        <v>4015</v>
      </c>
      <c r="AB1241" s="71" t="s">
        <v>6379</v>
      </c>
      <c r="AC1241" s="1"/>
      <c r="AZ1241" s="24"/>
      <c r="BF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  <c r="BS1241" s="24"/>
      <c r="BT1241" s="24"/>
    </row>
    <row r="1242" spans="1:72" s="23" customFormat="1" x14ac:dyDescent="0.3">
      <c r="A1242" s="38">
        <v>987</v>
      </c>
      <c r="B1242" s="38" t="s">
        <v>3397</v>
      </c>
      <c r="C1242" s="35" t="s">
        <v>345</v>
      </c>
      <c r="D1242" s="1" t="s">
        <v>4012</v>
      </c>
      <c r="E1242" s="38" t="s">
        <v>347</v>
      </c>
      <c r="F1242" s="2" t="s">
        <v>5368</v>
      </c>
      <c r="G1242" s="46" t="s">
        <v>5369</v>
      </c>
      <c r="H1242" s="42">
        <v>0.18</v>
      </c>
      <c r="I1242" s="42">
        <v>0.18</v>
      </c>
      <c r="J1242" s="1">
        <v>1</v>
      </c>
      <c r="K1242" s="65">
        <v>44374</v>
      </c>
      <c r="L1242" s="41">
        <v>44532</v>
      </c>
      <c r="M1242" s="1">
        <v>23.17</v>
      </c>
      <c r="N1242" s="42">
        <v>20.351334231855088</v>
      </c>
      <c r="O1242" s="1">
        <v>94</v>
      </c>
      <c r="P1242" s="42">
        <f t="shared" si="50"/>
        <v>2177.98</v>
      </c>
      <c r="Q1242" s="1" t="s">
        <v>147</v>
      </c>
      <c r="R1242" s="42">
        <v>99.056603773584911</v>
      </c>
      <c r="S1242" s="1">
        <f t="shared" si="51"/>
        <v>2295.1415094339627</v>
      </c>
      <c r="T1242" s="1" t="s">
        <v>147</v>
      </c>
      <c r="U1242" s="3">
        <v>370</v>
      </c>
      <c r="V1242" s="3">
        <v>0</v>
      </c>
      <c r="W1242" s="3">
        <v>0</v>
      </c>
      <c r="X1242" s="1">
        <v>10</v>
      </c>
      <c r="Y1242" s="1">
        <v>380</v>
      </c>
      <c r="Z1242" s="42">
        <v>7733.5070081049334</v>
      </c>
      <c r="AA1242" s="1" t="s">
        <v>4015</v>
      </c>
      <c r="AB1242" s="71" t="s">
        <v>6379</v>
      </c>
      <c r="AC1242" s="1"/>
      <c r="AZ1242" s="24"/>
      <c r="BF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  <c r="BS1242" s="24"/>
      <c r="BT1242" s="24"/>
    </row>
    <row r="1243" spans="1:72" s="23" customFormat="1" x14ac:dyDescent="0.3">
      <c r="A1243" s="38">
        <v>988</v>
      </c>
      <c r="B1243" s="38" t="s">
        <v>3397</v>
      </c>
      <c r="C1243" s="35" t="s">
        <v>345</v>
      </c>
      <c r="D1243" s="1" t="s">
        <v>4012</v>
      </c>
      <c r="E1243" s="38" t="s">
        <v>347</v>
      </c>
      <c r="F1243" s="2" t="s">
        <v>5370</v>
      </c>
      <c r="G1243" s="46" t="s">
        <v>5371</v>
      </c>
      <c r="H1243" s="42">
        <v>0.74</v>
      </c>
      <c r="I1243" s="42">
        <v>0.74</v>
      </c>
      <c r="J1243" s="1">
        <v>3</v>
      </c>
      <c r="K1243" s="65">
        <v>44374</v>
      </c>
      <c r="L1243" s="41">
        <v>44532</v>
      </c>
      <c r="M1243" s="1">
        <v>150.69999999999999</v>
      </c>
      <c r="N1243" s="42">
        <v>129.21553808524874</v>
      </c>
      <c r="O1243" s="1">
        <v>89</v>
      </c>
      <c r="P1243" s="42">
        <f t="shared" si="50"/>
        <v>13412.3</v>
      </c>
      <c r="Q1243" s="1" t="s">
        <v>147</v>
      </c>
      <c r="R1243" s="3">
        <v>100</v>
      </c>
      <c r="S1243" s="1">
        <f t="shared" si="51"/>
        <v>15069.999999999998</v>
      </c>
      <c r="T1243" s="1" t="s">
        <v>147</v>
      </c>
      <c r="U1243" s="3">
        <v>370</v>
      </c>
      <c r="V1243" s="3">
        <v>0</v>
      </c>
      <c r="W1243" s="3">
        <v>0</v>
      </c>
      <c r="X1243" s="1">
        <v>10</v>
      </c>
      <c r="Y1243" s="1">
        <v>380</v>
      </c>
      <c r="Z1243" s="42">
        <v>49101.904472394519</v>
      </c>
      <c r="AA1243" s="1" t="s">
        <v>4015</v>
      </c>
      <c r="AB1243" s="71" t="s">
        <v>6379</v>
      </c>
      <c r="AC1243" s="1"/>
      <c r="AZ1243" s="24"/>
      <c r="BF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  <c r="BS1243" s="24"/>
      <c r="BT1243" s="24"/>
    </row>
    <row r="1244" spans="1:72" s="23" customFormat="1" x14ac:dyDescent="0.3">
      <c r="A1244" s="38">
        <v>989</v>
      </c>
      <c r="B1244" s="38" t="s">
        <v>3397</v>
      </c>
      <c r="C1244" s="35" t="s">
        <v>345</v>
      </c>
      <c r="D1244" s="1" t="s">
        <v>4012</v>
      </c>
      <c r="E1244" s="38" t="s">
        <v>347</v>
      </c>
      <c r="F1244" s="2" t="s">
        <v>5372</v>
      </c>
      <c r="G1244" s="46" t="s">
        <v>5373</v>
      </c>
      <c r="H1244" s="42">
        <v>0.2</v>
      </c>
      <c r="I1244" s="42">
        <v>0.2</v>
      </c>
      <c r="J1244" s="1">
        <v>2</v>
      </c>
      <c r="K1244" s="65">
        <v>44374</v>
      </c>
      <c r="L1244" s="41">
        <v>44532</v>
      </c>
      <c r="M1244" s="1">
        <v>71.55</v>
      </c>
      <c r="N1244" s="42">
        <v>61.150474839706284</v>
      </c>
      <c r="O1244" s="1">
        <v>88</v>
      </c>
      <c r="P1244" s="42">
        <f t="shared" si="50"/>
        <v>6296.4</v>
      </c>
      <c r="Q1244" s="1" t="s">
        <v>147</v>
      </c>
      <c r="R1244" s="3">
        <v>100</v>
      </c>
      <c r="S1244" s="1">
        <f t="shared" si="51"/>
        <v>7155</v>
      </c>
      <c r="T1244" s="1" t="s">
        <v>147</v>
      </c>
      <c r="U1244" s="3">
        <v>370</v>
      </c>
      <c r="V1244" s="3">
        <v>0</v>
      </c>
      <c r="W1244" s="3">
        <v>0</v>
      </c>
      <c r="X1244" s="1">
        <v>10</v>
      </c>
      <c r="Y1244" s="1">
        <v>380</v>
      </c>
      <c r="Z1244" s="42">
        <v>23237.180439088388</v>
      </c>
      <c r="AA1244" s="1" t="s">
        <v>4015</v>
      </c>
      <c r="AB1244" s="71" t="s">
        <v>6379</v>
      </c>
      <c r="AC1244" s="1"/>
      <c r="AZ1244" s="24"/>
      <c r="BF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  <c r="BS1244" s="24"/>
      <c r="BT1244" s="24"/>
    </row>
    <row r="1245" spans="1:72" s="23" customFormat="1" x14ac:dyDescent="0.3">
      <c r="A1245" s="38">
        <v>990</v>
      </c>
      <c r="B1245" s="38" t="s">
        <v>3397</v>
      </c>
      <c r="C1245" s="35" t="s">
        <v>345</v>
      </c>
      <c r="D1245" s="1" t="s">
        <v>4012</v>
      </c>
      <c r="E1245" s="38" t="s">
        <v>347</v>
      </c>
      <c r="F1245" s="2" t="s">
        <v>5374</v>
      </c>
      <c r="G1245" s="46" t="s">
        <v>5375</v>
      </c>
      <c r="H1245" s="42">
        <v>0.25</v>
      </c>
      <c r="I1245" s="42">
        <v>0.25</v>
      </c>
      <c r="J1245" s="1">
        <v>1</v>
      </c>
      <c r="K1245" s="65">
        <v>44374</v>
      </c>
      <c r="L1245" s="41">
        <v>44532</v>
      </c>
      <c r="M1245" s="1">
        <v>36.68</v>
      </c>
      <c r="N1245" s="42">
        <v>35.898442544451704</v>
      </c>
      <c r="O1245" s="1">
        <v>85</v>
      </c>
      <c r="P1245" s="42">
        <f t="shared" si="50"/>
        <v>3117.8</v>
      </c>
      <c r="Q1245" s="1" t="s">
        <v>147</v>
      </c>
      <c r="R1245" s="42">
        <v>99.70930232558139</v>
      </c>
      <c r="S1245" s="1">
        <f t="shared" si="51"/>
        <v>3657.3372093023254</v>
      </c>
      <c r="T1245" s="1" t="s">
        <v>147</v>
      </c>
      <c r="U1245" s="3">
        <v>370</v>
      </c>
      <c r="V1245" s="3">
        <v>0</v>
      </c>
      <c r="W1245" s="3">
        <v>0</v>
      </c>
      <c r="X1245" s="1">
        <v>10</v>
      </c>
      <c r="Y1245" s="1">
        <v>380</v>
      </c>
      <c r="Z1245" s="42">
        <v>13641.408166891648</v>
      </c>
      <c r="AA1245" s="1" t="s">
        <v>4015</v>
      </c>
      <c r="AB1245" s="71" t="s">
        <v>6379</v>
      </c>
      <c r="AC1245" s="1"/>
      <c r="AZ1245" s="24"/>
      <c r="BF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  <c r="BS1245" s="24"/>
      <c r="BT1245" s="24"/>
    </row>
    <row r="1246" spans="1:72" s="23" customFormat="1" x14ac:dyDescent="0.3">
      <c r="A1246" s="38">
        <v>991</v>
      </c>
      <c r="B1246" s="38" t="s">
        <v>3397</v>
      </c>
      <c r="C1246" s="35" t="s">
        <v>345</v>
      </c>
      <c r="D1246" s="1" t="s">
        <v>4012</v>
      </c>
      <c r="E1246" s="38" t="s">
        <v>347</v>
      </c>
      <c r="F1246" s="2" t="s">
        <v>5376</v>
      </c>
      <c r="G1246" s="46" t="s">
        <v>5377</v>
      </c>
      <c r="H1246" s="42">
        <v>0.26</v>
      </c>
      <c r="I1246" s="42">
        <v>0.26</v>
      </c>
      <c r="J1246" s="1">
        <v>1</v>
      </c>
      <c r="K1246" s="65">
        <v>44370</v>
      </c>
      <c r="L1246" s="41">
        <v>44532</v>
      </c>
      <c r="M1246" s="1">
        <v>60.85</v>
      </c>
      <c r="N1246" s="42">
        <v>51.370715121756866</v>
      </c>
      <c r="O1246" s="1">
        <v>81</v>
      </c>
      <c r="P1246" s="42">
        <f t="shared" si="50"/>
        <v>4928.8500000000004</v>
      </c>
      <c r="Q1246" s="1" t="s">
        <v>147</v>
      </c>
      <c r="R1246" s="3">
        <v>100</v>
      </c>
      <c r="S1246" s="1">
        <f t="shared" si="51"/>
        <v>6085</v>
      </c>
      <c r="T1246" s="1" t="s">
        <v>147</v>
      </c>
      <c r="U1246" s="3">
        <v>370</v>
      </c>
      <c r="V1246" s="3">
        <v>0</v>
      </c>
      <c r="W1246" s="3">
        <v>0</v>
      </c>
      <c r="X1246" s="1">
        <v>10</v>
      </c>
      <c r="Y1246" s="1">
        <v>380</v>
      </c>
      <c r="Z1246" s="42">
        <v>19520.87174626761</v>
      </c>
      <c r="AA1246" s="1" t="s">
        <v>4015</v>
      </c>
      <c r="AB1246" s="71" t="s">
        <v>6379</v>
      </c>
      <c r="AC1246" s="1"/>
      <c r="AZ1246" s="24"/>
      <c r="BF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  <c r="BS1246" s="24"/>
      <c r="BT1246" s="24"/>
    </row>
    <row r="1247" spans="1:72" s="23" customFormat="1" x14ac:dyDescent="0.3">
      <c r="A1247" s="38">
        <v>992</v>
      </c>
      <c r="B1247" s="38" t="s">
        <v>3397</v>
      </c>
      <c r="C1247" s="35" t="s">
        <v>345</v>
      </c>
      <c r="D1247" s="1" t="s">
        <v>4012</v>
      </c>
      <c r="E1247" s="38" t="s">
        <v>347</v>
      </c>
      <c r="F1247" s="2" t="s">
        <v>5378</v>
      </c>
      <c r="G1247" s="46" t="s">
        <v>5379</v>
      </c>
      <c r="H1247" s="42">
        <v>0.48</v>
      </c>
      <c r="I1247" s="42">
        <v>0.48</v>
      </c>
      <c r="J1247" s="1">
        <v>1</v>
      </c>
      <c r="K1247" s="65">
        <v>44369</v>
      </c>
      <c r="L1247" s="41">
        <v>44532</v>
      </c>
      <c r="M1247" s="1">
        <v>70.92</v>
      </c>
      <c r="N1247" s="42">
        <v>60.55920944855643</v>
      </c>
      <c r="O1247" s="1">
        <v>87</v>
      </c>
      <c r="P1247" s="42">
        <f t="shared" si="50"/>
        <v>6170.04</v>
      </c>
      <c r="Q1247" s="1" t="s">
        <v>147</v>
      </c>
      <c r="R1247" s="3">
        <v>100</v>
      </c>
      <c r="S1247" s="1">
        <f t="shared" si="51"/>
        <v>7092</v>
      </c>
      <c r="T1247" s="1" t="s">
        <v>147</v>
      </c>
      <c r="U1247" s="3">
        <v>370</v>
      </c>
      <c r="V1247" s="3">
        <v>0</v>
      </c>
      <c r="W1247" s="3">
        <v>0</v>
      </c>
      <c r="X1247" s="1">
        <v>10</v>
      </c>
      <c r="Y1247" s="1">
        <v>380</v>
      </c>
      <c r="Z1247" s="42">
        <v>23012.499590451444</v>
      </c>
      <c r="AA1247" s="1" t="s">
        <v>4015</v>
      </c>
      <c r="AB1247" s="71" t="s">
        <v>6379</v>
      </c>
      <c r="AC1247" s="1"/>
      <c r="AZ1247" s="24"/>
      <c r="BF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  <c r="BS1247" s="24"/>
      <c r="BT1247" s="24"/>
    </row>
    <row r="1248" spans="1:72" s="23" customFormat="1" x14ac:dyDescent="0.3">
      <c r="A1248" s="38">
        <v>993</v>
      </c>
      <c r="B1248" s="38" t="s">
        <v>3397</v>
      </c>
      <c r="C1248" s="35" t="s">
        <v>345</v>
      </c>
      <c r="D1248" s="1" t="s">
        <v>4012</v>
      </c>
      <c r="E1248" s="38" t="s">
        <v>347</v>
      </c>
      <c r="F1248" s="2" t="s">
        <v>5380</v>
      </c>
      <c r="G1248" s="46" t="s">
        <v>5381</v>
      </c>
      <c r="H1248" s="42">
        <v>0.32</v>
      </c>
      <c r="I1248" s="42">
        <v>0.32</v>
      </c>
      <c r="J1248" s="1">
        <v>1</v>
      </c>
      <c r="K1248" s="65">
        <v>44369</v>
      </c>
      <c r="L1248" s="41">
        <v>44532</v>
      </c>
      <c r="M1248" s="1">
        <v>56.75</v>
      </c>
      <c r="N1248" s="42">
        <v>52.016802811482485</v>
      </c>
      <c r="O1248" s="1">
        <v>91</v>
      </c>
      <c r="P1248" s="42">
        <f t="shared" si="50"/>
        <v>5164.25</v>
      </c>
      <c r="Q1248" s="1" t="s">
        <v>147</v>
      </c>
      <c r="R1248" s="42">
        <v>99.736147757255935</v>
      </c>
      <c r="S1248" s="1">
        <f t="shared" si="51"/>
        <v>5660.0263852242742</v>
      </c>
      <c r="T1248" s="1" t="s">
        <v>147</v>
      </c>
      <c r="U1248" s="3">
        <v>370</v>
      </c>
      <c r="V1248" s="3">
        <v>0</v>
      </c>
      <c r="W1248" s="3">
        <v>0</v>
      </c>
      <c r="X1248" s="1">
        <v>10</v>
      </c>
      <c r="Y1248" s="1">
        <v>380</v>
      </c>
      <c r="Z1248" s="42">
        <v>19766.385068363343</v>
      </c>
      <c r="AA1248" s="1" t="s">
        <v>4015</v>
      </c>
      <c r="AB1248" s="71" t="s">
        <v>6379</v>
      </c>
      <c r="AC1248" s="1"/>
      <c r="AZ1248" s="24"/>
      <c r="BF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  <c r="BS1248" s="24"/>
      <c r="BT1248" s="24"/>
    </row>
    <row r="1249" spans="1:72" s="23" customFormat="1" x14ac:dyDescent="0.3">
      <c r="A1249" s="38">
        <v>994</v>
      </c>
      <c r="B1249" s="38" t="s">
        <v>3397</v>
      </c>
      <c r="C1249" s="35" t="s">
        <v>345</v>
      </c>
      <c r="D1249" s="1" t="s">
        <v>4012</v>
      </c>
      <c r="E1249" s="38" t="s">
        <v>347</v>
      </c>
      <c r="F1249" s="2" t="s">
        <v>5382</v>
      </c>
      <c r="G1249" s="46" t="s">
        <v>5383</v>
      </c>
      <c r="H1249" s="42">
        <v>0.6</v>
      </c>
      <c r="I1249" s="42">
        <v>0.6</v>
      </c>
      <c r="J1249" s="1">
        <v>2</v>
      </c>
      <c r="K1249" s="65">
        <v>44372</v>
      </c>
      <c r="L1249" s="41">
        <v>44532</v>
      </c>
      <c r="M1249" s="1">
        <v>130.43</v>
      </c>
      <c r="N1249" s="42">
        <v>119.66551192093749</v>
      </c>
      <c r="O1249" s="1">
        <v>85</v>
      </c>
      <c r="P1249" s="42">
        <f t="shared" si="50"/>
        <v>11086.550000000001</v>
      </c>
      <c r="Q1249" s="1" t="s">
        <v>147</v>
      </c>
      <c r="R1249" s="42">
        <v>99.216710182767628</v>
      </c>
      <c r="S1249" s="1">
        <f t="shared" si="51"/>
        <v>12940.835509138382</v>
      </c>
      <c r="T1249" s="1" t="s">
        <v>147</v>
      </c>
      <c r="U1249" s="3">
        <v>370</v>
      </c>
      <c r="V1249" s="3">
        <v>0</v>
      </c>
      <c r="W1249" s="3">
        <v>0</v>
      </c>
      <c r="X1249" s="1">
        <v>10</v>
      </c>
      <c r="Y1249" s="1">
        <v>380</v>
      </c>
      <c r="Z1249" s="42">
        <v>45472.894529956247</v>
      </c>
      <c r="AA1249" s="1" t="s">
        <v>4015</v>
      </c>
      <c r="AB1249" s="71" t="s">
        <v>6379</v>
      </c>
      <c r="AC1249" s="1"/>
      <c r="AZ1249" s="24"/>
      <c r="BF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  <c r="BS1249" s="24"/>
      <c r="BT1249" s="24"/>
    </row>
    <row r="1250" spans="1:72" s="23" customFormat="1" x14ac:dyDescent="0.3">
      <c r="A1250" s="38">
        <v>995</v>
      </c>
      <c r="B1250" s="38" t="s">
        <v>3397</v>
      </c>
      <c r="C1250" s="35" t="s">
        <v>345</v>
      </c>
      <c r="D1250" s="1" t="s">
        <v>4012</v>
      </c>
      <c r="E1250" s="38" t="s">
        <v>347</v>
      </c>
      <c r="F1250" s="2" t="s">
        <v>5384</v>
      </c>
      <c r="G1250" s="46" t="s">
        <v>5385</v>
      </c>
      <c r="H1250" s="42">
        <v>0.27</v>
      </c>
      <c r="I1250" s="42">
        <v>0.27</v>
      </c>
      <c r="J1250" s="1">
        <v>1</v>
      </c>
      <c r="K1250" s="65">
        <v>44372</v>
      </c>
      <c r="L1250" s="41">
        <v>44532</v>
      </c>
      <c r="M1250" s="1">
        <v>57.38</v>
      </c>
      <c r="N1250" s="42">
        <v>50.134749838070782</v>
      </c>
      <c r="O1250" s="1">
        <v>86</v>
      </c>
      <c r="P1250" s="42">
        <f t="shared" si="50"/>
        <v>4934.68</v>
      </c>
      <c r="Q1250" s="1" t="s">
        <v>147</v>
      </c>
      <c r="R1250" s="42">
        <v>98.783454987834546</v>
      </c>
      <c r="S1250" s="1">
        <f t="shared" si="51"/>
        <v>5668.1946472019463</v>
      </c>
      <c r="T1250" s="1" t="s">
        <v>147</v>
      </c>
      <c r="U1250" s="3">
        <v>370</v>
      </c>
      <c r="V1250" s="3">
        <v>0</v>
      </c>
      <c r="W1250" s="3">
        <v>0</v>
      </c>
      <c r="X1250" s="1">
        <v>0</v>
      </c>
      <c r="Y1250" s="1">
        <v>370</v>
      </c>
      <c r="Z1250" s="42">
        <v>18549.857440086191</v>
      </c>
      <c r="AA1250" s="1" t="s">
        <v>4015</v>
      </c>
      <c r="AB1250" s="71" t="s">
        <v>6379</v>
      </c>
      <c r="AC1250" s="1"/>
      <c r="AZ1250" s="24"/>
      <c r="BF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  <c r="BS1250" s="24"/>
      <c r="BT1250" s="24"/>
    </row>
    <row r="1251" spans="1:72" s="23" customFormat="1" x14ac:dyDescent="0.3">
      <c r="A1251" s="38">
        <v>996</v>
      </c>
      <c r="B1251" s="38" t="s">
        <v>3397</v>
      </c>
      <c r="C1251" s="35" t="s">
        <v>345</v>
      </c>
      <c r="D1251" s="1" t="s">
        <v>4012</v>
      </c>
      <c r="E1251" s="38" t="s">
        <v>347</v>
      </c>
      <c r="F1251" s="2" t="s">
        <v>5386</v>
      </c>
      <c r="G1251" s="46" t="s">
        <v>5387</v>
      </c>
      <c r="H1251" s="42">
        <v>0.4</v>
      </c>
      <c r="I1251" s="42">
        <v>0.4</v>
      </c>
      <c r="J1251" s="1">
        <v>2</v>
      </c>
      <c r="K1251" s="65">
        <v>44372</v>
      </c>
      <c r="L1251" s="41">
        <v>44532</v>
      </c>
      <c r="M1251" s="1">
        <v>74.62</v>
      </c>
      <c r="N1251" s="42">
        <v>64.960678686035109</v>
      </c>
      <c r="O1251" s="1">
        <v>85</v>
      </c>
      <c r="P1251" s="42">
        <f t="shared" si="50"/>
        <v>6342.7000000000007</v>
      </c>
      <c r="Q1251" s="1" t="s">
        <v>147</v>
      </c>
      <c r="R1251" s="42">
        <v>99.132947976878611</v>
      </c>
      <c r="S1251" s="1">
        <f t="shared" si="51"/>
        <v>7397.3005780346821</v>
      </c>
      <c r="T1251" s="1" t="s">
        <v>147</v>
      </c>
      <c r="U1251" s="3">
        <v>370</v>
      </c>
      <c r="V1251" s="3">
        <v>0</v>
      </c>
      <c r="W1251" s="3">
        <v>0</v>
      </c>
      <c r="X1251" s="1">
        <v>10</v>
      </c>
      <c r="Y1251" s="1">
        <v>380</v>
      </c>
      <c r="Z1251" s="42">
        <v>24685.05790069334</v>
      </c>
      <c r="AA1251" s="1" t="s">
        <v>4015</v>
      </c>
      <c r="AB1251" s="71" t="s">
        <v>6379</v>
      </c>
      <c r="AC1251" s="1"/>
      <c r="AZ1251" s="24"/>
      <c r="BF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  <c r="BS1251" s="24"/>
      <c r="BT1251" s="24"/>
    </row>
    <row r="1252" spans="1:72" s="23" customFormat="1" x14ac:dyDescent="0.3">
      <c r="A1252" s="38">
        <v>997</v>
      </c>
      <c r="B1252" s="38" t="s">
        <v>3397</v>
      </c>
      <c r="C1252" s="35" t="s">
        <v>345</v>
      </c>
      <c r="D1252" s="1" t="s">
        <v>4012</v>
      </c>
      <c r="E1252" s="38" t="s">
        <v>347</v>
      </c>
      <c r="F1252" s="2" t="s">
        <v>5388</v>
      </c>
      <c r="G1252" s="46" t="s">
        <v>5389</v>
      </c>
      <c r="H1252" s="42">
        <v>0.24</v>
      </c>
      <c r="I1252" s="42">
        <v>0.24</v>
      </c>
      <c r="J1252" s="1">
        <v>1</v>
      </c>
      <c r="K1252" s="65">
        <v>44372</v>
      </c>
      <c r="L1252" s="41">
        <v>44532</v>
      </c>
      <c r="M1252" s="1">
        <v>24.4</v>
      </c>
      <c r="N1252" s="42">
        <v>21.689596681043678</v>
      </c>
      <c r="O1252" s="1">
        <v>71</v>
      </c>
      <c r="P1252" s="42">
        <f t="shared" si="50"/>
        <v>1732.3999999999999</v>
      </c>
      <c r="Q1252" s="1" t="s">
        <v>147</v>
      </c>
      <c r="R1252" s="42">
        <v>98.425196850393704</v>
      </c>
      <c r="S1252" s="1">
        <f t="shared" si="51"/>
        <v>2401.5748031496064</v>
      </c>
      <c r="T1252" s="1" t="s">
        <v>147</v>
      </c>
      <c r="U1252" s="3">
        <v>370</v>
      </c>
      <c r="V1252" s="3">
        <v>0</v>
      </c>
      <c r="W1252" s="3">
        <v>-148</v>
      </c>
      <c r="X1252" s="1">
        <v>0</v>
      </c>
      <c r="Y1252" s="1">
        <v>222</v>
      </c>
      <c r="Z1252" s="42">
        <v>4815.0904631916965</v>
      </c>
      <c r="AA1252" s="1" t="s">
        <v>4015</v>
      </c>
      <c r="AB1252" s="71" t="s">
        <v>6379</v>
      </c>
      <c r="AC1252" s="1"/>
      <c r="AZ1252" s="24"/>
      <c r="BF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  <c r="BS1252" s="24"/>
      <c r="BT1252" s="24"/>
    </row>
    <row r="1253" spans="1:72" s="23" customFormat="1" x14ac:dyDescent="0.3">
      <c r="A1253" s="38">
        <v>998</v>
      </c>
      <c r="B1253" s="38" t="s">
        <v>3397</v>
      </c>
      <c r="C1253" s="35" t="s">
        <v>345</v>
      </c>
      <c r="D1253" s="1" t="s">
        <v>4012</v>
      </c>
      <c r="E1253" s="38" t="s">
        <v>347</v>
      </c>
      <c r="F1253" s="2" t="s">
        <v>5390</v>
      </c>
      <c r="G1253" s="46" t="s">
        <v>5391</v>
      </c>
      <c r="H1253" s="42">
        <v>0.35</v>
      </c>
      <c r="I1253" s="42">
        <v>0.35</v>
      </c>
      <c r="J1253" s="1">
        <v>1</v>
      </c>
      <c r="K1253" s="65">
        <v>44370</v>
      </c>
      <c r="L1253" s="41">
        <v>44532</v>
      </c>
      <c r="M1253" s="1">
        <v>31.68</v>
      </c>
      <c r="N1253" s="42">
        <v>26.307636423908932</v>
      </c>
      <c r="O1253" s="1">
        <v>83</v>
      </c>
      <c r="P1253" s="42">
        <f t="shared" si="50"/>
        <v>2629.44</v>
      </c>
      <c r="Q1253" s="1" t="s">
        <v>147</v>
      </c>
      <c r="R1253" s="42">
        <v>97.574123989218322</v>
      </c>
      <c r="S1253" s="1">
        <f t="shared" si="51"/>
        <v>3091.1482479784363</v>
      </c>
      <c r="T1253" s="1" t="s">
        <v>147</v>
      </c>
      <c r="U1253" s="3">
        <v>370</v>
      </c>
      <c r="V1253" s="3">
        <v>0</v>
      </c>
      <c r="W1253" s="3">
        <v>0</v>
      </c>
      <c r="X1253" s="1">
        <v>-18.5</v>
      </c>
      <c r="Y1253" s="1">
        <v>351.5</v>
      </c>
      <c r="Z1253" s="42">
        <v>9247.1342030039887</v>
      </c>
      <c r="AA1253" s="1" t="s">
        <v>4015</v>
      </c>
      <c r="AB1253" s="71" t="s">
        <v>6379</v>
      </c>
      <c r="AC1253" s="1"/>
      <c r="AZ1253" s="24"/>
      <c r="BF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  <c r="BS1253" s="24"/>
      <c r="BT1253" s="24"/>
    </row>
    <row r="1254" spans="1:72" s="23" customFormat="1" x14ac:dyDescent="0.3">
      <c r="A1254" s="38">
        <v>999</v>
      </c>
      <c r="B1254" s="38" t="s">
        <v>3397</v>
      </c>
      <c r="C1254" s="35" t="s">
        <v>345</v>
      </c>
      <c r="D1254" s="1" t="s">
        <v>4012</v>
      </c>
      <c r="E1254" s="38" t="s">
        <v>347</v>
      </c>
      <c r="F1254" s="2" t="s">
        <v>5392</v>
      </c>
      <c r="G1254" s="46" t="s">
        <v>5393</v>
      </c>
      <c r="H1254" s="42">
        <v>0.25</v>
      </c>
      <c r="I1254" s="42">
        <v>0.25</v>
      </c>
      <c r="J1254" s="1">
        <v>2</v>
      </c>
      <c r="K1254" s="65">
        <v>44370</v>
      </c>
      <c r="L1254" s="41">
        <v>44532</v>
      </c>
      <c r="M1254" s="1">
        <v>93.01</v>
      </c>
      <c r="N1254" s="42">
        <v>84.657681247651141</v>
      </c>
      <c r="O1254" s="1">
        <v>84</v>
      </c>
      <c r="P1254" s="42">
        <f t="shared" si="50"/>
        <v>7812.84</v>
      </c>
      <c r="Q1254" s="1" t="s">
        <v>147</v>
      </c>
      <c r="R1254" s="42">
        <v>98.224852071005913</v>
      </c>
      <c r="S1254" s="1">
        <f t="shared" si="51"/>
        <v>9135.8934911242595</v>
      </c>
      <c r="T1254" s="1" t="s">
        <v>147</v>
      </c>
      <c r="U1254" s="3">
        <v>370</v>
      </c>
      <c r="V1254" s="3">
        <v>0</v>
      </c>
      <c r="W1254" s="3">
        <v>0</v>
      </c>
      <c r="X1254" s="1">
        <v>0</v>
      </c>
      <c r="Y1254" s="1">
        <v>370</v>
      </c>
      <c r="Z1254" s="42">
        <v>31323.342061630923</v>
      </c>
      <c r="AA1254" s="1" t="s">
        <v>4015</v>
      </c>
      <c r="AB1254" s="71" t="s">
        <v>6379</v>
      </c>
      <c r="AC1254" s="1"/>
      <c r="AZ1254" s="24"/>
      <c r="BF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  <c r="BS1254" s="24"/>
      <c r="BT1254" s="24"/>
    </row>
    <row r="1255" spans="1:72" s="23" customFormat="1" x14ac:dyDescent="0.3">
      <c r="A1255" s="38">
        <v>1000</v>
      </c>
      <c r="B1255" s="38" t="s">
        <v>3397</v>
      </c>
      <c r="C1255" s="35" t="s">
        <v>345</v>
      </c>
      <c r="D1255" s="1" t="s">
        <v>4012</v>
      </c>
      <c r="E1255" s="38" t="s">
        <v>347</v>
      </c>
      <c r="F1255" s="2" t="s">
        <v>5394</v>
      </c>
      <c r="G1255" s="46" t="s">
        <v>5395</v>
      </c>
      <c r="H1255" s="42">
        <v>0.4</v>
      </c>
      <c r="I1255" s="42">
        <v>0.4</v>
      </c>
      <c r="J1255" s="1">
        <v>1</v>
      </c>
      <c r="K1255" s="65">
        <v>44370</v>
      </c>
      <c r="L1255" s="41">
        <v>44532</v>
      </c>
      <c r="M1255" s="1">
        <v>34.93</v>
      </c>
      <c r="N1255" s="42">
        <v>29.625124598934686</v>
      </c>
      <c r="O1255" s="1">
        <v>89</v>
      </c>
      <c r="P1255" s="42">
        <f t="shared" si="50"/>
        <v>3108.77</v>
      </c>
      <c r="Q1255" s="1" t="s">
        <v>147</v>
      </c>
      <c r="R1255" s="42">
        <v>94.985250737463133</v>
      </c>
      <c r="S1255" s="1">
        <f t="shared" si="51"/>
        <v>3317.8348082595871</v>
      </c>
      <c r="T1255" s="1" t="s">
        <v>4429</v>
      </c>
      <c r="U1255" s="3">
        <v>370</v>
      </c>
      <c r="V1255" s="3">
        <v>0</v>
      </c>
      <c r="W1255" s="3">
        <v>0</v>
      </c>
      <c r="X1255" s="1">
        <v>-37</v>
      </c>
      <c r="Y1255" s="1">
        <v>333</v>
      </c>
      <c r="Z1255" s="42">
        <v>9865.1664914452504</v>
      </c>
      <c r="AA1255" s="1" t="s">
        <v>4015</v>
      </c>
      <c r="AB1255" s="71" t="s">
        <v>6379</v>
      </c>
      <c r="AC1255" s="1"/>
      <c r="AZ1255" s="24"/>
      <c r="BF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  <c r="BS1255" s="24"/>
      <c r="BT1255" s="24"/>
    </row>
    <row r="1256" spans="1:72" s="23" customFormat="1" x14ac:dyDescent="0.3">
      <c r="A1256" s="38">
        <v>1001</v>
      </c>
      <c r="B1256" s="38" t="s">
        <v>3397</v>
      </c>
      <c r="C1256" s="35" t="s">
        <v>345</v>
      </c>
      <c r="D1256" s="1" t="s">
        <v>4012</v>
      </c>
      <c r="E1256" s="38" t="s">
        <v>347</v>
      </c>
      <c r="F1256" s="2" t="s">
        <v>5396</v>
      </c>
      <c r="G1256" s="46" t="s">
        <v>5397</v>
      </c>
      <c r="H1256" s="42">
        <v>0.26</v>
      </c>
      <c r="I1256" s="42">
        <v>0.26</v>
      </c>
      <c r="J1256" s="1">
        <v>1</v>
      </c>
      <c r="K1256" s="65">
        <v>44370</v>
      </c>
      <c r="L1256" s="41">
        <v>44532</v>
      </c>
      <c r="M1256" s="1">
        <v>39.380000000000003</v>
      </c>
      <c r="N1256" s="42">
        <v>35.140637440233405</v>
      </c>
      <c r="O1256" s="1">
        <v>88</v>
      </c>
      <c r="P1256" s="42">
        <f t="shared" si="50"/>
        <v>3465.44</v>
      </c>
      <c r="Q1256" s="1" t="s">
        <v>147</v>
      </c>
      <c r="R1256" s="42">
        <v>99.244332493702771</v>
      </c>
      <c r="S1256" s="1">
        <f t="shared" si="51"/>
        <v>3908.2418136020156</v>
      </c>
      <c r="T1256" s="1" t="s">
        <v>147</v>
      </c>
      <c r="U1256" s="3">
        <v>370</v>
      </c>
      <c r="V1256" s="3">
        <v>0</v>
      </c>
      <c r="W1256" s="3">
        <v>0</v>
      </c>
      <c r="X1256" s="1">
        <v>10</v>
      </c>
      <c r="Y1256" s="1">
        <v>380</v>
      </c>
      <c r="Z1256" s="42">
        <v>13353.442227288693</v>
      </c>
      <c r="AA1256" s="1" t="s">
        <v>4015</v>
      </c>
      <c r="AB1256" s="71" t="s">
        <v>6379</v>
      </c>
      <c r="AC1256" s="1"/>
      <c r="AZ1256" s="24"/>
      <c r="BF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  <c r="BS1256" s="24"/>
      <c r="BT1256" s="24"/>
    </row>
    <row r="1257" spans="1:72" s="23" customFormat="1" x14ac:dyDescent="0.3">
      <c r="A1257" s="38">
        <v>1002</v>
      </c>
      <c r="B1257" s="38" t="s">
        <v>3397</v>
      </c>
      <c r="C1257" s="35" t="s">
        <v>345</v>
      </c>
      <c r="D1257" s="1" t="s">
        <v>4012</v>
      </c>
      <c r="E1257" s="38" t="s">
        <v>347</v>
      </c>
      <c r="F1257" s="2" t="s">
        <v>5398</v>
      </c>
      <c r="G1257" s="46" t="s">
        <v>5399</v>
      </c>
      <c r="H1257" s="42">
        <v>0.4</v>
      </c>
      <c r="I1257" s="42">
        <v>0.4</v>
      </c>
      <c r="J1257" s="1">
        <v>2</v>
      </c>
      <c r="K1257" s="65">
        <v>44370</v>
      </c>
      <c r="L1257" s="41">
        <v>44532</v>
      </c>
      <c r="M1257" s="1">
        <v>72.16</v>
      </c>
      <c r="N1257" s="42">
        <v>62.368252785671729</v>
      </c>
      <c r="O1257" s="1">
        <v>86</v>
      </c>
      <c r="P1257" s="42">
        <f t="shared" si="50"/>
        <v>6205.7599999999993</v>
      </c>
      <c r="Q1257" s="1" t="s">
        <v>147</v>
      </c>
      <c r="R1257" s="42">
        <v>93.518518518518519</v>
      </c>
      <c r="S1257" s="1">
        <f t="shared" si="51"/>
        <v>6748.2962962962956</v>
      </c>
      <c r="T1257" s="1" t="s">
        <v>4429</v>
      </c>
      <c r="U1257" s="3">
        <v>370</v>
      </c>
      <c r="V1257" s="3">
        <v>0</v>
      </c>
      <c r="W1257" s="3">
        <v>0</v>
      </c>
      <c r="X1257" s="1">
        <v>-37</v>
      </c>
      <c r="Y1257" s="1">
        <v>333</v>
      </c>
      <c r="Z1257" s="42">
        <v>20768.628177628685</v>
      </c>
      <c r="AA1257" s="1" t="s">
        <v>4015</v>
      </c>
      <c r="AB1257" s="71" t="s">
        <v>6379</v>
      </c>
      <c r="AC1257" s="1"/>
      <c r="AZ1257" s="24"/>
      <c r="BF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  <c r="BS1257" s="24"/>
      <c r="BT1257" s="24"/>
    </row>
    <row r="1258" spans="1:72" s="23" customFormat="1" x14ac:dyDescent="0.3">
      <c r="A1258" s="38">
        <v>1003</v>
      </c>
      <c r="B1258" s="38" t="s">
        <v>3397</v>
      </c>
      <c r="C1258" s="35" t="s">
        <v>345</v>
      </c>
      <c r="D1258" s="1" t="s">
        <v>4012</v>
      </c>
      <c r="E1258" s="38" t="s">
        <v>347</v>
      </c>
      <c r="F1258" s="2" t="s">
        <v>5400</v>
      </c>
      <c r="G1258" s="46" t="s">
        <v>5401</v>
      </c>
      <c r="H1258" s="42">
        <v>0.62</v>
      </c>
      <c r="I1258" s="42">
        <v>0.62</v>
      </c>
      <c r="J1258" s="1">
        <v>2</v>
      </c>
      <c r="K1258" s="65">
        <v>44370</v>
      </c>
      <c r="L1258" s="41">
        <v>44532</v>
      </c>
      <c r="M1258" s="1">
        <v>81.680000000000007</v>
      </c>
      <c r="N1258" s="42">
        <v>0</v>
      </c>
      <c r="O1258" s="1">
        <v>83</v>
      </c>
      <c r="P1258" s="42">
        <f t="shared" si="50"/>
        <v>6779.4400000000005</v>
      </c>
      <c r="Q1258" s="1" t="s">
        <v>147</v>
      </c>
      <c r="R1258" s="42">
        <v>86.36363636363636</v>
      </c>
      <c r="S1258" s="1">
        <f t="shared" si="51"/>
        <v>7054.181818181818</v>
      </c>
      <c r="T1258" s="1" t="s">
        <v>148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42">
        <v>0</v>
      </c>
      <c r="AA1258" s="1" t="s">
        <v>4015</v>
      </c>
      <c r="AB1258" s="71" t="s">
        <v>6379</v>
      </c>
      <c r="AC1258" s="1"/>
      <c r="AZ1258" s="24"/>
      <c r="BF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  <c r="BS1258" s="24"/>
      <c r="BT1258" s="24"/>
    </row>
    <row r="1259" spans="1:72" s="23" customFormat="1" x14ac:dyDescent="0.3">
      <c r="A1259" s="38">
        <v>1004</v>
      </c>
      <c r="B1259" s="38" t="s">
        <v>3397</v>
      </c>
      <c r="C1259" s="35" t="s">
        <v>345</v>
      </c>
      <c r="D1259" s="1" t="s">
        <v>4012</v>
      </c>
      <c r="E1259" s="38" t="s">
        <v>347</v>
      </c>
      <c r="F1259" s="2" t="s">
        <v>5402</v>
      </c>
      <c r="G1259" s="46" t="s">
        <v>5403</v>
      </c>
      <c r="H1259" s="42">
        <v>0.5</v>
      </c>
      <c r="I1259" s="42">
        <v>0.5</v>
      </c>
      <c r="J1259" s="1">
        <v>1</v>
      </c>
      <c r="K1259" s="65">
        <v>44370</v>
      </c>
      <c r="L1259" s="41">
        <v>44532</v>
      </c>
      <c r="M1259" s="1">
        <v>41.49</v>
      </c>
      <c r="N1259" s="42">
        <v>36.650429275745886</v>
      </c>
      <c r="O1259" s="1">
        <v>86</v>
      </c>
      <c r="P1259" s="42">
        <f t="shared" si="50"/>
        <v>3568.1400000000003</v>
      </c>
      <c r="Q1259" s="1" t="s">
        <v>147</v>
      </c>
      <c r="R1259" s="42">
        <v>90.909090909090907</v>
      </c>
      <c r="S1259" s="1">
        <f t="shared" si="51"/>
        <v>3771.818181818182</v>
      </c>
      <c r="T1259" s="1" t="s">
        <v>4429</v>
      </c>
      <c r="U1259" s="3">
        <v>370</v>
      </c>
      <c r="V1259" s="3">
        <v>0</v>
      </c>
      <c r="W1259" s="3">
        <v>0</v>
      </c>
      <c r="X1259" s="1">
        <v>-37</v>
      </c>
      <c r="Y1259" s="1">
        <v>333</v>
      </c>
      <c r="Z1259" s="42">
        <v>12204.59294882338</v>
      </c>
      <c r="AA1259" s="1" t="s">
        <v>4015</v>
      </c>
      <c r="AB1259" s="71" t="s">
        <v>6379</v>
      </c>
      <c r="AC1259" s="1"/>
      <c r="AZ1259" s="24"/>
      <c r="BF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  <c r="BS1259" s="24"/>
      <c r="BT1259" s="24"/>
    </row>
    <row r="1260" spans="1:72" s="23" customFormat="1" x14ac:dyDescent="0.3">
      <c r="A1260" s="38">
        <v>1005</v>
      </c>
      <c r="B1260" s="38" t="s">
        <v>3397</v>
      </c>
      <c r="C1260" s="35" t="s">
        <v>345</v>
      </c>
      <c r="D1260" s="1" t="s">
        <v>4012</v>
      </c>
      <c r="E1260" s="38" t="s">
        <v>347</v>
      </c>
      <c r="F1260" s="2" t="s">
        <v>5404</v>
      </c>
      <c r="G1260" s="46" t="s">
        <v>5405</v>
      </c>
      <c r="H1260" s="42">
        <v>0.5</v>
      </c>
      <c r="I1260" s="42">
        <v>0.5</v>
      </c>
      <c r="J1260" s="1">
        <v>3</v>
      </c>
      <c r="K1260" s="65">
        <v>44370</v>
      </c>
      <c r="L1260" s="41">
        <v>44532</v>
      </c>
      <c r="M1260" s="1">
        <v>133.38</v>
      </c>
      <c r="N1260" s="42">
        <v>117.4914994031511</v>
      </c>
      <c r="O1260" s="1">
        <v>80</v>
      </c>
      <c r="P1260" s="42">
        <f t="shared" si="50"/>
        <v>10670.4</v>
      </c>
      <c r="Q1260" s="1" t="s">
        <v>147</v>
      </c>
      <c r="R1260" s="42">
        <v>97.163120567375884</v>
      </c>
      <c r="S1260" s="1">
        <f t="shared" si="51"/>
        <v>12959.617021276596</v>
      </c>
      <c r="T1260" s="1" t="s">
        <v>147</v>
      </c>
      <c r="U1260" s="3">
        <v>370</v>
      </c>
      <c r="V1260" s="3">
        <v>0</v>
      </c>
      <c r="W1260" s="3">
        <v>0</v>
      </c>
      <c r="X1260" s="1">
        <v>-18.5</v>
      </c>
      <c r="Y1260" s="1">
        <v>351.5</v>
      </c>
      <c r="Z1260" s="42">
        <v>41298.262040207614</v>
      </c>
      <c r="AA1260" s="1" t="s">
        <v>4015</v>
      </c>
      <c r="AB1260" s="71" t="s">
        <v>6379</v>
      </c>
      <c r="AC1260" s="1"/>
      <c r="AZ1260" s="24"/>
      <c r="BF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  <c r="BS1260" s="24"/>
      <c r="BT1260" s="24"/>
    </row>
    <row r="1261" spans="1:72" s="23" customFormat="1" x14ac:dyDescent="0.3">
      <c r="A1261" s="38">
        <v>1006</v>
      </c>
      <c r="B1261" s="38" t="s">
        <v>3397</v>
      </c>
      <c r="C1261" s="35" t="s">
        <v>345</v>
      </c>
      <c r="D1261" s="1" t="s">
        <v>4012</v>
      </c>
      <c r="E1261" s="38" t="s">
        <v>347</v>
      </c>
      <c r="F1261" s="2" t="s">
        <v>5406</v>
      </c>
      <c r="G1261" s="46" t="s">
        <v>5407</v>
      </c>
      <c r="H1261" s="42">
        <v>0.2</v>
      </c>
      <c r="I1261" s="42">
        <v>0.2</v>
      </c>
      <c r="J1261" s="1">
        <v>1</v>
      </c>
      <c r="K1261" s="65">
        <v>44370</v>
      </c>
      <c r="L1261" s="41">
        <v>44532</v>
      </c>
      <c r="M1261" s="1">
        <v>25.65</v>
      </c>
      <c r="N1261" s="42">
        <v>23.264393888032586</v>
      </c>
      <c r="O1261" s="1">
        <v>80</v>
      </c>
      <c r="P1261" s="42">
        <f t="shared" si="50"/>
        <v>2052</v>
      </c>
      <c r="Q1261" s="1" t="s">
        <v>147</v>
      </c>
      <c r="R1261" s="3">
        <v>100</v>
      </c>
      <c r="S1261" s="1">
        <f t="shared" si="51"/>
        <v>2565</v>
      </c>
      <c r="T1261" s="1" t="s">
        <v>147</v>
      </c>
      <c r="U1261" s="3">
        <v>370</v>
      </c>
      <c r="V1261" s="3">
        <v>0</v>
      </c>
      <c r="W1261" s="3">
        <v>0</v>
      </c>
      <c r="X1261" s="1">
        <v>10</v>
      </c>
      <c r="Y1261" s="1">
        <v>380</v>
      </c>
      <c r="Z1261" s="42">
        <v>8840.4696774523836</v>
      </c>
      <c r="AA1261" s="1" t="s">
        <v>4015</v>
      </c>
      <c r="AB1261" s="71" t="s">
        <v>6379</v>
      </c>
      <c r="AC1261" s="1"/>
      <c r="AZ1261" s="24"/>
      <c r="BF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  <c r="BS1261" s="24"/>
      <c r="BT1261" s="24"/>
    </row>
    <row r="1262" spans="1:72" s="23" customFormat="1" x14ac:dyDescent="0.3">
      <c r="A1262" s="38">
        <v>1007</v>
      </c>
      <c r="B1262" s="38" t="s">
        <v>3397</v>
      </c>
      <c r="C1262" s="35" t="s">
        <v>345</v>
      </c>
      <c r="D1262" s="1" t="s">
        <v>4012</v>
      </c>
      <c r="E1262" s="38" t="s">
        <v>347</v>
      </c>
      <c r="F1262" s="2" t="s">
        <v>5408</v>
      </c>
      <c r="G1262" s="46" t="s">
        <v>5409</v>
      </c>
      <c r="H1262" s="42">
        <v>0.4</v>
      </c>
      <c r="I1262" s="42">
        <v>0.4</v>
      </c>
      <c r="J1262" s="1">
        <v>2</v>
      </c>
      <c r="K1262" s="65">
        <v>44370</v>
      </c>
      <c r="L1262" s="41">
        <v>44532</v>
      </c>
      <c r="M1262" s="1">
        <v>91.89</v>
      </c>
      <c r="N1262" s="42">
        <v>77.496890823671478</v>
      </c>
      <c r="O1262" s="1">
        <v>81</v>
      </c>
      <c r="P1262" s="42">
        <f t="shared" si="50"/>
        <v>7443.09</v>
      </c>
      <c r="Q1262" s="1" t="s">
        <v>147</v>
      </c>
      <c r="R1262" s="42">
        <v>98.200514138817482</v>
      </c>
      <c r="S1262" s="1">
        <f t="shared" si="51"/>
        <v>9023.6452442159389</v>
      </c>
      <c r="T1262" s="1" t="s">
        <v>147</v>
      </c>
      <c r="U1262" s="3">
        <v>370</v>
      </c>
      <c r="V1262" s="3">
        <v>0</v>
      </c>
      <c r="W1262" s="3">
        <v>0</v>
      </c>
      <c r="X1262" s="1">
        <v>0</v>
      </c>
      <c r="Y1262" s="1">
        <v>370</v>
      </c>
      <c r="Z1262" s="42">
        <v>28673.849604758449</v>
      </c>
      <c r="AA1262" s="1" t="s">
        <v>4015</v>
      </c>
      <c r="AB1262" s="71" t="s">
        <v>6379</v>
      </c>
      <c r="AC1262" s="1"/>
      <c r="AZ1262" s="24"/>
      <c r="BF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  <c r="BS1262" s="24"/>
      <c r="BT1262" s="24"/>
    </row>
    <row r="1263" spans="1:72" s="23" customFormat="1" x14ac:dyDescent="0.3">
      <c r="A1263" s="38">
        <v>1008</v>
      </c>
      <c r="B1263" s="38" t="s">
        <v>3397</v>
      </c>
      <c r="C1263" s="35" t="s">
        <v>345</v>
      </c>
      <c r="D1263" s="1" t="s">
        <v>4012</v>
      </c>
      <c r="E1263" s="38" t="s">
        <v>347</v>
      </c>
      <c r="F1263" s="2" t="s">
        <v>5410</v>
      </c>
      <c r="G1263" s="46" t="s">
        <v>5411</v>
      </c>
      <c r="H1263" s="42">
        <v>0.38</v>
      </c>
      <c r="I1263" s="42">
        <v>0.38</v>
      </c>
      <c r="J1263" s="1">
        <v>1</v>
      </c>
      <c r="K1263" s="65">
        <v>44370</v>
      </c>
      <c r="L1263" s="41">
        <v>44532</v>
      </c>
      <c r="M1263" s="1">
        <v>54.28</v>
      </c>
      <c r="N1263" s="42">
        <v>45.082953051884324</v>
      </c>
      <c r="O1263" s="1">
        <v>89</v>
      </c>
      <c r="P1263" s="42">
        <f t="shared" si="50"/>
        <v>4830.92</v>
      </c>
      <c r="Q1263" s="1" t="s">
        <v>147</v>
      </c>
      <c r="R1263" s="42">
        <v>99.541284403669721</v>
      </c>
      <c r="S1263" s="1">
        <f t="shared" si="51"/>
        <v>5403.100917431193</v>
      </c>
      <c r="T1263" s="1" t="s">
        <v>147</v>
      </c>
      <c r="U1263" s="3">
        <v>370</v>
      </c>
      <c r="V1263" s="3">
        <v>0</v>
      </c>
      <c r="W1263" s="3">
        <v>0</v>
      </c>
      <c r="X1263" s="1">
        <v>10</v>
      </c>
      <c r="Y1263" s="1">
        <v>380</v>
      </c>
      <c r="Z1263" s="42">
        <v>17131.522159716042</v>
      </c>
      <c r="AA1263" s="1" t="s">
        <v>4015</v>
      </c>
      <c r="AB1263" s="71" t="s">
        <v>6379</v>
      </c>
      <c r="AC1263" s="1" t="s">
        <v>5277</v>
      </c>
      <c r="AZ1263" s="24"/>
      <c r="BF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  <c r="BS1263" s="24"/>
      <c r="BT1263" s="24"/>
    </row>
    <row r="1264" spans="1:72" s="23" customFormat="1" x14ac:dyDescent="0.3">
      <c r="A1264" s="38">
        <v>1009</v>
      </c>
      <c r="B1264" s="38" t="s">
        <v>3397</v>
      </c>
      <c r="C1264" s="35" t="s">
        <v>345</v>
      </c>
      <c r="D1264" s="1" t="s">
        <v>4012</v>
      </c>
      <c r="E1264" s="38" t="s">
        <v>347</v>
      </c>
      <c r="F1264" s="2" t="s">
        <v>5412</v>
      </c>
      <c r="G1264" s="46" t="s">
        <v>5413</v>
      </c>
      <c r="H1264" s="42">
        <v>0.54</v>
      </c>
      <c r="I1264" s="42">
        <v>0.54</v>
      </c>
      <c r="J1264" s="1">
        <v>2</v>
      </c>
      <c r="K1264" s="65">
        <v>44370</v>
      </c>
      <c r="L1264" s="41">
        <v>44532</v>
      </c>
      <c r="M1264" s="1">
        <v>108.19</v>
      </c>
      <c r="N1264" s="42">
        <v>96.146131572458359</v>
      </c>
      <c r="O1264" s="1">
        <v>85</v>
      </c>
      <c r="P1264" s="42">
        <f t="shared" si="50"/>
        <v>9196.15</v>
      </c>
      <c r="Q1264" s="1" t="s">
        <v>147</v>
      </c>
      <c r="R1264" s="42">
        <v>99.719101123595507</v>
      </c>
      <c r="S1264" s="1">
        <f t="shared" si="51"/>
        <v>10788.609550561798</v>
      </c>
      <c r="T1264" s="1" t="s">
        <v>147</v>
      </c>
      <c r="U1264" s="3">
        <v>370</v>
      </c>
      <c r="V1264" s="3">
        <v>0</v>
      </c>
      <c r="W1264" s="3">
        <v>0</v>
      </c>
      <c r="X1264" s="1">
        <v>10</v>
      </c>
      <c r="Y1264" s="1">
        <v>380</v>
      </c>
      <c r="Z1264" s="42">
        <v>36535.529997534177</v>
      </c>
      <c r="AA1264" s="1" t="s">
        <v>4015</v>
      </c>
      <c r="AB1264" s="71" t="s">
        <v>6379</v>
      </c>
      <c r="AC1264" s="1"/>
      <c r="AZ1264" s="24"/>
      <c r="BF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  <c r="BS1264" s="24"/>
      <c r="BT1264" s="24"/>
    </row>
    <row r="1265" spans="1:72" s="23" customFormat="1" x14ac:dyDescent="0.3">
      <c r="A1265" s="38">
        <v>1010</v>
      </c>
      <c r="B1265" s="38" t="s">
        <v>3397</v>
      </c>
      <c r="C1265" s="35" t="s">
        <v>345</v>
      </c>
      <c r="D1265" s="1" t="s">
        <v>4012</v>
      </c>
      <c r="E1265" s="38" t="s">
        <v>347</v>
      </c>
      <c r="F1265" s="2" t="s">
        <v>5414</v>
      </c>
      <c r="G1265" s="46" t="s">
        <v>5415</v>
      </c>
      <c r="H1265" s="42">
        <v>0.6</v>
      </c>
      <c r="I1265" s="42">
        <v>0.6</v>
      </c>
      <c r="J1265" s="1">
        <v>1</v>
      </c>
      <c r="K1265" s="65">
        <v>44370</v>
      </c>
      <c r="L1265" s="41">
        <v>44532</v>
      </c>
      <c r="M1265" s="1">
        <v>58.68</v>
      </c>
      <c r="N1265" s="42">
        <v>0</v>
      </c>
      <c r="O1265" s="1">
        <v>82</v>
      </c>
      <c r="P1265" s="42">
        <f t="shared" si="50"/>
        <v>4811.76</v>
      </c>
      <c r="Q1265" s="1" t="s">
        <v>147</v>
      </c>
      <c r="R1265" s="42">
        <v>69.041095890410958</v>
      </c>
      <c r="S1265" s="1">
        <f t="shared" si="51"/>
        <v>4051.3315068493148</v>
      </c>
      <c r="T1265" s="1" t="s">
        <v>148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42">
        <v>0</v>
      </c>
      <c r="AA1265" s="1" t="s">
        <v>4015</v>
      </c>
      <c r="AB1265" s="71" t="s">
        <v>6379</v>
      </c>
      <c r="AC1265" s="1"/>
      <c r="AZ1265" s="24"/>
      <c r="BF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  <c r="BS1265" s="24"/>
      <c r="BT1265" s="24"/>
    </row>
    <row r="1266" spans="1:72" s="23" customFormat="1" x14ac:dyDescent="0.3">
      <c r="A1266" s="38">
        <v>1011</v>
      </c>
      <c r="B1266" s="38" t="s">
        <v>3397</v>
      </c>
      <c r="C1266" s="35" t="s">
        <v>345</v>
      </c>
      <c r="D1266" s="1" t="s">
        <v>4012</v>
      </c>
      <c r="E1266" s="38" t="s">
        <v>347</v>
      </c>
      <c r="F1266" s="2" t="s">
        <v>5416</v>
      </c>
      <c r="G1266" s="46" t="s">
        <v>5417</v>
      </c>
      <c r="H1266" s="42">
        <v>0.57999999999999996</v>
      </c>
      <c r="I1266" s="42">
        <v>0.57999999999999996</v>
      </c>
      <c r="J1266" s="1">
        <v>2</v>
      </c>
      <c r="K1266" s="65">
        <v>44370</v>
      </c>
      <c r="L1266" s="41">
        <v>44532</v>
      </c>
      <c r="M1266" s="1">
        <v>112.26</v>
      </c>
      <c r="N1266" s="42">
        <v>97.265826948057835</v>
      </c>
      <c r="O1266" s="1">
        <v>87</v>
      </c>
      <c r="P1266" s="42">
        <f t="shared" si="50"/>
        <v>9766.6200000000008</v>
      </c>
      <c r="Q1266" s="1" t="s">
        <v>147</v>
      </c>
      <c r="R1266" s="42">
        <v>99.729729729729726</v>
      </c>
      <c r="S1266" s="1">
        <f t="shared" si="51"/>
        <v>11195.659459459459</v>
      </c>
      <c r="T1266" s="1" t="s">
        <v>147</v>
      </c>
      <c r="U1266" s="3">
        <v>370</v>
      </c>
      <c r="V1266" s="3">
        <v>0</v>
      </c>
      <c r="W1266" s="3">
        <v>0</v>
      </c>
      <c r="X1266" s="1">
        <v>10</v>
      </c>
      <c r="Y1266" s="1">
        <v>380</v>
      </c>
      <c r="Z1266" s="42">
        <v>36961.014240261975</v>
      </c>
      <c r="AA1266" s="1" t="s">
        <v>4015</v>
      </c>
      <c r="AB1266" s="71" t="s">
        <v>6379</v>
      </c>
      <c r="AC1266" s="1"/>
      <c r="AZ1266" s="24"/>
      <c r="BF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  <c r="BS1266" s="24"/>
      <c r="BT1266" s="24"/>
    </row>
    <row r="1267" spans="1:72" s="23" customFormat="1" x14ac:dyDescent="0.3">
      <c r="A1267" s="38">
        <v>1012</v>
      </c>
      <c r="B1267" s="38" t="s">
        <v>3397</v>
      </c>
      <c r="C1267" s="35" t="s">
        <v>345</v>
      </c>
      <c r="D1267" s="1" t="s">
        <v>4012</v>
      </c>
      <c r="E1267" s="38" t="s">
        <v>347</v>
      </c>
      <c r="F1267" s="2" t="s">
        <v>5418</v>
      </c>
      <c r="G1267" s="46" t="s">
        <v>5419</v>
      </c>
      <c r="H1267" s="42">
        <v>0.4</v>
      </c>
      <c r="I1267" s="42">
        <v>0.4</v>
      </c>
      <c r="J1267" s="1">
        <v>1</v>
      </c>
      <c r="K1267" s="65">
        <v>44370</v>
      </c>
      <c r="L1267" s="41">
        <v>44532</v>
      </c>
      <c r="M1267" s="1">
        <v>61.51</v>
      </c>
      <c r="N1267" s="42">
        <v>0</v>
      </c>
      <c r="O1267" s="1">
        <v>82</v>
      </c>
      <c r="P1267" s="42">
        <f t="shared" si="50"/>
        <v>5043.82</v>
      </c>
      <c r="Q1267" s="1" t="s">
        <v>147</v>
      </c>
      <c r="R1267" s="42">
        <v>83.830845771144283</v>
      </c>
      <c r="S1267" s="1">
        <f t="shared" si="51"/>
        <v>5156.4353233830843</v>
      </c>
      <c r="T1267" s="1" t="s">
        <v>148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42">
        <v>0</v>
      </c>
      <c r="AA1267" s="1" t="s">
        <v>4015</v>
      </c>
      <c r="AB1267" s="71" t="s">
        <v>6379</v>
      </c>
      <c r="AC1267" s="1"/>
      <c r="AZ1267" s="24"/>
      <c r="BF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  <c r="BS1267" s="24"/>
      <c r="BT1267" s="24"/>
    </row>
    <row r="1268" spans="1:72" s="23" customFormat="1" x14ac:dyDescent="0.3">
      <c r="A1268" s="38">
        <v>1013</v>
      </c>
      <c r="B1268" s="38" t="s">
        <v>3397</v>
      </c>
      <c r="C1268" s="35" t="s">
        <v>345</v>
      </c>
      <c r="D1268" s="1" t="s">
        <v>4012</v>
      </c>
      <c r="E1268" s="38" t="s">
        <v>347</v>
      </c>
      <c r="F1268" s="2" t="s">
        <v>5193</v>
      </c>
      <c r="G1268" s="46" t="s">
        <v>5420</v>
      </c>
      <c r="H1268" s="42">
        <v>0.18</v>
      </c>
      <c r="I1268" s="42">
        <v>0.18</v>
      </c>
      <c r="J1268" s="1">
        <v>1</v>
      </c>
      <c r="K1268" s="65">
        <v>44370</v>
      </c>
      <c r="L1268" s="41">
        <v>44532</v>
      </c>
      <c r="M1268" s="1">
        <v>33.200000000000003</v>
      </c>
      <c r="N1268" s="42">
        <v>29.187473429628284</v>
      </c>
      <c r="O1268" s="1">
        <v>82</v>
      </c>
      <c r="P1268" s="42">
        <f t="shared" si="50"/>
        <v>2722.4</v>
      </c>
      <c r="Q1268" s="1" t="s">
        <v>147</v>
      </c>
      <c r="R1268" s="42">
        <v>99.35275080906149</v>
      </c>
      <c r="S1268" s="1">
        <f t="shared" si="51"/>
        <v>3298.5113268608416</v>
      </c>
      <c r="T1268" s="1" t="s">
        <v>147</v>
      </c>
      <c r="U1268" s="3">
        <v>370</v>
      </c>
      <c r="V1268" s="3">
        <v>0</v>
      </c>
      <c r="W1268" s="3">
        <v>0</v>
      </c>
      <c r="X1268" s="1">
        <v>10</v>
      </c>
      <c r="Y1268" s="1">
        <v>380</v>
      </c>
      <c r="Z1268" s="42">
        <v>11091.239903258747</v>
      </c>
      <c r="AA1268" s="1" t="s">
        <v>4015</v>
      </c>
      <c r="AB1268" s="71" t="s">
        <v>6379</v>
      </c>
      <c r="AC1268" s="1" t="s">
        <v>5277</v>
      </c>
      <c r="AZ1268" s="24"/>
      <c r="BF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  <c r="BS1268" s="24"/>
      <c r="BT1268" s="24"/>
    </row>
    <row r="1269" spans="1:72" s="23" customFormat="1" x14ac:dyDescent="0.3">
      <c r="A1269" s="38">
        <v>1014</v>
      </c>
      <c r="B1269" s="38" t="s">
        <v>3397</v>
      </c>
      <c r="C1269" s="35" t="s">
        <v>345</v>
      </c>
      <c r="D1269" s="1" t="s">
        <v>4012</v>
      </c>
      <c r="E1269" s="38" t="s">
        <v>347</v>
      </c>
      <c r="F1269" s="2" t="s">
        <v>5421</v>
      </c>
      <c r="G1269" s="46" t="s">
        <v>5422</v>
      </c>
      <c r="H1269" s="42">
        <v>0.38</v>
      </c>
      <c r="I1269" s="42">
        <v>0.38</v>
      </c>
      <c r="J1269" s="1">
        <v>2</v>
      </c>
      <c r="K1269" s="65">
        <v>44370</v>
      </c>
      <c r="L1269" s="41">
        <v>44532</v>
      </c>
      <c r="M1269" s="1">
        <v>105.73</v>
      </c>
      <c r="N1269" s="42">
        <v>94.674660280886286</v>
      </c>
      <c r="O1269" s="1">
        <v>86</v>
      </c>
      <c r="P1269" s="42">
        <f t="shared" si="50"/>
        <v>9092.7800000000007</v>
      </c>
      <c r="Q1269" s="1" t="s">
        <v>147</v>
      </c>
      <c r="R1269" s="42">
        <v>97.949886104783602</v>
      </c>
      <c r="S1269" s="1">
        <f t="shared" si="51"/>
        <v>10356.24145785877</v>
      </c>
      <c r="T1269" s="1" t="s">
        <v>147</v>
      </c>
      <c r="U1269" s="3">
        <v>370</v>
      </c>
      <c r="V1269" s="3">
        <v>0</v>
      </c>
      <c r="W1269" s="3">
        <v>0</v>
      </c>
      <c r="X1269" s="1">
        <v>-18.5</v>
      </c>
      <c r="Y1269" s="1">
        <v>351.5</v>
      </c>
      <c r="Z1269" s="42">
        <v>33278.143088731529</v>
      </c>
      <c r="AA1269" s="1" t="s">
        <v>4015</v>
      </c>
      <c r="AB1269" s="71" t="s">
        <v>6379</v>
      </c>
      <c r="AC1269" s="1"/>
      <c r="AZ1269" s="24"/>
      <c r="BF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  <c r="BS1269" s="24"/>
      <c r="BT1269" s="24"/>
    </row>
    <row r="1270" spans="1:72" s="23" customFormat="1" x14ac:dyDescent="0.3">
      <c r="A1270" s="38">
        <v>1015</v>
      </c>
      <c r="B1270" s="38" t="s">
        <v>3397</v>
      </c>
      <c r="C1270" s="35" t="s">
        <v>345</v>
      </c>
      <c r="D1270" s="1" t="s">
        <v>4012</v>
      </c>
      <c r="E1270" s="38" t="s">
        <v>347</v>
      </c>
      <c r="F1270" s="2" t="s">
        <v>5423</v>
      </c>
      <c r="G1270" s="46" t="s">
        <v>5424</v>
      </c>
      <c r="H1270" s="42">
        <v>0.48</v>
      </c>
      <c r="I1270" s="42">
        <v>0.48</v>
      </c>
      <c r="J1270" s="1">
        <v>1</v>
      </c>
      <c r="K1270" s="65">
        <v>44370</v>
      </c>
      <c r="L1270" s="41">
        <v>44532</v>
      </c>
      <c r="M1270" s="1">
        <v>62.66</v>
      </c>
      <c r="N1270" s="42">
        <v>56.810601939983897</v>
      </c>
      <c r="O1270" s="1">
        <v>91</v>
      </c>
      <c r="P1270" s="42">
        <f t="shared" ref="P1270:P1333" si="52">M1270*O1270</f>
        <v>5702.0599999999995</v>
      </c>
      <c r="Q1270" s="1" t="s">
        <v>147</v>
      </c>
      <c r="R1270" s="42">
        <v>98.520710059171591</v>
      </c>
      <c r="S1270" s="1">
        <f t="shared" ref="S1270:S1333" si="53">M1270*R1270</f>
        <v>6173.3076923076915</v>
      </c>
      <c r="T1270" s="1" t="s">
        <v>147</v>
      </c>
      <c r="U1270" s="3">
        <v>370</v>
      </c>
      <c r="V1270" s="3">
        <v>0</v>
      </c>
      <c r="W1270" s="3">
        <v>0</v>
      </c>
      <c r="X1270" s="1">
        <v>0</v>
      </c>
      <c r="Y1270" s="1">
        <v>370</v>
      </c>
      <c r="Z1270" s="42">
        <v>21019.922717794041</v>
      </c>
      <c r="AA1270" s="1" t="s">
        <v>4015</v>
      </c>
      <c r="AB1270" s="71" t="s">
        <v>6379</v>
      </c>
      <c r="AC1270" s="1"/>
      <c r="AZ1270" s="24"/>
      <c r="BF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  <c r="BS1270" s="24"/>
      <c r="BT1270" s="24"/>
    </row>
    <row r="1271" spans="1:72" s="23" customFormat="1" x14ac:dyDescent="0.3">
      <c r="A1271" s="38">
        <v>1016</v>
      </c>
      <c r="B1271" s="38" t="s">
        <v>3397</v>
      </c>
      <c r="C1271" s="35" t="s">
        <v>345</v>
      </c>
      <c r="D1271" s="1" t="s">
        <v>4012</v>
      </c>
      <c r="E1271" s="38" t="s">
        <v>347</v>
      </c>
      <c r="F1271" s="2" t="s">
        <v>5425</v>
      </c>
      <c r="G1271" s="46" t="s">
        <v>5426</v>
      </c>
      <c r="H1271" s="42">
        <v>0.6</v>
      </c>
      <c r="I1271" s="42">
        <v>0.6</v>
      </c>
      <c r="J1271" s="1">
        <v>3</v>
      </c>
      <c r="K1271" s="65">
        <v>44374</v>
      </c>
      <c r="L1271" s="41">
        <v>44539</v>
      </c>
      <c r="M1271" s="1">
        <v>177.72</v>
      </c>
      <c r="N1271" s="42">
        <v>164.93315993829501</v>
      </c>
      <c r="O1271" s="1">
        <v>89</v>
      </c>
      <c r="P1271" s="42">
        <f t="shared" si="52"/>
        <v>15817.08</v>
      </c>
      <c r="Q1271" s="1" t="s">
        <v>147</v>
      </c>
      <c r="R1271" s="42">
        <v>97.277227722772281</v>
      </c>
      <c r="S1271" s="1">
        <f t="shared" si="53"/>
        <v>17288.108910891089</v>
      </c>
      <c r="T1271" s="1" t="s">
        <v>147</v>
      </c>
      <c r="U1271" s="3">
        <v>370</v>
      </c>
      <c r="V1271" s="3">
        <v>0</v>
      </c>
      <c r="W1271" s="3">
        <v>0</v>
      </c>
      <c r="X1271" s="1">
        <v>-18.5</v>
      </c>
      <c r="Y1271" s="1">
        <v>351.5</v>
      </c>
      <c r="Z1271" s="42">
        <v>57974.005718310691</v>
      </c>
      <c r="AA1271" s="1" t="s">
        <v>4015</v>
      </c>
      <c r="AB1271" s="71" t="s">
        <v>6379</v>
      </c>
      <c r="AC1271" s="1"/>
      <c r="AZ1271" s="24"/>
      <c r="BF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  <c r="BS1271" s="24"/>
      <c r="BT1271" s="24"/>
    </row>
    <row r="1272" spans="1:72" s="23" customFormat="1" x14ac:dyDescent="0.3">
      <c r="A1272" s="38">
        <v>1017</v>
      </c>
      <c r="B1272" s="38" t="s">
        <v>3397</v>
      </c>
      <c r="C1272" s="35" t="s">
        <v>345</v>
      </c>
      <c r="D1272" s="1" t="s">
        <v>4012</v>
      </c>
      <c r="E1272" s="38" t="s">
        <v>347</v>
      </c>
      <c r="F1272" s="2" t="s">
        <v>5427</v>
      </c>
      <c r="G1272" s="46" t="s">
        <v>5428</v>
      </c>
      <c r="H1272" s="42">
        <v>0.11</v>
      </c>
      <c r="I1272" s="42">
        <v>0.11</v>
      </c>
      <c r="J1272" s="1">
        <v>1</v>
      </c>
      <c r="K1272" s="65">
        <v>44388</v>
      </c>
      <c r="L1272" s="41">
        <v>44539</v>
      </c>
      <c r="M1272" s="1">
        <v>35.39</v>
      </c>
      <c r="N1272" s="42">
        <v>33.97017225846627</v>
      </c>
      <c r="O1272" s="1">
        <v>90</v>
      </c>
      <c r="P1272" s="42">
        <f t="shared" si="52"/>
        <v>3185.1</v>
      </c>
      <c r="Q1272" s="1" t="s">
        <v>147</v>
      </c>
      <c r="R1272" s="42">
        <v>99.54441913439635</v>
      </c>
      <c r="S1272" s="1">
        <f t="shared" si="53"/>
        <v>3522.8769931662869</v>
      </c>
      <c r="T1272" s="1" t="s">
        <v>147</v>
      </c>
      <c r="U1272" s="3">
        <v>370</v>
      </c>
      <c r="V1272" s="3">
        <v>0</v>
      </c>
      <c r="W1272" s="3">
        <v>0</v>
      </c>
      <c r="X1272" s="1">
        <v>10</v>
      </c>
      <c r="Y1272" s="1">
        <v>380</v>
      </c>
      <c r="Z1272" s="42">
        <v>12908.665458217183</v>
      </c>
      <c r="AA1272" s="1" t="s">
        <v>4015</v>
      </c>
      <c r="AB1272" s="71" t="s">
        <v>6379</v>
      </c>
      <c r="AC1272" s="1"/>
      <c r="AZ1272" s="24"/>
      <c r="BF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  <c r="BS1272" s="24"/>
      <c r="BT1272" s="24"/>
    </row>
    <row r="1273" spans="1:72" s="23" customFormat="1" x14ac:dyDescent="0.3">
      <c r="A1273" s="38">
        <v>1018</v>
      </c>
      <c r="B1273" s="38" t="s">
        <v>3397</v>
      </c>
      <c r="C1273" s="35" t="s">
        <v>345</v>
      </c>
      <c r="D1273" s="1" t="s">
        <v>4012</v>
      </c>
      <c r="E1273" s="38" t="s">
        <v>347</v>
      </c>
      <c r="F1273" s="2" t="s">
        <v>5429</v>
      </c>
      <c r="G1273" s="46" t="s">
        <v>5430</v>
      </c>
      <c r="H1273" s="42">
        <v>0.24</v>
      </c>
      <c r="I1273" s="42">
        <v>0.24</v>
      </c>
      <c r="J1273" s="1">
        <v>2</v>
      </c>
      <c r="K1273" s="65">
        <v>44374</v>
      </c>
      <c r="L1273" s="41">
        <v>44539</v>
      </c>
      <c r="M1273" s="1">
        <v>102.98</v>
      </c>
      <c r="N1273" s="42">
        <v>91.377738923302587</v>
      </c>
      <c r="O1273" s="1">
        <v>88</v>
      </c>
      <c r="P1273" s="42">
        <f t="shared" si="52"/>
        <v>9062.24</v>
      </c>
      <c r="Q1273" s="1" t="s">
        <v>147</v>
      </c>
      <c r="R1273" s="42">
        <v>98.890942698706098</v>
      </c>
      <c r="S1273" s="1">
        <f t="shared" si="53"/>
        <v>10183.789279112754</v>
      </c>
      <c r="T1273" s="1" t="s">
        <v>147</v>
      </c>
      <c r="U1273" s="3">
        <v>370</v>
      </c>
      <c r="V1273" s="3">
        <v>0</v>
      </c>
      <c r="W1273" s="3">
        <v>0</v>
      </c>
      <c r="X1273" s="1">
        <v>0</v>
      </c>
      <c r="Y1273" s="1">
        <v>370</v>
      </c>
      <c r="Z1273" s="42">
        <v>33809.76340162196</v>
      </c>
      <c r="AA1273" s="1" t="s">
        <v>4015</v>
      </c>
      <c r="AB1273" s="71" t="s">
        <v>6379</v>
      </c>
      <c r="AC1273" s="1"/>
      <c r="AZ1273" s="24"/>
      <c r="BF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  <c r="BS1273" s="24"/>
      <c r="BT1273" s="24"/>
    </row>
    <row r="1274" spans="1:72" s="23" customFormat="1" x14ac:dyDescent="0.3">
      <c r="A1274" s="38">
        <v>1019</v>
      </c>
      <c r="B1274" s="38" t="s">
        <v>3397</v>
      </c>
      <c r="C1274" s="35" t="s">
        <v>345</v>
      </c>
      <c r="D1274" s="1" t="s">
        <v>4012</v>
      </c>
      <c r="E1274" s="38" t="s">
        <v>347</v>
      </c>
      <c r="F1274" s="2" t="s">
        <v>5431</v>
      </c>
      <c r="G1274" s="46" t="s">
        <v>5432</v>
      </c>
      <c r="H1274" s="42">
        <v>0.08</v>
      </c>
      <c r="I1274" s="42">
        <v>0.08</v>
      </c>
      <c r="J1274" s="1">
        <v>2</v>
      </c>
      <c r="K1274" s="65">
        <v>44374</v>
      </c>
      <c r="L1274" s="41">
        <v>44539</v>
      </c>
      <c r="M1274" s="1">
        <v>79.42</v>
      </c>
      <c r="N1274" s="42">
        <v>77.59467940346461</v>
      </c>
      <c r="O1274" s="1">
        <v>92</v>
      </c>
      <c r="P1274" s="42">
        <f t="shared" si="52"/>
        <v>7306.64</v>
      </c>
      <c r="Q1274" s="1" t="s">
        <v>147</v>
      </c>
      <c r="R1274" s="3">
        <v>100</v>
      </c>
      <c r="S1274" s="1">
        <f t="shared" si="53"/>
        <v>7942</v>
      </c>
      <c r="T1274" s="1" t="s">
        <v>147</v>
      </c>
      <c r="U1274" s="3">
        <v>370</v>
      </c>
      <c r="V1274" s="3">
        <v>0</v>
      </c>
      <c r="W1274" s="3">
        <v>0</v>
      </c>
      <c r="X1274" s="1">
        <v>10</v>
      </c>
      <c r="Y1274" s="1">
        <v>380</v>
      </c>
      <c r="Z1274" s="42">
        <v>29485.978173316551</v>
      </c>
      <c r="AA1274" s="1" t="s">
        <v>4015</v>
      </c>
      <c r="AB1274" s="71" t="s">
        <v>6379</v>
      </c>
      <c r="AC1274" s="1"/>
      <c r="AZ1274" s="24"/>
      <c r="BF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  <c r="BS1274" s="24"/>
      <c r="BT1274" s="24"/>
    </row>
    <row r="1275" spans="1:72" s="23" customFormat="1" x14ac:dyDescent="0.3">
      <c r="A1275" s="38">
        <v>1020</v>
      </c>
      <c r="B1275" s="38" t="s">
        <v>3397</v>
      </c>
      <c r="C1275" s="35" t="s">
        <v>345</v>
      </c>
      <c r="D1275" s="1" t="s">
        <v>4012</v>
      </c>
      <c r="E1275" s="38" t="s">
        <v>347</v>
      </c>
      <c r="F1275" s="2" t="s">
        <v>5433</v>
      </c>
      <c r="G1275" s="46" t="s">
        <v>5434</v>
      </c>
      <c r="H1275" s="42">
        <v>0.22</v>
      </c>
      <c r="I1275" s="42">
        <v>0.22</v>
      </c>
      <c r="J1275" s="1">
        <v>2</v>
      </c>
      <c r="K1275" s="65">
        <v>44374</v>
      </c>
      <c r="L1275" s="41">
        <v>44539</v>
      </c>
      <c r="M1275" s="1">
        <v>113.09</v>
      </c>
      <c r="N1275" s="42">
        <v>103.94281015342467</v>
      </c>
      <c r="O1275" s="1">
        <v>89</v>
      </c>
      <c r="P1275" s="42">
        <f t="shared" si="52"/>
        <v>10065.01</v>
      </c>
      <c r="Q1275" s="1" t="s">
        <v>147</v>
      </c>
      <c r="R1275" s="42">
        <v>99.506172839506178</v>
      </c>
      <c r="S1275" s="1">
        <f t="shared" si="53"/>
        <v>11253.153086419754</v>
      </c>
      <c r="T1275" s="1" t="s">
        <v>147</v>
      </c>
      <c r="U1275" s="3">
        <v>370</v>
      </c>
      <c r="V1275" s="3">
        <v>0</v>
      </c>
      <c r="W1275" s="3">
        <v>0</v>
      </c>
      <c r="X1275" s="1">
        <v>10</v>
      </c>
      <c r="Y1275" s="1">
        <v>380</v>
      </c>
      <c r="Z1275" s="42">
        <v>39498.267858301377</v>
      </c>
      <c r="AA1275" s="1" t="s">
        <v>4015</v>
      </c>
      <c r="AB1275" s="71" t="s">
        <v>6379</v>
      </c>
      <c r="AC1275" s="1"/>
      <c r="AZ1275" s="24"/>
      <c r="BF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  <c r="BS1275" s="24"/>
      <c r="BT1275" s="24"/>
    </row>
    <row r="1276" spans="1:72" s="23" customFormat="1" x14ac:dyDescent="0.3">
      <c r="A1276" s="38">
        <v>1021</v>
      </c>
      <c r="B1276" s="38" t="s">
        <v>3397</v>
      </c>
      <c r="C1276" s="35" t="s">
        <v>345</v>
      </c>
      <c r="D1276" s="1" t="s">
        <v>4012</v>
      </c>
      <c r="E1276" s="38" t="s">
        <v>347</v>
      </c>
      <c r="F1276" s="2" t="s">
        <v>5435</v>
      </c>
      <c r="G1276" s="46" t="s">
        <v>5436</v>
      </c>
      <c r="H1276" s="42">
        <v>0.4</v>
      </c>
      <c r="I1276" s="42">
        <v>0.4</v>
      </c>
      <c r="J1276" s="1">
        <v>3</v>
      </c>
      <c r="K1276" s="65">
        <v>44374</v>
      </c>
      <c r="L1276" s="41">
        <v>44539</v>
      </c>
      <c r="M1276" s="1">
        <v>141.55000000000001</v>
      </c>
      <c r="N1276" s="42">
        <v>137.15842688942996</v>
      </c>
      <c r="O1276" s="1">
        <v>83</v>
      </c>
      <c r="P1276" s="42">
        <f t="shared" si="52"/>
        <v>11748.650000000001</v>
      </c>
      <c r="Q1276" s="1" t="s">
        <v>147</v>
      </c>
      <c r="R1276" s="3">
        <v>100</v>
      </c>
      <c r="S1276" s="1">
        <f t="shared" si="53"/>
        <v>14155.000000000002</v>
      </c>
      <c r="T1276" s="1" t="s">
        <v>147</v>
      </c>
      <c r="U1276" s="3">
        <v>370</v>
      </c>
      <c r="V1276" s="3">
        <v>0</v>
      </c>
      <c r="W1276" s="3">
        <v>0</v>
      </c>
      <c r="X1276" s="1">
        <v>10</v>
      </c>
      <c r="Y1276" s="1">
        <v>380</v>
      </c>
      <c r="Z1276" s="42">
        <v>52120.202217983388</v>
      </c>
      <c r="AA1276" s="1" t="s">
        <v>4015</v>
      </c>
      <c r="AB1276" s="71" t="s">
        <v>6379</v>
      </c>
      <c r="AC1276" s="1"/>
      <c r="AZ1276" s="24"/>
      <c r="BF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  <c r="BS1276" s="24"/>
      <c r="BT1276" s="24"/>
    </row>
    <row r="1277" spans="1:72" s="23" customFormat="1" x14ac:dyDescent="0.3">
      <c r="A1277" s="38">
        <v>1022</v>
      </c>
      <c r="B1277" s="38" t="s">
        <v>3397</v>
      </c>
      <c r="C1277" s="35" t="s">
        <v>345</v>
      </c>
      <c r="D1277" s="1" t="s">
        <v>4012</v>
      </c>
      <c r="E1277" s="38" t="s">
        <v>347</v>
      </c>
      <c r="F1277" s="2" t="s">
        <v>5437</v>
      </c>
      <c r="G1277" s="46" t="s">
        <v>5438</v>
      </c>
      <c r="H1277" s="42">
        <v>0.49</v>
      </c>
      <c r="I1277" s="42">
        <v>0.49</v>
      </c>
      <c r="J1277" s="1">
        <v>4</v>
      </c>
      <c r="K1277" s="65">
        <v>44388</v>
      </c>
      <c r="L1277" s="41">
        <v>44539</v>
      </c>
      <c r="M1277" s="1">
        <v>220.33</v>
      </c>
      <c r="N1277" s="42">
        <v>203.97338303274933</v>
      </c>
      <c r="O1277" s="1">
        <v>93</v>
      </c>
      <c r="P1277" s="42">
        <f t="shared" si="52"/>
        <v>20490.690000000002</v>
      </c>
      <c r="Q1277" s="1" t="s">
        <v>147</v>
      </c>
      <c r="R1277" s="42">
        <v>99.629629629629633</v>
      </c>
      <c r="S1277" s="1">
        <f t="shared" si="53"/>
        <v>21951.396296296298</v>
      </c>
      <c r="T1277" s="1" t="s">
        <v>147</v>
      </c>
      <c r="U1277" s="3">
        <v>370</v>
      </c>
      <c r="V1277" s="3">
        <v>0</v>
      </c>
      <c r="W1277" s="3">
        <v>0</v>
      </c>
      <c r="X1277" s="1">
        <v>10</v>
      </c>
      <c r="Y1277" s="1">
        <v>380</v>
      </c>
      <c r="Z1277" s="42">
        <v>77509.885552444743</v>
      </c>
      <c r="AA1277" s="1" t="s">
        <v>4015</v>
      </c>
      <c r="AB1277" s="71" t="s">
        <v>6379</v>
      </c>
      <c r="AC1277" s="1"/>
      <c r="AZ1277" s="24"/>
      <c r="BF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  <c r="BS1277" s="24"/>
      <c r="BT1277" s="24"/>
    </row>
    <row r="1278" spans="1:72" s="23" customFormat="1" x14ac:dyDescent="0.3">
      <c r="A1278" s="38">
        <v>1023</v>
      </c>
      <c r="B1278" s="38" t="s">
        <v>3397</v>
      </c>
      <c r="C1278" s="35" t="s">
        <v>345</v>
      </c>
      <c r="D1278" s="1" t="s">
        <v>4012</v>
      </c>
      <c r="E1278" s="38" t="s">
        <v>347</v>
      </c>
      <c r="F1278" s="2" t="s">
        <v>5439</v>
      </c>
      <c r="G1278" s="46" t="s">
        <v>5440</v>
      </c>
      <c r="H1278" s="42">
        <v>0.41</v>
      </c>
      <c r="I1278" s="42">
        <v>0.41</v>
      </c>
      <c r="J1278" s="1">
        <v>1</v>
      </c>
      <c r="K1278" s="65">
        <v>44387</v>
      </c>
      <c r="L1278" s="41">
        <v>44539</v>
      </c>
      <c r="M1278" s="1">
        <v>69.459999999999994</v>
      </c>
      <c r="N1278" s="42">
        <v>65.40984265788569</v>
      </c>
      <c r="O1278" s="1">
        <v>90</v>
      </c>
      <c r="P1278" s="42">
        <f t="shared" si="52"/>
        <v>6251.4</v>
      </c>
      <c r="Q1278" s="1" t="s">
        <v>147</v>
      </c>
      <c r="R1278" s="42">
        <v>97.601918465227811</v>
      </c>
      <c r="S1278" s="1">
        <f t="shared" si="53"/>
        <v>6779.4292565947235</v>
      </c>
      <c r="T1278" s="1" t="s">
        <v>147</v>
      </c>
      <c r="U1278" s="3">
        <v>370</v>
      </c>
      <c r="V1278" s="3">
        <v>0</v>
      </c>
      <c r="W1278" s="3">
        <v>0</v>
      </c>
      <c r="X1278" s="1">
        <v>-18.5</v>
      </c>
      <c r="Y1278" s="1">
        <v>351.5</v>
      </c>
      <c r="Z1278" s="42">
        <v>22991.559694246822</v>
      </c>
      <c r="AA1278" s="1" t="s">
        <v>4015</v>
      </c>
      <c r="AB1278" s="71" t="s">
        <v>6379</v>
      </c>
      <c r="AC1278" s="1"/>
      <c r="AZ1278" s="24"/>
      <c r="BF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  <c r="BS1278" s="24"/>
      <c r="BT1278" s="24"/>
    </row>
    <row r="1279" spans="1:72" s="23" customFormat="1" x14ac:dyDescent="0.3">
      <c r="A1279" s="38">
        <v>1024</v>
      </c>
      <c r="B1279" s="38" t="s">
        <v>3397</v>
      </c>
      <c r="C1279" s="35" t="s">
        <v>345</v>
      </c>
      <c r="D1279" s="1" t="s">
        <v>4012</v>
      </c>
      <c r="E1279" s="38" t="s">
        <v>347</v>
      </c>
      <c r="F1279" s="2" t="s">
        <v>5441</v>
      </c>
      <c r="G1279" s="46" t="s">
        <v>5442</v>
      </c>
      <c r="H1279" s="42">
        <v>0.17</v>
      </c>
      <c r="I1279" s="42">
        <v>0.17</v>
      </c>
      <c r="J1279" s="1">
        <v>2</v>
      </c>
      <c r="K1279" s="65">
        <v>44374</v>
      </c>
      <c r="L1279" s="41">
        <v>44539</v>
      </c>
      <c r="M1279" s="1">
        <v>99.73</v>
      </c>
      <c r="N1279" s="42">
        <v>95.146323274149069</v>
      </c>
      <c r="O1279" s="1">
        <v>80</v>
      </c>
      <c r="P1279" s="42">
        <f t="shared" si="52"/>
        <v>7978.4000000000005</v>
      </c>
      <c r="Q1279" s="1" t="s">
        <v>147</v>
      </c>
      <c r="R1279" s="42">
        <v>99.745547073791343</v>
      </c>
      <c r="S1279" s="1">
        <f t="shared" si="53"/>
        <v>9947.6234096692115</v>
      </c>
      <c r="T1279" s="1" t="s">
        <v>147</v>
      </c>
      <c r="U1279" s="3">
        <v>370</v>
      </c>
      <c r="V1279" s="3">
        <v>0</v>
      </c>
      <c r="W1279" s="3">
        <v>0</v>
      </c>
      <c r="X1279" s="1">
        <v>10</v>
      </c>
      <c r="Y1279" s="1">
        <v>380</v>
      </c>
      <c r="Z1279" s="42">
        <v>36155.602844176647</v>
      </c>
      <c r="AA1279" s="1" t="s">
        <v>4015</v>
      </c>
      <c r="AB1279" s="71" t="s">
        <v>6379</v>
      </c>
      <c r="AC1279" s="1"/>
      <c r="AZ1279" s="24"/>
      <c r="BF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  <c r="BS1279" s="24"/>
      <c r="BT1279" s="24"/>
    </row>
    <row r="1280" spans="1:72" s="23" customFormat="1" x14ac:dyDescent="0.3">
      <c r="A1280" s="38">
        <v>1025</v>
      </c>
      <c r="B1280" s="38" t="s">
        <v>3397</v>
      </c>
      <c r="C1280" s="35" t="s">
        <v>345</v>
      </c>
      <c r="D1280" s="1" t="s">
        <v>4012</v>
      </c>
      <c r="E1280" s="38" t="s">
        <v>347</v>
      </c>
      <c r="F1280" s="2" t="s">
        <v>5443</v>
      </c>
      <c r="G1280" s="46" t="s">
        <v>5444</v>
      </c>
      <c r="H1280" s="42">
        <v>0.18</v>
      </c>
      <c r="I1280" s="42">
        <v>0.18</v>
      </c>
      <c r="J1280" s="1">
        <v>1</v>
      </c>
      <c r="K1280" s="65">
        <v>44387</v>
      </c>
      <c r="L1280" s="41">
        <v>44539</v>
      </c>
      <c r="M1280" s="1">
        <v>64.819999999999993</v>
      </c>
      <c r="N1280" s="42">
        <v>58.016399794687779</v>
      </c>
      <c r="O1280" s="1">
        <v>91</v>
      </c>
      <c r="P1280" s="42">
        <f t="shared" si="52"/>
        <v>5898.619999999999</v>
      </c>
      <c r="Q1280" s="1" t="s">
        <v>147</v>
      </c>
      <c r="R1280" s="42">
        <v>99.354838709677423</v>
      </c>
      <c r="S1280" s="1">
        <f t="shared" si="53"/>
        <v>6440.1806451612902</v>
      </c>
      <c r="T1280" s="1" t="s">
        <v>147</v>
      </c>
      <c r="U1280" s="3">
        <v>370</v>
      </c>
      <c r="V1280" s="3">
        <v>0</v>
      </c>
      <c r="W1280" s="3">
        <v>0</v>
      </c>
      <c r="X1280" s="1">
        <v>10</v>
      </c>
      <c r="Y1280" s="1">
        <v>380</v>
      </c>
      <c r="Z1280" s="42">
        <v>22046.231921981354</v>
      </c>
      <c r="AA1280" s="1" t="s">
        <v>4015</v>
      </c>
      <c r="AB1280" s="71" t="s">
        <v>6379</v>
      </c>
      <c r="AC1280" s="1"/>
      <c r="AZ1280" s="24"/>
      <c r="BF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  <c r="BS1280" s="24"/>
      <c r="BT1280" s="24"/>
    </row>
    <row r="1281" spans="1:72" s="23" customFormat="1" x14ac:dyDescent="0.3">
      <c r="A1281" s="38">
        <v>1026</v>
      </c>
      <c r="B1281" s="38" t="s">
        <v>3397</v>
      </c>
      <c r="C1281" s="35" t="s">
        <v>345</v>
      </c>
      <c r="D1281" s="1" t="s">
        <v>4012</v>
      </c>
      <c r="E1281" s="38" t="s">
        <v>347</v>
      </c>
      <c r="F1281" s="2" t="s">
        <v>5445</v>
      </c>
      <c r="G1281" s="46" t="s">
        <v>5446</v>
      </c>
      <c r="H1281" s="42">
        <v>0.26</v>
      </c>
      <c r="I1281" s="42">
        <v>0.26</v>
      </c>
      <c r="J1281" s="1">
        <v>2</v>
      </c>
      <c r="K1281" s="65">
        <v>44388</v>
      </c>
      <c r="L1281" s="41">
        <v>44539</v>
      </c>
      <c r="M1281" s="1">
        <v>83.21</v>
      </c>
      <c r="N1281" s="42">
        <v>72.909732876670972</v>
      </c>
      <c r="O1281" s="1">
        <v>85</v>
      </c>
      <c r="P1281" s="42">
        <f t="shared" si="52"/>
        <v>7072.8499999999995</v>
      </c>
      <c r="Q1281" s="1" t="s">
        <v>147</v>
      </c>
      <c r="R1281" s="42">
        <v>99.378881987577643</v>
      </c>
      <c r="S1281" s="1">
        <f t="shared" si="53"/>
        <v>8269.3167701863349</v>
      </c>
      <c r="T1281" s="1" t="s">
        <v>147</v>
      </c>
      <c r="U1281" s="3">
        <v>370</v>
      </c>
      <c r="V1281" s="3">
        <v>0</v>
      </c>
      <c r="W1281" s="3">
        <v>0</v>
      </c>
      <c r="X1281" s="1">
        <v>10</v>
      </c>
      <c r="Y1281" s="1">
        <v>380</v>
      </c>
      <c r="Z1281" s="42">
        <v>27705.698493134969</v>
      </c>
      <c r="AA1281" s="1" t="s">
        <v>4015</v>
      </c>
      <c r="AB1281" s="71" t="s">
        <v>6379</v>
      </c>
      <c r="AC1281" s="1"/>
      <c r="AZ1281" s="24"/>
      <c r="BF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  <c r="BS1281" s="24"/>
      <c r="BT1281" s="24"/>
    </row>
    <row r="1282" spans="1:72" s="23" customFormat="1" x14ac:dyDescent="0.3">
      <c r="A1282" s="38">
        <v>1027</v>
      </c>
      <c r="B1282" s="38" t="s">
        <v>3397</v>
      </c>
      <c r="C1282" s="35" t="s">
        <v>345</v>
      </c>
      <c r="D1282" s="1" t="s">
        <v>4012</v>
      </c>
      <c r="E1282" s="38" t="s">
        <v>347</v>
      </c>
      <c r="F1282" s="2" t="s">
        <v>5447</v>
      </c>
      <c r="G1282" s="46" t="s">
        <v>5448</v>
      </c>
      <c r="H1282" s="42">
        <v>0.26</v>
      </c>
      <c r="I1282" s="42">
        <v>0.26</v>
      </c>
      <c r="J1282" s="1">
        <v>2</v>
      </c>
      <c r="K1282" s="65">
        <v>44388</v>
      </c>
      <c r="L1282" s="41">
        <v>44539</v>
      </c>
      <c r="M1282" s="1">
        <v>98.85</v>
      </c>
      <c r="N1282" s="42">
        <v>87.651532445631275</v>
      </c>
      <c r="O1282" s="1">
        <v>86</v>
      </c>
      <c r="P1282" s="42">
        <f t="shared" si="52"/>
        <v>8501.1</v>
      </c>
      <c r="Q1282" s="1" t="s">
        <v>147</v>
      </c>
      <c r="R1282" s="42">
        <v>99.574468085106389</v>
      </c>
      <c r="S1282" s="1">
        <f t="shared" si="53"/>
        <v>9842.9361702127662</v>
      </c>
      <c r="T1282" s="1" t="s">
        <v>147</v>
      </c>
      <c r="U1282" s="3">
        <v>370</v>
      </c>
      <c r="V1282" s="3">
        <v>0</v>
      </c>
      <c r="W1282" s="3">
        <v>0</v>
      </c>
      <c r="X1282" s="1">
        <v>10</v>
      </c>
      <c r="Y1282" s="1">
        <v>380</v>
      </c>
      <c r="Z1282" s="42">
        <v>33307.582329339886</v>
      </c>
      <c r="AA1282" s="1" t="s">
        <v>4015</v>
      </c>
      <c r="AB1282" s="71" t="s">
        <v>6379</v>
      </c>
      <c r="AC1282" s="1"/>
      <c r="AZ1282" s="24"/>
      <c r="BF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  <c r="BS1282" s="24"/>
      <c r="BT1282" s="24"/>
    </row>
    <row r="1283" spans="1:72" s="23" customFormat="1" x14ac:dyDescent="0.3">
      <c r="A1283" s="38">
        <v>1028</v>
      </c>
      <c r="B1283" s="38" t="s">
        <v>3397</v>
      </c>
      <c r="C1283" s="35" t="s">
        <v>345</v>
      </c>
      <c r="D1283" s="1" t="s">
        <v>4012</v>
      </c>
      <c r="E1283" s="38" t="s">
        <v>347</v>
      </c>
      <c r="F1283" s="2" t="s">
        <v>5449</v>
      </c>
      <c r="G1283" s="46" t="s">
        <v>5450</v>
      </c>
      <c r="H1283" s="42">
        <v>0.17</v>
      </c>
      <c r="I1283" s="42">
        <v>0.17</v>
      </c>
      <c r="J1283" s="1">
        <v>2</v>
      </c>
      <c r="K1283" s="65">
        <v>44387</v>
      </c>
      <c r="L1283" s="41">
        <v>44539</v>
      </c>
      <c r="M1283" s="1">
        <v>82.64</v>
      </c>
      <c r="N1283" s="42">
        <v>73.465517736358336</v>
      </c>
      <c r="O1283" s="1">
        <v>88</v>
      </c>
      <c r="P1283" s="42">
        <f t="shared" si="52"/>
        <v>7272.32</v>
      </c>
      <c r="Q1283" s="1" t="s">
        <v>147</v>
      </c>
      <c r="R1283" s="42">
        <v>99.755501222493891</v>
      </c>
      <c r="S1283" s="1">
        <f t="shared" si="53"/>
        <v>8243.7946210268947</v>
      </c>
      <c r="T1283" s="1" t="s">
        <v>147</v>
      </c>
      <c r="U1283" s="3">
        <v>370</v>
      </c>
      <c r="V1283" s="3">
        <v>0</v>
      </c>
      <c r="W1283" s="3">
        <v>0</v>
      </c>
      <c r="X1283" s="1">
        <v>10</v>
      </c>
      <c r="Y1283" s="1">
        <v>380</v>
      </c>
      <c r="Z1283" s="42">
        <v>27916.896739816169</v>
      </c>
      <c r="AA1283" s="1" t="s">
        <v>4015</v>
      </c>
      <c r="AB1283" s="71" t="s">
        <v>6379</v>
      </c>
      <c r="AC1283" s="1"/>
      <c r="AZ1283" s="24"/>
      <c r="BF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  <c r="BS1283" s="24"/>
      <c r="BT1283" s="24"/>
    </row>
    <row r="1284" spans="1:72" s="23" customFormat="1" x14ac:dyDescent="0.3">
      <c r="A1284" s="38">
        <v>1029</v>
      </c>
      <c r="B1284" s="38" t="s">
        <v>3397</v>
      </c>
      <c r="C1284" s="35" t="s">
        <v>345</v>
      </c>
      <c r="D1284" s="1" t="s">
        <v>4012</v>
      </c>
      <c r="E1284" s="38" t="s">
        <v>347</v>
      </c>
      <c r="F1284" s="2" t="s">
        <v>5451</v>
      </c>
      <c r="G1284" s="46" t="s">
        <v>5452</v>
      </c>
      <c r="H1284" s="42">
        <v>0.17</v>
      </c>
      <c r="I1284" s="42">
        <v>0.17</v>
      </c>
      <c r="J1284" s="1">
        <v>2</v>
      </c>
      <c r="K1284" s="65">
        <v>44388</v>
      </c>
      <c r="L1284" s="41">
        <v>44539</v>
      </c>
      <c r="M1284" s="1">
        <v>69.52</v>
      </c>
      <c r="N1284" s="42">
        <v>66.337479192637744</v>
      </c>
      <c r="O1284" s="1">
        <v>90</v>
      </c>
      <c r="P1284" s="42">
        <f t="shared" si="52"/>
        <v>6256.7999999999993</v>
      </c>
      <c r="Q1284" s="1" t="s">
        <v>147</v>
      </c>
      <c r="R1284" s="42">
        <v>99.287410926365794</v>
      </c>
      <c r="S1284" s="1">
        <f t="shared" si="53"/>
        <v>6902.4608076009499</v>
      </c>
      <c r="T1284" s="1" t="s">
        <v>147</v>
      </c>
      <c r="U1284" s="3">
        <v>370</v>
      </c>
      <c r="V1284" s="3">
        <v>0</v>
      </c>
      <c r="W1284" s="3">
        <v>0</v>
      </c>
      <c r="X1284" s="1">
        <v>10</v>
      </c>
      <c r="Y1284" s="1">
        <v>380</v>
      </c>
      <c r="Z1284" s="42">
        <v>25208.242093202341</v>
      </c>
      <c r="AA1284" s="1" t="s">
        <v>4015</v>
      </c>
      <c r="AB1284" s="71" t="s">
        <v>6379</v>
      </c>
      <c r="AC1284" s="1"/>
      <c r="AZ1284" s="24"/>
      <c r="BF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  <c r="BS1284" s="24"/>
      <c r="BT1284" s="24"/>
    </row>
    <row r="1285" spans="1:72" s="23" customFormat="1" x14ac:dyDescent="0.3">
      <c r="A1285" s="38">
        <v>1030</v>
      </c>
      <c r="B1285" s="38" t="s">
        <v>3397</v>
      </c>
      <c r="C1285" s="35" t="s">
        <v>345</v>
      </c>
      <c r="D1285" s="1" t="s">
        <v>4012</v>
      </c>
      <c r="E1285" s="38" t="s">
        <v>347</v>
      </c>
      <c r="F1285" s="2" t="s">
        <v>5453</v>
      </c>
      <c r="G1285" s="46" t="s">
        <v>5454</v>
      </c>
      <c r="H1285" s="42">
        <v>0.15</v>
      </c>
      <c r="I1285" s="42">
        <v>0.15</v>
      </c>
      <c r="J1285" s="1">
        <v>1</v>
      </c>
      <c r="K1285" s="65">
        <v>44388</v>
      </c>
      <c r="L1285" s="41">
        <v>44539</v>
      </c>
      <c r="M1285" s="1">
        <v>31.42</v>
      </c>
      <c r="N1285" s="42">
        <v>29.488498044419543</v>
      </c>
      <c r="O1285" s="1">
        <v>89</v>
      </c>
      <c r="P1285" s="42">
        <f t="shared" si="52"/>
        <v>2796.38</v>
      </c>
      <c r="Q1285" s="1" t="s">
        <v>147</v>
      </c>
      <c r="R1285" s="42">
        <v>99.797979797979792</v>
      </c>
      <c r="S1285" s="1">
        <f t="shared" si="53"/>
        <v>3135.6525252525253</v>
      </c>
      <c r="T1285" s="1" t="s">
        <v>147</v>
      </c>
      <c r="U1285" s="3">
        <v>370</v>
      </c>
      <c r="V1285" s="3">
        <v>0</v>
      </c>
      <c r="W1285" s="3">
        <v>0</v>
      </c>
      <c r="X1285" s="1">
        <v>10</v>
      </c>
      <c r="Y1285" s="1">
        <v>380</v>
      </c>
      <c r="Z1285" s="42">
        <v>11205.629256879427</v>
      </c>
      <c r="AA1285" s="1" t="s">
        <v>4015</v>
      </c>
      <c r="AB1285" s="71" t="s">
        <v>6379</v>
      </c>
      <c r="AC1285" s="1"/>
      <c r="AZ1285" s="24"/>
      <c r="BF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  <c r="BS1285" s="24"/>
      <c r="BT1285" s="24"/>
    </row>
    <row r="1286" spans="1:72" s="23" customFormat="1" x14ac:dyDescent="0.3">
      <c r="A1286" s="38">
        <v>1031</v>
      </c>
      <c r="B1286" s="38" t="s">
        <v>3397</v>
      </c>
      <c r="C1286" s="35" t="s">
        <v>345</v>
      </c>
      <c r="D1286" s="1" t="s">
        <v>4012</v>
      </c>
      <c r="E1286" s="38" t="s">
        <v>347</v>
      </c>
      <c r="F1286" s="2" t="s">
        <v>5455</v>
      </c>
      <c r="G1286" s="46" t="s">
        <v>5456</v>
      </c>
      <c r="H1286" s="42">
        <v>0.17</v>
      </c>
      <c r="I1286" s="42">
        <v>0.17</v>
      </c>
      <c r="J1286" s="1">
        <v>1</v>
      </c>
      <c r="K1286" s="65">
        <v>44388</v>
      </c>
      <c r="L1286" s="41">
        <v>44539</v>
      </c>
      <c r="M1286" s="1">
        <v>52.9</v>
      </c>
      <c r="N1286" s="42">
        <v>50.457887816080884</v>
      </c>
      <c r="O1286" s="1">
        <v>86</v>
      </c>
      <c r="P1286" s="42">
        <f t="shared" si="52"/>
        <v>4549.3999999999996</v>
      </c>
      <c r="Q1286" s="1" t="s">
        <v>147</v>
      </c>
      <c r="R1286" s="3">
        <v>100</v>
      </c>
      <c r="S1286" s="1">
        <f t="shared" si="53"/>
        <v>5290</v>
      </c>
      <c r="T1286" s="1" t="s">
        <v>147</v>
      </c>
      <c r="U1286" s="3">
        <v>370</v>
      </c>
      <c r="V1286" s="3">
        <v>0</v>
      </c>
      <c r="W1286" s="3">
        <v>0</v>
      </c>
      <c r="X1286" s="1">
        <v>10</v>
      </c>
      <c r="Y1286" s="1">
        <v>380</v>
      </c>
      <c r="Z1286" s="42">
        <v>19173.997370110737</v>
      </c>
      <c r="AA1286" s="1" t="s">
        <v>4015</v>
      </c>
      <c r="AB1286" s="71" t="s">
        <v>6379</v>
      </c>
      <c r="AC1286" s="1"/>
      <c r="AZ1286" s="24"/>
      <c r="BF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  <c r="BS1286" s="24"/>
      <c r="BT1286" s="24"/>
    </row>
    <row r="1287" spans="1:72" s="23" customFormat="1" x14ac:dyDescent="0.3">
      <c r="A1287" s="38">
        <v>1032</v>
      </c>
      <c r="B1287" s="38" t="s">
        <v>3397</v>
      </c>
      <c r="C1287" s="35" t="s">
        <v>345</v>
      </c>
      <c r="D1287" s="1" t="s">
        <v>4012</v>
      </c>
      <c r="E1287" s="38" t="s">
        <v>347</v>
      </c>
      <c r="F1287" s="2" t="s">
        <v>5457</v>
      </c>
      <c r="G1287" s="46" t="s">
        <v>5458</v>
      </c>
      <c r="H1287" s="42">
        <v>0.22</v>
      </c>
      <c r="I1287" s="42">
        <v>0.22</v>
      </c>
      <c r="J1287" s="1">
        <v>1</v>
      </c>
      <c r="K1287" s="65">
        <v>44388</v>
      </c>
      <c r="L1287" s="41">
        <v>44539</v>
      </c>
      <c r="M1287" s="1">
        <v>57.56</v>
      </c>
      <c r="N1287" s="42">
        <v>54.294501137453111</v>
      </c>
      <c r="O1287" s="1">
        <v>96</v>
      </c>
      <c r="P1287" s="42">
        <f t="shared" si="52"/>
        <v>5525.76</v>
      </c>
      <c r="Q1287" s="1" t="s">
        <v>147</v>
      </c>
      <c r="R1287" s="42">
        <v>99.759615384615387</v>
      </c>
      <c r="S1287" s="1">
        <f t="shared" si="53"/>
        <v>5742.1634615384619</v>
      </c>
      <c r="T1287" s="1" t="s">
        <v>147</v>
      </c>
      <c r="U1287" s="3">
        <v>370</v>
      </c>
      <c r="V1287" s="3">
        <v>0</v>
      </c>
      <c r="W1287" s="3">
        <v>0</v>
      </c>
      <c r="X1287" s="1">
        <v>10</v>
      </c>
      <c r="Y1287" s="1">
        <v>380</v>
      </c>
      <c r="Z1287" s="42">
        <v>20631.910432232184</v>
      </c>
      <c r="AA1287" s="1" t="s">
        <v>4015</v>
      </c>
      <c r="AB1287" s="71" t="s">
        <v>6379</v>
      </c>
      <c r="AC1287" s="1"/>
      <c r="AZ1287" s="24"/>
      <c r="BF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  <c r="BS1287" s="24"/>
      <c r="BT1287" s="24"/>
    </row>
    <row r="1288" spans="1:72" s="23" customFormat="1" x14ac:dyDescent="0.3">
      <c r="A1288" s="38">
        <v>1033</v>
      </c>
      <c r="B1288" s="38" t="s">
        <v>3397</v>
      </c>
      <c r="C1288" s="35" t="s">
        <v>345</v>
      </c>
      <c r="D1288" s="1" t="s">
        <v>4012</v>
      </c>
      <c r="E1288" s="38" t="s">
        <v>347</v>
      </c>
      <c r="F1288" s="2" t="s">
        <v>5459</v>
      </c>
      <c r="G1288" s="46" t="s">
        <v>5460</v>
      </c>
      <c r="H1288" s="42">
        <v>0.13</v>
      </c>
      <c r="I1288" s="42">
        <v>0.13</v>
      </c>
      <c r="J1288" s="1">
        <v>2</v>
      </c>
      <c r="K1288" s="65">
        <v>44373</v>
      </c>
      <c r="L1288" s="41">
        <v>44532</v>
      </c>
      <c r="M1288" s="1">
        <v>73.459999999999994</v>
      </c>
      <c r="N1288" s="42">
        <v>63.974862224711487</v>
      </c>
      <c r="O1288" s="1">
        <v>85</v>
      </c>
      <c r="P1288" s="42">
        <f t="shared" si="52"/>
        <v>6244.0999999999995</v>
      </c>
      <c r="Q1288" s="1" t="s">
        <v>147</v>
      </c>
      <c r="R1288" s="42">
        <v>99.75124378109453</v>
      </c>
      <c r="S1288" s="1">
        <f t="shared" si="53"/>
        <v>7327.726368159204</v>
      </c>
      <c r="T1288" s="1" t="s">
        <v>147</v>
      </c>
      <c r="U1288" s="3">
        <v>370</v>
      </c>
      <c r="V1288" s="3">
        <v>0</v>
      </c>
      <c r="W1288" s="3">
        <v>0</v>
      </c>
      <c r="X1288" s="1">
        <v>10</v>
      </c>
      <c r="Y1288" s="1">
        <v>380</v>
      </c>
      <c r="Z1288" s="42">
        <v>24310.447645390366</v>
      </c>
      <c r="AA1288" s="1" t="s">
        <v>4015</v>
      </c>
      <c r="AB1288" s="1" t="s">
        <v>4143</v>
      </c>
      <c r="AC1288" s="1"/>
      <c r="AZ1288" s="24"/>
      <c r="BF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  <c r="BS1288" s="24"/>
      <c r="BT1288" s="24"/>
    </row>
    <row r="1289" spans="1:72" s="23" customFormat="1" x14ac:dyDescent="0.3">
      <c r="A1289" s="38">
        <v>1034</v>
      </c>
      <c r="B1289" s="38" t="s">
        <v>3397</v>
      </c>
      <c r="C1289" s="35" t="s">
        <v>345</v>
      </c>
      <c r="D1289" s="1" t="s">
        <v>4012</v>
      </c>
      <c r="E1289" s="38" t="s">
        <v>347</v>
      </c>
      <c r="F1289" s="2" t="s">
        <v>5461</v>
      </c>
      <c r="G1289" s="46" t="s">
        <v>5462</v>
      </c>
      <c r="H1289" s="42">
        <v>0.21</v>
      </c>
      <c r="I1289" s="42">
        <v>0.21</v>
      </c>
      <c r="J1289" s="1">
        <v>2</v>
      </c>
      <c r="K1289" s="65">
        <v>44368</v>
      </c>
      <c r="L1289" s="41">
        <v>44532</v>
      </c>
      <c r="M1289" s="1">
        <v>92.87</v>
      </c>
      <c r="N1289" s="42">
        <v>80.50003765787406</v>
      </c>
      <c r="O1289" s="1">
        <v>87</v>
      </c>
      <c r="P1289" s="42">
        <f t="shared" si="52"/>
        <v>8079.6900000000005</v>
      </c>
      <c r="Q1289" s="1" t="s">
        <v>147</v>
      </c>
      <c r="R1289" s="3">
        <v>100</v>
      </c>
      <c r="S1289" s="1">
        <f t="shared" si="53"/>
        <v>9287</v>
      </c>
      <c r="T1289" s="1" t="s">
        <v>147</v>
      </c>
      <c r="U1289" s="3">
        <v>370</v>
      </c>
      <c r="V1289" s="3">
        <v>0</v>
      </c>
      <c r="W1289" s="3">
        <v>0</v>
      </c>
      <c r="X1289" s="1">
        <v>10</v>
      </c>
      <c r="Y1289" s="1">
        <v>380</v>
      </c>
      <c r="Z1289" s="42">
        <v>30590.014309992144</v>
      </c>
      <c r="AA1289" s="1" t="s">
        <v>4015</v>
      </c>
      <c r="AB1289" s="1" t="s">
        <v>4143</v>
      </c>
      <c r="AC1289" s="1"/>
      <c r="AZ1289" s="24"/>
      <c r="BF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  <c r="BS1289" s="24"/>
      <c r="BT1289" s="24"/>
    </row>
    <row r="1290" spans="1:72" s="23" customFormat="1" x14ac:dyDescent="0.3">
      <c r="A1290" s="38">
        <v>1035</v>
      </c>
      <c r="B1290" s="38" t="s">
        <v>3397</v>
      </c>
      <c r="C1290" s="35" t="s">
        <v>345</v>
      </c>
      <c r="D1290" s="1" t="s">
        <v>4012</v>
      </c>
      <c r="E1290" s="38" t="s">
        <v>347</v>
      </c>
      <c r="F1290" s="2" t="s">
        <v>5463</v>
      </c>
      <c r="G1290" s="46" t="s">
        <v>5464</v>
      </c>
      <c r="H1290" s="42">
        <v>0.23</v>
      </c>
      <c r="I1290" s="42">
        <v>0.23</v>
      </c>
      <c r="J1290" s="1">
        <v>1</v>
      </c>
      <c r="K1290" s="65">
        <v>44375</v>
      </c>
      <c r="L1290" s="41">
        <v>44532</v>
      </c>
      <c r="M1290" s="1">
        <v>33.18</v>
      </c>
      <c r="N1290" s="42">
        <v>27.591661338534685</v>
      </c>
      <c r="O1290" s="1">
        <v>86</v>
      </c>
      <c r="P1290" s="42">
        <f t="shared" si="52"/>
        <v>2853.48</v>
      </c>
      <c r="Q1290" s="1" t="s">
        <v>147</v>
      </c>
      <c r="R1290" s="42">
        <v>99.528301886792448</v>
      </c>
      <c r="S1290" s="1">
        <f t="shared" si="53"/>
        <v>3302.3490566037735</v>
      </c>
      <c r="T1290" s="1" t="s">
        <v>147</v>
      </c>
      <c r="U1290" s="3">
        <v>370</v>
      </c>
      <c r="V1290" s="3">
        <v>0</v>
      </c>
      <c r="W1290" s="3">
        <v>0</v>
      </c>
      <c r="X1290" s="1">
        <v>10</v>
      </c>
      <c r="Y1290" s="1">
        <v>380</v>
      </c>
      <c r="Z1290" s="42">
        <v>10484.831308643181</v>
      </c>
      <c r="AA1290" s="1" t="s">
        <v>4015</v>
      </c>
      <c r="AB1290" s="1" t="s">
        <v>4143</v>
      </c>
      <c r="AC1290" s="1"/>
      <c r="AZ1290" s="24"/>
      <c r="BF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  <c r="BS1290" s="24"/>
      <c r="BT1290" s="24"/>
    </row>
    <row r="1291" spans="1:72" s="23" customFormat="1" x14ac:dyDescent="0.3">
      <c r="A1291" s="38">
        <v>1036</v>
      </c>
      <c r="B1291" s="38" t="s">
        <v>3397</v>
      </c>
      <c r="C1291" s="35" t="s">
        <v>345</v>
      </c>
      <c r="D1291" s="1" t="s">
        <v>4012</v>
      </c>
      <c r="E1291" s="38" t="s">
        <v>347</v>
      </c>
      <c r="F1291" s="2" t="s">
        <v>5465</v>
      </c>
      <c r="G1291" s="46" t="s">
        <v>5466</v>
      </c>
      <c r="H1291" s="42">
        <v>0.8</v>
      </c>
      <c r="I1291" s="42">
        <v>0.8</v>
      </c>
      <c r="J1291" s="1">
        <v>1</v>
      </c>
      <c r="K1291" s="65">
        <v>44374</v>
      </c>
      <c r="L1291" s="41">
        <v>44532</v>
      </c>
      <c r="M1291" s="1">
        <v>33.49</v>
      </c>
      <c r="N1291" s="42">
        <v>29.244787823751679</v>
      </c>
      <c r="O1291" s="1">
        <v>93</v>
      </c>
      <c r="P1291" s="42">
        <f t="shared" si="52"/>
        <v>3114.57</v>
      </c>
      <c r="Q1291" s="1" t="s">
        <v>147</v>
      </c>
      <c r="R1291" s="42">
        <v>99.715099715099711</v>
      </c>
      <c r="S1291" s="1">
        <f t="shared" si="53"/>
        <v>3339.4586894586896</v>
      </c>
      <c r="T1291" s="1" t="s">
        <v>147</v>
      </c>
      <c r="U1291" s="3">
        <v>370</v>
      </c>
      <c r="V1291" s="3">
        <v>0</v>
      </c>
      <c r="W1291" s="3">
        <v>0</v>
      </c>
      <c r="X1291" s="1">
        <v>10</v>
      </c>
      <c r="Y1291" s="1">
        <v>380</v>
      </c>
      <c r="Z1291" s="42">
        <v>11113.019373025638</v>
      </c>
      <c r="AA1291" s="1" t="s">
        <v>4015</v>
      </c>
      <c r="AB1291" s="1" t="s">
        <v>4143</v>
      </c>
      <c r="AC1291" s="1"/>
      <c r="AZ1291" s="24"/>
      <c r="BF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  <c r="BS1291" s="24"/>
      <c r="BT1291" s="24"/>
    </row>
    <row r="1292" spans="1:72" s="23" customFormat="1" x14ac:dyDescent="0.3">
      <c r="A1292" s="38">
        <v>1037</v>
      </c>
      <c r="B1292" s="38" t="s">
        <v>3397</v>
      </c>
      <c r="C1292" s="35" t="s">
        <v>345</v>
      </c>
      <c r="D1292" s="1" t="s">
        <v>4012</v>
      </c>
      <c r="E1292" s="38" t="s">
        <v>347</v>
      </c>
      <c r="F1292" s="2" t="s">
        <v>5467</v>
      </c>
      <c r="G1292" s="46" t="s">
        <v>5468</v>
      </c>
      <c r="H1292" s="42">
        <v>0.26</v>
      </c>
      <c r="I1292" s="42">
        <v>0.26</v>
      </c>
      <c r="J1292" s="1">
        <v>1</v>
      </c>
      <c r="K1292" s="65">
        <v>44372</v>
      </c>
      <c r="L1292" s="41">
        <v>44532</v>
      </c>
      <c r="M1292" s="1">
        <v>24.86</v>
      </c>
      <c r="N1292" s="42">
        <v>21.509935714700759</v>
      </c>
      <c r="O1292" s="1">
        <v>89</v>
      </c>
      <c r="P1292" s="42">
        <f t="shared" si="52"/>
        <v>2212.54</v>
      </c>
      <c r="Q1292" s="1" t="s">
        <v>147</v>
      </c>
      <c r="R1292" s="42">
        <v>99.489795918367349</v>
      </c>
      <c r="S1292" s="1">
        <f t="shared" si="53"/>
        <v>2473.3163265306121</v>
      </c>
      <c r="T1292" s="1" t="s">
        <v>147</v>
      </c>
      <c r="U1292" s="3">
        <v>370</v>
      </c>
      <c r="V1292" s="3">
        <v>0</v>
      </c>
      <c r="W1292" s="3">
        <v>0</v>
      </c>
      <c r="X1292" s="1">
        <v>10</v>
      </c>
      <c r="Y1292" s="1">
        <v>380</v>
      </c>
      <c r="Z1292" s="42">
        <v>8173.7755715862886</v>
      </c>
      <c r="AA1292" s="1" t="s">
        <v>4015</v>
      </c>
      <c r="AB1292" s="1" t="s">
        <v>4143</v>
      </c>
      <c r="AC1292" s="1"/>
      <c r="AZ1292" s="24"/>
      <c r="BF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  <c r="BS1292" s="24"/>
      <c r="BT1292" s="24"/>
    </row>
    <row r="1293" spans="1:72" s="23" customFormat="1" x14ac:dyDescent="0.3">
      <c r="A1293" s="38">
        <v>1038</v>
      </c>
      <c r="B1293" s="38" t="s">
        <v>3397</v>
      </c>
      <c r="C1293" s="35" t="s">
        <v>345</v>
      </c>
      <c r="D1293" s="1" t="s">
        <v>4012</v>
      </c>
      <c r="E1293" s="38" t="s">
        <v>347</v>
      </c>
      <c r="F1293" s="2" t="s">
        <v>5469</v>
      </c>
      <c r="G1293" s="46" t="s">
        <v>5470</v>
      </c>
      <c r="H1293" s="42">
        <v>0.41</v>
      </c>
      <c r="I1293" s="42">
        <v>0.41</v>
      </c>
      <c r="J1293" s="1">
        <v>1</v>
      </c>
      <c r="K1293" s="65">
        <v>44373</v>
      </c>
      <c r="L1293" s="41">
        <v>44532</v>
      </c>
      <c r="M1293" s="1">
        <v>55.35</v>
      </c>
      <c r="N1293" s="42">
        <v>46.528515750353378</v>
      </c>
      <c r="O1293" s="1">
        <v>88</v>
      </c>
      <c r="P1293" s="42">
        <f t="shared" si="52"/>
        <v>4870.8</v>
      </c>
      <c r="Q1293" s="1" t="s">
        <v>147</v>
      </c>
      <c r="R1293" s="42">
        <v>99.55654101995566</v>
      </c>
      <c r="S1293" s="1">
        <f t="shared" si="53"/>
        <v>5510.454545454546</v>
      </c>
      <c r="T1293" s="1" t="s">
        <v>147</v>
      </c>
      <c r="U1293" s="3">
        <v>370</v>
      </c>
      <c r="V1293" s="3">
        <v>0</v>
      </c>
      <c r="W1293" s="3">
        <v>0</v>
      </c>
      <c r="X1293" s="1">
        <v>10</v>
      </c>
      <c r="Y1293" s="1">
        <v>380</v>
      </c>
      <c r="Z1293" s="42">
        <v>17680.835985134283</v>
      </c>
      <c r="AA1293" s="1" t="s">
        <v>4015</v>
      </c>
      <c r="AB1293" s="1" t="s">
        <v>4143</v>
      </c>
      <c r="AC1293" s="1"/>
      <c r="AZ1293" s="24"/>
      <c r="BF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  <c r="BS1293" s="24"/>
      <c r="BT1293" s="24"/>
    </row>
    <row r="1294" spans="1:72" s="23" customFormat="1" x14ac:dyDescent="0.3">
      <c r="A1294" s="38">
        <v>1039</v>
      </c>
      <c r="B1294" s="38" t="s">
        <v>3397</v>
      </c>
      <c r="C1294" s="35" t="s">
        <v>345</v>
      </c>
      <c r="D1294" s="1" t="s">
        <v>4012</v>
      </c>
      <c r="E1294" s="38" t="s">
        <v>347</v>
      </c>
      <c r="F1294" s="2" t="s">
        <v>5471</v>
      </c>
      <c r="G1294" s="46" t="s">
        <v>5472</v>
      </c>
      <c r="H1294" s="42">
        <v>0.2</v>
      </c>
      <c r="I1294" s="42">
        <v>0.2</v>
      </c>
      <c r="J1294" s="1">
        <v>1</v>
      </c>
      <c r="K1294" s="65">
        <v>44374</v>
      </c>
      <c r="L1294" s="41">
        <v>44532</v>
      </c>
      <c r="M1294" s="1">
        <v>20.58</v>
      </c>
      <c r="N1294" s="42">
        <v>17.516303576618</v>
      </c>
      <c r="O1294" s="1">
        <v>81</v>
      </c>
      <c r="P1294" s="42">
        <f t="shared" si="52"/>
        <v>1666.9799999999998</v>
      </c>
      <c r="Q1294" s="1" t="s">
        <v>147</v>
      </c>
      <c r="R1294" s="42">
        <v>98.84792626728111</v>
      </c>
      <c r="S1294" s="1">
        <f t="shared" si="53"/>
        <v>2034.2903225806451</v>
      </c>
      <c r="T1294" s="1" t="s">
        <v>147</v>
      </c>
      <c r="U1294" s="3">
        <v>370</v>
      </c>
      <c r="V1294" s="3">
        <v>0</v>
      </c>
      <c r="W1294" s="3">
        <v>0</v>
      </c>
      <c r="X1294" s="1">
        <v>0</v>
      </c>
      <c r="Y1294" s="1">
        <v>370</v>
      </c>
      <c r="Z1294" s="42">
        <v>6481.0323233486597</v>
      </c>
      <c r="AA1294" s="1" t="s">
        <v>4015</v>
      </c>
      <c r="AB1294" s="1" t="s">
        <v>4143</v>
      </c>
      <c r="AC1294" s="1"/>
      <c r="AZ1294" s="24"/>
      <c r="BF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  <c r="BS1294" s="24"/>
      <c r="BT1294" s="24"/>
    </row>
    <row r="1295" spans="1:72" s="23" customFormat="1" x14ac:dyDescent="0.3">
      <c r="A1295" s="38">
        <v>1040</v>
      </c>
      <c r="B1295" s="38" t="s">
        <v>3397</v>
      </c>
      <c r="C1295" s="35" t="s">
        <v>345</v>
      </c>
      <c r="D1295" s="1" t="s">
        <v>4012</v>
      </c>
      <c r="E1295" s="38" t="s">
        <v>347</v>
      </c>
      <c r="F1295" s="2" t="s">
        <v>5473</v>
      </c>
      <c r="G1295" s="46" t="s">
        <v>5474</v>
      </c>
      <c r="H1295" s="42">
        <v>0.14000000000000001</v>
      </c>
      <c r="I1295" s="42">
        <v>0.14000000000000001</v>
      </c>
      <c r="J1295" s="1">
        <v>1</v>
      </c>
      <c r="K1295" s="65">
        <v>44372</v>
      </c>
      <c r="L1295" s="41">
        <v>44532</v>
      </c>
      <c r="M1295" s="1">
        <v>55.53</v>
      </c>
      <c r="N1295" s="42">
        <v>46.182837540477124</v>
      </c>
      <c r="O1295" s="1">
        <v>88</v>
      </c>
      <c r="P1295" s="42">
        <f t="shared" si="52"/>
        <v>4886.6400000000003</v>
      </c>
      <c r="Q1295" s="1" t="s">
        <v>147</v>
      </c>
      <c r="R1295" s="42">
        <v>99.168975069252085</v>
      </c>
      <c r="S1295" s="1">
        <f t="shared" si="53"/>
        <v>5506.853185595568</v>
      </c>
      <c r="T1295" s="1" t="s">
        <v>147</v>
      </c>
      <c r="U1295" s="3">
        <v>370</v>
      </c>
      <c r="V1295" s="3">
        <v>0</v>
      </c>
      <c r="W1295" s="3">
        <v>0</v>
      </c>
      <c r="X1295" s="1">
        <v>10</v>
      </c>
      <c r="Y1295" s="1">
        <v>380</v>
      </c>
      <c r="Z1295" s="42">
        <v>17549.478265381305</v>
      </c>
      <c r="AA1295" s="1" t="s">
        <v>4015</v>
      </c>
      <c r="AB1295" s="1" t="s">
        <v>4143</v>
      </c>
      <c r="AC1295" s="1"/>
      <c r="AZ1295" s="24"/>
      <c r="BF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  <c r="BS1295" s="24"/>
      <c r="BT1295" s="24"/>
    </row>
    <row r="1296" spans="1:72" s="23" customFormat="1" x14ac:dyDescent="0.3">
      <c r="A1296" s="38">
        <v>1041</v>
      </c>
      <c r="B1296" s="38" t="s">
        <v>3397</v>
      </c>
      <c r="C1296" s="35" t="s">
        <v>345</v>
      </c>
      <c r="D1296" s="1" t="s">
        <v>4012</v>
      </c>
      <c r="E1296" s="38" t="s">
        <v>347</v>
      </c>
      <c r="F1296" s="2" t="s">
        <v>5475</v>
      </c>
      <c r="G1296" s="46" t="s">
        <v>5476</v>
      </c>
      <c r="H1296" s="42">
        <v>0.15</v>
      </c>
      <c r="I1296" s="42">
        <v>0.15</v>
      </c>
      <c r="J1296" s="1">
        <v>1</v>
      </c>
      <c r="K1296" s="65">
        <v>44375</v>
      </c>
      <c r="L1296" s="41">
        <v>44532</v>
      </c>
      <c r="M1296" s="1">
        <v>44.05</v>
      </c>
      <c r="N1296" s="42">
        <v>37.00490352698418</v>
      </c>
      <c r="O1296" s="1">
        <v>81</v>
      </c>
      <c r="P1296" s="42">
        <f t="shared" si="52"/>
        <v>3568.0499999999997</v>
      </c>
      <c r="Q1296" s="1" t="s">
        <v>147</v>
      </c>
      <c r="R1296" s="42">
        <v>99.70930232558139</v>
      </c>
      <c r="S1296" s="1">
        <f t="shared" si="53"/>
        <v>4392.1947674418598</v>
      </c>
      <c r="T1296" s="1" t="s">
        <v>147</v>
      </c>
      <c r="U1296" s="3">
        <v>370</v>
      </c>
      <c r="V1296" s="3">
        <v>0</v>
      </c>
      <c r="W1296" s="3">
        <v>0</v>
      </c>
      <c r="X1296" s="1">
        <v>10</v>
      </c>
      <c r="Y1296" s="1">
        <v>380</v>
      </c>
      <c r="Z1296" s="42">
        <v>14061.863340253989</v>
      </c>
      <c r="AA1296" s="1" t="s">
        <v>4015</v>
      </c>
      <c r="AB1296" s="1" t="s">
        <v>4143</v>
      </c>
      <c r="AC1296" s="1"/>
      <c r="AZ1296" s="24"/>
      <c r="BF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  <c r="BS1296" s="24"/>
      <c r="BT1296" s="24"/>
    </row>
    <row r="1297" spans="1:72" s="23" customFormat="1" x14ac:dyDescent="0.3">
      <c r="A1297" s="38">
        <v>1042</v>
      </c>
      <c r="B1297" s="38" t="s">
        <v>3397</v>
      </c>
      <c r="C1297" s="35" t="s">
        <v>345</v>
      </c>
      <c r="D1297" s="1" t="s">
        <v>4012</v>
      </c>
      <c r="E1297" s="38" t="s">
        <v>347</v>
      </c>
      <c r="F1297" s="2" t="s">
        <v>5477</v>
      </c>
      <c r="G1297" s="46" t="s">
        <v>5478</v>
      </c>
      <c r="H1297" s="42">
        <v>0.18</v>
      </c>
      <c r="I1297" s="42">
        <v>0.18</v>
      </c>
      <c r="J1297" s="1">
        <v>1</v>
      </c>
      <c r="K1297" s="65">
        <v>44375</v>
      </c>
      <c r="L1297" s="41">
        <v>44532</v>
      </c>
      <c r="M1297" s="1">
        <v>34.68</v>
      </c>
      <c r="N1297" s="42">
        <v>32.534747622412603</v>
      </c>
      <c r="O1297" s="1">
        <v>85</v>
      </c>
      <c r="P1297" s="42">
        <f t="shared" si="52"/>
        <v>2947.8</v>
      </c>
      <c r="Q1297" s="1" t="s">
        <v>147</v>
      </c>
      <c r="R1297" s="42">
        <v>99.535962877030158</v>
      </c>
      <c r="S1297" s="1">
        <f t="shared" si="53"/>
        <v>3451.907192575406</v>
      </c>
      <c r="T1297" s="1" t="s">
        <v>147</v>
      </c>
      <c r="U1297" s="3">
        <v>370</v>
      </c>
      <c r="V1297" s="3">
        <v>0</v>
      </c>
      <c r="W1297" s="3">
        <v>0</v>
      </c>
      <c r="X1297" s="1">
        <v>10</v>
      </c>
      <c r="Y1297" s="1">
        <v>380</v>
      </c>
      <c r="Z1297" s="42">
        <v>12363.204096516789</v>
      </c>
      <c r="AA1297" s="1" t="s">
        <v>4015</v>
      </c>
      <c r="AB1297" s="1" t="s">
        <v>4143</v>
      </c>
      <c r="AC1297" s="1"/>
      <c r="AZ1297" s="24"/>
      <c r="BF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  <c r="BS1297" s="24"/>
      <c r="BT1297" s="24"/>
    </row>
    <row r="1298" spans="1:72" s="23" customFormat="1" x14ac:dyDescent="0.3">
      <c r="A1298" s="38">
        <v>1043</v>
      </c>
      <c r="B1298" s="38" t="s">
        <v>3397</v>
      </c>
      <c r="C1298" s="35" t="s">
        <v>345</v>
      </c>
      <c r="D1298" s="1" t="s">
        <v>4012</v>
      </c>
      <c r="E1298" s="38" t="s">
        <v>347</v>
      </c>
      <c r="F1298" s="2" t="s">
        <v>5479</v>
      </c>
      <c r="G1298" s="46" t="s">
        <v>5480</v>
      </c>
      <c r="H1298" s="42">
        <v>0.36</v>
      </c>
      <c r="I1298" s="42">
        <v>0.36</v>
      </c>
      <c r="J1298" s="1">
        <v>1</v>
      </c>
      <c r="K1298" s="65">
        <v>44371</v>
      </c>
      <c r="L1298" s="41">
        <v>44532</v>
      </c>
      <c r="M1298" s="1">
        <v>26.64</v>
      </c>
      <c r="N1298" s="42">
        <v>21.350096134324211</v>
      </c>
      <c r="O1298" s="1">
        <v>80</v>
      </c>
      <c r="P1298" s="42">
        <f t="shared" si="52"/>
        <v>2131.1999999999998</v>
      </c>
      <c r="Q1298" s="1" t="s">
        <v>147</v>
      </c>
      <c r="R1298" s="42">
        <v>95.91836734693878</v>
      </c>
      <c r="S1298" s="1">
        <f t="shared" si="53"/>
        <v>2555.2653061224491</v>
      </c>
      <c r="T1298" s="1" t="s">
        <v>147</v>
      </c>
      <c r="U1298" s="3">
        <v>370</v>
      </c>
      <c r="V1298" s="3">
        <v>0</v>
      </c>
      <c r="W1298" s="3">
        <v>0</v>
      </c>
      <c r="X1298" s="1">
        <v>-18.5</v>
      </c>
      <c r="Y1298" s="1">
        <v>351.5</v>
      </c>
      <c r="Z1298" s="42">
        <v>7504.5587912149604</v>
      </c>
      <c r="AA1298" s="1" t="s">
        <v>4015</v>
      </c>
      <c r="AB1298" s="1" t="s">
        <v>4143</v>
      </c>
      <c r="AC1298" s="1"/>
      <c r="AZ1298" s="24"/>
      <c r="BF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  <c r="BS1298" s="24"/>
      <c r="BT1298" s="24"/>
    </row>
    <row r="1299" spans="1:72" s="23" customFormat="1" x14ac:dyDescent="0.3">
      <c r="A1299" s="38">
        <v>1044</v>
      </c>
      <c r="B1299" s="38" t="s">
        <v>3397</v>
      </c>
      <c r="C1299" s="35" t="s">
        <v>345</v>
      </c>
      <c r="D1299" s="1" t="s">
        <v>4012</v>
      </c>
      <c r="E1299" s="38" t="s">
        <v>347</v>
      </c>
      <c r="F1299" s="2" t="s">
        <v>5481</v>
      </c>
      <c r="G1299" s="46" t="s">
        <v>5482</v>
      </c>
      <c r="H1299" s="42">
        <v>0.18</v>
      </c>
      <c r="I1299" s="42">
        <v>0.18</v>
      </c>
      <c r="J1299" s="1">
        <v>1</v>
      </c>
      <c r="K1299" s="65">
        <v>44374</v>
      </c>
      <c r="L1299" s="41">
        <v>44532</v>
      </c>
      <c r="M1299" s="1">
        <v>35.200000000000003</v>
      </c>
      <c r="N1299" s="42">
        <v>33.833079836732374</v>
      </c>
      <c r="O1299" s="1">
        <v>86</v>
      </c>
      <c r="P1299" s="42">
        <f t="shared" si="52"/>
        <v>3027.2000000000003</v>
      </c>
      <c r="Q1299" s="1" t="s">
        <v>147</v>
      </c>
      <c r="R1299" s="42">
        <v>99.137931034482762</v>
      </c>
      <c r="S1299" s="1">
        <f t="shared" si="53"/>
        <v>3489.6551724137935</v>
      </c>
      <c r="T1299" s="1" t="s">
        <v>147</v>
      </c>
      <c r="U1299" s="3">
        <v>370</v>
      </c>
      <c r="V1299" s="3">
        <v>0</v>
      </c>
      <c r="W1299" s="3">
        <v>0</v>
      </c>
      <c r="X1299" s="1">
        <v>10</v>
      </c>
      <c r="Y1299" s="1">
        <v>380</v>
      </c>
      <c r="Z1299" s="42">
        <v>12856.570337958303</v>
      </c>
      <c r="AA1299" s="1" t="s">
        <v>4015</v>
      </c>
      <c r="AB1299" s="1" t="s">
        <v>4143</v>
      </c>
      <c r="AC1299" s="1"/>
      <c r="AZ1299" s="24"/>
      <c r="BF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  <c r="BS1299" s="24"/>
      <c r="BT1299" s="24"/>
    </row>
    <row r="1300" spans="1:72" s="23" customFormat="1" x14ac:dyDescent="0.3">
      <c r="A1300" s="38">
        <v>1045</v>
      </c>
      <c r="B1300" s="38" t="s">
        <v>3397</v>
      </c>
      <c r="C1300" s="35" t="s">
        <v>345</v>
      </c>
      <c r="D1300" s="1" t="s">
        <v>4012</v>
      </c>
      <c r="E1300" s="38" t="s">
        <v>347</v>
      </c>
      <c r="F1300" s="2" t="s">
        <v>5483</v>
      </c>
      <c r="G1300" s="46" t="s">
        <v>5484</v>
      </c>
      <c r="H1300" s="42">
        <v>0.28000000000000003</v>
      </c>
      <c r="I1300" s="42">
        <v>0.28000000000000003</v>
      </c>
      <c r="J1300" s="1">
        <v>2</v>
      </c>
      <c r="K1300" s="65">
        <v>44376</v>
      </c>
      <c r="L1300" s="41">
        <v>44532</v>
      </c>
      <c r="M1300" s="1">
        <v>74.55</v>
      </c>
      <c r="N1300" s="42">
        <v>64.331489022723787</v>
      </c>
      <c r="O1300" s="1">
        <v>82</v>
      </c>
      <c r="P1300" s="42">
        <f t="shared" si="52"/>
        <v>6113.0999999999995</v>
      </c>
      <c r="Q1300" s="1" t="s">
        <v>147</v>
      </c>
      <c r="R1300" s="42">
        <v>99.744897959183675</v>
      </c>
      <c r="S1300" s="1">
        <f t="shared" si="53"/>
        <v>7435.9821428571422</v>
      </c>
      <c r="T1300" s="1" t="s">
        <v>147</v>
      </c>
      <c r="U1300" s="3">
        <v>370</v>
      </c>
      <c r="V1300" s="3">
        <v>0</v>
      </c>
      <c r="W1300" s="3">
        <v>0</v>
      </c>
      <c r="X1300" s="1">
        <v>10</v>
      </c>
      <c r="Y1300" s="1">
        <v>380</v>
      </c>
      <c r="Z1300" s="42">
        <v>24445.965828635039</v>
      </c>
      <c r="AA1300" s="1" t="s">
        <v>4015</v>
      </c>
      <c r="AB1300" s="1" t="s">
        <v>4143</v>
      </c>
      <c r="AC1300" s="1"/>
      <c r="AZ1300" s="24"/>
      <c r="BF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  <c r="BS1300" s="24"/>
      <c r="BT1300" s="24"/>
    </row>
    <row r="1301" spans="1:72" s="23" customFormat="1" x14ac:dyDescent="0.3">
      <c r="A1301" s="38">
        <v>1046</v>
      </c>
      <c r="B1301" s="38" t="s">
        <v>3397</v>
      </c>
      <c r="C1301" s="35" t="s">
        <v>345</v>
      </c>
      <c r="D1301" s="1" t="s">
        <v>4012</v>
      </c>
      <c r="E1301" s="38" t="s">
        <v>347</v>
      </c>
      <c r="F1301" s="2" t="s">
        <v>5485</v>
      </c>
      <c r="G1301" s="46" t="s">
        <v>5486</v>
      </c>
      <c r="H1301" s="42">
        <v>0.39</v>
      </c>
      <c r="I1301" s="42">
        <v>0.39</v>
      </c>
      <c r="J1301" s="1">
        <v>2</v>
      </c>
      <c r="K1301" s="65">
        <v>44376</v>
      </c>
      <c r="L1301" s="41">
        <v>44532</v>
      </c>
      <c r="M1301" s="1">
        <v>67.56</v>
      </c>
      <c r="N1301" s="42">
        <v>61.771581287278856</v>
      </c>
      <c r="O1301" s="1">
        <v>82</v>
      </c>
      <c r="P1301" s="42">
        <f t="shared" si="52"/>
        <v>5539.92</v>
      </c>
      <c r="Q1301" s="1" t="s">
        <v>147</v>
      </c>
      <c r="R1301" s="3">
        <v>100</v>
      </c>
      <c r="S1301" s="1">
        <f t="shared" si="53"/>
        <v>6756</v>
      </c>
      <c r="T1301" s="1" t="s">
        <v>147</v>
      </c>
      <c r="U1301" s="3">
        <v>370</v>
      </c>
      <c r="V1301" s="3">
        <v>0</v>
      </c>
      <c r="W1301" s="3">
        <v>0</v>
      </c>
      <c r="X1301" s="1">
        <v>10</v>
      </c>
      <c r="Y1301" s="1">
        <v>380</v>
      </c>
      <c r="Z1301" s="42">
        <v>23473.200889165964</v>
      </c>
      <c r="AA1301" s="1" t="s">
        <v>4015</v>
      </c>
      <c r="AB1301" s="1" t="s">
        <v>4143</v>
      </c>
      <c r="AC1301" s="1"/>
      <c r="AZ1301" s="24"/>
      <c r="BF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  <c r="BS1301" s="24"/>
      <c r="BT1301" s="24"/>
    </row>
    <row r="1302" spans="1:72" s="23" customFormat="1" x14ac:dyDescent="0.3">
      <c r="A1302" s="38">
        <v>1047</v>
      </c>
      <c r="B1302" s="38" t="s">
        <v>3397</v>
      </c>
      <c r="C1302" s="35" t="s">
        <v>345</v>
      </c>
      <c r="D1302" s="1" t="s">
        <v>4012</v>
      </c>
      <c r="E1302" s="38" t="s">
        <v>347</v>
      </c>
      <c r="F1302" s="2" t="s">
        <v>5487</v>
      </c>
      <c r="G1302" s="46" t="s">
        <v>5488</v>
      </c>
      <c r="H1302" s="42">
        <v>0.31</v>
      </c>
      <c r="I1302" s="42">
        <v>0.31</v>
      </c>
      <c r="J1302" s="1">
        <v>1</v>
      </c>
      <c r="K1302" s="65">
        <v>44373</v>
      </c>
      <c r="L1302" s="41">
        <v>44532</v>
      </c>
      <c r="M1302" s="1">
        <v>68.180000000000007</v>
      </c>
      <c r="N1302" s="42">
        <v>59.086735378773255</v>
      </c>
      <c r="O1302" s="1">
        <v>84</v>
      </c>
      <c r="P1302" s="42">
        <f t="shared" si="52"/>
        <v>5727.1200000000008</v>
      </c>
      <c r="Q1302" s="1" t="s">
        <v>147</v>
      </c>
      <c r="R1302" s="42">
        <v>99.759615384615387</v>
      </c>
      <c r="S1302" s="1">
        <f t="shared" si="53"/>
        <v>6801.610576923078</v>
      </c>
      <c r="T1302" s="1" t="s">
        <v>147</v>
      </c>
      <c r="U1302" s="3">
        <v>370</v>
      </c>
      <c r="V1302" s="3">
        <v>0</v>
      </c>
      <c r="W1302" s="3">
        <v>0</v>
      </c>
      <c r="X1302" s="1">
        <v>10</v>
      </c>
      <c r="Y1302" s="1">
        <v>380</v>
      </c>
      <c r="Z1302" s="42">
        <v>22452.959443933836</v>
      </c>
      <c r="AA1302" s="1" t="s">
        <v>4015</v>
      </c>
      <c r="AB1302" s="1" t="s">
        <v>4143</v>
      </c>
      <c r="AC1302" s="1"/>
      <c r="AZ1302" s="24"/>
      <c r="BF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  <c r="BS1302" s="24"/>
      <c r="BT1302" s="24"/>
    </row>
    <row r="1303" spans="1:72" s="23" customFormat="1" x14ac:dyDescent="0.3">
      <c r="A1303" s="38">
        <v>1048</v>
      </c>
      <c r="B1303" s="38" t="s">
        <v>3397</v>
      </c>
      <c r="C1303" s="35" t="s">
        <v>345</v>
      </c>
      <c r="D1303" s="1" t="s">
        <v>4012</v>
      </c>
      <c r="E1303" s="38" t="s">
        <v>347</v>
      </c>
      <c r="F1303" s="2" t="s">
        <v>5489</v>
      </c>
      <c r="G1303" s="46" t="s">
        <v>5490</v>
      </c>
      <c r="H1303" s="42">
        <v>0.45</v>
      </c>
      <c r="I1303" s="42">
        <v>0.45</v>
      </c>
      <c r="J1303" s="1">
        <v>2</v>
      </c>
      <c r="K1303" s="65">
        <v>44373</v>
      </c>
      <c r="L1303" s="41">
        <v>44532</v>
      </c>
      <c r="M1303" s="1">
        <v>82.44</v>
      </c>
      <c r="N1303" s="42">
        <v>71.329864072903149</v>
      </c>
      <c r="O1303" s="1">
        <v>87</v>
      </c>
      <c r="P1303" s="42">
        <f t="shared" si="52"/>
        <v>7172.28</v>
      </c>
      <c r="Q1303" s="1" t="s">
        <v>147</v>
      </c>
      <c r="R1303" s="3">
        <v>100</v>
      </c>
      <c r="S1303" s="1">
        <f t="shared" si="53"/>
        <v>8244</v>
      </c>
      <c r="T1303" s="1" t="s">
        <v>147</v>
      </c>
      <c r="U1303" s="3">
        <v>370</v>
      </c>
      <c r="V1303" s="3">
        <v>0</v>
      </c>
      <c r="W1303" s="3">
        <v>0</v>
      </c>
      <c r="X1303" s="1">
        <v>10</v>
      </c>
      <c r="Y1303" s="1">
        <v>380</v>
      </c>
      <c r="Z1303" s="42">
        <v>27105.348347703195</v>
      </c>
      <c r="AA1303" s="1" t="s">
        <v>4015</v>
      </c>
      <c r="AB1303" s="1" t="s">
        <v>4143</v>
      </c>
      <c r="AC1303" s="1"/>
      <c r="AZ1303" s="24"/>
      <c r="BF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  <c r="BS1303" s="24"/>
      <c r="BT1303" s="24"/>
    </row>
    <row r="1304" spans="1:72" s="23" customFormat="1" x14ac:dyDescent="0.3">
      <c r="A1304" s="38">
        <v>1049</v>
      </c>
      <c r="B1304" s="38" t="s">
        <v>3397</v>
      </c>
      <c r="C1304" s="35" t="s">
        <v>345</v>
      </c>
      <c r="D1304" s="1" t="s">
        <v>4012</v>
      </c>
      <c r="E1304" s="38" t="s">
        <v>347</v>
      </c>
      <c r="F1304" s="2" t="s">
        <v>5491</v>
      </c>
      <c r="G1304" s="46" t="s">
        <v>5492</v>
      </c>
      <c r="H1304" s="42">
        <v>0.21</v>
      </c>
      <c r="I1304" s="42">
        <v>0.21</v>
      </c>
      <c r="J1304" s="1">
        <v>1</v>
      </c>
      <c r="K1304" s="65">
        <v>44373</v>
      </c>
      <c r="L1304" s="41">
        <v>44532</v>
      </c>
      <c r="M1304" s="1">
        <v>15.42</v>
      </c>
      <c r="N1304" s="42">
        <v>12.856915275081452</v>
      </c>
      <c r="O1304" s="1">
        <v>94</v>
      </c>
      <c r="P1304" s="42">
        <f t="shared" si="52"/>
        <v>1449.48</v>
      </c>
      <c r="Q1304" s="1" t="s">
        <v>147</v>
      </c>
      <c r="R1304" s="3">
        <v>100</v>
      </c>
      <c r="S1304" s="1">
        <f t="shared" si="53"/>
        <v>1542</v>
      </c>
      <c r="T1304" s="1" t="s">
        <v>147</v>
      </c>
      <c r="U1304" s="3">
        <v>370</v>
      </c>
      <c r="V1304" s="3">
        <v>0</v>
      </c>
      <c r="W1304" s="3">
        <v>0</v>
      </c>
      <c r="X1304" s="1">
        <v>10</v>
      </c>
      <c r="Y1304" s="1">
        <v>380</v>
      </c>
      <c r="Z1304" s="42">
        <v>4885.6278045309518</v>
      </c>
      <c r="AA1304" s="1" t="s">
        <v>4015</v>
      </c>
      <c r="AB1304" s="1" t="s">
        <v>4143</v>
      </c>
      <c r="AC1304" s="1"/>
      <c r="AZ1304" s="24"/>
      <c r="BF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  <c r="BS1304" s="24"/>
      <c r="BT1304" s="24"/>
    </row>
    <row r="1305" spans="1:72" s="23" customFormat="1" x14ac:dyDescent="0.3">
      <c r="A1305" s="38">
        <v>1050</v>
      </c>
      <c r="B1305" s="38" t="s">
        <v>3397</v>
      </c>
      <c r="C1305" s="35" t="s">
        <v>345</v>
      </c>
      <c r="D1305" s="1" t="s">
        <v>4012</v>
      </c>
      <c r="E1305" s="38" t="s">
        <v>347</v>
      </c>
      <c r="F1305" s="2" t="s">
        <v>5493</v>
      </c>
      <c r="G1305" s="46" t="s">
        <v>5494</v>
      </c>
      <c r="H1305" s="42">
        <v>0.24</v>
      </c>
      <c r="I1305" s="42">
        <v>0.24</v>
      </c>
      <c r="J1305" s="1">
        <v>1</v>
      </c>
      <c r="K1305" s="65">
        <v>44372</v>
      </c>
      <c r="L1305" s="41">
        <v>44532</v>
      </c>
      <c r="M1305" s="1">
        <v>54.24</v>
      </c>
      <c r="N1305" s="42">
        <v>47.271139021653902</v>
      </c>
      <c r="O1305" s="1">
        <v>86</v>
      </c>
      <c r="P1305" s="42">
        <f t="shared" si="52"/>
        <v>4664.6400000000003</v>
      </c>
      <c r="Q1305" s="1" t="s">
        <v>147</v>
      </c>
      <c r="R1305" s="42">
        <v>99.5</v>
      </c>
      <c r="S1305" s="1">
        <f t="shared" si="53"/>
        <v>5396.88</v>
      </c>
      <c r="T1305" s="1" t="s">
        <v>147</v>
      </c>
      <c r="U1305" s="3">
        <v>370</v>
      </c>
      <c r="V1305" s="3">
        <v>0</v>
      </c>
      <c r="W1305" s="3">
        <v>0</v>
      </c>
      <c r="X1305" s="1">
        <v>10</v>
      </c>
      <c r="Y1305" s="1">
        <v>380</v>
      </c>
      <c r="Z1305" s="42">
        <v>17963.032828228483</v>
      </c>
      <c r="AA1305" s="1" t="s">
        <v>4015</v>
      </c>
      <c r="AB1305" s="1" t="s">
        <v>4143</v>
      </c>
      <c r="AC1305" s="1"/>
      <c r="AZ1305" s="24"/>
      <c r="BF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  <c r="BS1305" s="24"/>
      <c r="BT1305" s="24"/>
    </row>
    <row r="1306" spans="1:72" s="23" customFormat="1" x14ac:dyDescent="0.3">
      <c r="A1306" s="38">
        <v>1051</v>
      </c>
      <c r="B1306" s="38" t="s">
        <v>3397</v>
      </c>
      <c r="C1306" s="35" t="s">
        <v>345</v>
      </c>
      <c r="D1306" s="1" t="s">
        <v>4012</v>
      </c>
      <c r="E1306" s="38" t="s">
        <v>347</v>
      </c>
      <c r="F1306" s="2" t="s">
        <v>5495</v>
      </c>
      <c r="G1306" s="46" t="s">
        <v>5496</v>
      </c>
      <c r="H1306" s="42">
        <v>0.2</v>
      </c>
      <c r="I1306" s="42">
        <v>0.2</v>
      </c>
      <c r="J1306" s="1">
        <v>1</v>
      </c>
      <c r="K1306" s="65">
        <v>44374</v>
      </c>
      <c r="L1306" s="41">
        <v>44532</v>
      </c>
      <c r="M1306" s="1">
        <v>57.98</v>
      </c>
      <c r="N1306" s="42">
        <v>48.254696472511299</v>
      </c>
      <c r="O1306" s="1">
        <v>82</v>
      </c>
      <c r="P1306" s="42">
        <f t="shared" si="52"/>
        <v>4754.3599999999997</v>
      </c>
      <c r="Q1306" s="1" t="s">
        <v>147</v>
      </c>
      <c r="R1306" s="42">
        <v>97.969543147208128</v>
      </c>
      <c r="S1306" s="1">
        <f t="shared" si="53"/>
        <v>5680.2741116751267</v>
      </c>
      <c r="T1306" s="1" t="s">
        <v>147</v>
      </c>
      <c r="U1306" s="3">
        <v>370</v>
      </c>
      <c r="V1306" s="3">
        <v>0</v>
      </c>
      <c r="W1306" s="3">
        <v>0</v>
      </c>
      <c r="X1306" s="1">
        <v>-18.5</v>
      </c>
      <c r="Y1306" s="1">
        <v>351.5</v>
      </c>
      <c r="Z1306" s="42">
        <v>16961.525810087722</v>
      </c>
      <c r="AA1306" s="1" t="s">
        <v>4015</v>
      </c>
      <c r="AB1306" s="1" t="s">
        <v>4143</v>
      </c>
      <c r="AC1306" s="1"/>
      <c r="AZ1306" s="24"/>
      <c r="BF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  <c r="BS1306" s="24"/>
      <c r="BT1306" s="24"/>
    </row>
    <row r="1307" spans="1:72" s="23" customFormat="1" x14ac:dyDescent="0.3">
      <c r="A1307" s="38">
        <v>1052</v>
      </c>
      <c r="B1307" s="38" t="s">
        <v>3397</v>
      </c>
      <c r="C1307" s="35" t="s">
        <v>345</v>
      </c>
      <c r="D1307" s="1" t="s">
        <v>4012</v>
      </c>
      <c r="E1307" s="38" t="s">
        <v>347</v>
      </c>
      <c r="F1307" s="2" t="s">
        <v>5497</v>
      </c>
      <c r="G1307" s="46" t="s">
        <v>5498</v>
      </c>
      <c r="H1307" s="42">
        <v>0.16</v>
      </c>
      <c r="I1307" s="42">
        <v>0.16</v>
      </c>
      <c r="J1307" s="1">
        <v>1</v>
      </c>
      <c r="K1307" s="65">
        <v>44375</v>
      </c>
      <c r="L1307" s="41">
        <v>44532</v>
      </c>
      <c r="M1307" s="1">
        <v>14.39</v>
      </c>
      <c r="N1307" s="42">
        <v>12.035816764678689</v>
      </c>
      <c r="O1307" s="1">
        <v>89</v>
      </c>
      <c r="P1307" s="42">
        <f t="shared" si="52"/>
        <v>1280.71</v>
      </c>
      <c r="Q1307" s="1" t="s">
        <v>147</v>
      </c>
      <c r="R1307" s="42">
        <v>99.038461538461533</v>
      </c>
      <c r="S1307" s="1">
        <f t="shared" si="53"/>
        <v>1425.1634615384614</v>
      </c>
      <c r="T1307" s="1" t="s">
        <v>147</v>
      </c>
      <c r="U1307" s="3">
        <v>370</v>
      </c>
      <c r="V1307" s="3">
        <v>0</v>
      </c>
      <c r="W1307" s="3">
        <v>0</v>
      </c>
      <c r="X1307" s="1">
        <v>10</v>
      </c>
      <c r="Y1307" s="1">
        <v>380</v>
      </c>
      <c r="Z1307" s="42">
        <v>4573.6103705779014</v>
      </c>
      <c r="AA1307" s="1" t="s">
        <v>4015</v>
      </c>
      <c r="AB1307" s="1" t="s">
        <v>4143</v>
      </c>
      <c r="AC1307" s="1"/>
      <c r="AZ1307" s="24"/>
      <c r="BF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  <c r="BS1307" s="24"/>
      <c r="BT1307" s="24"/>
    </row>
    <row r="1308" spans="1:72" s="23" customFormat="1" x14ac:dyDescent="0.3">
      <c r="A1308" s="38">
        <v>1053</v>
      </c>
      <c r="B1308" s="38" t="s">
        <v>3397</v>
      </c>
      <c r="C1308" s="35" t="s">
        <v>345</v>
      </c>
      <c r="D1308" s="1" t="s">
        <v>4012</v>
      </c>
      <c r="E1308" s="38" t="s">
        <v>347</v>
      </c>
      <c r="F1308" s="2" t="s">
        <v>5499</v>
      </c>
      <c r="G1308" s="46" t="s">
        <v>5500</v>
      </c>
      <c r="H1308" s="42">
        <v>0.28000000000000003</v>
      </c>
      <c r="I1308" s="42">
        <v>0.28000000000000003</v>
      </c>
      <c r="J1308" s="1">
        <v>1</v>
      </c>
      <c r="K1308" s="65">
        <v>44372</v>
      </c>
      <c r="L1308" s="41">
        <v>44532</v>
      </c>
      <c r="M1308" s="1">
        <v>39.700000000000003</v>
      </c>
      <c r="N1308" s="42">
        <v>32.334679806424973</v>
      </c>
      <c r="O1308" s="1">
        <v>87</v>
      </c>
      <c r="P1308" s="42">
        <f t="shared" si="52"/>
        <v>3453.9</v>
      </c>
      <c r="Q1308" s="1" t="s">
        <v>147</v>
      </c>
      <c r="R1308" s="42">
        <v>97.24310776942356</v>
      </c>
      <c r="S1308" s="1">
        <f t="shared" si="53"/>
        <v>3860.5513784461155</v>
      </c>
      <c r="T1308" s="1" t="s">
        <v>147</v>
      </c>
      <c r="U1308" s="3">
        <v>370</v>
      </c>
      <c r="V1308" s="3">
        <v>0</v>
      </c>
      <c r="W1308" s="3">
        <v>0</v>
      </c>
      <c r="X1308" s="1">
        <v>-18.5</v>
      </c>
      <c r="Y1308" s="1">
        <v>351.5</v>
      </c>
      <c r="Z1308" s="42">
        <v>11365.639951958377</v>
      </c>
      <c r="AA1308" s="1" t="s">
        <v>4015</v>
      </c>
      <c r="AB1308" s="1" t="s">
        <v>4143</v>
      </c>
      <c r="AC1308" s="1"/>
      <c r="AZ1308" s="24"/>
      <c r="BF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  <c r="BS1308" s="24"/>
      <c r="BT1308" s="24"/>
    </row>
    <row r="1309" spans="1:72" s="23" customFormat="1" x14ac:dyDescent="0.3">
      <c r="A1309" s="38">
        <v>1054</v>
      </c>
      <c r="B1309" s="38" t="s">
        <v>3397</v>
      </c>
      <c r="C1309" s="35" t="s">
        <v>345</v>
      </c>
      <c r="D1309" s="1" t="s">
        <v>4012</v>
      </c>
      <c r="E1309" s="38" t="s">
        <v>347</v>
      </c>
      <c r="F1309" s="2" t="s">
        <v>5501</v>
      </c>
      <c r="G1309" s="46" t="s">
        <v>5502</v>
      </c>
      <c r="H1309" s="42">
        <v>0.24</v>
      </c>
      <c r="I1309" s="42">
        <v>0.24</v>
      </c>
      <c r="J1309" s="1">
        <v>1</v>
      </c>
      <c r="K1309" s="65">
        <v>44372</v>
      </c>
      <c r="L1309" s="41">
        <v>44532</v>
      </c>
      <c r="M1309" s="1">
        <v>59.15</v>
      </c>
      <c r="N1309" s="42">
        <v>57.566715560936601</v>
      </c>
      <c r="O1309" s="1">
        <v>83</v>
      </c>
      <c r="P1309" s="42">
        <f t="shared" si="52"/>
        <v>4909.45</v>
      </c>
      <c r="Q1309" s="1" t="s">
        <v>147</v>
      </c>
      <c r="R1309" s="42">
        <v>99.781181619256017</v>
      </c>
      <c r="S1309" s="1">
        <f t="shared" si="53"/>
        <v>5902.0568927789936</v>
      </c>
      <c r="T1309" s="1" t="s">
        <v>147</v>
      </c>
      <c r="U1309" s="3">
        <v>370</v>
      </c>
      <c r="V1309" s="3">
        <v>0</v>
      </c>
      <c r="W1309" s="3">
        <v>0</v>
      </c>
      <c r="X1309" s="1">
        <v>10</v>
      </c>
      <c r="Y1309" s="1">
        <v>380</v>
      </c>
      <c r="Z1309" s="42">
        <v>21875.351913155908</v>
      </c>
      <c r="AA1309" s="1" t="s">
        <v>4015</v>
      </c>
      <c r="AB1309" s="1" t="s">
        <v>4143</v>
      </c>
      <c r="AC1309" s="1"/>
      <c r="AZ1309" s="24"/>
      <c r="BF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  <c r="BS1309" s="24"/>
      <c r="BT1309" s="24"/>
    </row>
    <row r="1310" spans="1:72" s="23" customFormat="1" x14ac:dyDescent="0.3">
      <c r="A1310" s="38">
        <v>1055</v>
      </c>
      <c r="B1310" s="38" t="s">
        <v>3397</v>
      </c>
      <c r="C1310" s="35" t="s">
        <v>345</v>
      </c>
      <c r="D1310" s="1" t="s">
        <v>4012</v>
      </c>
      <c r="E1310" s="38" t="s">
        <v>347</v>
      </c>
      <c r="F1310" s="2" t="s">
        <v>5503</v>
      </c>
      <c r="G1310" s="46" t="s">
        <v>5504</v>
      </c>
      <c r="H1310" s="42">
        <v>0.13</v>
      </c>
      <c r="I1310" s="42">
        <v>0.13</v>
      </c>
      <c r="J1310" s="1">
        <v>1</v>
      </c>
      <c r="K1310" s="65">
        <v>44375</v>
      </c>
      <c r="L1310" s="41">
        <v>44532</v>
      </c>
      <c r="M1310" s="1">
        <v>42.22</v>
      </c>
      <c r="N1310" s="42">
        <v>37.591215460171355</v>
      </c>
      <c r="O1310" s="1">
        <v>82</v>
      </c>
      <c r="P1310" s="42">
        <f t="shared" si="52"/>
        <v>3462.04</v>
      </c>
      <c r="Q1310" s="1" t="s">
        <v>147</v>
      </c>
      <c r="R1310" s="42">
        <v>99.438202247191015</v>
      </c>
      <c r="S1310" s="1">
        <f t="shared" si="53"/>
        <v>4198.2808988764045</v>
      </c>
      <c r="T1310" s="1" t="s">
        <v>147</v>
      </c>
      <c r="U1310" s="3">
        <v>370</v>
      </c>
      <c r="V1310" s="3">
        <v>0</v>
      </c>
      <c r="W1310" s="3">
        <v>0</v>
      </c>
      <c r="X1310" s="1">
        <v>10</v>
      </c>
      <c r="Y1310" s="1">
        <v>380</v>
      </c>
      <c r="Z1310" s="42">
        <v>14284.661874865114</v>
      </c>
      <c r="AA1310" s="1" t="s">
        <v>4015</v>
      </c>
      <c r="AB1310" s="1" t="s">
        <v>4143</v>
      </c>
      <c r="AC1310" s="1"/>
      <c r="AZ1310" s="24"/>
      <c r="BF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  <c r="BS1310" s="24"/>
      <c r="BT1310" s="24"/>
    </row>
    <row r="1311" spans="1:72" s="23" customFormat="1" x14ac:dyDescent="0.3">
      <c r="A1311" s="38">
        <v>1056</v>
      </c>
      <c r="B1311" s="38" t="s">
        <v>3397</v>
      </c>
      <c r="C1311" s="35" t="s">
        <v>345</v>
      </c>
      <c r="D1311" s="1" t="s">
        <v>4012</v>
      </c>
      <c r="E1311" s="38" t="s">
        <v>347</v>
      </c>
      <c r="F1311" s="2" t="s">
        <v>5505</v>
      </c>
      <c r="G1311" s="46" t="s">
        <v>5506</v>
      </c>
      <c r="H1311" s="42">
        <v>0.08</v>
      </c>
      <c r="I1311" s="42">
        <v>0.08</v>
      </c>
      <c r="J1311" s="1">
        <v>1</v>
      </c>
      <c r="K1311" s="65">
        <v>44376</v>
      </c>
      <c r="L1311" s="41">
        <v>44532</v>
      </c>
      <c r="M1311" s="1">
        <v>14.34</v>
      </c>
      <c r="N1311" s="42">
        <v>13.4796</v>
      </c>
      <c r="O1311" s="1">
        <v>88</v>
      </c>
      <c r="P1311" s="42">
        <f t="shared" si="52"/>
        <v>1261.92</v>
      </c>
      <c r="Q1311" s="1" t="s">
        <v>147</v>
      </c>
      <c r="R1311" s="42">
        <v>99.727520435967307</v>
      </c>
      <c r="S1311" s="1">
        <f t="shared" si="53"/>
        <v>1430.0926430517711</v>
      </c>
      <c r="T1311" s="1" t="s">
        <v>147</v>
      </c>
      <c r="U1311" s="3">
        <v>370</v>
      </c>
      <c r="V1311" s="3">
        <v>0</v>
      </c>
      <c r="W1311" s="3">
        <v>0</v>
      </c>
      <c r="X1311" s="1">
        <v>10</v>
      </c>
      <c r="Y1311" s="1">
        <v>380</v>
      </c>
      <c r="Z1311" s="42">
        <v>5122.2479999999996</v>
      </c>
      <c r="AA1311" s="1" t="s">
        <v>4015</v>
      </c>
      <c r="AB1311" s="1" t="s">
        <v>4143</v>
      </c>
      <c r="AC1311" s="1"/>
      <c r="AZ1311" s="24"/>
      <c r="BF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  <c r="BS1311" s="24"/>
      <c r="BT1311" s="24"/>
    </row>
    <row r="1312" spans="1:72" s="23" customFormat="1" x14ac:dyDescent="0.3">
      <c r="A1312" s="38">
        <v>1057</v>
      </c>
      <c r="B1312" s="38" t="s">
        <v>3397</v>
      </c>
      <c r="C1312" s="35" t="s">
        <v>345</v>
      </c>
      <c r="D1312" s="1" t="s">
        <v>4012</v>
      </c>
      <c r="E1312" s="38" t="s">
        <v>347</v>
      </c>
      <c r="F1312" s="2" t="s">
        <v>5507</v>
      </c>
      <c r="G1312" s="46" t="s">
        <v>5508</v>
      </c>
      <c r="H1312" s="42">
        <v>0.19</v>
      </c>
      <c r="I1312" s="42">
        <v>0.19</v>
      </c>
      <c r="J1312" s="1">
        <v>1</v>
      </c>
      <c r="K1312" s="65">
        <v>44374</v>
      </c>
      <c r="L1312" s="41">
        <v>44532</v>
      </c>
      <c r="M1312" s="1">
        <v>43.9</v>
      </c>
      <c r="N1312" s="42">
        <v>37.829810954010107</v>
      </c>
      <c r="O1312" s="1">
        <v>81</v>
      </c>
      <c r="P1312" s="42">
        <f t="shared" si="52"/>
        <v>3555.9</v>
      </c>
      <c r="Q1312" s="1" t="s">
        <v>147</v>
      </c>
      <c r="R1312" s="42">
        <v>99.321266968325787</v>
      </c>
      <c r="S1312" s="1">
        <f t="shared" si="53"/>
        <v>4360.2036199095019</v>
      </c>
      <c r="T1312" s="1" t="s">
        <v>147</v>
      </c>
      <c r="U1312" s="3">
        <v>370</v>
      </c>
      <c r="V1312" s="3">
        <v>0</v>
      </c>
      <c r="W1312" s="3">
        <v>0</v>
      </c>
      <c r="X1312" s="1">
        <v>10</v>
      </c>
      <c r="Y1312" s="1">
        <v>380</v>
      </c>
      <c r="Z1312" s="42">
        <v>14375.32816252384</v>
      </c>
      <c r="AA1312" s="1" t="s">
        <v>4015</v>
      </c>
      <c r="AB1312" s="1" t="s">
        <v>4143</v>
      </c>
      <c r="AC1312" s="1"/>
      <c r="AZ1312" s="24"/>
      <c r="BF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  <c r="BS1312" s="24"/>
      <c r="BT1312" s="24"/>
    </row>
    <row r="1313" spans="1:72" s="23" customFormat="1" x14ac:dyDescent="0.3">
      <c r="A1313" s="38">
        <v>1058</v>
      </c>
      <c r="B1313" s="38" t="s">
        <v>3397</v>
      </c>
      <c r="C1313" s="35" t="s">
        <v>345</v>
      </c>
      <c r="D1313" s="1" t="s">
        <v>4012</v>
      </c>
      <c r="E1313" s="38" t="s">
        <v>347</v>
      </c>
      <c r="F1313" s="2" t="s">
        <v>5509</v>
      </c>
      <c r="G1313" s="46" t="s">
        <v>5510</v>
      </c>
      <c r="H1313" s="42">
        <v>0.26</v>
      </c>
      <c r="I1313" s="42">
        <v>0.26</v>
      </c>
      <c r="J1313" s="1">
        <v>1</v>
      </c>
      <c r="K1313" s="65">
        <v>44373</v>
      </c>
      <c r="L1313" s="41">
        <v>44532</v>
      </c>
      <c r="M1313" s="1">
        <v>27.42</v>
      </c>
      <c r="N1313" s="42">
        <v>23.136053781879252</v>
      </c>
      <c r="O1313" s="1">
        <v>89</v>
      </c>
      <c r="P1313" s="42">
        <f t="shared" si="52"/>
        <v>2440.38</v>
      </c>
      <c r="Q1313" s="1" t="s">
        <v>147</v>
      </c>
      <c r="R1313" s="42">
        <v>99.101123595505612</v>
      </c>
      <c r="S1313" s="1">
        <f t="shared" si="53"/>
        <v>2717.3528089887641</v>
      </c>
      <c r="T1313" s="1" t="s">
        <v>147</v>
      </c>
      <c r="U1313" s="3">
        <v>370</v>
      </c>
      <c r="V1313" s="3">
        <v>0</v>
      </c>
      <c r="W1313" s="3">
        <v>0</v>
      </c>
      <c r="X1313" s="1">
        <v>10</v>
      </c>
      <c r="Y1313" s="1">
        <v>380</v>
      </c>
      <c r="Z1313" s="42">
        <v>8791.7004371141156</v>
      </c>
      <c r="AA1313" s="1" t="s">
        <v>4015</v>
      </c>
      <c r="AB1313" s="1" t="s">
        <v>4143</v>
      </c>
      <c r="AC1313" s="1"/>
      <c r="AZ1313" s="24"/>
      <c r="BF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  <c r="BS1313" s="24"/>
      <c r="BT1313" s="24"/>
    </row>
    <row r="1314" spans="1:72" s="23" customFormat="1" x14ac:dyDescent="0.3">
      <c r="A1314" s="38">
        <v>1059</v>
      </c>
      <c r="B1314" s="38" t="s">
        <v>3397</v>
      </c>
      <c r="C1314" s="35" t="s">
        <v>345</v>
      </c>
      <c r="D1314" s="1" t="s">
        <v>4012</v>
      </c>
      <c r="E1314" s="38" t="s">
        <v>347</v>
      </c>
      <c r="F1314" s="2" t="s">
        <v>5511</v>
      </c>
      <c r="G1314" s="46" t="s">
        <v>5512</v>
      </c>
      <c r="H1314" s="42">
        <v>0.22</v>
      </c>
      <c r="I1314" s="42">
        <v>0.22</v>
      </c>
      <c r="J1314" s="1">
        <v>1</v>
      </c>
      <c r="K1314" s="65">
        <v>44374</v>
      </c>
      <c r="L1314" s="41">
        <v>44532</v>
      </c>
      <c r="M1314" s="1">
        <v>52.64</v>
      </c>
      <c r="N1314" s="42">
        <v>45.425167187968199</v>
      </c>
      <c r="O1314" s="1">
        <v>80</v>
      </c>
      <c r="P1314" s="42">
        <f t="shared" si="52"/>
        <v>4211.2</v>
      </c>
      <c r="Q1314" s="1" t="s">
        <v>147</v>
      </c>
      <c r="R1314" s="42">
        <v>99.773242630385482</v>
      </c>
      <c r="S1314" s="1">
        <f t="shared" si="53"/>
        <v>5252.063492063492</v>
      </c>
      <c r="T1314" s="1" t="s">
        <v>147</v>
      </c>
      <c r="U1314" s="3">
        <v>370</v>
      </c>
      <c r="V1314" s="3">
        <v>0</v>
      </c>
      <c r="W1314" s="3">
        <v>0</v>
      </c>
      <c r="X1314" s="1">
        <v>10</v>
      </c>
      <c r="Y1314" s="1">
        <v>380</v>
      </c>
      <c r="Z1314" s="42">
        <v>17261.563531427917</v>
      </c>
      <c r="AA1314" s="1" t="s">
        <v>4015</v>
      </c>
      <c r="AB1314" s="1" t="s">
        <v>4143</v>
      </c>
      <c r="AC1314" s="1"/>
      <c r="AZ1314" s="24"/>
      <c r="BF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  <c r="BS1314" s="24"/>
      <c r="BT1314" s="24"/>
    </row>
    <row r="1315" spans="1:72" s="23" customFormat="1" x14ac:dyDescent="0.3">
      <c r="A1315" s="38">
        <v>1060</v>
      </c>
      <c r="B1315" s="38" t="s">
        <v>3397</v>
      </c>
      <c r="C1315" s="35" t="s">
        <v>345</v>
      </c>
      <c r="D1315" s="1" t="s">
        <v>4012</v>
      </c>
      <c r="E1315" s="38" t="s">
        <v>347</v>
      </c>
      <c r="F1315" s="2" t="s">
        <v>5513</v>
      </c>
      <c r="G1315" s="46" t="s">
        <v>5514</v>
      </c>
      <c r="H1315" s="42">
        <v>0.16</v>
      </c>
      <c r="I1315" s="42">
        <v>0.16</v>
      </c>
      <c r="J1315" s="1">
        <v>1</v>
      </c>
      <c r="K1315" s="65">
        <v>44376</v>
      </c>
      <c r="L1315" s="41">
        <v>44532</v>
      </c>
      <c r="M1315" s="1">
        <v>13.55</v>
      </c>
      <c r="N1315" s="42">
        <v>11.488760205047139</v>
      </c>
      <c r="O1315" s="1">
        <v>75</v>
      </c>
      <c r="P1315" s="42">
        <f t="shared" si="52"/>
        <v>1016.25</v>
      </c>
      <c r="Q1315" s="1" t="s">
        <v>147</v>
      </c>
      <c r="R1315" s="42">
        <v>98.01136363636364</v>
      </c>
      <c r="S1315" s="1">
        <f t="shared" si="53"/>
        <v>1328.0539772727275</v>
      </c>
      <c r="T1315" s="1" t="s">
        <v>147</v>
      </c>
      <c r="U1315" s="3">
        <v>370</v>
      </c>
      <c r="V1315" s="3">
        <v>0</v>
      </c>
      <c r="W1315" s="3">
        <v>-74</v>
      </c>
      <c r="X1315" s="1">
        <v>0</v>
      </c>
      <c r="Y1315" s="1">
        <v>296</v>
      </c>
      <c r="Z1315" s="42">
        <v>3400.6730206939533</v>
      </c>
      <c r="AA1315" s="1" t="s">
        <v>4015</v>
      </c>
      <c r="AB1315" s="1" t="s">
        <v>4143</v>
      </c>
      <c r="AC1315" s="1"/>
      <c r="AZ1315" s="24"/>
      <c r="BF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  <c r="BS1315" s="24"/>
      <c r="BT1315" s="24"/>
    </row>
    <row r="1316" spans="1:72" s="23" customFormat="1" x14ac:dyDescent="0.3">
      <c r="A1316" s="38">
        <v>1061</v>
      </c>
      <c r="B1316" s="38" t="s">
        <v>3397</v>
      </c>
      <c r="C1316" s="35" t="s">
        <v>345</v>
      </c>
      <c r="D1316" s="1" t="s">
        <v>4012</v>
      </c>
      <c r="E1316" s="38" t="s">
        <v>347</v>
      </c>
      <c r="F1316" s="2" t="s">
        <v>5515</v>
      </c>
      <c r="G1316" s="46" t="s">
        <v>5516</v>
      </c>
      <c r="H1316" s="42">
        <v>0.14000000000000001</v>
      </c>
      <c r="I1316" s="42">
        <v>0.14000000000000001</v>
      </c>
      <c r="J1316" s="1">
        <v>1</v>
      </c>
      <c r="K1316" s="65">
        <v>44376</v>
      </c>
      <c r="L1316" s="41">
        <v>44532</v>
      </c>
      <c r="M1316" s="1">
        <v>55.37</v>
      </c>
      <c r="N1316" s="42">
        <v>48.378548249110828</v>
      </c>
      <c r="O1316" s="1">
        <v>84</v>
      </c>
      <c r="P1316" s="42">
        <f t="shared" si="52"/>
        <v>4651.08</v>
      </c>
      <c r="Q1316" s="1" t="s">
        <v>147</v>
      </c>
      <c r="R1316" s="42">
        <v>99.583333333333329</v>
      </c>
      <c r="S1316" s="1">
        <f t="shared" si="53"/>
        <v>5513.9291666666659</v>
      </c>
      <c r="T1316" s="1" t="s">
        <v>147</v>
      </c>
      <c r="U1316" s="3">
        <v>370</v>
      </c>
      <c r="V1316" s="3">
        <v>0</v>
      </c>
      <c r="W1316" s="3">
        <v>0</v>
      </c>
      <c r="X1316" s="1">
        <v>10</v>
      </c>
      <c r="Y1316" s="1">
        <v>380</v>
      </c>
      <c r="Z1316" s="42">
        <v>18383.848334662114</v>
      </c>
      <c r="AA1316" s="1" t="s">
        <v>4015</v>
      </c>
      <c r="AB1316" s="1" t="s">
        <v>4143</v>
      </c>
      <c r="AC1316" s="1"/>
      <c r="AZ1316" s="24"/>
      <c r="BF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  <c r="BS1316" s="24"/>
      <c r="BT1316" s="24"/>
    </row>
    <row r="1317" spans="1:72" s="23" customFormat="1" x14ac:dyDescent="0.3">
      <c r="A1317" s="38">
        <v>1062</v>
      </c>
      <c r="B1317" s="38" t="s">
        <v>3397</v>
      </c>
      <c r="C1317" s="35" t="s">
        <v>345</v>
      </c>
      <c r="D1317" s="1" t="s">
        <v>4012</v>
      </c>
      <c r="E1317" s="38" t="s">
        <v>347</v>
      </c>
      <c r="F1317" s="2" t="s">
        <v>5517</v>
      </c>
      <c r="G1317" s="46" t="s">
        <v>5518</v>
      </c>
      <c r="H1317" s="42">
        <v>0.17</v>
      </c>
      <c r="I1317" s="42">
        <v>0.17</v>
      </c>
      <c r="J1317" s="1">
        <v>1</v>
      </c>
      <c r="K1317" s="65">
        <v>44371</v>
      </c>
      <c r="L1317" s="41">
        <v>44532</v>
      </c>
      <c r="M1317" s="1">
        <v>41.23</v>
      </c>
      <c r="N1317" s="42">
        <v>37.156359718090371</v>
      </c>
      <c r="O1317" s="1">
        <v>93</v>
      </c>
      <c r="P1317" s="42">
        <f t="shared" si="52"/>
        <v>3834.39</v>
      </c>
      <c r="Q1317" s="1" t="s">
        <v>147</v>
      </c>
      <c r="R1317" s="3">
        <v>100</v>
      </c>
      <c r="S1317" s="1">
        <f t="shared" si="53"/>
        <v>4123</v>
      </c>
      <c r="T1317" s="1" t="s">
        <v>147</v>
      </c>
      <c r="U1317" s="3">
        <v>370</v>
      </c>
      <c r="V1317" s="3">
        <v>0</v>
      </c>
      <c r="W1317" s="3">
        <v>0</v>
      </c>
      <c r="X1317" s="1">
        <v>10</v>
      </c>
      <c r="Y1317" s="1">
        <v>380</v>
      </c>
      <c r="Z1317" s="42">
        <v>14119.416692874342</v>
      </c>
      <c r="AA1317" s="1" t="s">
        <v>4015</v>
      </c>
      <c r="AB1317" s="1" t="s">
        <v>4143</v>
      </c>
      <c r="AC1317" s="1"/>
      <c r="AZ1317" s="24"/>
      <c r="BF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  <c r="BS1317" s="24"/>
      <c r="BT1317" s="24"/>
    </row>
    <row r="1318" spans="1:72" s="23" customFormat="1" x14ac:dyDescent="0.3">
      <c r="A1318" s="38">
        <v>1063</v>
      </c>
      <c r="B1318" s="38" t="s">
        <v>3397</v>
      </c>
      <c r="C1318" s="35" t="s">
        <v>345</v>
      </c>
      <c r="D1318" s="1" t="s">
        <v>4012</v>
      </c>
      <c r="E1318" s="38" t="s">
        <v>347</v>
      </c>
      <c r="F1318" s="2" t="s">
        <v>5519</v>
      </c>
      <c r="G1318" s="46" t="s">
        <v>5520</v>
      </c>
      <c r="H1318" s="42">
        <v>0.21</v>
      </c>
      <c r="I1318" s="42">
        <v>0.21</v>
      </c>
      <c r="J1318" s="1">
        <v>2</v>
      </c>
      <c r="K1318" s="65">
        <v>44373</v>
      </c>
      <c r="L1318" s="41">
        <v>44532</v>
      </c>
      <c r="M1318" s="1">
        <v>76.959999999999994</v>
      </c>
      <c r="N1318" s="42">
        <v>66.57503896014174</v>
      </c>
      <c r="O1318" s="1">
        <v>89</v>
      </c>
      <c r="P1318" s="42">
        <f t="shared" si="52"/>
        <v>6849.44</v>
      </c>
      <c r="Q1318" s="1" t="s">
        <v>147</v>
      </c>
      <c r="R1318" s="42">
        <v>99.78947368421052</v>
      </c>
      <c r="S1318" s="1">
        <f t="shared" si="53"/>
        <v>7679.797894736841</v>
      </c>
      <c r="T1318" s="1" t="s">
        <v>147</v>
      </c>
      <c r="U1318" s="3">
        <v>370</v>
      </c>
      <c r="V1318" s="3">
        <v>0</v>
      </c>
      <c r="W1318" s="3">
        <v>0</v>
      </c>
      <c r="X1318" s="1">
        <v>10</v>
      </c>
      <c r="Y1318" s="1">
        <v>380</v>
      </c>
      <c r="Z1318" s="42">
        <v>25298.514804853861</v>
      </c>
      <c r="AA1318" s="1" t="s">
        <v>4015</v>
      </c>
      <c r="AB1318" s="1" t="s">
        <v>4143</v>
      </c>
      <c r="AC1318" s="1"/>
      <c r="AZ1318" s="24"/>
      <c r="BF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  <c r="BS1318" s="24"/>
      <c r="BT1318" s="24"/>
    </row>
    <row r="1319" spans="1:72" s="23" customFormat="1" x14ac:dyDescent="0.3">
      <c r="A1319" s="38">
        <v>1064</v>
      </c>
      <c r="B1319" s="38" t="s">
        <v>3397</v>
      </c>
      <c r="C1319" s="35" t="s">
        <v>345</v>
      </c>
      <c r="D1319" s="1" t="s">
        <v>4012</v>
      </c>
      <c r="E1319" s="38" t="s">
        <v>347</v>
      </c>
      <c r="F1319" s="2" t="s">
        <v>5521</v>
      </c>
      <c r="G1319" s="46" t="s">
        <v>5522</v>
      </c>
      <c r="H1319" s="42">
        <v>0.13</v>
      </c>
      <c r="I1319" s="42">
        <v>0.13</v>
      </c>
      <c r="J1319" s="1">
        <v>1</v>
      </c>
      <c r="K1319" s="65">
        <v>44374</v>
      </c>
      <c r="L1319" s="41">
        <v>44532</v>
      </c>
      <c r="M1319" s="1">
        <v>31.51</v>
      </c>
      <c r="N1319" s="42">
        <v>30.121953380594846</v>
      </c>
      <c r="O1319" s="1">
        <v>86</v>
      </c>
      <c r="P1319" s="42">
        <f t="shared" si="52"/>
        <v>2709.86</v>
      </c>
      <c r="Q1319" s="1" t="s">
        <v>147</v>
      </c>
      <c r="R1319" s="42">
        <v>99.744897959183675</v>
      </c>
      <c r="S1319" s="1">
        <f t="shared" si="53"/>
        <v>3142.9617346938776</v>
      </c>
      <c r="T1319" s="1" t="s">
        <v>147</v>
      </c>
      <c r="U1319" s="3">
        <v>370</v>
      </c>
      <c r="V1319" s="3">
        <v>0</v>
      </c>
      <c r="W1319" s="3">
        <v>0</v>
      </c>
      <c r="X1319" s="1">
        <v>10</v>
      </c>
      <c r="Y1319" s="1">
        <v>380</v>
      </c>
      <c r="Z1319" s="42">
        <v>11446.342284626042</v>
      </c>
      <c r="AA1319" s="1" t="s">
        <v>4015</v>
      </c>
      <c r="AB1319" s="1" t="s">
        <v>4143</v>
      </c>
      <c r="AC1319" s="1"/>
      <c r="AZ1319" s="24"/>
      <c r="BF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  <c r="BS1319" s="24"/>
      <c r="BT1319" s="24"/>
    </row>
    <row r="1320" spans="1:72" s="23" customFormat="1" x14ac:dyDescent="0.3">
      <c r="A1320" s="38">
        <v>1065</v>
      </c>
      <c r="B1320" s="38" t="s">
        <v>3397</v>
      </c>
      <c r="C1320" s="35" t="s">
        <v>345</v>
      </c>
      <c r="D1320" s="1" t="s">
        <v>4012</v>
      </c>
      <c r="E1320" s="38" t="s">
        <v>347</v>
      </c>
      <c r="F1320" s="2" t="s">
        <v>5523</v>
      </c>
      <c r="G1320" s="46" t="s">
        <v>5524</v>
      </c>
      <c r="H1320" s="42">
        <v>0.26</v>
      </c>
      <c r="I1320" s="42">
        <v>0.26</v>
      </c>
      <c r="J1320" s="1">
        <v>2</v>
      </c>
      <c r="K1320" s="65">
        <v>44375</v>
      </c>
      <c r="L1320" s="41">
        <v>44532</v>
      </c>
      <c r="M1320" s="1">
        <v>99.37</v>
      </c>
      <c r="N1320" s="42">
        <v>86.141654832833083</v>
      </c>
      <c r="O1320" s="1">
        <v>89</v>
      </c>
      <c r="P1320" s="42">
        <f t="shared" si="52"/>
        <v>8843.93</v>
      </c>
      <c r="Q1320" s="1" t="s">
        <v>147</v>
      </c>
      <c r="R1320" s="42">
        <v>99.350649350649348</v>
      </c>
      <c r="S1320" s="1">
        <f t="shared" si="53"/>
        <v>9872.4740259740265</v>
      </c>
      <c r="T1320" s="1" t="s">
        <v>147</v>
      </c>
      <c r="U1320" s="3">
        <v>370</v>
      </c>
      <c r="V1320" s="3">
        <v>0</v>
      </c>
      <c r="W1320" s="3">
        <v>0</v>
      </c>
      <c r="X1320" s="1">
        <v>10</v>
      </c>
      <c r="Y1320" s="1">
        <v>380</v>
      </c>
      <c r="Z1320" s="42">
        <v>32733.828836476572</v>
      </c>
      <c r="AA1320" s="1" t="s">
        <v>4015</v>
      </c>
      <c r="AB1320" s="1" t="s">
        <v>4143</v>
      </c>
      <c r="AC1320" s="1"/>
      <c r="AZ1320" s="24"/>
      <c r="BF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  <c r="BS1320" s="24"/>
      <c r="BT1320" s="24"/>
    </row>
    <row r="1321" spans="1:72" s="23" customFormat="1" x14ac:dyDescent="0.3">
      <c r="A1321" s="38">
        <v>1066</v>
      </c>
      <c r="B1321" s="38" t="s">
        <v>3397</v>
      </c>
      <c r="C1321" s="35" t="s">
        <v>345</v>
      </c>
      <c r="D1321" s="1" t="s">
        <v>4012</v>
      </c>
      <c r="E1321" s="38" t="s">
        <v>347</v>
      </c>
      <c r="F1321" s="2" t="s">
        <v>5525</v>
      </c>
      <c r="G1321" s="46" t="s">
        <v>5526</v>
      </c>
      <c r="H1321" s="42">
        <v>0.56000000000000005</v>
      </c>
      <c r="I1321" s="42">
        <v>0.56000000000000005</v>
      </c>
      <c r="J1321" s="1">
        <v>3</v>
      </c>
      <c r="K1321" s="65">
        <v>44374</v>
      </c>
      <c r="L1321" s="41">
        <v>44532</v>
      </c>
      <c r="M1321" s="1">
        <v>140.96</v>
      </c>
      <c r="N1321" s="42">
        <v>131.24489602809896</v>
      </c>
      <c r="O1321" s="1">
        <v>88</v>
      </c>
      <c r="P1321" s="42">
        <f t="shared" si="52"/>
        <v>12404.480000000001</v>
      </c>
      <c r="Q1321" s="1" t="s">
        <v>147</v>
      </c>
      <c r="R1321" s="42">
        <v>99.796747967479675</v>
      </c>
      <c r="S1321" s="1">
        <f t="shared" si="53"/>
        <v>14067.349593495936</v>
      </c>
      <c r="T1321" s="1" t="s">
        <v>147</v>
      </c>
      <c r="U1321" s="3">
        <v>370</v>
      </c>
      <c r="V1321" s="3">
        <v>0</v>
      </c>
      <c r="W1321" s="3">
        <v>0</v>
      </c>
      <c r="X1321" s="1">
        <v>10</v>
      </c>
      <c r="Y1321" s="1">
        <v>380</v>
      </c>
      <c r="Z1321" s="42">
        <v>49873.060490677606</v>
      </c>
      <c r="AA1321" s="1" t="s">
        <v>4015</v>
      </c>
      <c r="AB1321" s="1" t="s">
        <v>4143</v>
      </c>
      <c r="AC1321" s="1"/>
      <c r="AZ1321" s="24"/>
      <c r="BF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  <c r="BS1321" s="24"/>
      <c r="BT1321" s="24"/>
    </row>
    <row r="1322" spans="1:72" s="23" customFormat="1" x14ac:dyDescent="0.3">
      <c r="A1322" s="38">
        <v>1067</v>
      </c>
      <c r="B1322" s="38" t="s">
        <v>3397</v>
      </c>
      <c r="C1322" s="35" t="s">
        <v>345</v>
      </c>
      <c r="D1322" s="1" t="s">
        <v>4012</v>
      </c>
      <c r="E1322" s="38" t="s">
        <v>347</v>
      </c>
      <c r="F1322" s="2" t="s">
        <v>5527</v>
      </c>
      <c r="G1322" s="46" t="s">
        <v>5528</v>
      </c>
      <c r="H1322" s="42">
        <v>0.19</v>
      </c>
      <c r="I1322" s="42">
        <v>0.19</v>
      </c>
      <c r="J1322" s="1">
        <v>1</v>
      </c>
      <c r="K1322" s="65">
        <v>44376</v>
      </c>
      <c r="L1322" s="41">
        <v>44532</v>
      </c>
      <c r="M1322" s="1">
        <v>62.45</v>
      </c>
      <c r="N1322" s="42">
        <v>52.943362214789197</v>
      </c>
      <c r="O1322" s="1">
        <v>88</v>
      </c>
      <c r="P1322" s="42">
        <f t="shared" si="52"/>
        <v>5495.6</v>
      </c>
      <c r="Q1322" s="1" t="s">
        <v>147</v>
      </c>
      <c r="R1322" s="42">
        <v>99.788135593220332</v>
      </c>
      <c r="S1322" s="1">
        <f t="shared" si="53"/>
        <v>6231.7690677966102</v>
      </c>
      <c r="T1322" s="1" t="s">
        <v>147</v>
      </c>
      <c r="U1322" s="3">
        <v>370</v>
      </c>
      <c r="V1322" s="3">
        <v>0</v>
      </c>
      <c r="W1322" s="3">
        <v>0</v>
      </c>
      <c r="X1322" s="1">
        <v>10</v>
      </c>
      <c r="Y1322" s="1">
        <v>380</v>
      </c>
      <c r="Z1322" s="42">
        <v>20118.477641619895</v>
      </c>
      <c r="AA1322" s="1" t="s">
        <v>4015</v>
      </c>
      <c r="AB1322" s="1" t="s">
        <v>4143</v>
      </c>
      <c r="AC1322" s="1"/>
      <c r="AZ1322" s="24"/>
      <c r="BF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  <c r="BS1322" s="24"/>
      <c r="BT1322" s="24"/>
    </row>
    <row r="1323" spans="1:72" s="23" customFormat="1" x14ac:dyDescent="0.3">
      <c r="A1323" s="38">
        <v>1068</v>
      </c>
      <c r="B1323" s="38" t="s">
        <v>3397</v>
      </c>
      <c r="C1323" s="35" t="s">
        <v>345</v>
      </c>
      <c r="D1323" s="1" t="s">
        <v>4012</v>
      </c>
      <c r="E1323" s="38" t="s">
        <v>347</v>
      </c>
      <c r="F1323" s="2" t="s">
        <v>5529</v>
      </c>
      <c r="G1323" s="46" t="s">
        <v>5530</v>
      </c>
      <c r="H1323" s="42">
        <v>0.14000000000000001</v>
      </c>
      <c r="I1323" s="42">
        <v>0.14000000000000001</v>
      </c>
      <c r="J1323" s="1">
        <v>1</v>
      </c>
      <c r="K1323" s="65">
        <v>44369</v>
      </c>
      <c r="L1323" s="41">
        <v>44532</v>
      </c>
      <c r="M1323" s="1">
        <v>53.1</v>
      </c>
      <c r="N1323" s="42">
        <v>44.924998142624702</v>
      </c>
      <c r="O1323" s="1">
        <v>92</v>
      </c>
      <c r="P1323" s="42">
        <f t="shared" si="52"/>
        <v>4885.2</v>
      </c>
      <c r="Q1323" s="1" t="s">
        <v>147</v>
      </c>
      <c r="R1323" s="42">
        <v>99.55654101995566</v>
      </c>
      <c r="S1323" s="1">
        <f t="shared" si="53"/>
        <v>5286.4523281596457</v>
      </c>
      <c r="T1323" s="1" t="s">
        <v>147</v>
      </c>
      <c r="U1323" s="3">
        <v>370</v>
      </c>
      <c r="V1323" s="3">
        <v>0</v>
      </c>
      <c r="W1323" s="3">
        <v>0</v>
      </c>
      <c r="X1323" s="1">
        <v>10</v>
      </c>
      <c r="Y1323" s="1">
        <v>380</v>
      </c>
      <c r="Z1323" s="42">
        <v>17071.499294197387</v>
      </c>
      <c r="AA1323" s="1" t="s">
        <v>4015</v>
      </c>
      <c r="AB1323" s="1" t="s">
        <v>4143</v>
      </c>
      <c r="AC1323" s="1"/>
      <c r="AZ1323" s="24"/>
      <c r="BF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  <c r="BS1323" s="24"/>
      <c r="BT1323" s="24"/>
    </row>
    <row r="1324" spans="1:72" s="23" customFormat="1" x14ac:dyDescent="0.3">
      <c r="A1324" s="38">
        <v>1069</v>
      </c>
      <c r="B1324" s="38" t="s">
        <v>3397</v>
      </c>
      <c r="C1324" s="35" t="s">
        <v>345</v>
      </c>
      <c r="D1324" s="1" t="s">
        <v>4012</v>
      </c>
      <c r="E1324" s="38" t="s">
        <v>347</v>
      </c>
      <c r="F1324" s="2" t="s">
        <v>5531</v>
      </c>
      <c r="G1324" s="46" t="s">
        <v>5532</v>
      </c>
      <c r="H1324" s="42">
        <v>0.13</v>
      </c>
      <c r="I1324" s="42">
        <v>0.13</v>
      </c>
      <c r="J1324" s="1">
        <v>1</v>
      </c>
      <c r="K1324" s="65">
        <v>44370</v>
      </c>
      <c r="L1324" s="41">
        <v>44532</v>
      </c>
      <c r="M1324" s="1">
        <v>39.200000000000003</v>
      </c>
      <c r="N1324" s="42">
        <v>38.138184007637939</v>
      </c>
      <c r="O1324" s="1">
        <v>84</v>
      </c>
      <c r="P1324" s="42">
        <f t="shared" si="52"/>
        <v>3292.8</v>
      </c>
      <c r="Q1324" s="1" t="s">
        <v>147</v>
      </c>
      <c r="R1324" s="42">
        <v>99.152542372881356</v>
      </c>
      <c r="S1324" s="1">
        <f t="shared" si="53"/>
        <v>3886.7796610169494</v>
      </c>
      <c r="T1324" s="1" t="s">
        <v>147</v>
      </c>
      <c r="U1324" s="3">
        <v>370</v>
      </c>
      <c r="V1324" s="3">
        <v>0</v>
      </c>
      <c r="W1324" s="3">
        <v>0</v>
      </c>
      <c r="X1324" s="1">
        <v>10</v>
      </c>
      <c r="Y1324" s="1">
        <v>380</v>
      </c>
      <c r="Z1324" s="42">
        <v>14492.509922902416</v>
      </c>
      <c r="AA1324" s="1" t="s">
        <v>4015</v>
      </c>
      <c r="AB1324" s="1" t="s">
        <v>4143</v>
      </c>
      <c r="AC1324" s="1"/>
      <c r="AZ1324" s="24"/>
      <c r="BF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  <c r="BS1324" s="24"/>
      <c r="BT1324" s="24"/>
    </row>
    <row r="1325" spans="1:72" s="23" customFormat="1" x14ac:dyDescent="0.3">
      <c r="A1325" s="38">
        <v>1070</v>
      </c>
      <c r="B1325" s="38" t="s">
        <v>3397</v>
      </c>
      <c r="C1325" s="35" t="s">
        <v>345</v>
      </c>
      <c r="D1325" s="1" t="s">
        <v>4012</v>
      </c>
      <c r="E1325" s="38" t="s">
        <v>347</v>
      </c>
      <c r="F1325" s="2" t="s">
        <v>5533</v>
      </c>
      <c r="G1325" s="46" t="s">
        <v>5534</v>
      </c>
      <c r="H1325" s="42">
        <v>0.2</v>
      </c>
      <c r="I1325" s="42">
        <v>0.2</v>
      </c>
      <c r="J1325" s="1">
        <v>1</v>
      </c>
      <c r="K1325" s="65">
        <v>44370</v>
      </c>
      <c r="L1325" s="41">
        <v>44532</v>
      </c>
      <c r="M1325" s="1">
        <v>43.66</v>
      </c>
      <c r="N1325" s="42">
        <v>40.534390127889985</v>
      </c>
      <c r="O1325" s="1">
        <v>80</v>
      </c>
      <c r="P1325" s="42">
        <f t="shared" si="52"/>
        <v>3492.7999999999997</v>
      </c>
      <c r="Q1325" s="1" t="s">
        <v>147</v>
      </c>
      <c r="R1325" s="42">
        <v>99.748743718592962</v>
      </c>
      <c r="S1325" s="1">
        <f t="shared" si="53"/>
        <v>4355.0301507537688</v>
      </c>
      <c r="T1325" s="1" t="s">
        <v>147</v>
      </c>
      <c r="U1325" s="3">
        <v>370</v>
      </c>
      <c r="V1325" s="3">
        <v>0</v>
      </c>
      <c r="W1325" s="3">
        <v>0</v>
      </c>
      <c r="X1325" s="1">
        <v>10</v>
      </c>
      <c r="Y1325" s="1">
        <v>380</v>
      </c>
      <c r="Z1325" s="42">
        <v>15403.068248598194</v>
      </c>
      <c r="AA1325" s="1" t="s">
        <v>4015</v>
      </c>
      <c r="AB1325" s="1" t="s">
        <v>4143</v>
      </c>
      <c r="AC1325" s="1"/>
      <c r="AZ1325" s="24"/>
      <c r="BF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  <c r="BS1325" s="24"/>
      <c r="BT1325" s="24"/>
    </row>
    <row r="1326" spans="1:72" s="23" customFormat="1" x14ac:dyDescent="0.3">
      <c r="A1326" s="38">
        <v>1071</v>
      </c>
      <c r="B1326" s="38" t="s">
        <v>3397</v>
      </c>
      <c r="C1326" s="35" t="s">
        <v>345</v>
      </c>
      <c r="D1326" s="1" t="s">
        <v>4012</v>
      </c>
      <c r="E1326" s="38" t="s">
        <v>347</v>
      </c>
      <c r="F1326" s="2" t="s">
        <v>5535</v>
      </c>
      <c r="G1326" s="46" t="s">
        <v>5536</v>
      </c>
      <c r="H1326" s="42">
        <v>0.16</v>
      </c>
      <c r="I1326" s="42">
        <v>0.16</v>
      </c>
      <c r="J1326" s="1">
        <v>1</v>
      </c>
      <c r="K1326" s="65">
        <v>44369</v>
      </c>
      <c r="L1326" s="41">
        <v>44532</v>
      </c>
      <c r="M1326" s="1">
        <v>24.8</v>
      </c>
      <c r="N1326" s="42">
        <v>23.805087153597292</v>
      </c>
      <c r="O1326" s="1">
        <v>86</v>
      </c>
      <c r="P1326" s="42">
        <f t="shared" si="52"/>
        <v>2132.8000000000002</v>
      </c>
      <c r="Q1326" s="1" t="s">
        <v>147</v>
      </c>
      <c r="R1326" s="42">
        <v>99.718309859154928</v>
      </c>
      <c r="S1326" s="1">
        <f t="shared" si="53"/>
        <v>2473.0140845070423</v>
      </c>
      <c r="T1326" s="1" t="s">
        <v>147</v>
      </c>
      <c r="U1326" s="3">
        <v>370</v>
      </c>
      <c r="V1326" s="3">
        <v>0</v>
      </c>
      <c r="W1326" s="3">
        <v>0</v>
      </c>
      <c r="X1326" s="1">
        <v>10</v>
      </c>
      <c r="Y1326" s="1">
        <v>380</v>
      </c>
      <c r="Z1326" s="42">
        <v>9045.933118366971</v>
      </c>
      <c r="AA1326" s="1" t="s">
        <v>4015</v>
      </c>
      <c r="AB1326" s="1" t="s">
        <v>4143</v>
      </c>
      <c r="AC1326" s="1"/>
      <c r="AZ1326" s="24"/>
      <c r="BF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  <c r="BS1326" s="24"/>
      <c r="BT1326" s="24"/>
    </row>
    <row r="1327" spans="1:72" s="23" customFormat="1" x14ac:dyDescent="0.3">
      <c r="A1327" s="38">
        <v>1072</v>
      </c>
      <c r="B1327" s="38" t="s">
        <v>3397</v>
      </c>
      <c r="C1327" s="35" t="s">
        <v>345</v>
      </c>
      <c r="D1327" s="1" t="s">
        <v>4012</v>
      </c>
      <c r="E1327" s="38" t="s">
        <v>347</v>
      </c>
      <c r="F1327" s="2" t="s">
        <v>5537</v>
      </c>
      <c r="G1327" s="46" t="s">
        <v>5538</v>
      </c>
      <c r="H1327" s="42">
        <v>0.25</v>
      </c>
      <c r="I1327" s="42">
        <v>0.25</v>
      </c>
      <c r="J1327" s="1">
        <v>2</v>
      </c>
      <c r="K1327" s="65">
        <v>44371</v>
      </c>
      <c r="L1327" s="41">
        <v>44532</v>
      </c>
      <c r="M1327" s="1">
        <v>85.4</v>
      </c>
      <c r="N1327" s="42">
        <v>79.226381050481109</v>
      </c>
      <c r="O1327" s="1">
        <v>85</v>
      </c>
      <c r="P1327" s="42">
        <f t="shared" si="52"/>
        <v>7259.0000000000009</v>
      </c>
      <c r="Q1327" s="1" t="s">
        <v>147</v>
      </c>
      <c r="R1327" s="3">
        <v>100</v>
      </c>
      <c r="S1327" s="1">
        <f t="shared" si="53"/>
        <v>8540</v>
      </c>
      <c r="T1327" s="1" t="s">
        <v>147</v>
      </c>
      <c r="U1327" s="3">
        <v>370</v>
      </c>
      <c r="V1327" s="3">
        <v>0</v>
      </c>
      <c r="W1327" s="3">
        <v>0</v>
      </c>
      <c r="X1327" s="1">
        <v>10</v>
      </c>
      <c r="Y1327" s="1">
        <v>380</v>
      </c>
      <c r="Z1327" s="42">
        <v>30106.024799182822</v>
      </c>
      <c r="AA1327" s="1" t="s">
        <v>4015</v>
      </c>
      <c r="AB1327" s="1" t="s">
        <v>4143</v>
      </c>
      <c r="AC1327" s="1"/>
      <c r="AZ1327" s="24"/>
      <c r="BF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  <c r="BS1327" s="24"/>
      <c r="BT1327" s="24"/>
    </row>
    <row r="1328" spans="1:72" s="23" customFormat="1" x14ac:dyDescent="0.3">
      <c r="A1328" s="38">
        <v>1073</v>
      </c>
      <c r="B1328" s="38" t="s">
        <v>3397</v>
      </c>
      <c r="C1328" s="35" t="s">
        <v>345</v>
      </c>
      <c r="D1328" s="1" t="s">
        <v>4012</v>
      </c>
      <c r="E1328" s="38" t="s">
        <v>347</v>
      </c>
      <c r="F1328" s="2" t="s">
        <v>5539</v>
      </c>
      <c r="G1328" s="46" t="s">
        <v>5540</v>
      </c>
      <c r="H1328" s="42">
        <v>0.28999999999999998</v>
      </c>
      <c r="I1328" s="42">
        <v>0.28999999999999998</v>
      </c>
      <c r="J1328" s="1">
        <v>2</v>
      </c>
      <c r="K1328" s="65">
        <v>44371</v>
      </c>
      <c r="L1328" s="41">
        <v>44532</v>
      </c>
      <c r="M1328" s="1">
        <v>123.47</v>
      </c>
      <c r="N1328" s="42">
        <v>107.87338033030284</v>
      </c>
      <c r="O1328" s="1">
        <v>80</v>
      </c>
      <c r="P1328" s="42">
        <f t="shared" si="52"/>
        <v>9877.6</v>
      </c>
      <c r="Q1328" s="1" t="s">
        <v>147</v>
      </c>
      <c r="R1328" s="42">
        <v>99.719887955182074</v>
      </c>
      <c r="S1328" s="1">
        <f t="shared" si="53"/>
        <v>12312.41456582633</v>
      </c>
      <c r="T1328" s="1" t="s">
        <v>147</v>
      </c>
      <c r="U1328" s="3">
        <v>370</v>
      </c>
      <c r="V1328" s="3">
        <v>0</v>
      </c>
      <c r="W1328" s="3">
        <v>0</v>
      </c>
      <c r="X1328" s="1">
        <v>10</v>
      </c>
      <c r="Y1328" s="1">
        <v>380</v>
      </c>
      <c r="Z1328" s="42">
        <v>40991.884525515081</v>
      </c>
      <c r="AA1328" s="1" t="s">
        <v>4015</v>
      </c>
      <c r="AB1328" s="1" t="s">
        <v>4143</v>
      </c>
      <c r="AC1328" s="1"/>
      <c r="AZ1328" s="24"/>
      <c r="BF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  <c r="BS1328" s="24"/>
      <c r="BT1328" s="24"/>
    </row>
    <row r="1329" spans="1:72" s="23" customFormat="1" x14ac:dyDescent="0.3">
      <c r="A1329" s="38">
        <v>1074</v>
      </c>
      <c r="B1329" s="38" t="s">
        <v>3397</v>
      </c>
      <c r="C1329" s="35" t="s">
        <v>345</v>
      </c>
      <c r="D1329" s="1" t="s">
        <v>4012</v>
      </c>
      <c r="E1329" s="38" t="s">
        <v>347</v>
      </c>
      <c r="F1329" s="2" t="s">
        <v>5541</v>
      </c>
      <c r="G1329" s="46" t="s">
        <v>5542</v>
      </c>
      <c r="H1329" s="42">
        <v>0.11</v>
      </c>
      <c r="I1329" s="42">
        <v>0.11</v>
      </c>
      <c r="J1329" s="1">
        <v>1</v>
      </c>
      <c r="K1329" s="65">
        <v>44373</v>
      </c>
      <c r="L1329" s="41">
        <v>44532</v>
      </c>
      <c r="M1329" s="1">
        <v>9.31</v>
      </c>
      <c r="N1329" s="42">
        <v>7.5363343787987391</v>
      </c>
      <c r="O1329" s="1">
        <v>80</v>
      </c>
      <c r="P1329" s="42">
        <f t="shared" si="52"/>
        <v>744.80000000000007</v>
      </c>
      <c r="Q1329" s="1" t="s">
        <v>147</v>
      </c>
      <c r="R1329" s="42">
        <v>99.411764705882348</v>
      </c>
      <c r="S1329" s="1">
        <f t="shared" si="53"/>
        <v>925.52352941176468</v>
      </c>
      <c r="T1329" s="1" t="s">
        <v>147</v>
      </c>
      <c r="U1329" s="3">
        <v>370</v>
      </c>
      <c r="V1329" s="3">
        <v>0</v>
      </c>
      <c r="W1329" s="3">
        <v>0</v>
      </c>
      <c r="X1329" s="1">
        <v>10</v>
      </c>
      <c r="Y1329" s="1">
        <v>380</v>
      </c>
      <c r="Z1329" s="42">
        <v>2863.8070639435209</v>
      </c>
      <c r="AA1329" s="1" t="s">
        <v>4015</v>
      </c>
      <c r="AB1329" s="1" t="s">
        <v>4143</v>
      </c>
      <c r="AC1329" s="1"/>
      <c r="AZ1329" s="24"/>
      <c r="BF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  <c r="BS1329" s="24"/>
      <c r="BT1329" s="24"/>
    </row>
    <row r="1330" spans="1:72" s="23" customFormat="1" x14ac:dyDescent="0.3">
      <c r="A1330" s="38">
        <v>1075</v>
      </c>
      <c r="B1330" s="38" t="s">
        <v>3397</v>
      </c>
      <c r="C1330" s="35" t="s">
        <v>345</v>
      </c>
      <c r="D1330" s="1" t="s">
        <v>4012</v>
      </c>
      <c r="E1330" s="38" t="s">
        <v>347</v>
      </c>
      <c r="F1330" s="2" t="s">
        <v>5543</v>
      </c>
      <c r="G1330" s="46" t="s">
        <v>5544</v>
      </c>
      <c r="H1330" s="42">
        <v>0.28000000000000003</v>
      </c>
      <c r="I1330" s="42">
        <v>0.28000000000000003</v>
      </c>
      <c r="J1330" s="1">
        <v>1</v>
      </c>
      <c r="K1330" s="65">
        <v>44369</v>
      </c>
      <c r="L1330" s="41">
        <v>44532</v>
      </c>
      <c r="M1330" s="1">
        <v>54.22</v>
      </c>
      <c r="N1330" s="42">
        <v>48.313391184549886</v>
      </c>
      <c r="O1330" s="1">
        <v>87</v>
      </c>
      <c r="P1330" s="42">
        <f t="shared" si="52"/>
        <v>4717.1400000000003</v>
      </c>
      <c r="Q1330" s="1" t="s">
        <v>147</v>
      </c>
      <c r="R1330" s="42">
        <v>99.459459459459453</v>
      </c>
      <c r="S1330" s="1">
        <f t="shared" si="53"/>
        <v>5392.6918918918918</v>
      </c>
      <c r="T1330" s="1" t="s">
        <v>147</v>
      </c>
      <c r="U1330" s="3">
        <v>370</v>
      </c>
      <c r="V1330" s="3">
        <v>0</v>
      </c>
      <c r="W1330" s="3">
        <v>0</v>
      </c>
      <c r="X1330" s="1">
        <v>10</v>
      </c>
      <c r="Y1330" s="1">
        <v>380</v>
      </c>
      <c r="Z1330" s="42">
        <v>18359.088650128957</v>
      </c>
      <c r="AA1330" s="1" t="s">
        <v>4015</v>
      </c>
      <c r="AB1330" s="1" t="s">
        <v>4143</v>
      </c>
      <c r="AC1330" s="1"/>
      <c r="AZ1330" s="24"/>
      <c r="BF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  <c r="BS1330" s="24"/>
      <c r="BT1330" s="24"/>
    </row>
    <row r="1331" spans="1:72" s="23" customFormat="1" x14ac:dyDescent="0.3">
      <c r="A1331" s="38">
        <v>1076</v>
      </c>
      <c r="B1331" s="38" t="s">
        <v>3397</v>
      </c>
      <c r="C1331" s="35" t="s">
        <v>345</v>
      </c>
      <c r="D1331" s="1" t="s">
        <v>4012</v>
      </c>
      <c r="E1331" s="38" t="s">
        <v>347</v>
      </c>
      <c r="F1331" s="2" t="s">
        <v>5545</v>
      </c>
      <c r="G1331" s="46" t="s">
        <v>5546</v>
      </c>
      <c r="H1331" s="42">
        <v>0.33</v>
      </c>
      <c r="I1331" s="42">
        <v>0.33</v>
      </c>
      <c r="J1331" s="1">
        <v>1</v>
      </c>
      <c r="K1331" s="65">
        <v>44371</v>
      </c>
      <c r="L1331" s="41">
        <v>44532</v>
      </c>
      <c r="M1331" s="1">
        <v>65.05</v>
      </c>
      <c r="N1331" s="42">
        <v>56.799425785628081</v>
      </c>
      <c r="O1331" s="1">
        <v>73</v>
      </c>
      <c r="P1331" s="42">
        <f t="shared" si="52"/>
        <v>4748.6499999999996</v>
      </c>
      <c r="Q1331" s="1" t="s">
        <v>147</v>
      </c>
      <c r="R1331" s="42">
        <v>98.70550161812298</v>
      </c>
      <c r="S1331" s="1">
        <f t="shared" si="53"/>
        <v>6420.7928802588995</v>
      </c>
      <c r="T1331" s="1" t="s">
        <v>147</v>
      </c>
      <c r="U1331" s="3">
        <v>370</v>
      </c>
      <c r="V1331" s="3">
        <v>0</v>
      </c>
      <c r="W1331" s="3">
        <v>-148</v>
      </c>
      <c r="X1331" s="1">
        <v>0</v>
      </c>
      <c r="Y1331" s="1">
        <v>222</v>
      </c>
      <c r="Z1331" s="42">
        <v>12609.472524409433</v>
      </c>
      <c r="AA1331" s="1" t="s">
        <v>4015</v>
      </c>
      <c r="AB1331" s="1" t="s">
        <v>4143</v>
      </c>
      <c r="AC1331" s="1"/>
      <c r="AZ1331" s="24"/>
      <c r="BF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  <c r="BS1331" s="24"/>
      <c r="BT1331" s="24"/>
    </row>
    <row r="1332" spans="1:72" s="23" customFormat="1" x14ac:dyDescent="0.3">
      <c r="A1332" s="38">
        <v>1077</v>
      </c>
      <c r="B1332" s="38" t="s">
        <v>3397</v>
      </c>
      <c r="C1332" s="35" t="s">
        <v>345</v>
      </c>
      <c r="D1332" s="1" t="s">
        <v>4012</v>
      </c>
      <c r="E1332" s="38" t="s">
        <v>347</v>
      </c>
      <c r="F1332" s="2" t="s">
        <v>5547</v>
      </c>
      <c r="G1332" s="46" t="s">
        <v>5548</v>
      </c>
      <c r="H1332" s="42">
        <v>0.15</v>
      </c>
      <c r="I1332" s="42">
        <v>0.15</v>
      </c>
      <c r="J1332" s="1">
        <v>1</v>
      </c>
      <c r="K1332" s="65">
        <v>44371</v>
      </c>
      <c r="L1332" s="41">
        <v>44532</v>
      </c>
      <c r="M1332" s="1">
        <v>28.46</v>
      </c>
      <c r="N1332" s="42">
        <v>25.396484472392022</v>
      </c>
      <c r="O1332" s="1">
        <v>75</v>
      </c>
      <c r="P1332" s="42">
        <f t="shared" si="52"/>
        <v>2134.5</v>
      </c>
      <c r="Q1332" s="1" t="s">
        <v>147</v>
      </c>
      <c r="R1332" s="3">
        <v>100</v>
      </c>
      <c r="S1332" s="1">
        <f t="shared" si="53"/>
        <v>2846</v>
      </c>
      <c r="T1332" s="1" t="s">
        <v>147</v>
      </c>
      <c r="U1332" s="3">
        <v>370</v>
      </c>
      <c r="V1332" s="3">
        <v>0</v>
      </c>
      <c r="W1332" s="3">
        <v>-74</v>
      </c>
      <c r="X1332" s="1">
        <v>0</v>
      </c>
      <c r="Y1332" s="1">
        <v>296</v>
      </c>
      <c r="Z1332" s="42">
        <v>7517.359403828038</v>
      </c>
      <c r="AA1332" s="1" t="s">
        <v>4015</v>
      </c>
      <c r="AB1332" s="1" t="s">
        <v>4143</v>
      </c>
      <c r="AC1332" s="1"/>
      <c r="AZ1332" s="24"/>
      <c r="BF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  <c r="BS1332" s="24"/>
      <c r="BT1332" s="24"/>
    </row>
    <row r="1333" spans="1:72" s="23" customFormat="1" x14ac:dyDescent="0.3">
      <c r="A1333" s="38">
        <v>1078</v>
      </c>
      <c r="B1333" s="38" t="s">
        <v>3397</v>
      </c>
      <c r="C1333" s="35" t="s">
        <v>345</v>
      </c>
      <c r="D1333" s="1" t="s">
        <v>4012</v>
      </c>
      <c r="E1333" s="38" t="s">
        <v>347</v>
      </c>
      <c r="F1333" s="2" t="s">
        <v>5549</v>
      </c>
      <c r="G1333" s="46" t="s">
        <v>5550</v>
      </c>
      <c r="H1333" s="42">
        <v>0.09</v>
      </c>
      <c r="I1333" s="42">
        <v>0.09</v>
      </c>
      <c r="J1333" s="1">
        <v>1</v>
      </c>
      <c r="K1333" s="65">
        <v>44375</v>
      </c>
      <c r="L1333" s="41">
        <v>44532</v>
      </c>
      <c r="M1333" s="1">
        <v>39.29</v>
      </c>
      <c r="N1333" s="42">
        <v>36.001869887146896</v>
      </c>
      <c r="O1333" s="1">
        <v>73</v>
      </c>
      <c r="P1333" s="42">
        <f t="shared" si="52"/>
        <v>2868.17</v>
      </c>
      <c r="Q1333" s="1" t="s">
        <v>147</v>
      </c>
      <c r="R1333" s="3">
        <v>100</v>
      </c>
      <c r="S1333" s="1">
        <f t="shared" si="53"/>
        <v>3929</v>
      </c>
      <c r="T1333" s="1" t="s">
        <v>147</v>
      </c>
      <c r="U1333" s="3">
        <v>370</v>
      </c>
      <c r="V1333" s="3">
        <v>0</v>
      </c>
      <c r="W1333" s="3">
        <v>-148</v>
      </c>
      <c r="X1333" s="1">
        <v>0</v>
      </c>
      <c r="Y1333" s="1">
        <v>222</v>
      </c>
      <c r="Z1333" s="42">
        <v>7992.4151149466106</v>
      </c>
      <c r="AA1333" s="1" t="s">
        <v>4015</v>
      </c>
      <c r="AB1333" s="1" t="s">
        <v>4143</v>
      </c>
      <c r="AC1333" s="1" t="s">
        <v>5551</v>
      </c>
      <c r="AZ1333" s="24"/>
      <c r="BF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  <c r="BS1333" s="24"/>
      <c r="BT1333" s="24"/>
    </row>
    <row r="1334" spans="1:72" s="23" customFormat="1" x14ac:dyDescent="0.3">
      <c r="A1334" s="38">
        <v>1079</v>
      </c>
      <c r="B1334" s="38" t="s">
        <v>3397</v>
      </c>
      <c r="C1334" s="35" t="s">
        <v>345</v>
      </c>
      <c r="D1334" s="1" t="s">
        <v>4012</v>
      </c>
      <c r="E1334" s="38" t="s">
        <v>347</v>
      </c>
      <c r="F1334" s="2" t="s">
        <v>5552</v>
      </c>
      <c r="G1334" s="46" t="s">
        <v>5553</v>
      </c>
      <c r="H1334" s="42">
        <v>0.12</v>
      </c>
      <c r="I1334" s="42">
        <v>0.12</v>
      </c>
      <c r="J1334" s="1">
        <v>1</v>
      </c>
      <c r="K1334" s="65">
        <v>44369</v>
      </c>
      <c r="L1334" s="41">
        <v>44532</v>
      </c>
      <c r="M1334" s="1">
        <v>24.9</v>
      </c>
      <c r="N1334" s="42">
        <v>21.376949053700194</v>
      </c>
      <c r="O1334" s="1">
        <v>82</v>
      </c>
      <c r="P1334" s="42">
        <f t="shared" ref="P1334:P1397" si="54">M1334*O1334</f>
        <v>2041.8</v>
      </c>
      <c r="Q1334" s="1" t="s">
        <v>147</v>
      </c>
      <c r="R1334" s="3">
        <v>100</v>
      </c>
      <c r="S1334" s="1">
        <f t="shared" ref="S1334:S1397" si="55">M1334*R1334</f>
        <v>2490</v>
      </c>
      <c r="T1334" s="1" t="s">
        <v>147</v>
      </c>
      <c r="U1334" s="3">
        <v>370</v>
      </c>
      <c r="V1334" s="3">
        <v>0</v>
      </c>
      <c r="W1334" s="3">
        <v>0</v>
      </c>
      <c r="X1334" s="1">
        <v>10</v>
      </c>
      <c r="Y1334" s="1">
        <v>380</v>
      </c>
      <c r="Z1334" s="42">
        <v>8123.2406404060739</v>
      </c>
      <c r="AA1334" s="1" t="s">
        <v>4015</v>
      </c>
      <c r="AB1334" s="1" t="s">
        <v>4143</v>
      </c>
      <c r="AC1334" s="1" t="s">
        <v>5551</v>
      </c>
      <c r="AZ1334" s="24"/>
      <c r="BF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  <c r="BS1334" s="24"/>
      <c r="BT1334" s="24"/>
    </row>
    <row r="1335" spans="1:72" s="23" customFormat="1" x14ac:dyDescent="0.3">
      <c r="A1335" s="38">
        <v>1080</v>
      </c>
      <c r="B1335" s="38" t="s">
        <v>3397</v>
      </c>
      <c r="C1335" s="35" t="s">
        <v>345</v>
      </c>
      <c r="D1335" s="1" t="s">
        <v>4012</v>
      </c>
      <c r="E1335" s="38" t="s">
        <v>347</v>
      </c>
      <c r="F1335" s="2" t="s">
        <v>5554</v>
      </c>
      <c r="G1335" s="46" t="s">
        <v>5555</v>
      </c>
      <c r="H1335" s="42">
        <v>0.13</v>
      </c>
      <c r="I1335" s="42">
        <v>0.13</v>
      </c>
      <c r="J1335" s="1">
        <v>1</v>
      </c>
      <c r="K1335" s="65">
        <v>44369</v>
      </c>
      <c r="L1335" s="41">
        <v>44532</v>
      </c>
      <c r="M1335" s="1">
        <v>24.84</v>
      </c>
      <c r="N1335" s="42">
        <v>21.856507428820429</v>
      </c>
      <c r="O1335" s="1">
        <v>80</v>
      </c>
      <c r="P1335" s="42">
        <f t="shared" si="54"/>
        <v>1987.2</v>
      </c>
      <c r="Q1335" s="1" t="s">
        <v>147</v>
      </c>
      <c r="R1335" s="42">
        <v>99.453551912568301</v>
      </c>
      <c r="S1335" s="1">
        <f t="shared" si="55"/>
        <v>2470.4262295081967</v>
      </c>
      <c r="T1335" s="1" t="s">
        <v>147</v>
      </c>
      <c r="U1335" s="3">
        <v>370</v>
      </c>
      <c r="V1335" s="3">
        <v>0</v>
      </c>
      <c r="W1335" s="3">
        <v>0</v>
      </c>
      <c r="X1335" s="1">
        <v>10</v>
      </c>
      <c r="Y1335" s="1">
        <v>380</v>
      </c>
      <c r="Z1335" s="42">
        <v>8305.4728229517623</v>
      </c>
      <c r="AA1335" s="1" t="s">
        <v>4015</v>
      </c>
      <c r="AB1335" s="1" t="s">
        <v>4143</v>
      </c>
      <c r="AC1335" s="1"/>
      <c r="AZ1335" s="24"/>
      <c r="BF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  <c r="BS1335" s="24"/>
      <c r="BT1335" s="24"/>
    </row>
    <row r="1336" spans="1:72" s="23" customFormat="1" x14ac:dyDescent="0.3">
      <c r="A1336" s="38">
        <v>1081</v>
      </c>
      <c r="B1336" s="38" t="s">
        <v>3397</v>
      </c>
      <c r="C1336" s="35" t="s">
        <v>345</v>
      </c>
      <c r="D1336" s="1" t="s">
        <v>4012</v>
      </c>
      <c r="E1336" s="38" t="s">
        <v>347</v>
      </c>
      <c r="F1336" s="2" t="s">
        <v>5556</v>
      </c>
      <c r="G1336" s="46" t="s">
        <v>5557</v>
      </c>
      <c r="H1336" s="42">
        <v>0.15</v>
      </c>
      <c r="I1336" s="42">
        <v>0.15</v>
      </c>
      <c r="J1336" s="1">
        <v>1</v>
      </c>
      <c r="K1336" s="65">
        <v>44375</v>
      </c>
      <c r="L1336" s="41">
        <v>44532</v>
      </c>
      <c r="M1336" s="1">
        <v>24.08</v>
      </c>
      <c r="N1336" s="42">
        <v>21.227843752556737</v>
      </c>
      <c r="O1336" s="1">
        <v>83</v>
      </c>
      <c r="P1336" s="42">
        <f t="shared" si="54"/>
        <v>1998.6399999999999</v>
      </c>
      <c r="Q1336" s="1" t="s">
        <v>147</v>
      </c>
      <c r="R1336" s="42">
        <v>99.484536082474222</v>
      </c>
      <c r="S1336" s="1">
        <f t="shared" si="55"/>
        <v>2395.5876288659792</v>
      </c>
      <c r="T1336" s="1" t="s">
        <v>147</v>
      </c>
      <c r="U1336" s="3">
        <v>370</v>
      </c>
      <c r="V1336" s="3">
        <v>0</v>
      </c>
      <c r="W1336" s="3">
        <v>0</v>
      </c>
      <c r="X1336" s="1">
        <v>10</v>
      </c>
      <c r="Y1336" s="1">
        <v>380</v>
      </c>
      <c r="Z1336" s="42">
        <v>8066.58062597156</v>
      </c>
      <c r="AA1336" s="1" t="s">
        <v>4015</v>
      </c>
      <c r="AB1336" s="1" t="s">
        <v>4143</v>
      </c>
      <c r="AC1336" s="1"/>
      <c r="AZ1336" s="24"/>
      <c r="BF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  <c r="BS1336" s="24"/>
      <c r="BT1336" s="24"/>
    </row>
    <row r="1337" spans="1:72" s="23" customFormat="1" x14ac:dyDescent="0.3">
      <c r="A1337" s="38">
        <v>1082</v>
      </c>
      <c r="B1337" s="38" t="s">
        <v>3397</v>
      </c>
      <c r="C1337" s="35" t="s">
        <v>345</v>
      </c>
      <c r="D1337" s="1" t="s">
        <v>4012</v>
      </c>
      <c r="E1337" s="38" t="s">
        <v>347</v>
      </c>
      <c r="F1337" s="2" t="s">
        <v>5558</v>
      </c>
      <c r="G1337" s="46" t="s">
        <v>5559</v>
      </c>
      <c r="H1337" s="42">
        <v>0.11</v>
      </c>
      <c r="I1337" s="42">
        <v>0.11</v>
      </c>
      <c r="J1337" s="1">
        <v>1</v>
      </c>
      <c r="K1337" s="65">
        <v>44376</v>
      </c>
      <c r="L1337" s="41">
        <v>44532</v>
      </c>
      <c r="M1337" s="1">
        <v>36.51</v>
      </c>
      <c r="N1337" s="42">
        <v>32.638616421472435</v>
      </c>
      <c r="O1337" s="1">
        <v>93</v>
      </c>
      <c r="P1337" s="42">
        <f t="shared" si="54"/>
        <v>3395.43</v>
      </c>
      <c r="Q1337" s="1" t="s">
        <v>147</v>
      </c>
      <c r="R1337" s="42">
        <v>99.772727272727266</v>
      </c>
      <c r="S1337" s="1">
        <f t="shared" si="55"/>
        <v>3642.7022727272724</v>
      </c>
      <c r="T1337" s="1" t="s">
        <v>147</v>
      </c>
      <c r="U1337" s="3">
        <v>370</v>
      </c>
      <c r="V1337" s="3">
        <v>0</v>
      </c>
      <c r="W1337" s="3">
        <v>0</v>
      </c>
      <c r="X1337" s="1">
        <v>10</v>
      </c>
      <c r="Y1337" s="1">
        <v>380</v>
      </c>
      <c r="Z1337" s="42">
        <v>12402.674240159526</v>
      </c>
      <c r="AA1337" s="1" t="s">
        <v>4015</v>
      </c>
      <c r="AB1337" s="1" t="s">
        <v>4143</v>
      </c>
      <c r="AC1337" s="1"/>
      <c r="AZ1337" s="24"/>
      <c r="BF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  <c r="BS1337" s="24"/>
      <c r="BT1337" s="24"/>
    </row>
    <row r="1338" spans="1:72" s="23" customFormat="1" x14ac:dyDescent="0.3">
      <c r="A1338" s="38">
        <v>1083</v>
      </c>
      <c r="B1338" s="38" t="s">
        <v>3397</v>
      </c>
      <c r="C1338" s="35" t="s">
        <v>345</v>
      </c>
      <c r="D1338" s="1" t="s">
        <v>4012</v>
      </c>
      <c r="E1338" s="38" t="s">
        <v>347</v>
      </c>
      <c r="F1338" s="2" t="s">
        <v>5560</v>
      </c>
      <c r="G1338" s="46" t="s">
        <v>5561</v>
      </c>
      <c r="H1338" s="42">
        <v>0.17</v>
      </c>
      <c r="I1338" s="42">
        <v>0.17</v>
      </c>
      <c r="J1338" s="1">
        <v>1</v>
      </c>
      <c r="K1338" s="65">
        <v>44371</v>
      </c>
      <c r="L1338" s="41">
        <v>44532</v>
      </c>
      <c r="M1338" s="1">
        <v>26.97</v>
      </c>
      <c r="N1338" s="42">
        <v>23.587365076419086</v>
      </c>
      <c r="O1338" s="1">
        <v>78</v>
      </c>
      <c r="P1338" s="42">
        <f t="shared" si="54"/>
        <v>2103.66</v>
      </c>
      <c r="Q1338" s="1" t="s">
        <v>147</v>
      </c>
      <c r="R1338" s="42">
        <v>98.489425981873111</v>
      </c>
      <c r="S1338" s="1">
        <f t="shared" si="55"/>
        <v>2656.2598187311178</v>
      </c>
      <c r="T1338" s="1" t="s">
        <v>147</v>
      </c>
      <c r="U1338" s="3">
        <v>370</v>
      </c>
      <c r="V1338" s="3">
        <v>0</v>
      </c>
      <c r="W1338" s="3">
        <v>-74</v>
      </c>
      <c r="X1338" s="1">
        <v>0</v>
      </c>
      <c r="Y1338" s="1">
        <v>296</v>
      </c>
      <c r="Z1338" s="42">
        <v>6981.8600626200496</v>
      </c>
      <c r="AA1338" s="1" t="s">
        <v>4015</v>
      </c>
      <c r="AB1338" s="1" t="s">
        <v>4143</v>
      </c>
      <c r="AC1338" s="1"/>
      <c r="AZ1338" s="24"/>
      <c r="BF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  <c r="BS1338" s="24"/>
      <c r="BT1338" s="24"/>
    </row>
    <row r="1339" spans="1:72" s="23" customFormat="1" x14ac:dyDescent="0.3">
      <c r="A1339" s="38">
        <v>1084</v>
      </c>
      <c r="B1339" s="38" t="s">
        <v>3397</v>
      </c>
      <c r="C1339" s="35" t="s">
        <v>345</v>
      </c>
      <c r="D1339" s="1" t="s">
        <v>4012</v>
      </c>
      <c r="E1339" s="38" t="s">
        <v>347</v>
      </c>
      <c r="F1339" s="2" t="s">
        <v>5562</v>
      </c>
      <c r="G1339" s="46" t="s">
        <v>5563</v>
      </c>
      <c r="H1339" s="42">
        <v>0.35</v>
      </c>
      <c r="I1339" s="42">
        <v>0.35</v>
      </c>
      <c r="J1339" s="1">
        <v>2</v>
      </c>
      <c r="K1339" s="65">
        <v>44370</v>
      </c>
      <c r="L1339" s="41">
        <v>44532</v>
      </c>
      <c r="M1339" s="1">
        <v>84.81</v>
      </c>
      <c r="N1339" s="42">
        <v>78.683314973965366</v>
      </c>
      <c r="O1339" s="1">
        <v>80</v>
      </c>
      <c r="P1339" s="42">
        <f t="shared" si="54"/>
        <v>6784.8</v>
      </c>
      <c r="Q1339" s="1" t="s">
        <v>147</v>
      </c>
      <c r="R1339" s="42">
        <v>99.7229916897507</v>
      </c>
      <c r="S1339" s="1">
        <f t="shared" si="55"/>
        <v>8457.5069252077574</v>
      </c>
      <c r="T1339" s="1" t="s">
        <v>147</v>
      </c>
      <c r="U1339" s="3">
        <v>370</v>
      </c>
      <c r="V1339" s="3">
        <v>0</v>
      </c>
      <c r="W1339" s="3">
        <v>0</v>
      </c>
      <c r="X1339" s="1">
        <v>10</v>
      </c>
      <c r="Y1339" s="1">
        <v>380</v>
      </c>
      <c r="Z1339" s="42">
        <v>29899.659690106841</v>
      </c>
      <c r="AA1339" s="1" t="s">
        <v>4015</v>
      </c>
      <c r="AB1339" s="1" t="s">
        <v>4143</v>
      </c>
      <c r="AC1339" s="1"/>
      <c r="AZ1339" s="24"/>
      <c r="BF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  <c r="BS1339" s="24"/>
      <c r="BT1339" s="24"/>
    </row>
    <row r="1340" spans="1:72" s="23" customFormat="1" x14ac:dyDescent="0.3">
      <c r="A1340" s="38">
        <v>1085</v>
      </c>
      <c r="B1340" s="38" t="s">
        <v>3397</v>
      </c>
      <c r="C1340" s="35" t="s">
        <v>345</v>
      </c>
      <c r="D1340" s="1" t="s">
        <v>4012</v>
      </c>
      <c r="E1340" s="38" t="s">
        <v>347</v>
      </c>
      <c r="F1340" s="2" t="s">
        <v>5564</v>
      </c>
      <c r="G1340" s="46" t="s">
        <v>5565</v>
      </c>
      <c r="H1340" s="42">
        <v>0.22</v>
      </c>
      <c r="I1340" s="42">
        <v>0.22</v>
      </c>
      <c r="J1340" s="1">
        <v>1</v>
      </c>
      <c r="K1340" s="65">
        <v>44370</v>
      </c>
      <c r="L1340" s="41">
        <v>44532</v>
      </c>
      <c r="M1340" s="1">
        <v>36.44</v>
      </c>
      <c r="N1340" s="42">
        <v>30.319361323305223</v>
      </c>
      <c r="O1340" s="1">
        <v>80</v>
      </c>
      <c r="P1340" s="42">
        <f t="shared" si="54"/>
        <v>2915.2</v>
      </c>
      <c r="Q1340" s="1" t="s">
        <v>147</v>
      </c>
      <c r="R1340" s="42">
        <v>99.773242630385482</v>
      </c>
      <c r="S1340" s="1">
        <f t="shared" si="55"/>
        <v>3635.7369614512468</v>
      </c>
      <c r="T1340" s="1" t="s">
        <v>147</v>
      </c>
      <c r="U1340" s="3">
        <v>370</v>
      </c>
      <c r="V1340" s="3">
        <v>0</v>
      </c>
      <c r="W1340" s="3">
        <v>0</v>
      </c>
      <c r="X1340" s="1">
        <v>10</v>
      </c>
      <c r="Y1340" s="1">
        <v>380</v>
      </c>
      <c r="Z1340" s="42">
        <v>11521.357302855984</v>
      </c>
      <c r="AA1340" s="1" t="s">
        <v>4015</v>
      </c>
      <c r="AB1340" s="1" t="s">
        <v>4143</v>
      </c>
      <c r="AC1340" s="1"/>
      <c r="AZ1340" s="24"/>
      <c r="BF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  <c r="BS1340" s="24"/>
      <c r="BT1340" s="24"/>
    </row>
    <row r="1341" spans="1:72" s="23" customFormat="1" x14ac:dyDescent="0.3">
      <c r="A1341" s="38">
        <v>1086</v>
      </c>
      <c r="B1341" s="38" t="s">
        <v>3397</v>
      </c>
      <c r="C1341" s="35" t="s">
        <v>345</v>
      </c>
      <c r="D1341" s="1" t="s">
        <v>4012</v>
      </c>
      <c r="E1341" s="38" t="s">
        <v>347</v>
      </c>
      <c r="F1341" s="2" t="s">
        <v>5566</v>
      </c>
      <c r="G1341" s="46" t="s">
        <v>5567</v>
      </c>
      <c r="H1341" s="42">
        <v>0.11</v>
      </c>
      <c r="I1341" s="42">
        <v>0.11</v>
      </c>
      <c r="J1341" s="1">
        <v>1</v>
      </c>
      <c r="K1341" s="65">
        <v>44370</v>
      </c>
      <c r="L1341" s="41">
        <v>44532</v>
      </c>
      <c r="M1341" s="1">
        <v>30.86</v>
      </c>
      <c r="N1341" s="42">
        <v>27.699578185099519</v>
      </c>
      <c r="O1341" s="1">
        <v>80</v>
      </c>
      <c r="P1341" s="42">
        <f t="shared" si="54"/>
        <v>2468.8000000000002</v>
      </c>
      <c r="Q1341" s="1" t="s">
        <v>147</v>
      </c>
      <c r="R1341" s="3">
        <v>100</v>
      </c>
      <c r="S1341" s="1">
        <f t="shared" si="55"/>
        <v>3086</v>
      </c>
      <c r="T1341" s="1" t="s">
        <v>147</v>
      </c>
      <c r="U1341" s="3">
        <v>370</v>
      </c>
      <c r="V1341" s="3">
        <v>0</v>
      </c>
      <c r="W1341" s="3">
        <v>0</v>
      </c>
      <c r="X1341" s="1">
        <v>10</v>
      </c>
      <c r="Y1341" s="1">
        <v>380</v>
      </c>
      <c r="Z1341" s="42">
        <v>10525.839710337817</v>
      </c>
      <c r="AA1341" s="1" t="s">
        <v>4015</v>
      </c>
      <c r="AB1341" s="1" t="s">
        <v>4143</v>
      </c>
      <c r="AC1341" s="1"/>
      <c r="AZ1341" s="24"/>
      <c r="BF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  <c r="BS1341" s="24"/>
      <c r="BT1341" s="24"/>
    </row>
    <row r="1342" spans="1:72" s="23" customFormat="1" x14ac:dyDescent="0.3">
      <c r="A1342" s="38">
        <v>1087</v>
      </c>
      <c r="B1342" s="38" t="s">
        <v>3397</v>
      </c>
      <c r="C1342" s="35" t="s">
        <v>345</v>
      </c>
      <c r="D1342" s="1" t="s">
        <v>4012</v>
      </c>
      <c r="E1342" s="38" t="s">
        <v>347</v>
      </c>
      <c r="F1342" s="2" t="s">
        <v>5568</v>
      </c>
      <c r="G1342" s="46" t="s">
        <v>5569</v>
      </c>
      <c r="H1342" s="42">
        <v>0.13</v>
      </c>
      <c r="I1342" s="42">
        <v>0.13</v>
      </c>
      <c r="J1342" s="1">
        <v>1</v>
      </c>
      <c r="K1342" s="65">
        <v>44369</v>
      </c>
      <c r="L1342" s="41">
        <v>44532</v>
      </c>
      <c r="M1342" s="1">
        <v>23.67</v>
      </c>
      <c r="N1342" s="42">
        <v>21.076734199668216</v>
      </c>
      <c r="O1342" s="1">
        <v>78</v>
      </c>
      <c r="P1342" s="42">
        <f t="shared" si="54"/>
        <v>1846.2600000000002</v>
      </c>
      <c r="Q1342" s="1" t="s">
        <v>147</v>
      </c>
      <c r="R1342" s="42">
        <v>99.752475247524757</v>
      </c>
      <c r="S1342" s="1">
        <f t="shared" si="55"/>
        <v>2361.1410891089113</v>
      </c>
      <c r="T1342" s="1" t="s">
        <v>147</v>
      </c>
      <c r="U1342" s="3">
        <v>370</v>
      </c>
      <c r="V1342" s="3">
        <v>0</v>
      </c>
      <c r="W1342" s="3">
        <v>-74</v>
      </c>
      <c r="X1342" s="1">
        <v>0</v>
      </c>
      <c r="Y1342" s="1">
        <v>296</v>
      </c>
      <c r="Z1342" s="42">
        <v>6238.7133231017924</v>
      </c>
      <c r="AA1342" s="1" t="s">
        <v>4015</v>
      </c>
      <c r="AB1342" s="1" t="s">
        <v>4143</v>
      </c>
      <c r="AC1342" s="1"/>
      <c r="AZ1342" s="24"/>
      <c r="BF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  <c r="BS1342" s="24"/>
      <c r="BT1342" s="24"/>
    </row>
    <row r="1343" spans="1:72" s="23" customFormat="1" x14ac:dyDescent="0.3">
      <c r="A1343" s="38">
        <v>1088</v>
      </c>
      <c r="B1343" s="38" t="s">
        <v>3397</v>
      </c>
      <c r="C1343" s="35" t="s">
        <v>345</v>
      </c>
      <c r="D1343" s="1" t="s">
        <v>4012</v>
      </c>
      <c r="E1343" s="38" t="s">
        <v>347</v>
      </c>
      <c r="F1343" s="2" t="s">
        <v>5570</v>
      </c>
      <c r="G1343" s="46" t="s">
        <v>5571</v>
      </c>
      <c r="H1343" s="42">
        <v>0.17</v>
      </c>
      <c r="I1343" s="42">
        <v>0.17</v>
      </c>
      <c r="J1343" s="1">
        <v>1</v>
      </c>
      <c r="K1343" s="65">
        <v>44369</v>
      </c>
      <c r="L1343" s="41">
        <v>44532</v>
      </c>
      <c r="M1343" s="1">
        <v>38.22</v>
      </c>
      <c r="N1343" s="42">
        <v>32.849183384241762</v>
      </c>
      <c r="O1343" s="1">
        <v>71</v>
      </c>
      <c r="P1343" s="42">
        <f t="shared" si="54"/>
        <v>2713.62</v>
      </c>
      <c r="Q1343" s="1" t="s">
        <v>147</v>
      </c>
      <c r="R1343" s="3">
        <v>100</v>
      </c>
      <c r="S1343" s="1">
        <f t="shared" si="55"/>
        <v>3822</v>
      </c>
      <c r="T1343" s="1" t="s">
        <v>147</v>
      </c>
      <c r="U1343" s="3">
        <v>370</v>
      </c>
      <c r="V1343" s="3">
        <v>0</v>
      </c>
      <c r="W1343" s="3">
        <v>-148</v>
      </c>
      <c r="X1343" s="1">
        <v>0</v>
      </c>
      <c r="Y1343" s="1">
        <v>222</v>
      </c>
      <c r="Z1343" s="42">
        <v>7292.5187113016709</v>
      </c>
      <c r="AA1343" s="1" t="s">
        <v>4015</v>
      </c>
      <c r="AB1343" s="1" t="s">
        <v>4143</v>
      </c>
      <c r="AC1343" s="1"/>
      <c r="AZ1343" s="24"/>
      <c r="BF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  <c r="BS1343" s="24"/>
      <c r="BT1343" s="24"/>
    </row>
    <row r="1344" spans="1:72" s="23" customFormat="1" x14ac:dyDescent="0.3">
      <c r="A1344" s="38">
        <v>1089</v>
      </c>
      <c r="B1344" s="38" t="s">
        <v>3397</v>
      </c>
      <c r="C1344" s="35" t="s">
        <v>345</v>
      </c>
      <c r="D1344" s="1" t="s">
        <v>4012</v>
      </c>
      <c r="E1344" s="38" t="s">
        <v>347</v>
      </c>
      <c r="F1344" s="2" t="s">
        <v>5572</v>
      </c>
      <c r="G1344" s="46" t="s">
        <v>5573</v>
      </c>
      <c r="H1344" s="42">
        <v>0.2</v>
      </c>
      <c r="I1344" s="42">
        <v>0.2</v>
      </c>
      <c r="J1344" s="1">
        <v>1</v>
      </c>
      <c r="K1344" s="65">
        <v>44370</v>
      </c>
      <c r="L1344" s="41">
        <v>44532</v>
      </c>
      <c r="M1344" s="1">
        <v>60.45</v>
      </c>
      <c r="N1344" s="42">
        <v>56.517259417285679</v>
      </c>
      <c r="O1344" s="1">
        <v>72</v>
      </c>
      <c r="P1344" s="42">
        <f t="shared" si="54"/>
        <v>4352.4000000000005</v>
      </c>
      <c r="Q1344" s="1" t="s">
        <v>147</v>
      </c>
      <c r="R1344" s="42">
        <v>99.435028248587571</v>
      </c>
      <c r="S1344" s="1">
        <f t="shared" si="55"/>
        <v>6010.8474576271192</v>
      </c>
      <c r="T1344" s="1" t="s">
        <v>147</v>
      </c>
      <c r="U1344" s="3">
        <v>370</v>
      </c>
      <c r="V1344" s="3">
        <v>0</v>
      </c>
      <c r="W1344" s="3">
        <v>-148</v>
      </c>
      <c r="X1344" s="1">
        <v>0</v>
      </c>
      <c r="Y1344" s="1">
        <v>222</v>
      </c>
      <c r="Z1344" s="42">
        <v>12546.831590637421</v>
      </c>
      <c r="AA1344" s="1" t="s">
        <v>4015</v>
      </c>
      <c r="AB1344" s="1" t="s">
        <v>4143</v>
      </c>
      <c r="AC1344" s="1"/>
      <c r="AZ1344" s="24"/>
      <c r="BF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  <c r="BS1344" s="24"/>
      <c r="BT1344" s="24"/>
    </row>
    <row r="1345" spans="1:72" s="23" customFormat="1" x14ac:dyDescent="0.3">
      <c r="A1345" s="38">
        <v>1090</v>
      </c>
      <c r="B1345" s="38" t="s">
        <v>3397</v>
      </c>
      <c r="C1345" s="35" t="s">
        <v>345</v>
      </c>
      <c r="D1345" s="1" t="s">
        <v>4012</v>
      </c>
      <c r="E1345" s="38" t="s">
        <v>347</v>
      </c>
      <c r="F1345" s="2" t="s">
        <v>5574</v>
      </c>
      <c r="G1345" s="46" t="s">
        <v>5575</v>
      </c>
      <c r="H1345" s="42">
        <v>0.21</v>
      </c>
      <c r="I1345" s="42">
        <v>0.21</v>
      </c>
      <c r="J1345" s="1">
        <v>1</v>
      </c>
      <c r="K1345" s="65">
        <v>44371</v>
      </c>
      <c r="L1345" s="41">
        <v>44532</v>
      </c>
      <c r="M1345" s="1">
        <v>33.39</v>
      </c>
      <c r="N1345" s="42">
        <v>28.447451635982901</v>
      </c>
      <c r="O1345" s="1">
        <v>80</v>
      </c>
      <c r="P1345" s="42">
        <f t="shared" si="54"/>
        <v>2671.2</v>
      </c>
      <c r="Q1345" s="1" t="s">
        <v>147</v>
      </c>
      <c r="R1345" s="42">
        <v>99.425287356321846</v>
      </c>
      <c r="S1345" s="1">
        <f t="shared" si="55"/>
        <v>3319.8103448275865</v>
      </c>
      <c r="T1345" s="1" t="s">
        <v>147</v>
      </c>
      <c r="U1345" s="3">
        <v>370</v>
      </c>
      <c r="V1345" s="3">
        <v>0</v>
      </c>
      <c r="W1345" s="3">
        <v>0</v>
      </c>
      <c r="X1345" s="1">
        <v>10</v>
      </c>
      <c r="Y1345" s="1">
        <v>380</v>
      </c>
      <c r="Z1345" s="42">
        <v>10810.031621673503</v>
      </c>
      <c r="AA1345" s="1" t="s">
        <v>4015</v>
      </c>
      <c r="AB1345" s="1" t="s">
        <v>4143</v>
      </c>
      <c r="AC1345" s="1"/>
      <c r="AZ1345" s="24"/>
      <c r="BF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  <c r="BS1345" s="24"/>
      <c r="BT1345" s="24"/>
    </row>
    <row r="1346" spans="1:72" s="23" customFormat="1" x14ac:dyDescent="0.3">
      <c r="A1346" s="38">
        <v>1091</v>
      </c>
      <c r="B1346" s="38" t="s">
        <v>3397</v>
      </c>
      <c r="C1346" s="35" t="s">
        <v>345</v>
      </c>
      <c r="D1346" s="1" t="s">
        <v>4012</v>
      </c>
      <c r="E1346" s="38" t="s">
        <v>347</v>
      </c>
      <c r="F1346" s="2" t="s">
        <v>5576</v>
      </c>
      <c r="G1346" s="46" t="s">
        <v>5577</v>
      </c>
      <c r="H1346" s="42">
        <v>0.44</v>
      </c>
      <c r="I1346" s="42">
        <v>0.44</v>
      </c>
      <c r="J1346" s="1">
        <v>2</v>
      </c>
      <c r="K1346" s="65">
        <v>44370</v>
      </c>
      <c r="L1346" s="41">
        <v>44532</v>
      </c>
      <c r="M1346" s="1">
        <v>124.25</v>
      </c>
      <c r="N1346" s="42">
        <v>112.2378597067172</v>
      </c>
      <c r="O1346" s="1">
        <v>70</v>
      </c>
      <c r="P1346" s="42">
        <f t="shared" si="54"/>
        <v>8697.5</v>
      </c>
      <c r="Q1346" s="1" t="s">
        <v>147</v>
      </c>
      <c r="R1346" s="3">
        <v>100</v>
      </c>
      <c r="S1346" s="1">
        <f t="shared" si="55"/>
        <v>12425</v>
      </c>
      <c r="T1346" s="1" t="s">
        <v>147</v>
      </c>
      <c r="U1346" s="3">
        <v>370</v>
      </c>
      <c r="V1346" s="3">
        <v>0</v>
      </c>
      <c r="W1346" s="3">
        <v>-148</v>
      </c>
      <c r="X1346" s="1">
        <v>0</v>
      </c>
      <c r="Y1346" s="1">
        <v>222</v>
      </c>
      <c r="Z1346" s="42">
        <v>24916.804854891219</v>
      </c>
      <c r="AA1346" s="1" t="s">
        <v>4015</v>
      </c>
      <c r="AB1346" s="1" t="s">
        <v>4143</v>
      </c>
      <c r="AC1346" s="1"/>
      <c r="AZ1346" s="24"/>
      <c r="BF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  <c r="BS1346" s="24"/>
      <c r="BT1346" s="24"/>
    </row>
    <row r="1347" spans="1:72" s="23" customFormat="1" x14ac:dyDescent="0.3">
      <c r="A1347" s="38">
        <v>1092</v>
      </c>
      <c r="B1347" s="38" t="s">
        <v>3397</v>
      </c>
      <c r="C1347" s="35" t="s">
        <v>345</v>
      </c>
      <c r="D1347" s="1" t="s">
        <v>4012</v>
      </c>
      <c r="E1347" s="38" t="s">
        <v>347</v>
      </c>
      <c r="F1347" s="2" t="s">
        <v>5578</v>
      </c>
      <c r="G1347" s="46" t="s">
        <v>5579</v>
      </c>
      <c r="H1347" s="42">
        <v>0.09</v>
      </c>
      <c r="I1347" s="42">
        <v>0.09</v>
      </c>
      <c r="J1347" s="1">
        <v>1</v>
      </c>
      <c r="K1347" s="65">
        <v>44369</v>
      </c>
      <c r="L1347" s="41">
        <v>44532</v>
      </c>
      <c r="M1347" s="1">
        <v>59.99</v>
      </c>
      <c r="N1347" s="42">
        <v>53.01119227689771</v>
      </c>
      <c r="O1347" s="1">
        <v>73</v>
      </c>
      <c r="P1347" s="42">
        <f t="shared" si="54"/>
        <v>4379.2700000000004</v>
      </c>
      <c r="Q1347" s="1" t="s">
        <v>147</v>
      </c>
      <c r="R1347" s="42">
        <v>99.635036496350367</v>
      </c>
      <c r="S1347" s="1">
        <f t="shared" si="55"/>
        <v>5977.1058394160591</v>
      </c>
      <c r="T1347" s="1" t="s">
        <v>147</v>
      </c>
      <c r="U1347" s="3">
        <v>370</v>
      </c>
      <c r="V1347" s="3">
        <v>0</v>
      </c>
      <c r="W1347" s="3">
        <v>-148</v>
      </c>
      <c r="X1347" s="1">
        <v>0</v>
      </c>
      <c r="Y1347" s="1">
        <v>222</v>
      </c>
      <c r="Z1347" s="42">
        <v>11768.484685471292</v>
      </c>
      <c r="AA1347" s="1" t="s">
        <v>4015</v>
      </c>
      <c r="AB1347" s="1" t="s">
        <v>4143</v>
      </c>
      <c r="AC1347" s="1"/>
      <c r="AZ1347" s="24"/>
      <c r="BF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  <c r="BS1347" s="24"/>
      <c r="BT1347" s="24"/>
    </row>
    <row r="1348" spans="1:72" s="23" customFormat="1" x14ac:dyDescent="0.3">
      <c r="A1348" s="38">
        <v>1093</v>
      </c>
      <c r="B1348" s="38" t="s">
        <v>3397</v>
      </c>
      <c r="C1348" s="35" t="s">
        <v>345</v>
      </c>
      <c r="D1348" s="1" t="s">
        <v>4012</v>
      </c>
      <c r="E1348" s="38" t="s">
        <v>347</v>
      </c>
      <c r="F1348" s="2" t="s">
        <v>5580</v>
      </c>
      <c r="G1348" s="46" t="s">
        <v>5581</v>
      </c>
      <c r="H1348" s="42">
        <v>0.35</v>
      </c>
      <c r="I1348" s="42">
        <v>0.35</v>
      </c>
      <c r="J1348" s="1">
        <v>1</v>
      </c>
      <c r="K1348" s="65">
        <v>44373</v>
      </c>
      <c r="L1348" s="41">
        <v>44532</v>
      </c>
      <c r="M1348" s="1">
        <v>36.6</v>
      </c>
      <c r="N1348" s="42">
        <v>31.578168952624143</v>
      </c>
      <c r="O1348" s="1">
        <v>83</v>
      </c>
      <c r="P1348" s="42">
        <f t="shared" si="54"/>
        <v>3037.8</v>
      </c>
      <c r="Q1348" s="1" t="s">
        <v>147</v>
      </c>
      <c r="R1348" s="42">
        <v>99.541284403669721</v>
      </c>
      <c r="S1348" s="1">
        <f t="shared" si="55"/>
        <v>3643.211009174312</v>
      </c>
      <c r="T1348" s="1" t="s">
        <v>147</v>
      </c>
      <c r="U1348" s="3">
        <v>370</v>
      </c>
      <c r="V1348" s="3">
        <v>0</v>
      </c>
      <c r="W1348" s="3">
        <v>0</v>
      </c>
      <c r="X1348" s="1">
        <v>10</v>
      </c>
      <c r="Y1348" s="1">
        <v>380</v>
      </c>
      <c r="Z1348" s="42">
        <v>11999.704201997174</v>
      </c>
      <c r="AA1348" s="1" t="s">
        <v>4015</v>
      </c>
      <c r="AB1348" s="1" t="s">
        <v>4143</v>
      </c>
      <c r="AC1348" s="1"/>
      <c r="AZ1348" s="24"/>
      <c r="BF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  <c r="BS1348" s="24"/>
      <c r="BT1348" s="24"/>
    </row>
    <row r="1349" spans="1:72" s="23" customFormat="1" x14ac:dyDescent="0.3">
      <c r="A1349" s="38">
        <v>1094</v>
      </c>
      <c r="B1349" s="38" t="s">
        <v>3397</v>
      </c>
      <c r="C1349" s="35" t="s">
        <v>345</v>
      </c>
      <c r="D1349" s="1" t="s">
        <v>4012</v>
      </c>
      <c r="E1349" s="38" t="s">
        <v>347</v>
      </c>
      <c r="F1349" s="2" t="s">
        <v>5582</v>
      </c>
      <c r="G1349" s="46" t="s">
        <v>5583</v>
      </c>
      <c r="H1349" s="42">
        <v>0.13</v>
      </c>
      <c r="I1349" s="42">
        <v>0.13</v>
      </c>
      <c r="J1349" s="1">
        <v>1</v>
      </c>
      <c r="K1349" s="65">
        <v>44369</v>
      </c>
      <c r="L1349" s="41">
        <v>44532</v>
      </c>
      <c r="M1349" s="1">
        <v>32.409999999999997</v>
      </c>
      <c r="N1349" s="42">
        <v>28.468189470833128</v>
      </c>
      <c r="O1349" s="1">
        <v>82</v>
      </c>
      <c r="P1349" s="42">
        <f t="shared" si="54"/>
        <v>2657.62</v>
      </c>
      <c r="Q1349" s="1" t="s">
        <v>147</v>
      </c>
      <c r="R1349" s="3">
        <v>100</v>
      </c>
      <c r="S1349" s="1">
        <f t="shared" si="55"/>
        <v>3240.9999999999995</v>
      </c>
      <c r="T1349" s="1" t="s">
        <v>147</v>
      </c>
      <c r="U1349" s="3">
        <v>370</v>
      </c>
      <c r="V1349" s="3">
        <v>0</v>
      </c>
      <c r="W1349" s="3">
        <v>0</v>
      </c>
      <c r="X1349" s="1">
        <v>10</v>
      </c>
      <c r="Y1349" s="1">
        <v>380</v>
      </c>
      <c r="Z1349" s="42">
        <v>10817.911998916588</v>
      </c>
      <c r="AA1349" s="1" t="s">
        <v>4015</v>
      </c>
      <c r="AB1349" s="1" t="s">
        <v>4143</v>
      </c>
      <c r="AC1349" s="1"/>
      <c r="AZ1349" s="24"/>
      <c r="BF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  <c r="BS1349" s="24"/>
      <c r="BT1349" s="24"/>
    </row>
    <row r="1350" spans="1:72" s="23" customFormat="1" x14ac:dyDescent="0.3">
      <c r="A1350" s="38">
        <v>1095</v>
      </c>
      <c r="B1350" s="38" t="s">
        <v>3397</v>
      </c>
      <c r="C1350" s="35" t="s">
        <v>345</v>
      </c>
      <c r="D1350" s="1" t="s">
        <v>4012</v>
      </c>
      <c r="E1350" s="38" t="s">
        <v>347</v>
      </c>
      <c r="F1350" s="2" t="s">
        <v>5584</v>
      </c>
      <c r="G1350" s="46" t="s">
        <v>5585</v>
      </c>
      <c r="H1350" s="42">
        <v>0.08</v>
      </c>
      <c r="I1350" s="42">
        <v>0.08</v>
      </c>
      <c r="J1350" s="1">
        <v>1</v>
      </c>
      <c r="K1350" s="65">
        <v>44376</v>
      </c>
      <c r="L1350" s="41">
        <v>44532</v>
      </c>
      <c r="M1350" s="1">
        <v>11</v>
      </c>
      <c r="N1350" s="42">
        <v>9.1659734437235336</v>
      </c>
      <c r="O1350" s="1">
        <v>74</v>
      </c>
      <c r="P1350" s="42">
        <f t="shared" si="54"/>
        <v>814</v>
      </c>
      <c r="Q1350" s="1" t="s">
        <v>147</v>
      </c>
      <c r="R1350" s="3">
        <v>100</v>
      </c>
      <c r="S1350" s="1">
        <f t="shared" si="55"/>
        <v>1100</v>
      </c>
      <c r="T1350" s="1" t="s">
        <v>147</v>
      </c>
      <c r="U1350" s="3">
        <v>370</v>
      </c>
      <c r="V1350" s="3">
        <v>0</v>
      </c>
      <c r="W1350" s="3">
        <v>-148</v>
      </c>
      <c r="X1350" s="1">
        <v>0</v>
      </c>
      <c r="Y1350" s="1">
        <v>222</v>
      </c>
      <c r="Z1350" s="42">
        <v>2034.8461045066244</v>
      </c>
      <c r="AA1350" s="1" t="s">
        <v>4015</v>
      </c>
      <c r="AB1350" s="1" t="s">
        <v>4143</v>
      </c>
      <c r="AC1350" s="1"/>
      <c r="AZ1350" s="24"/>
      <c r="BF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  <c r="BS1350" s="24"/>
      <c r="BT1350" s="24"/>
    </row>
    <row r="1351" spans="1:72" s="23" customFormat="1" x14ac:dyDescent="0.3">
      <c r="A1351" s="38">
        <v>1096</v>
      </c>
      <c r="B1351" s="38" t="s">
        <v>3397</v>
      </c>
      <c r="C1351" s="35" t="s">
        <v>345</v>
      </c>
      <c r="D1351" s="1" t="s">
        <v>4012</v>
      </c>
      <c r="E1351" s="38" t="s">
        <v>347</v>
      </c>
      <c r="F1351" s="2" t="s">
        <v>5586</v>
      </c>
      <c r="G1351" s="46" t="s">
        <v>5587</v>
      </c>
      <c r="H1351" s="42">
        <v>0.19</v>
      </c>
      <c r="I1351" s="42">
        <v>0.19</v>
      </c>
      <c r="J1351" s="1">
        <v>1</v>
      </c>
      <c r="K1351" s="65">
        <v>44369</v>
      </c>
      <c r="L1351" s="41">
        <v>44532</v>
      </c>
      <c r="M1351" s="1">
        <v>31.5</v>
      </c>
      <c r="N1351" s="42">
        <v>0</v>
      </c>
      <c r="O1351" s="1">
        <v>63</v>
      </c>
      <c r="P1351" s="42">
        <f t="shared" si="54"/>
        <v>1984.5</v>
      </c>
      <c r="Q1351" s="1" t="s">
        <v>4033</v>
      </c>
      <c r="R1351" s="42">
        <v>99.565217391304344</v>
      </c>
      <c r="S1351" s="1">
        <f t="shared" si="55"/>
        <v>3136.304347826087</v>
      </c>
      <c r="T1351" s="1" t="s">
        <v>147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42">
        <v>0</v>
      </c>
      <c r="AA1351" s="1" t="s">
        <v>4015</v>
      </c>
      <c r="AB1351" s="1" t="s">
        <v>4143</v>
      </c>
      <c r="AC1351" s="1"/>
      <c r="AZ1351" s="24"/>
      <c r="BF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  <c r="BS1351" s="24"/>
      <c r="BT1351" s="24"/>
    </row>
    <row r="1352" spans="1:72" s="23" customFormat="1" x14ac:dyDescent="0.3">
      <c r="A1352" s="38">
        <v>1097</v>
      </c>
      <c r="B1352" s="38" t="s">
        <v>3397</v>
      </c>
      <c r="C1352" s="35" t="s">
        <v>345</v>
      </c>
      <c r="D1352" s="1" t="s">
        <v>4012</v>
      </c>
      <c r="E1352" s="38" t="s">
        <v>347</v>
      </c>
      <c r="F1352" s="2" t="s">
        <v>5588</v>
      </c>
      <c r="G1352" s="46" t="s">
        <v>5589</v>
      </c>
      <c r="H1352" s="42">
        <v>0.47</v>
      </c>
      <c r="I1352" s="42">
        <v>0.47</v>
      </c>
      <c r="J1352" s="1">
        <v>2</v>
      </c>
      <c r="K1352" s="65">
        <v>44369</v>
      </c>
      <c r="L1352" s="41">
        <v>44532</v>
      </c>
      <c r="M1352" s="1">
        <v>75.099999999999994</v>
      </c>
      <c r="N1352" s="42">
        <v>66.764877334392096</v>
      </c>
      <c r="O1352" s="1">
        <v>82</v>
      </c>
      <c r="P1352" s="42">
        <f t="shared" si="54"/>
        <v>6158.2</v>
      </c>
      <c r="Q1352" s="1" t="s">
        <v>147</v>
      </c>
      <c r="R1352" s="42">
        <v>99.748110831234257</v>
      </c>
      <c r="S1352" s="1">
        <f t="shared" si="55"/>
        <v>7491.0831234256921</v>
      </c>
      <c r="T1352" s="1" t="s">
        <v>147</v>
      </c>
      <c r="U1352" s="3">
        <v>370</v>
      </c>
      <c r="V1352" s="3">
        <v>0</v>
      </c>
      <c r="W1352" s="3">
        <v>0</v>
      </c>
      <c r="X1352" s="1">
        <v>10</v>
      </c>
      <c r="Y1352" s="1">
        <v>380</v>
      </c>
      <c r="Z1352" s="42">
        <v>25370.653387068996</v>
      </c>
      <c r="AA1352" s="1" t="s">
        <v>4015</v>
      </c>
      <c r="AB1352" s="1" t="s">
        <v>4143</v>
      </c>
      <c r="AC1352" s="1"/>
      <c r="AZ1352" s="24"/>
      <c r="BF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  <c r="BS1352" s="24"/>
      <c r="BT1352" s="24"/>
    </row>
    <row r="1353" spans="1:72" s="23" customFormat="1" x14ac:dyDescent="0.3">
      <c r="A1353" s="38">
        <v>1098</v>
      </c>
      <c r="B1353" s="38" t="s">
        <v>3397</v>
      </c>
      <c r="C1353" s="35" t="s">
        <v>345</v>
      </c>
      <c r="D1353" s="1" t="s">
        <v>4012</v>
      </c>
      <c r="E1353" s="38" t="s">
        <v>347</v>
      </c>
      <c r="F1353" s="2" t="s">
        <v>5590</v>
      </c>
      <c r="G1353" s="46" t="s">
        <v>5591</v>
      </c>
      <c r="H1353" s="42">
        <v>0.1</v>
      </c>
      <c r="I1353" s="42">
        <v>0.1</v>
      </c>
      <c r="J1353" s="1">
        <v>1</v>
      </c>
      <c r="K1353" s="65">
        <v>44371</v>
      </c>
      <c r="L1353" s="41">
        <v>44532</v>
      </c>
      <c r="M1353" s="1">
        <v>30.98</v>
      </c>
      <c r="N1353" s="42">
        <v>0</v>
      </c>
      <c r="O1353" s="1">
        <v>66</v>
      </c>
      <c r="P1353" s="42">
        <f t="shared" si="54"/>
        <v>2044.68</v>
      </c>
      <c r="Q1353" s="1" t="s">
        <v>4033</v>
      </c>
      <c r="R1353" s="42">
        <v>99.59349593495935</v>
      </c>
      <c r="S1353" s="1">
        <f t="shared" si="55"/>
        <v>3085.4065040650407</v>
      </c>
      <c r="T1353" s="1" t="s">
        <v>147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42">
        <v>0</v>
      </c>
      <c r="AA1353" s="1" t="s">
        <v>4015</v>
      </c>
      <c r="AB1353" s="1" t="s">
        <v>4143</v>
      </c>
      <c r="AC1353" s="1"/>
      <c r="AZ1353" s="24"/>
      <c r="BF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  <c r="BS1353" s="24"/>
      <c r="BT1353" s="24"/>
    </row>
    <row r="1354" spans="1:72" s="23" customFormat="1" x14ac:dyDescent="0.3">
      <c r="A1354" s="38">
        <v>1099</v>
      </c>
      <c r="B1354" s="38" t="s">
        <v>3397</v>
      </c>
      <c r="C1354" s="35" t="s">
        <v>345</v>
      </c>
      <c r="D1354" s="1" t="s">
        <v>4012</v>
      </c>
      <c r="E1354" s="38" t="s">
        <v>347</v>
      </c>
      <c r="F1354" s="2" t="s">
        <v>5592</v>
      </c>
      <c r="G1354" s="46" t="s">
        <v>5593</v>
      </c>
      <c r="H1354" s="42">
        <v>0.15</v>
      </c>
      <c r="I1354" s="42">
        <v>0.15</v>
      </c>
      <c r="J1354" s="1">
        <v>1</v>
      </c>
      <c r="K1354" s="65">
        <v>44371</v>
      </c>
      <c r="L1354" s="41">
        <v>44532</v>
      </c>
      <c r="M1354" s="1">
        <v>40.770000000000003</v>
      </c>
      <c r="N1354" s="42">
        <v>37.958497952944846</v>
      </c>
      <c r="O1354" s="1">
        <v>82</v>
      </c>
      <c r="P1354" s="42">
        <f t="shared" si="54"/>
        <v>3343.1400000000003</v>
      </c>
      <c r="Q1354" s="1" t="s">
        <v>147</v>
      </c>
      <c r="R1354" s="42">
        <v>99.586776859504127</v>
      </c>
      <c r="S1354" s="1">
        <f t="shared" si="55"/>
        <v>4060.1528925619837</v>
      </c>
      <c r="T1354" s="1" t="s">
        <v>147</v>
      </c>
      <c r="U1354" s="3">
        <v>370</v>
      </c>
      <c r="V1354" s="3">
        <v>0</v>
      </c>
      <c r="W1354" s="3">
        <v>0</v>
      </c>
      <c r="X1354" s="1">
        <v>10</v>
      </c>
      <c r="Y1354" s="1">
        <v>380</v>
      </c>
      <c r="Z1354" s="42">
        <v>14424.229222119042</v>
      </c>
      <c r="AA1354" s="1" t="s">
        <v>4015</v>
      </c>
      <c r="AB1354" s="1" t="s">
        <v>4143</v>
      </c>
      <c r="AC1354" s="1"/>
      <c r="AZ1354" s="24"/>
      <c r="BF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  <c r="BS1354" s="24"/>
      <c r="BT1354" s="24"/>
    </row>
    <row r="1355" spans="1:72" s="23" customFormat="1" x14ac:dyDescent="0.3">
      <c r="A1355" s="38">
        <v>1100</v>
      </c>
      <c r="B1355" s="38" t="s">
        <v>3397</v>
      </c>
      <c r="C1355" s="35" t="s">
        <v>345</v>
      </c>
      <c r="D1355" s="1" t="s">
        <v>4012</v>
      </c>
      <c r="E1355" s="38" t="s">
        <v>347</v>
      </c>
      <c r="F1355" s="2" t="s">
        <v>5594</v>
      </c>
      <c r="G1355" s="46" t="s">
        <v>5595</v>
      </c>
      <c r="H1355" s="42">
        <v>0.18</v>
      </c>
      <c r="I1355" s="42">
        <v>0.18</v>
      </c>
      <c r="J1355" s="1">
        <v>1</v>
      </c>
      <c r="K1355" s="65">
        <v>44371</v>
      </c>
      <c r="L1355" s="41">
        <v>44532</v>
      </c>
      <c r="M1355" s="1">
        <v>55.65</v>
      </c>
      <c r="N1355" s="42">
        <v>49.73077120162872</v>
      </c>
      <c r="O1355" s="1">
        <v>74</v>
      </c>
      <c r="P1355" s="42">
        <f t="shared" si="54"/>
        <v>4118.0999999999995</v>
      </c>
      <c r="Q1355" s="1" t="s">
        <v>147</v>
      </c>
      <c r="R1355" s="42">
        <v>99.691358024691354</v>
      </c>
      <c r="S1355" s="1">
        <f t="shared" si="55"/>
        <v>5547.8240740740739</v>
      </c>
      <c r="T1355" s="1" t="s">
        <v>147</v>
      </c>
      <c r="U1355" s="3">
        <v>370</v>
      </c>
      <c r="V1355" s="3">
        <v>0</v>
      </c>
      <c r="W1355" s="3">
        <v>-148</v>
      </c>
      <c r="X1355" s="1">
        <v>0</v>
      </c>
      <c r="Y1355" s="1">
        <v>222</v>
      </c>
      <c r="Z1355" s="42">
        <v>11040.231206761577</v>
      </c>
      <c r="AA1355" s="1" t="s">
        <v>4015</v>
      </c>
      <c r="AB1355" s="1" t="s">
        <v>4143</v>
      </c>
      <c r="AC1355" s="1"/>
      <c r="AZ1355" s="24"/>
      <c r="BF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  <c r="BS1355" s="24"/>
      <c r="BT1355" s="24"/>
    </row>
    <row r="1356" spans="1:72" s="23" customFormat="1" x14ac:dyDescent="0.3">
      <c r="A1356" s="38">
        <v>1101</v>
      </c>
      <c r="B1356" s="38" t="s">
        <v>3397</v>
      </c>
      <c r="C1356" s="35" t="s">
        <v>345</v>
      </c>
      <c r="D1356" s="1" t="s">
        <v>4012</v>
      </c>
      <c r="E1356" s="38" t="s">
        <v>347</v>
      </c>
      <c r="F1356" s="2" t="s">
        <v>5596</v>
      </c>
      <c r="G1356" s="46" t="s">
        <v>5597</v>
      </c>
      <c r="H1356" s="42">
        <v>0.15</v>
      </c>
      <c r="I1356" s="42">
        <v>0.15</v>
      </c>
      <c r="J1356" s="1">
        <v>1</v>
      </c>
      <c r="K1356" s="65">
        <v>44377</v>
      </c>
      <c r="L1356" s="41">
        <v>44532</v>
      </c>
      <c r="M1356" s="1">
        <v>40.98</v>
      </c>
      <c r="N1356" s="42">
        <v>35.973044123393748</v>
      </c>
      <c r="O1356" s="1">
        <v>80</v>
      </c>
      <c r="P1356" s="42">
        <f t="shared" si="54"/>
        <v>3278.3999999999996</v>
      </c>
      <c r="Q1356" s="1" t="s">
        <v>147</v>
      </c>
      <c r="R1356" s="42">
        <v>99.322799097065456</v>
      </c>
      <c r="S1356" s="1">
        <f t="shared" si="55"/>
        <v>4070.248306997742</v>
      </c>
      <c r="T1356" s="1" t="s">
        <v>147</v>
      </c>
      <c r="U1356" s="3">
        <v>370</v>
      </c>
      <c r="V1356" s="3">
        <v>0</v>
      </c>
      <c r="W1356" s="3">
        <v>0</v>
      </c>
      <c r="X1356" s="1">
        <v>10</v>
      </c>
      <c r="Y1356" s="1">
        <v>380</v>
      </c>
      <c r="Z1356" s="42">
        <v>13669.756766889624</v>
      </c>
      <c r="AA1356" s="1" t="s">
        <v>4015</v>
      </c>
      <c r="AB1356" s="1" t="s">
        <v>4143</v>
      </c>
      <c r="AC1356" s="1"/>
      <c r="AZ1356" s="24"/>
      <c r="BF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  <c r="BS1356" s="24"/>
      <c r="BT1356" s="24"/>
    </row>
    <row r="1357" spans="1:72" s="23" customFormat="1" x14ac:dyDescent="0.3">
      <c r="A1357" s="38">
        <v>1102</v>
      </c>
      <c r="B1357" s="38" t="s">
        <v>3397</v>
      </c>
      <c r="C1357" s="35" t="s">
        <v>345</v>
      </c>
      <c r="D1357" s="1" t="s">
        <v>4012</v>
      </c>
      <c r="E1357" s="38" t="s">
        <v>347</v>
      </c>
      <c r="F1357" s="2" t="s">
        <v>5598</v>
      </c>
      <c r="G1357" s="46" t="s">
        <v>5599</v>
      </c>
      <c r="H1357" s="42">
        <v>0.21</v>
      </c>
      <c r="I1357" s="42">
        <v>0.21</v>
      </c>
      <c r="J1357" s="1">
        <v>1</v>
      </c>
      <c r="K1357" s="65">
        <v>44370</v>
      </c>
      <c r="L1357" s="41">
        <v>44532</v>
      </c>
      <c r="M1357" s="1">
        <v>57.06</v>
      </c>
      <c r="N1357" s="42">
        <v>48.262879732279337</v>
      </c>
      <c r="O1357" s="1">
        <v>72</v>
      </c>
      <c r="P1357" s="42">
        <f t="shared" si="54"/>
        <v>4108.32</v>
      </c>
      <c r="Q1357" s="1" t="s">
        <v>147</v>
      </c>
      <c r="R1357" s="42">
        <v>99.740259740259745</v>
      </c>
      <c r="S1357" s="1">
        <f t="shared" si="55"/>
        <v>5691.1792207792214</v>
      </c>
      <c r="T1357" s="1" t="s">
        <v>147</v>
      </c>
      <c r="U1357" s="3">
        <v>370</v>
      </c>
      <c r="V1357" s="3">
        <v>0</v>
      </c>
      <c r="W1357" s="3">
        <v>-148</v>
      </c>
      <c r="X1357" s="1">
        <v>0</v>
      </c>
      <c r="Y1357" s="1">
        <v>222</v>
      </c>
      <c r="Z1357" s="42">
        <v>10714.359300566013</v>
      </c>
      <c r="AA1357" s="1" t="s">
        <v>4015</v>
      </c>
      <c r="AB1357" s="1" t="s">
        <v>4143</v>
      </c>
      <c r="AC1357" s="1"/>
      <c r="AZ1357" s="24"/>
      <c r="BF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  <c r="BS1357" s="24"/>
      <c r="BT1357" s="24"/>
    </row>
    <row r="1358" spans="1:72" s="23" customFormat="1" x14ac:dyDescent="0.3">
      <c r="A1358" s="38">
        <v>1103</v>
      </c>
      <c r="B1358" s="38" t="s">
        <v>3397</v>
      </c>
      <c r="C1358" s="35" t="s">
        <v>345</v>
      </c>
      <c r="D1358" s="1" t="s">
        <v>4012</v>
      </c>
      <c r="E1358" s="38" t="s">
        <v>347</v>
      </c>
      <c r="F1358" s="2" t="s">
        <v>5600</v>
      </c>
      <c r="G1358" s="46" t="s">
        <v>5601</v>
      </c>
      <c r="H1358" s="42">
        <v>0.33</v>
      </c>
      <c r="I1358" s="42">
        <v>0.33</v>
      </c>
      <c r="J1358" s="1">
        <v>1</v>
      </c>
      <c r="K1358" s="65">
        <v>44369</v>
      </c>
      <c r="L1358" s="41">
        <v>44532</v>
      </c>
      <c r="M1358" s="1">
        <v>60.67</v>
      </c>
      <c r="N1358" s="42">
        <v>53.55665900612329</v>
      </c>
      <c r="O1358" s="1">
        <v>80</v>
      </c>
      <c r="P1358" s="42">
        <f t="shared" si="54"/>
        <v>4853.6000000000004</v>
      </c>
      <c r="Q1358" s="1" t="s">
        <v>147</v>
      </c>
      <c r="R1358" s="42">
        <v>99.740932642487053</v>
      </c>
      <c r="S1358" s="1">
        <f t="shared" si="55"/>
        <v>6051.2823834196897</v>
      </c>
      <c r="T1358" s="1" t="s">
        <v>147</v>
      </c>
      <c r="U1358" s="3">
        <v>370</v>
      </c>
      <c r="V1358" s="3">
        <v>0</v>
      </c>
      <c r="W1358" s="3">
        <v>0</v>
      </c>
      <c r="X1358" s="1">
        <v>10</v>
      </c>
      <c r="Y1358" s="1">
        <v>380</v>
      </c>
      <c r="Z1358" s="42">
        <v>20351.53042232685</v>
      </c>
      <c r="AA1358" s="1" t="s">
        <v>4015</v>
      </c>
      <c r="AB1358" s="1" t="s">
        <v>4143</v>
      </c>
      <c r="AC1358" s="1"/>
      <c r="AZ1358" s="24"/>
      <c r="BF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  <c r="BS1358" s="24"/>
      <c r="BT1358" s="24"/>
    </row>
    <row r="1359" spans="1:72" s="23" customFormat="1" x14ac:dyDescent="0.3">
      <c r="A1359" s="38">
        <v>1104</v>
      </c>
      <c r="B1359" s="38" t="s">
        <v>3397</v>
      </c>
      <c r="C1359" s="35" t="s">
        <v>345</v>
      </c>
      <c r="D1359" s="1" t="s">
        <v>4012</v>
      </c>
      <c r="E1359" s="38" t="s">
        <v>347</v>
      </c>
      <c r="F1359" s="2" t="s">
        <v>5602</v>
      </c>
      <c r="G1359" s="46" t="s">
        <v>5603</v>
      </c>
      <c r="H1359" s="42">
        <v>0.2</v>
      </c>
      <c r="I1359" s="42">
        <v>0.2</v>
      </c>
      <c r="J1359" s="1">
        <v>1</v>
      </c>
      <c r="K1359" s="65">
        <v>44371</v>
      </c>
      <c r="L1359" s="41">
        <v>44532</v>
      </c>
      <c r="M1359" s="1">
        <v>38.97</v>
      </c>
      <c r="N1359" s="42">
        <v>0</v>
      </c>
      <c r="O1359" s="1">
        <v>66</v>
      </c>
      <c r="P1359" s="42">
        <f t="shared" si="54"/>
        <v>2572.02</v>
      </c>
      <c r="Q1359" s="1" t="s">
        <v>4033</v>
      </c>
      <c r="R1359" s="3">
        <v>100</v>
      </c>
      <c r="S1359" s="1">
        <f t="shared" si="55"/>
        <v>3897</v>
      </c>
      <c r="T1359" s="1" t="s">
        <v>147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42">
        <v>0</v>
      </c>
      <c r="AA1359" s="1" t="s">
        <v>4015</v>
      </c>
      <c r="AB1359" s="1" t="s">
        <v>4143</v>
      </c>
      <c r="AC1359" s="1"/>
      <c r="AZ1359" s="24"/>
      <c r="BF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  <c r="BS1359" s="24"/>
      <c r="BT1359" s="24"/>
    </row>
    <row r="1360" spans="1:72" s="23" customFormat="1" x14ac:dyDescent="0.3">
      <c r="A1360" s="38">
        <v>1105</v>
      </c>
      <c r="B1360" s="38" t="s">
        <v>3397</v>
      </c>
      <c r="C1360" s="35" t="s">
        <v>345</v>
      </c>
      <c r="D1360" s="1" t="s">
        <v>4012</v>
      </c>
      <c r="E1360" s="38" t="s">
        <v>347</v>
      </c>
      <c r="F1360" s="2" t="s">
        <v>5604</v>
      </c>
      <c r="G1360" s="46" t="s">
        <v>5605</v>
      </c>
      <c r="H1360" s="42">
        <v>0.13</v>
      </c>
      <c r="I1360" s="42">
        <v>0.13</v>
      </c>
      <c r="J1360" s="1">
        <v>1</v>
      </c>
      <c r="K1360" s="65">
        <v>44369</v>
      </c>
      <c r="L1360" s="41">
        <v>44532</v>
      </c>
      <c r="M1360" s="1">
        <v>35.43</v>
      </c>
      <c r="N1360" s="42">
        <v>30.405681912766035</v>
      </c>
      <c r="O1360" s="1">
        <v>82</v>
      </c>
      <c r="P1360" s="42">
        <f t="shared" si="54"/>
        <v>2905.2599999999998</v>
      </c>
      <c r="Q1360" s="1" t="s">
        <v>147</v>
      </c>
      <c r="R1360" s="42">
        <v>99.787234042553195</v>
      </c>
      <c r="S1360" s="1">
        <f t="shared" si="55"/>
        <v>3535.4617021276595</v>
      </c>
      <c r="T1360" s="1" t="s">
        <v>147</v>
      </c>
      <c r="U1360" s="3">
        <v>370</v>
      </c>
      <c r="V1360" s="3">
        <v>0</v>
      </c>
      <c r="W1360" s="3">
        <v>0</v>
      </c>
      <c r="X1360" s="1">
        <v>10</v>
      </c>
      <c r="Y1360" s="1">
        <v>380</v>
      </c>
      <c r="Z1360" s="42">
        <v>11554.159126851093</v>
      </c>
      <c r="AA1360" s="1" t="s">
        <v>4015</v>
      </c>
      <c r="AB1360" s="1" t="s">
        <v>4143</v>
      </c>
      <c r="AC1360" s="1"/>
      <c r="AZ1360" s="24"/>
      <c r="BF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  <c r="BS1360" s="24"/>
      <c r="BT1360" s="24"/>
    </row>
    <row r="1361" spans="1:72" s="23" customFormat="1" x14ac:dyDescent="0.3">
      <c r="A1361" s="38">
        <v>1106</v>
      </c>
      <c r="B1361" s="38" t="s">
        <v>3397</v>
      </c>
      <c r="C1361" s="35" t="s">
        <v>345</v>
      </c>
      <c r="D1361" s="1" t="s">
        <v>4012</v>
      </c>
      <c r="E1361" s="38" t="s">
        <v>347</v>
      </c>
      <c r="F1361" s="2" t="s">
        <v>5606</v>
      </c>
      <c r="G1361" s="46" t="s">
        <v>5607</v>
      </c>
      <c r="H1361" s="42">
        <v>0.22</v>
      </c>
      <c r="I1361" s="42">
        <v>0.22</v>
      </c>
      <c r="J1361" s="1">
        <v>1</v>
      </c>
      <c r="K1361" s="65">
        <v>44369</v>
      </c>
      <c r="L1361" s="41">
        <v>44532</v>
      </c>
      <c r="M1361" s="1">
        <v>51.82</v>
      </c>
      <c r="N1361" s="42">
        <v>0</v>
      </c>
      <c r="O1361" s="1">
        <v>56</v>
      </c>
      <c r="P1361" s="42">
        <f t="shared" si="54"/>
        <v>2901.92</v>
      </c>
      <c r="Q1361" s="1" t="s">
        <v>4033</v>
      </c>
      <c r="R1361" s="3">
        <v>100</v>
      </c>
      <c r="S1361" s="1">
        <f t="shared" si="55"/>
        <v>5182</v>
      </c>
      <c r="T1361" s="1" t="s">
        <v>147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42">
        <v>0</v>
      </c>
      <c r="AA1361" s="1" t="s">
        <v>4015</v>
      </c>
      <c r="AB1361" s="1" t="s">
        <v>4143</v>
      </c>
      <c r="AC1361" s="1"/>
      <c r="AZ1361" s="24"/>
      <c r="BF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  <c r="BS1361" s="24"/>
      <c r="BT1361" s="24"/>
    </row>
    <row r="1362" spans="1:72" s="23" customFormat="1" x14ac:dyDescent="0.3">
      <c r="A1362" s="38">
        <v>1107</v>
      </c>
      <c r="B1362" s="38" t="s">
        <v>3397</v>
      </c>
      <c r="C1362" s="35" t="s">
        <v>345</v>
      </c>
      <c r="D1362" s="1" t="s">
        <v>4012</v>
      </c>
      <c r="E1362" s="38" t="s">
        <v>347</v>
      </c>
      <c r="F1362" s="2" t="s">
        <v>5608</v>
      </c>
      <c r="G1362" s="46" t="s">
        <v>5609</v>
      </c>
      <c r="H1362" s="42">
        <v>0.34</v>
      </c>
      <c r="I1362" s="42">
        <v>0.34</v>
      </c>
      <c r="J1362" s="1">
        <v>2</v>
      </c>
      <c r="K1362" s="65">
        <v>44371</v>
      </c>
      <c r="L1362" s="41">
        <v>44532</v>
      </c>
      <c r="M1362" s="1">
        <v>66.7</v>
      </c>
      <c r="N1362" s="42">
        <v>58.994742934798261</v>
      </c>
      <c r="O1362" s="1">
        <v>77</v>
      </c>
      <c r="P1362" s="42">
        <f t="shared" si="54"/>
        <v>5135.9000000000005</v>
      </c>
      <c r="Q1362" s="1" t="s">
        <v>147</v>
      </c>
      <c r="R1362" s="42">
        <v>99.753086419753089</v>
      </c>
      <c r="S1362" s="1">
        <f t="shared" si="55"/>
        <v>6653.5308641975316</v>
      </c>
      <c r="T1362" s="1" t="s">
        <v>147</v>
      </c>
      <c r="U1362" s="3">
        <v>370</v>
      </c>
      <c r="V1362" s="3">
        <v>0</v>
      </c>
      <c r="W1362" s="3">
        <v>-74</v>
      </c>
      <c r="X1362" s="1">
        <v>0</v>
      </c>
      <c r="Y1362" s="1">
        <v>296</v>
      </c>
      <c r="Z1362" s="42">
        <v>17462.443908700287</v>
      </c>
      <c r="AA1362" s="1" t="s">
        <v>4015</v>
      </c>
      <c r="AB1362" s="1" t="s">
        <v>4143</v>
      </c>
      <c r="AC1362" s="1"/>
      <c r="AZ1362" s="24"/>
      <c r="BF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  <c r="BS1362" s="24"/>
      <c r="BT1362" s="24"/>
    </row>
    <row r="1363" spans="1:72" s="23" customFormat="1" x14ac:dyDescent="0.3">
      <c r="A1363" s="38">
        <v>1108</v>
      </c>
      <c r="B1363" s="38" t="s">
        <v>3397</v>
      </c>
      <c r="C1363" s="35" t="s">
        <v>345</v>
      </c>
      <c r="D1363" s="1" t="s">
        <v>4012</v>
      </c>
      <c r="E1363" s="38" t="s">
        <v>347</v>
      </c>
      <c r="F1363" s="2" t="s">
        <v>5610</v>
      </c>
      <c r="G1363" s="46" t="s">
        <v>5611</v>
      </c>
      <c r="H1363" s="42">
        <v>0.14000000000000001</v>
      </c>
      <c r="I1363" s="42">
        <v>0.14000000000000001</v>
      </c>
      <c r="J1363" s="1">
        <v>1</v>
      </c>
      <c r="K1363" s="65">
        <v>44371</v>
      </c>
      <c r="L1363" s="41">
        <v>44532</v>
      </c>
      <c r="M1363" s="1">
        <v>33.090000000000003</v>
      </c>
      <c r="N1363" s="42">
        <v>31.962335813176896</v>
      </c>
      <c r="O1363" s="1">
        <v>86</v>
      </c>
      <c r="P1363" s="42">
        <f t="shared" si="54"/>
        <v>2845.7400000000002</v>
      </c>
      <c r="Q1363" s="1" t="s">
        <v>147</v>
      </c>
      <c r="R1363" s="42">
        <v>99.242424242424249</v>
      </c>
      <c r="S1363" s="1">
        <f t="shared" si="55"/>
        <v>3283.9318181818189</v>
      </c>
      <c r="T1363" s="1" t="s">
        <v>147</v>
      </c>
      <c r="U1363" s="3">
        <v>370</v>
      </c>
      <c r="V1363" s="3">
        <v>0</v>
      </c>
      <c r="W1363" s="3">
        <v>0</v>
      </c>
      <c r="X1363" s="1">
        <v>10</v>
      </c>
      <c r="Y1363" s="1">
        <v>380</v>
      </c>
      <c r="Z1363" s="42">
        <v>12145.68760900722</v>
      </c>
      <c r="AA1363" s="1" t="s">
        <v>4015</v>
      </c>
      <c r="AB1363" s="1" t="s">
        <v>4143</v>
      </c>
      <c r="AC1363" s="1"/>
      <c r="AZ1363" s="24"/>
      <c r="BF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  <c r="BS1363" s="24"/>
      <c r="BT1363" s="24"/>
    </row>
    <row r="1364" spans="1:72" s="23" customFormat="1" x14ac:dyDescent="0.3">
      <c r="A1364" s="38">
        <v>1109</v>
      </c>
      <c r="B1364" s="38" t="s">
        <v>3397</v>
      </c>
      <c r="C1364" s="35" t="s">
        <v>345</v>
      </c>
      <c r="D1364" s="1" t="s">
        <v>4012</v>
      </c>
      <c r="E1364" s="38" t="s">
        <v>347</v>
      </c>
      <c r="F1364" s="2" t="s">
        <v>5612</v>
      </c>
      <c r="G1364" s="46" t="s">
        <v>5613</v>
      </c>
      <c r="H1364" s="42">
        <v>0.16</v>
      </c>
      <c r="I1364" s="42">
        <v>0.16</v>
      </c>
      <c r="J1364" s="1">
        <v>1</v>
      </c>
      <c r="K1364" s="65">
        <v>44369</v>
      </c>
      <c r="L1364" s="41">
        <v>44532</v>
      </c>
      <c r="M1364" s="1">
        <v>49.65</v>
      </c>
      <c r="N1364" s="42">
        <v>46.458023517270377</v>
      </c>
      <c r="O1364" s="1">
        <v>83</v>
      </c>
      <c r="P1364" s="42">
        <f t="shared" si="54"/>
        <v>4120.95</v>
      </c>
      <c r="Q1364" s="1" t="s">
        <v>147</v>
      </c>
      <c r="R1364" s="42">
        <v>99.729729729729726</v>
      </c>
      <c r="S1364" s="1">
        <f t="shared" si="55"/>
        <v>4951.5810810810808</v>
      </c>
      <c r="T1364" s="1" t="s">
        <v>147</v>
      </c>
      <c r="U1364" s="3">
        <v>370</v>
      </c>
      <c r="V1364" s="3">
        <v>0</v>
      </c>
      <c r="W1364" s="3">
        <v>0</v>
      </c>
      <c r="X1364" s="1">
        <v>10</v>
      </c>
      <c r="Y1364" s="1">
        <v>380</v>
      </c>
      <c r="Z1364" s="42">
        <v>17654.048936562744</v>
      </c>
      <c r="AA1364" s="1" t="s">
        <v>4015</v>
      </c>
      <c r="AB1364" s="1" t="s">
        <v>4143</v>
      </c>
      <c r="AC1364" s="1"/>
      <c r="AZ1364" s="24"/>
      <c r="BF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  <c r="BS1364" s="24"/>
      <c r="BT1364" s="24"/>
    </row>
    <row r="1365" spans="1:72" s="23" customFormat="1" x14ac:dyDescent="0.3">
      <c r="A1365" s="38">
        <v>1110</v>
      </c>
      <c r="B1365" s="38" t="s">
        <v>3397</v>
      </c>
      <c r="C1365" s="35" t="s">
        <v>345</v>
      </c>
      <c r="D1365" s="1" t="s">
        <v>4012</v>
      </c>
      <c r="E1365" s="38" t="s">
        <v>347</v>
      </c>
      <c r="F1365" s="2" t="s">
        <v>5614</v>
      </c>
      <c r="G1365" s="46" t="s">
        <v>5615</v>
      </c>
      <c r="H1365" s="42">
        <v>0.16</v>
      </c>
      <c r="I1365" s="42">
        <v>0.16</v>
      </c>
      <c r="J1365" s="1">
        <v>2</v>
      </c>
      <c r="K1365" s="65">
        <v>44370</v>
      </c>
      <c r="L1365" s="41">
        <v>44532</v>
      </c>
      <c r="M1365" s="1">
        <v>100</v>
      </c>
      <c r="N1365" s="42">
        <v>87.471456604855831</v>
      </c>
      <c r="O1365" s="1">
        <v>87</v>
      </c>
      <c r="P1365" s="42">
        <f t="shared" si="54"/>
        <v>8700</v>
      </c>
      <c r="Q1365" s="1" t="s">
        <v>147</v>
      </c>
      <c r="R1365" s="42">
        <v>99.459459459459453</v>
      </c>
      <c r="S1365" s="1">
        <f t="shared" si="55"/>
        <v>9945.9459459459449</v>
      </c>
      <c r="T1365" s="1" t="s">
        <v>147</v>
      </c>
      <c r="U1365" s="3">
        <v>370</v>
      </c>
      <c r="V1365" s="3">
        <v>0</v>
      </c>
      <c r="W1365" s="3">
        <v>0</v>
      </c>
      <c r="X1365" s="1">
        <v>10</v>
      </c>
      <c r="Y1365" s="1">
        <v>380</v>
      </c>
      <c r="Z1365" s="42">
        <v>33239.153509845215</v>
      </c>
      <c r="AA1365" s="1" t="s">
        <v>4015</v>
      </c>
      <c r="AB1365" s="1" t="s">
        <v>4143</v>
      </c>
      <c r="AC1365" s="1"/>
      <c r="AZ1365" s="24"/>
      <c r="BF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  <c r="BS1365" s="24"/>
      <c r="BT1365" s="24"/>
    </row>
    <row r="1366" spans="1:72" s="23" customFormat="1" x14ac:dyDescent="0.3">
      <c r="A1366" s="38">
        <v>1111</v>
      </c>
      <c r="B1366" s="38" t="s">
        <v>3397</v>
      </c>
      <c r="C1366" s="35" t="s">
        <v>345</v>
      </c>
      <c r="D1366" s="1" t="s">
        <v>4012</v>
      </c>
      <c r="E1366" s="38" t="s">
        <v>347</v>
      </c>
      <c r="F1366" s="2" t="s">
        <v>5616</v>
      </c>
      <c r="G1366" s="46" t="s">
        <v>5617</v>
      </c>
      <c r="H1366" s="42">
        <v>0.26</v>
      </c>
      <c r="I1366" s="42">
        <v>0.26</v>
      </c>
      <c r="J1366" s="1">
        <v>1</v>
      </c>
      <c r="K1366" s="65">
        <v>44375</v>
      </c>
      <c r="L1366" s="41">
        <v>44532</v>
      </c>
      <c r="M1366" s="1">
        <v>50.7</v>
      </c>
      <c r="N1366" s="42">
        <v>44.388732894842114</v>
      </c>
      <c r="O1366" s="1">
        <v>84</v>
      </c>
      <c r="P1366" s="42">
        <f t="shared" si="54"/>
        <v>4258.8</v>
      </c>
      <c r="Q1366" s="1" t="s">
        <v>147</v>
      </c>
      <c r="R1366" s="42">
        <v>99.664429530201346</v>
      </c>
      <c r="S1366" s="1">
        <f t="shared" si="55"/>
        <v>5052.9865771812083</v>
      </c>
      <c r="T1366" s="1" t="s">
        <v>147</v>
      </c>
      <c r="U1366" s="3">
        <v>370</v>
      </c>
      <c r="V1366" s="3">
        <v>0</v>
      </c>
      <c r="W1366" s="3">
        <v>0</v>
      </c>
      <c r="X1366" s="1">
        <v>10</v>
      </c>
      <c r="Y1366" s="1">
        <v>380</v>
      </c>
      <c r="Z1366" s="42">
        <v>16867.718500040002</v>
      </c>
      <c r="AA1366" s="1" t="s">
        <v>4015</v>
      </c>
      <c r="AB1366" s="1" t="s">
        <v>4143</v>
      </c>
      <c r="AC1366" s="1"/>
      <c r="AZ1366" s="24"/>
      <c r="BF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  <c r="BS1366" s="24"/>
      <c r="BT1366" s="24"/>
    </row>
    <row r="1367" spans="1:72" s="23" customFormat="1" x14ac:dyDescent="0.3">
      <c r="A1367" s="38">
        <v>1112</v>
      </c>
      <c r="B1367" s="38" t="s">
        <v>3397</v>
      </c>
      <c r="C1367" s="35" t="s">
        <v>345</v>
      </c>
      <c r="D1367" s="1" t="s">
        <v>4012</v>
      </c>
      <c r="E1367" s="38" t="s">
        <v>347</v>
      </c>
      <c r="F1367" s="2" t="s">
        <v>5618</v>
      </c>
      <c r="G1367" s="46" t="s">
        <v>5619</v>
      </c>
      <c r="H1367" s="42">
        <v>0.15</v>
      </c>
      <c r="I1367" s="42">
        <v>0.15</v>
      </c>
      <c r="J1367" s="1">
        <v>1</v>
      </c>
      <c r="K1367" s="65">
        <v>44370</v>
      </c>
      <c r="L1367" s="41">
        <v>44532</v>
      </c>
      <c r="M1367" s="1">
        <v>29.43</v>
      </c>
      <c r="N1367" s="42">
        <v>26.115901687728893</v>
      </c>
      <c r="O1367" s="1">
        <v>80</v>
      </c>
      <c r="P1367" s="42">
        <f t="shared" si="54"/>
        <v>2354.4</v>
      </c>
      <c r="Q1367" s="1" t="s">
        <v>147</v>
      </c>
      <c r="R1367" s="3">
        <v>100</v>
      </c>
      <c r="S1367" s="1">
        <f t="shared" si="55"/>
        <v>2943</v>
      </c>
      <c r="T1367" s="1" t="s">
        <v>147</v>
      </c>
      <c r="U1367" s="3">
        <v>370</v>
      </c>
      <c r="V1367" s="3">
        <v>0</v>
      </c>
      <c r="W1367" s="3">
        <v>0</v>
      </c>
      <c r="X1367" s="1">
        <v>10</v>
      </c>
      <c r="Y1367" s="1">
        <v>380</v>
      </c>
      <c r="Z1367" s="42">
        <v>9924.0426413369787</v>
      </c>
      <c r="AA1367" s="1" t="s">
        <v>4015</v>
      </c>
      <c r="AB1367" s="1" t="s">
        <v>4143</v>
      </c>
      <c r="AC1367" s="1"/>
      <c r="AZ1367" s="24"/>
      <c r="BF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  <c r="BS1367" s="24"/>
      <c r="BT1367" s="24"/>
    </row>
    <row r="1368" spans="1:72" s="23" customFormat="1" x14ac:dyDescent="0.3">
      <c r="A1368" s="38">
        <v>1113</v>
      </c>
      <c r="B1368" s="38" t="s">
        <v>3397</v>
      </c>
      <c r="C1368" s="35" t="s">
        <v>345</v>
      </c>
      <c r="D1368" s="1" t="s">
        <v>4012</v>
      </c>
      <c r="E1368" s="38" t="s">
        <v>347</v>
      </c>
      <c r="F1368" s="2" t="s">
        <v>5620</v>
      </c>
      <c r="G1368" s="46" t="s">
        <v>5621</v>
      </c>
      <c r="H1368" s="42">
        <v>0.2</v>
      </c>
      <c r="I1368" s="42">
        <v>0.2</v>
      </c>
      <c r="J1368" s="1">
        <v>1</v>
      </c>
      <c r="K1368" s="65">
        <v>44375</v>
      </c>
      <c r="L1368" s="41">
        <v>44532</v>
      </c>
      <c r="M1368" s="1">
        <v>56.91</v>
      </c>
      <c r="N1368" s="42">
        <v>49.986530341892369</v>
      </c>
      <c r="O1368" s="1">
        <v>84</v>
      </c>
      <c r="P1368" s="42">
        <f t="shared" si="54"/>
        <v>4780.4399999999996</v>
      </c>
      <c r="Q1368" s="1" t="s">
        <v>147</v>
      </c>
      <c r="R1368" s="42">
        <v>99.4550408719346</v>
      </c>
      <c r="S1368" s="1">
        <f t="shared" si="55"/>
        <v>5659.9863760217977</v>
      </c>
      <c r="T1368" s="1" t="s">
        <v>147</v>
      </c>
      <c r="U1368" s="3">
        <v>370</v>
      </c>
      <c r="V1368" s="3">
        <v>0</v>
      </c>
      <c r="W1368" s="3">
        <v>0</v>
      </c>
      <c r="X1368" s="1">
        <v>10</v>
      </c>
      <c r="Y1368" s="1">
        <v>380</v>
      </c>
      <c r="Z1368" s="42">
        <v>18994.881529919101</v>
      </c>
      <c r="AA1368" s="1" t="s">
        <v>4015</v>
      </c>
      <c r="AB1368" s="1" t="s">
        <v>4143</v>
      </c>
      <c r="AC1368" s="1"/>
      <c r="AZ1368" s="24"/>
      <c r="BF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  <c r="BS1368" s="24"/>
      <c r="BT1368" s="24"/>
    </row>
    <row r="1369" spans="1:72" s="23" customFormat="1" x14ac:dyDescent="0.3">
      <c r="A1369" s="38">
        <v>1114</v>
      </c>
      <c r="B1369" s="38" t="s">
        <v>3397</v>
      </c>
      <c r="C1369" s="35" t="s">
        <v>345</v>
      </c>
      <c r="D1369" s="1" t="s">
        <v>4012</v>
      </c>
      <c r="E1369" s="38" t="s">
        <v>347</v>
      </c>
      <c r="F1369" s="2" t="s">
        <v>5622</v>
      </c>
      <c r="G1369" s="46" t="s">
        <v>5623</v>
      </c>
      <c r="H1369" s="42">
        <v>0.27</v>
      </c>
      <c r="I1369" s="42">
        <v>0.27</v>
      </c>
      <c r="J1369" s="1">
        <v>2</v>
      </c>
      <c r="K1369" s="65">
        <v>44369</v>
      </c>
      <c r="L1369" s="41">
        <v>44532</v>
      </c>
      <c r="M1369" s="1">
        <v>80.239999999999995</v>
      </c>
      <c r="N1369" s="42">
        <v>70.040094200735709</v>
      </c>
      <c r="O1369" s="1">
        <v>81</v>
      </c>
      <c r="P1369" s="42">
        <f t="shared" si="54"/>
        <v>6499.44</v>
      </c>
      <c r="Q1369" s="1" t="s">
        <v>147</v>
      </c>
      <c r="R1369" s="3">
        <v>100</v>
      </c>
      <c r="S1369" s="1">
        <f t="shared" si="55"/>
        <v>8023.9999999999991</v>
      </c>
      <c r="T1369" s="1" t="s">
        <v>147</v>
      </c>
      <c r="U1369" s="3">
        <v>370</v>
      </c>
      <c r="V1369" s="3">
        <v>0</v>
      </c>
      <c r="W1369" s="3">
        <v>0</v>
      </c>
      <c r="X1369" s="1">
        <v>10</v>
      </c>
      <c r="Y1369" s="1">
        <v>380</v>
      </c>
      <c r="Z1369" s="42">
        <v>26615.235796279569</v>
      </c>
      <c r="AA1369" s="1" t="s">
        <v>4015</v>
      </c>
      <c r="AB1369" s="1" t="s">
        <v>4143</v>
      </c>
      <c r="AC1369" s="1"/>
      <c r="AZ1369" s="24"/>
      <c r="BF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  <c r="BS1369" s="24"/>
      <c r="BT1369" s="24"/>
    </row>
    <row r="1370" spans="1:72" s="23" customFormat="1" x14ac:dyDescent="0.3">
      <c r="A1370" s="38">
        <v>1115</v>
      </c>
      <c r="B1370" s="38" t="s">
        <v>3397</v>
      </c>
      <c r="C1370" s="35" t="s">
        <v>345</v>
      </c>
      <c r="D1370" s="1" t="s">
        <v>4012</v>
      </c>
      <c r="E1370" s="38" t="s">
        <v>347</v>
      </c>
      <c r="F1370" s="2" t="s">
        <v>5624</v>
      </c>
      <c r="G1370" s="46" t="s">
        <v>5625</v>
      </c>
      <c r="H1370" s="42">
        <v>0.25</v>
      </c>
      <c r="I1370" s="42">
        <v>0.25</v>
      </c>
      <c r="J1370" s="1">
        <v>1</v>
      </c>
      <c r="K1370" s="65">
        <v>44369</v>
      </c>
      <c r="L1370" s="41">
        <v>44532</v>
      </c>
      <c r="M1370" s="1">
        <v>50.35</v>
      </c>
      <c r="N1370" s="42">
        <v>44.501493568445312</v>
      </c>
      <c r="O1370" s="1">
        <v>85</v>
      </c>
      <c r="P1370" s="42">
        <f t="shared" si="54"/>
        <v>4279.75</v>
      </c>
      <c r="Q1370" s="1" t="s">
        <v>147</v>
      </c>
      <c r="R1370" s="42">
        <v>99.277108433734938</v>
      </c>
      <c r="S1370" s="1">
        <f t="shared" si="55"/>
        <v>4998.6024096385545</v>
      </c>
      <c r="T1370" s="1" t="s">
        <v>147</v>
      </c>
      <c r="U1370" s="3">
        <v>370</v>
      </c>
      <c r="V1370" s="3">
        <v>0</v>
      </c>
      <c r="W1370" s="3">
        <v>0</v>
      </c>
      <c r="X1370" s="1">
        <v>10</v>
      </c>
      <c r="Y1370" s="1">
        <v>380</v>
      </c>
      <c r="Z1370" s="42">
        <v>16910.56755600922</v>
      </c>
      <c r="AA1370" s="1" t="s">
        <v>4015</v>
      </c>
      <c r="AB1370" s="1" t="s">
        <v>4143</v>
      </c>
      <c r="AC1370" s="1"/>
      <c r="AZ1370" s="24"/>
      <c r="BF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  <c r="BS1370" s="24"/>
      <c r="BT1370" s="24"/>
    </row>
    <row r="1371" spans="1:72" s="23" customFormat="1" x14ac:dyDescent="0.3">
      <c r="A1371" s="38">
        <v>1116</v>
      </c>
      <c r="B1371" s="38" t="s">
        <v>3397</v>
      </c>
      <c r="C1371" s="35" t="s">
        <v>345</v>
      </c>
      <c r="D1371" s="1" t="s">
        <v>4012</v>
      </c>
      <c r="E1371" s="38" t="s">
        <v>347</v>
      </c>
      <c r="F1371" s="2" t="s">
        <v>5626</v>
      </c>
      <c r="G1371" s="46" t="s">
        <v>5627</v>
      </c>
      <c r="H1371" s="42">
        <v>0.13</v>
      </c>
      <c r="I1371" s="42">
        <v>0.13</v>
      </c>
      <c r="J1371" s="1">
        <v>1</v>
      </c>
      <c r="K1371" s="65">
        <v>44369</v>
      </c>
      <c r="L1371" s="41">
        <v>44532</v>
      </c>
      <c r="M1371" s="1">
        <v>34.68</v>
      </c>
      <c r="N1371" s="42">
        <v>31.796135566028035</v>
      </c>
      <c r="O1371" s="1">
        <v>74</v>
      </c>
      <c r="P1371" s="42">
        <f t="shared" si="54"/>
        <v>2566.3200000000002</v>
      </c>
      <c r="Q1371" s="1" t="s">
        <v>147</v>
      </c>
      <c r="R1371" s="42">
        <v>99.183673469387756</v>
      </c>
      <c r="S1371" s="1">
        <f t="shared" si="55"/>
        <v>3439.6897959183675</v>
      </c>
      <c r="T1371" s="1" t="s">
        <v>147</v>
      </c>
      <c r="U1371" s="3">
        <v>370</v>
      </c>
      <c r="V1371" s="3">
        <v>0</v>
      </c>
      <c r="W1371" s="3">
        <v>-148</v>
      </c>
      <c r="X1371" s="1">
        <v>0</v>
      </c>
      <c r="Y1371" s="1">
        <v>222</v>
      </c>
      <c r="Z1371" s="42">
        <v>7058.7420956582237</v>
      </c>
      <c r="AA1371" s="1" t="s">
        <v>4015</v>
      </c>
      <c r="AB1371" s="1" t="s">
        <v>4143</v>
      </c>
      <c r="AC1371" s="1"/>
      <c r="AZ1371" s="24"/>
      <c r="BF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  <c r="BS1371" s="24"/>
      <c r="BT1371" s="24"/>
    </row>
    <row r="1372" spans="1:72" s="23" customFormat="1" x14ac:dyDescent="0.3">
      <c r="A1372" s="38">
        <v>1117</v>
      </c>
      <c r="B1372" s="38" t="s">
        <v>3397</v>
      </c>
      <c r="C1372" s="35" t="s">
        <v>345</v>
      </c>
      <c r="D1372" s="1" t="s">
        <v>4012</v>
      </c>
      <c r="E1372" s="38" t="s">
        <v>347</v>
      </c>
      <c r="F1372" s="2" t="s">
        <v>5628</v>
      </c>
      <c r="G1372" s="46" t="s">
        <v>5629</v>
      </c>
      <c r="H1372" s="42">
        <v>0.23</v>
      </c>
      <c r="I1372" s="42">
        <v>0.23</v>
      </c>
      <c r="J1372" s="1">
        <v>1</v>
      </c>
      <c r="K1372" s="65">
        <v>44371</v>
      </c>
      <c r="L1372" s="41">
        <v>44532</v>
      </c>
      <c r="M1372" s="1">
        <v>46.96</v>
      </c>
      <c r="N1372" s="42">
        <v>39.588500816247574</v>
      </c>
      <c r="O1372" s="1">
        <v>82</v>
      </c>
      <c r="P1372" s="42">
        <f t="shared" si="54"/>
        <v>3850.7200000000003</v>
      </c>
      <c r="Q1372" s="1" t="s">
        <v>147</v>
      </c>
      <c r="R1372" s="42">
        <v>99.520383693045559</v>
      </c>
      <c r="S1372" s="1">
        <f t="shared" si="55"/>
        <v>4673.4772182254192</v>
      </c>
      <c r="T1372" s="1" t="s">
        <v>147</v>
      </c>
      <c r="U1372" s="3">
        <v>370</v>
      </c>
      <c r="V1372" s="3">
        <v>0</v>
      </c>
      <c r="W1372" s="3">
        <v>0</v>
      </c>
      <c r="X1372" s="1">
        <v>10</v>
      </c>
      <c r="Y1372" s="1">
        <v>380</v>
      </c>
      <c r="Z1372" s="42">
        <v>15043.630310174078</v>
      </c>
      <c r="AA1372" s="1" t="s">
        <v>4015</v>
      </c>
      <c r="AB1372" s="1" t="s">
        <v>4143</v>
      </c>
      <c r="AC1372" s="1"/>
      <c r="AZ1372" s="24"/>
      <c r="BF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  <c r="BS1372" s="24"/>
      <c r="BT1372" s="24"/>
    </row>
    <row r="1373" spans="1:72" s="23" customFormat="1" x14ac:dyDescent="0.3">
      <c r="A1373" s="38">
        <v>1118</v>
      </c>
      <c r="B1373" s="38" t="s">
        <v>3397</v>
      </c>
      <c r="C1373" s="35" t="s">
        <v>345</v>
      </c>
      <c r="D1373" s="1" t="s">
        <v>4012</v>
      </c>
      <c r="E1373" s="38" t="s">
        <v>347</v>
      </c>
      <c r="F1373" s="2" t="s">
        <v>5630</v>
      </c>
      <c r="G1373" s="46" t="s">
        <v>5631</v>
      </c>
      <c r="H1373" s="42">
        <v>0.25</v>
      </c>
      <c r="I1373" s="42">
        <v>0.25</v>
      </c>
      <c r="J1373" s="1">
        <v>1</v>
      </c>
      <c r="K1373" s="65">
        <v>44370</v>
      </c>
      <c r="L1373" s="41">
        <v>44532</v>
      </c>
      <c r="M1373" s="1">
        <v>42.18</v>
      </c>
      <c r="N1373" s="42">
        <v>36.712424190985146</v>
      </c>
      <c r="O1373" s="1">
        <v>86</v>
      </c>
      <c r="P1373" s="42">
        <f t="shared" si="54"/>
        <v>3627.48</v>
      </c>
      <c r="Q1373" s="1" t="s">
        <v>147</v>
      </c>
      <c r="R1373" s="42">
        <v>98.666666666666671</v>
      </c>
      <c r="S1373" s="1">
        <f t="shared" si="55"/>
        <v>4161.76</v>
      </c>
      <c r="T1373" s="1" t="s">
        <v>147</v>
      </c>
      <c r="U1373" s="3">
        <v>370</v>
      </c>
      <c r="V1373" s="3">
        <v>0</v>
      </c>
      <c r="W1373" s="3">
        <v>0</v>
      </c>
      <c r="X1373" s="1">
        <v>0</v>
      </c>
      <c r="Y1373" s="1">
        <v>370</v>
      </c>
      <c r="Z1373" s="42">
        <v>13583.596950664503</v>
      </c>
      <c r="AA1373" s="1" t="s">
        <v>4015</v>
      </c>
      <c r="AB1373" s="1" t="s">
        <v>4143</v>
      </c>
      <c r="AC1373" s="1"/>
      <c r="AZ1373" s="24"/>
      <c r="BF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  <c r="BS1373" s="24"/>
      <c r="BT1373" s="24"/>
    </row>
    <row r="1374" spans="1:72" s="23" customFormat="1" x14ac:dyDescent="0.3">
      <c r="A1374" s="38">
        <v>1119</v>
      </c>
      <c r="B1374" s="38" t="s">
        <v>3397</v>
      </c>
      <c r="C1374" s="35" t="s">
        <v>345</v>
      </c>
      <c r="D1374" s="1" t="s">
        <v>4012</v>
      </c>
      <c r="E1374" s="38" t="s">
        <v>347</v>
      </c>
      <c r="F1374" s="2" t="s">
        <v>5632</v>
      </c>
      <c r="G1374" s="46" t="s">
        <v>5633</v>
      </c>
      <c r="H1374" s="42">
        <v>0.31</v>
      </c>
      <c r="I1374" s="42">
        <v>0.31</v>
      </c>
      <c r="J1374" s="1">
        <v>1</v>
      </c>
      <c r="K1374" s="65">
        <v>44369</v>
      </c>
      <c r="L1374" s="41">
        <v>44532</v>
      </c>
      <c r="M1374" s="1">
        <v>60.39</v>
      </c>
      <c r="N1374" s="42">
        <v>52.574143061353105</v>
      </c>
      <c r="O1374" s="1">
        <v>84</v>
      </c>
      <c r="P1374" s="42">
        <f t="shared" si="54"/>
        <v>5072.76</v>
      </c>
      <c r="Q1374" s="1" t="s">
        <v>147</v>
      </c>
      <c r="R1374" s="42">
        <v>98.915989159891595</v>
      </c>
      <c r="S1374" s="1">
        <f t="shared" si="55"/>
        <v>5973.5365853658532</v>
      </c>
      <c r="T1374" s="1" t="s">
        <v>147</v>
      </c>
      <c r="U1374" s="3">
        <v>370</v>
      </c>
      <c r="V1374" s="3">
        <v>0</v>
      </c>
      <c r="W1374" s="3">
        <v>0</v>
      </c>
      <c r="X1374" s="1">
        <v>0</v>
      </c>
      <c r="Y1374" s="1">
        <v>370</v>
      </c>
      <c r="Z1374" s="42">
        <v>19452.432932700649</v>
      </c>
      <c r="AA1374" s="1" t="s">
        <v>4015</v>
      </c>
      <c r="AB1374" s="1" t="s">
        <v>4143</v>
      </c>
      <c r="AC1374" s="1"/>
      <c r="AZ1374" s="24"/>
      <c r="BF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  <c r="BS1374" s="24"/>
      <c r="BT1374" s="24"/>
    </row>
    <row r="1375" spans="1:72" s="23" customFormat="1" x14ac:dyDescent="0.3">
      <c r="A1375" s="38">
        <v>1120</v>
      </c>
      <c r="B1375" s="38" t="s">
        <v>3397</v>
      </c>
      <c r="C1375" s="35" t="s">
        <v>345</v>
      </c>
      <c r="D1375" s="1" t="s">
        <v>4012</v>
      </c>
      <c r="E1375" s="38" t="s">
        <v>347</v>
      </c>
      <c r="F1375" s="2" t="s">
        <v>5634</v>
      </c>
      <c r="G1375" s="46" t="s">
        <v>5635</v>
      </c>
      <c r="H1375" s="42">
        <v>0.14000000000000001</v>
      </c>
      <c r="I1375" s="42">
        <v>0.14000000000000001</v>
      </c>
      <c r="J1375" s="1">
        <v>1</v>
      </c>
      <c r="K1375" s="65">
        <v>44374</v>
      </c>
      <c r="L1375" s="41">
        <v>44532</v>
      </c>
      <c r="M1375" s="1">
        <v>16.78</v>
      </c>
      <c r="N1375" s="42">
        <v>14.095023245275657</v>
      </c>
      <c r="O1375" s="1">
        <v>86</v>
      </c>
      <c r="P1375" s="42">
        <f t="shared" si="54"/>
        <v>1443.0800000000002</v>
      </c>
      <c r="Q1375" s="1" t="s">
        <v>147</v>
      </c>
      <c r="R1375" s="42">
        <v>99.519230769230774</v>
      </c>
      <c r="S1375" s="1">
        <f t="shared" si="55"/>
        <v>1669.9326923076926</v>
      </c>
      <c r="T1375" s="1" t="s">
        <v>147</v>
      </c>
      <c r="U1375" s="3">
        <v>370</v>
      </c>
      <c r="V1375" s="3">
        <v>0</v>
      </c>
      <c r="W1375" s="3">
        <v>0</v>
      </c>
      <c r="X1375" s="1">
        <v>10</v>
      </c>
      <c r="Y1375" s="1">
        <v>380</v>
      </c>
      <c r="Z1375" s="42">
        <v>5356.1088332047493</v>
      </c>
      <c r="AA1375" s="1" t="s">
        <v>4015</v>
      </c>
      <c r="AB1375" s="1" t="s">
        <v>4143</v>
      </c>
      <c r="AC1375" s="1"/>
      <c r="AZ1375" s="24"/>
      <c r="BF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  <c r="BS1375" s="24"/>
      <c r="BT1375" s="24"/>
    </row>
    <row r="1376" spans="1:72" s="23" customFormat="1" x14ac:dyDescent="0.3">
      <c r="A1376" s="38">
        <v>1121</v>
      </c>
      <c r="B1376" s="38" t="s">
        <v>3397</v>
      </c>
      <c r="C1376" s="35" t="s">
        <v>345</v>
      </c>
      <c r="D1376" s="1" t="s">
        <v>4012</v>
      </c>
      <c r="E1376" s="38" t="s">
        <v>347</v>
      </c>
      <c r="F1376" s="2" t="s">
        <v>5636</v>
      </c>
      <c r="G1376" s="46" t="s">
        <v>5637</v>
      </c>
      <c r="H1376" s="42">
        <v>0.15</v>
      </c>
      <c r="I1376" s="42">
        <v>0.15</v>
      </c>
      <c r="J1376" s="1">
        <v>1</v>
      </c>
      <c r="K1376" s="65">
        <v>44376</v>
      </c>
      <c r="L1376" s="41">
        <v>44532</v>
      </c>
      <c r="M1376" s="1">
        <v>35.96</v>
      </c>
      <c r="N1376" s="42">
        <v>30.281081502070016</v>
      </c>
      <c r="O1376" s="1">
        <v>88</v>
      </c>
      <c r="P1376" s="42">
        <f t="shared" si="54"/>
        <v>3164.48</v>
      </c>
      <c r="Q1376" s="1" t="s">
        <v>147</v>
      </c>
      <c r="R1376" s="3">
        <v>100</v>
      </c>
      <c r="S1376" s="1">
        <f t="shared" si="55"/>
        <v>3596</v>
      </c>
      <c r="T1376" s="1" t="s">
        <v>147</v>
      </c>
      <c r="U1376" s="3">
        <v>370</v>
      </c>
      <c r="V1376" s="3">
        <v>0</v>
      </c>
      <c r="W1376" s="3">
        <v>0</v>
      </c>
      <c r="X1376" s="1">
        <v>10</v>
      </c>
      <c r="Y1376" s="1">
        <v>380</v>
      </c>
      <c r="Z1376" s="42">
        <v>11506.810970786606</v>
      </c>
      <c r="AA1376" s="1" t="s">
        <v>4015</v>
      </c>
      <c r="AB1376" s="1" t="s">
        <v>4143</v>
      </c>
      <c r="AC1376" s="1"/>
      <c r="AZ1376" s="24"/>
      <c r="BF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  <c r="BS1376" s="24"/>
      <c r="BT1376" s="24"/>
    </row>
    <row r="1377" spans="1:72" s="23" customFormat="1" x14ac:dyDescent="0.3">
      <c r="A1377" s="38">
        <v>1122</v>
      </c>
      <c r="B1377" s="38" t="s">
        <v>3397</v>
      </c>
      <c r="C1377" s="35" t="s">
        <v>345</v>
      </c>
      <c r="D1377" s="1" t="s">
        <v>4012</v>
      </c>
      <c r="E1377" s="38" t="s">
        <v>347</v>
      </c>
      <c r="F1377" s="2" t="s">
        <v>5638</v>
      </c>
      <c r="G1377" s="46" t="s">
        <v>5639</v>
      </c>
      <c r="H1377" s="42">
        <v>0.18</v>
      </c>
      <c r="I1377" s="42">
        <v>0.18</v>
      </c>
      <c r="J1377" s="1">
        <v>1</v>
      </c>
      <c r="K1377" s="65">
        <v>44377</v>
      </c>
      <c r="L1377" s="41">
        <v>44532</v>
      </c>
      <c r="M1377" s="1">
        <v>46.93</v>
      </c>
      <c r="N1377" s="42">
        <v>41.335104151214495</v>
      </c>
      <c r="O1377" s="1">
        <v>85</v>
      </c>
      <c r="P1377" s="42">
        <f t="shared" si="54"/>
        <v>3989.05</v>
      </c>
      <c r="Q1377" s="1" t="s">
        <v>147</v>
      </c>
      <c r="R1377" s="42">
        <v>99.748110831234257</v>
      </c>
      <c r="S1377" s="1">
        <f t="shared" si="55"/>
        <v>4681.1788413098238</v>
      </c>
      <c r="T1377" s="1" t="s">
        <v>147</v>
      </c>
      <c r="U1377" s="3">
        <v>370</v>
      </c>
      <c r="V1377" s="3">
        <v>0</v>
      </c>
      <c r="W1377" s="3">
        <v>0</v>
      </c>
      <c r="X1377" s="1">
        <v>10</v>
      </c>
      <c r="Y1377" s="1">
        <v>380</v>
      </c>
      <c r="Z1377" s="42">
        <v>15707.339577461507</v>
      </c>
      <c r="AA1377" s="1" t="s">
        <v>4015</v>
      </c>
      <c r="AB1377" s="1" t="s">
        <v>4143</v>
      </c>
      <c r="AC1377" s="1"/>
      <c r="AZ1377" s="24"/>
      <c r="BF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  <c r="BS1377" s="24"/>
      <c r="BT1377" s="24"/>
    </row>
    <row r="1378" spans="1:72" s="23" customFormat="1" x14ac:dyDescent="0.3">
      <c r="A1378" s="38">
        <v>1123</v>
      </c>
      <c r="B1378" s="38" t="s">
        <v>3397</v>
      </c>
      <c r="C1378" s="35" t="s">
        <v>345</v>
      </c>
      <c r="D1378" s="1" t="s">
        <v>4012</v>
      </c>
      <c r="E1378" s="38" t="s">
        <v>347</v>
      </c>
      <c r="F1378" s="2" t="s">
        <v>5640</v>
      </c>
      <c r="G1378" s="46" t="s">
        <v>5641</v>
      </c>
      <c r="H1378" s="42">
        <v>0.3</v>
      </c>
      <c r="I1378" s="42">
        <v>0.3</v>
      </c>
      <c r="J1378" s="1">
        <v>1</v>
      </c>
      <c r="K1378" s="65">
        <v>44373</v>
      </c>
      <c r="L1378" s="41">
        <v>44532</v>
      </c>
      <c r="M1378" s="1">
        <v>34.270000000000003</v>
      </c>
      <c r="N1378" s="42">
        <v>28.995355999790601</v>
      </c>
      <c r="O1378" s="1">
        <v>89</v>
      </c>
      <c r="P1378" s="42">
        <f t="shared" si="54"/>
        <v>3050.03</v>
      </c>
      <c r="Q1378" s="1" t="s">
        <v>147</v>
      </c>
      <c r="R1378" s="42">
        <v>99.775280898876403</v>
      </c>
      <c r="S1378" s="1">
        <f t="shared" si="55"/>
        <v>3419.2988764044944</v>
      </c>
      <c r="T1378" s="1" t="s">
        <v>147</v>
      </c>
      <c r="U1378" s="3">
        <v>370</v>
      </c>
      <c r="V1378" s="3">
        <v>0</v>
      </c>
      <c r="W1378" s="3">
        <v>0</v>
      </c>
      <c r="X1378" s="1">
        <v>10</v>
      </c>
      <c r="Y1378" s="1">
        <v>380</v>
      </c>
      <c r="Z1378" s="42">
        <v>11018.235279920429</v>
      </c>
      <c r="AA1378" s="1" t="s">
        <v>4015</v>
      </c>
      <c r="AB1378" s="1" t="s">
        <v>4143</v>
      </c>
      <c r="AC1378" s="1"/>
      <c r="AZ1378" s="24"/>
      <c r="BF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  <c r="BS1378" s="24"/>
      <c r="BT1378" s="24"/>
    </row>
    <row r="1379" spans="1:72" s="23" customFormat="1" x14ac:dyDescent="0.3">
      <c r="A1379" s="38">
        <v>1124</v>
      </c>
      <c r="B1379" s="38" t="s">
        <v>3397</v>
      </c>
      <c r="C1379" s="35" t="s">
        <v>345</v>
      </c>
      <c r="D1379" s="1" t="s">
        <v>4012</v>
      </c>
      <c r="E1379" s="38" t="s">
        <v>347</v>
      </c>
      <c r="F1379" s="2" t="s">
        <v>5642</v>
      </c>
      <c r="G1379" s="46" t="s">
        <v>5643</v>
      </c>
      <c r="H1379" s="42">
        <v>0.13</v>
      </c>
      <c r="I1379" s="42">
        <v>0.13</v>
      </c>
      <c r="J1379" s="1">
        <v>1</v>
      </c>
      <c r="K1379" s="65">
        <v>44373</v>
      </c>
      <c r="L1379" s="41">
        <v>44532</v>
      </c>
      <c r="M1379" s="1">
        <v>13.76</v>
      </c>
      <c r="N1379" s="42">
        <v>11.504094414329876</v>
      </c>
      <c r="O1379" s="1">
        <v>85</v>
      </c>
      <c r="P1379" s="42">
        <f t="shared" si="54"/>
        <v>1169.5999999999999</v>
      </c>
      <c r="Q1379" s="1" t="s">
        <v>147</v>
      </c>
      <c r="R1379" s="42">
        <v>99.297423887587826</v>
      </c>
      <c r="S1379" s="1">
        <f t="shared" si="55"/>
        <v>1366.3325526932085</v>
      </c>
      <c r="T1379" s="1" t="s">
        <v>147</v>
      </c>
      <c r="U1379" s="3">
        <v>370</v>
      </c>
      <c r="V1379" s="3">
        <v>0</v>
      </c>
      <c r="W1379" s="3">
        <v>0</v>
      </c>
      <c r="X1379" s="1">
        <v>10</v>
      </c>
      <c r="Y1379" s="1">
        <v>380</v>
      </c>
      <c r="Z1379" s="42">
        <v>4371.555877445353</v>
      </c>
      <c r="AA1379" s="1" t="s">
        <v>4015</v>
      </c>
      <c r="AB1379" s="1" t="s">
        <v>4143</v>
      </c>
      <c r="AC1379" s="1"/>
      <c r="AZ1379" s="24"/>
      <c r="BF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  <c r="BS1379" s="24"/>
      <c r="BT1379" s="24"/>
    </row>
    <row r="1380" spans="1:72" s="23" customFormat="1" x14ac:dyDescent="0.3">
      <c r="A1380" s="38">
        <v>1125</v>
      </c>
      <c r="B1380" s="38" t="s">
        <v>3397</v>
      </c>
      <c r="C1380" s="35" t="s">
        <v>345</v>
      </c>
      <c r="D1380" s="1" t="s">
        <v>4012</v>
      </c>
      <c r="E1380" s="38" t="s">
        <v>347</v>
      </c>
      <c r="F1380" s="2" t="s">
        <v>5644</v>
      </c>
      <c r="G1380" s="46" t="s">
        <v>5645</v>
      </c>
      <c r="H1380" s="42">
        <v>0.18</v>
      </c>
      <c r="I1380" s="42">
        <v>0.18</v>
      </c>
      <c r="J1380" s="1">
        <v>1</v>
      </c>
      <c r="K1380" s="65">
        <v>44372</v>
      </c>
      <c r="L1380" s="41">
        <v>44532</v>
      </c>
      <c r="M1380" s="1">
        <v>44.99</v>
      </c>
      <c r="N1380" s="42">
        <v>39.356478449819882</v>
      </c>
      <c r="O1380" s="1">
        <v>84</v>
      </c>
      <c r="P1380" s="42">
        <f t="shared" si="54"/>
        <v>3779.1600000000003</v>
      </c>
      <c r="Q1380" s="1" t="s">
        <v>147</v>
      </c>
      <c r="R1380" s="42">
        <v>99.715099715099711</v>
      </c>
      <c r="S1380" s="1">
        <f t="shared" si="55"/>
        <v>4486.1823361823363</v>
      </c>
      <c r="T1380" s="1" t="s">
        <v>147</v>
      </c>
      <c r="U1380" s="3">
        <v>370</v>
      </c>
      <c r="V1380" s="3">
        <v>0</v>
      </c>
      <c r="W1380" s="3">
        <v>0</v>
      </c>
      <c r="X1380" s="1">
        <v>10</v>
      </c>
      <c r="Y1380" s="1">
        <v>380</v>
      </c>
      <c r="Z1380" s="42">
        <v>14955.461810931554</v>
      </c>
      <c r="AA1380" s="1" t="s">
        <v>4015</v>
      </c>
      <c r="AB1380" s="1" t="s">
        <v>4143</v>
      </c>
      <c r="AC1380" s="1"/>
      <c r="AZ1380" s="24"/>
      <c r="BF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  <c r="BS1380" s="24"/>
      <c r="BT1380" s="24"/>
    </row>
    <row r="1381" spans="1:72" s="23" customFormat="1" x14ac:dyDescent="0.3">
      <c r="A1381" s="38">
        <v>1126</v>
      </c>
      <c r="B1381" s="38" t="s">
        <v>3397</v>
      </c>
      <c r="C1381" s="35" t="s">
        <v>345</v>
      </c>
      <c r="D1381" s="1" t="s">
        <v>4012</v>
      </c>
      <c r="E1381" s="38" t="s">
        <v>347</v>
      </c>
      <c r="F1381" s="2" t="s">
        <v>5646</v>
      </c>
      <c r="G1381" s="46" t="s">
        <v>5647</v>
      </c>
      <c r="H1381" s="42">
        <v>0.24</v>
      </c>
      <c r="I1381" s="42">
        <v>0.24</v>
      </c>
      <c r="J1381" s="1">
        <v>1</v>
      </c>
      <c r="K1381" s="65">
        <v>44373</v>
      </c>
      <c r="L1381" s="41">
        <v>44532</v>
      </c>
      <c r="M1381" s="1">
        <v>42.52</v>
      </c>
      <c r="N1381" s="42">
        <v>36.779628053599225</v>
      </c>
      <c r="O1381" s="1">
        <v>89</v>
      </c>
      <c r="P1381" s="42">
        <f t="shared" si="54"/>
        <v>3784.28</v>
      </c>
      <c r="Q1381" s="1" t="s">
        <v>147</v>
      </c>
      <c r="R1381" s="42">
        <v>99.653979238754332</v>
      </c>
      <c r="S1381" s="1">
        <f t="shared" si="55"/>
        <v>4237.2871972318344</v>
      </c>
      <c r="T1381" s="1" t="s">
        <v>147</v>
      </c>
      <c r="U1381" s="3">
        <v>370</v>
      </c>
      <c r="V1381" s="3">
        <v>0</v>
      </c>
      <c r="W1381" s="3">
        <v>0</v>
      </c>
      <c r="X1381" s="1">
        <v>10</v>
      </c>
      <c r="Y1381" s="1">
        <v>380</v>
      </c>
      <c r="Z1381" s="42">
        <v>13976.258660367706</v>
      </c>
      <c r="AA1381" s="1" t="s">
        <v>4015</v>
      </c>
      <c r="AB1381" s="1" t="s">
        <v>4143</v>
      </c>
      <c r="AC1381" s="1"/>
      <c r="AZ1381" s="24"/>
      <c r="BF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  <c r="BS1381" s="24"/>
      <c r="BT1381" s="24"/>
    </row>
    <row r="1382" spans="1:72" s="23" customFormat="1" x14ac:dyDescent="0.3">
      <c r="A1382" s="38">
        <v>1127</v>
      </c>
      <c r="B1382" s="38" t="s">
        <v>3397</v>
      </c>
      <c r="C1382" s="35" t="s">
        <v>345</v>
      </c>
      <c r="D1382" s="1" t="s">
        <v>4012</v>
      </c>
      <c r="E1382" s="38" t="s">
        <v>347</v>
      </c>
      <c r="F1382" s="2" t="s">
        <v>5648</v>
      </c>
      <c r="G1382" s="46" t="s">
        <v>5649</v>
      </c>
      <c r="H1382" s="42">
        <v>0.2</v>
      </c>
      <c r="I1382" s="42">
        <v>0.2</v>
      </c>
      <c r="J1382" s="1">
        <v>1</v>
      </c>
      <c r="K1382" s="65">
        <v>44374</v>
      </c>
      <c r="L1382" s="41">
        <v>44532</v>
      </c>
      <c r="M1382" s="1">
        <v>36.549999999999997</v>
      </c>
      <c r="N1382" s="42">
        <v>34.977330486884789</v>
      </c>
      <c r="O1382" s="1">
        <v>84</v>
      </c>
      <c r="P1382" s="42">
        <f t="shared" si="54"/>
        <v>3070.2</v>
      </c>
      <c r="Q1382" s="1" t="s">
        <v>147</v>
      </c>
      <c r="R1382" s="42">
        <v>99.698795180722897</v>
      </c>
      <c r="S1382" s="1">
        <f t="shared" si="55"/>
        <v>3643.9909638554218</v>
      </c>
      <c r="T1382" s="1" t="s">
        <v>147</v>
      </c>
      <c r="U1382" s="3">
        <v>370</v>
      </c>
      <c r="V1382" s="3">
        <v>0</v>
      </c>
      <c r="W1382" s="3">
        <v>0</v>
      </c>
      <c r="X1382" s="1">
        <v>10</v>
      </c>
      <c r="Y1382" s="1">
        <v>380</v>
      </c>
      <c r="Z1382" s="42">
        <v>13291.38558501622</v>
      </c>
      <c r="AA1382" s="1" t="s">
        <v>4015</v>
      </c>
      <c r="AB1382" s="1" t="s">
        <v>4143</v>
      </c>
      <c r="AC1382" s="1"/>
      <c r="AZ1382" s="24"/>
      <c r="BF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  <c r="BS1382" s="24"/>
      <c r="BT1382" s="24"/>
    </row>
    <row r="1383" spans="1:72" s="23" customFormat="1" x14ac:dyDescent="0.3">
      <c r="A1383" s="38">
        <v>1128</v>
      </c>
      <c r="B1383" s="38" t="s">
        <v>3397</v>
      </c>
      <c r="C1383" s="35" t="s">
        <v>345</v>
      </c>
      <c r="D1383" s="1" t="s">
        <v>4012</v>
      </c>
      <c r="E1383" s="38" t="s">
        <v>347</v>
      </c>
      <c r="F1383" s="2" t="s">
        <v>5650</v>
      </c>
      <c r="G1383" s="46" t="s">
        <v>5651</v>
      </c>
      <c r="H1383" s="42">
        <v>0.45</v>
      </c>
      <c r="I1383" s="42">
        <v>0.45</v>
      </c>
      <c r="J1383" s="1">
        <v>3</v>
      </c>
      <c r="K1383" s="65">
        <v>44372</v>
      </c>
      <c r="L1383" s="41">
        <v>44532</v>
      </c>
      <c r="M1383" s="1">
        <v>142.01</v>
      </c>
      <c r="N1383" s="42">
        <v>126.78798993023183</v>
      </c>
      <c r="O1383" s="1">
        <v>83</v>
      </c>
      <c r="P1383" s="42">
        <f t="shared" si="54"/>
        <v>11786.83</v>
      </c>
      <c r="Q1383" s="1" t="s">
        <v>147</v>
      </c>
      <c r="R1383" s="3">
        <v>100</v>
      </c>
      <c r="S1383" s="1">
        <f t="shared" si="55"/>
        <v>14201</v>
      </c>
      <c r="T1383" s="1" t="s">
        <v>147</v>
      </c>
      <c r="U1383" s="3">
        <v>370</v>
      </c>
      <c r="V1383" s="3">
        <v>0</v>
      </c>
      <c r="W1383" s="3">
        <v>0</v>
      </c>
      <c r="X1383" s="1">
        <v>10</v>
      </c>
      <c r="Y1383" s="1">
        <v>380</v>
      </c>
      <c r="Z1383" s="42">
        <v>48179.436173488095</v>
      </c>
      <c r="AA1383" s="1" t="s">
        <v>4015</v>
      </c>
      <c r="AB1383" s="1" t="s">
        <v>4143</v>
      </c>
      <c r="AC1383" s="1"/>
      <c r="AZ1383" s="24"/>
      <c r="BF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  <c r="BS1383" s="24"/>
      <c r="BT1383" s="24"/>
    </row>
    <row r="1384" spans="1:72" s="23" customFormat="1" x14ac:dyDescent="0.3">
      <c r="A1384" s="38">
        <v>1129</v>
      </c>
      <c r="B1384" s="38" t="s">
        <v>3397</v>
      </c>
      <c r="C1384" s="35" t="s">
        <v>345</v>
      </c>
      <c r="D1384" s="1" t="s">
        <v>4012</v>
      </c>
      <c r="E1384" s="38" t="s">
        <v>347</v>
      </c>
      <c r="F1384" s="2" t="s">
        <v>5652</v>
      </c>
      <c r="G1384" s="46" t="s">
        <v>5653</v>
      </c>
      <c r="H1384" s="42">
        <v>0.09</v>
      </c>
      <c r="I1384" s="42">
        <v>0.09</v>
      </c>
      <c r="J1384" s="1">
        <v>1</v>
      </c>
      <c r="K1384" s="65">
        <v>44374</v>
      </c>
      <c r="L1384" s="41">
        <v>44532</v>
      </c>
      <c r="M1384" s="1">
        <v>21.16</v>
      </c>
      <c r="N1384" s="42">
        <v>18.641069577419138</v>
      </c>
      <c r="O1384" s="1">
        <v>81</v>
      </c>
      <c r="P1384" s="42">
        <f t="shared" si="54"/>
        <v>1713.96</v>
      </c>
      <c r="Q1384" s="1" t="s">
        <v>147</v>
      </c>
      <c r="R1384" s="42">
        <v>99.624060150375939</v>
      </c>
      <c r="S1384" s="1">
        <f t="shared" si="55"/>
        <v>2108.0451127819547</v>
      </c>
      <c r="T1384" s="1" t="s">
        <v>147</v>
      </c>
      <c r="U1384" s="3">
        <v>370</v>
      </c>
      <c r="V1384" s="3">
        <v>0</v>
      </c>
      <c r="W1384" s="3">
        <v>0</v>
      </c>
      <c r="X1384" s="1">
        <v>10</v>
      </c>
      <c r="Y1384" s="1">
        <v>380</v>
      </c>
      <c r="Z1384" s="42">
        <v>7083.6064394192726</v>
      </c>
      <c r="AA1384" s="1" t="s">
        <v>4015</v>
      </c>
      <c r="AB1384" s="1" t="s">
        <v>4143</v>
      </c>
      <c r="AC1384" s="1"/>
      <c r="AZ1384" s="24"/>
      <c r="BF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  <c r="BS1384" s="24"/>
      <c r="BT1384" s="24"/>
    </row>
    <row r="1385" spans="1:72" s="23" customFormat="1" x14ac:dyDescent="0.3">
      <c r="A1385" s="38">
        <v>1130</v>
      </c>
      <c r="B1385" s="38" t="s">
        <v>3397</v>
      </c>
      <c r="C1385" s="35" t="s">
        <v>345</v>
      </c>
      <c r="D1385" s="1" t="s">
        <v>4012</v>
      </c>
      <c r="E1385" s="38" t="s">
        <v>347</v>
      </c>
      <c r="F1385" s="2" t="s">
        <v>5654</v>
      </c>
      <c r="G1385" s="46" t="s">
        <v>5655</v>
      </c>
      <c r="H1385" s="42">
        <v>0.26</v>
      </c>
      <c r="I1385" s="42">
        <v>0.26</v>
      </c>
      <c r="J1385" s="1">
        <v>1</v>
      </c>
      <c r="K1385" s="65">
        <v>44375</v>
      </c>
      <c r="L1385" s="41">
        <v>44532</v>
      </c>
      <c r="M1385" s="1">
        <v>39.35</v>
      </c>
      <c r="N1385" s="42">
        <v>32.276641719534517</v>
      </c>
      <c r="O1385" s="1">
        <v>82</v>
      </c>
      <c r="P1385" s="42">
        <f t="shared" si="54"/>
        <v>3226.7000000000003</v>
      </c>
      <c r="Q1385" s="1" t="s">
        <v>147</v>
      </c>
      <c r="R1385" s="3">
        <v>100</v>
      </c>
      <c r="S1385" s="1">
        <f t="shared" si="55"/>
        <v>3935</v>
      </c>
      <c r="T1385" s="1" t="s">
        <v>147</v>
      </c>
      <c r="U1385" s="3">
        <v>370</v>
      </c>
      <c r="V1385" s="3">
        <v>0</v>
      </c>
      <c r="W1385" s="3">
        <v>0</v>
      </c>
      <c r="X1385" s="1">
        <v>10</v>
      </c>
      <c r="Y1385" s="1">
        <v>380</v>
      </c>
      <c r="Z1385" s="42">
        <v>12265.123853423116</v>
      </c>
      <c r="AA1385" s="1" t="s">
        <v>4015</v>
      </c>
      <c r="AB1385" s="1" t="s">
        <v>4143</v>
      </c>
      <c r="AC1385" s="1"/>
      <c r="AZ1385" s="24"/>
      <c r="BF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  <c r="BS1385" s="24"/>
      <c r="BT1385" s="24"/>
    </row>
    <row r="1386" spans="1:72" s="23" customFormat="1" x14ac:dyDescent="0.3">
      <c r="A1386" s="38">
        <v>1131</v>
      </c>
      <c r="B1386" s="38" t="s">
        <v>3397</v>
      </c>
      <c r="C1386" s="35" t="s">
        <v>345</v>
      </c>
      <c r="D1386" s="1" t="s">
        <v>4012</v>
      </c>
      <c r="E1386" s="38" t="s">
        <v>347</v>
      </c>
      <c r="F1386" s="2" t="s">
        <v>5656</v>
      </c>
      <c r="G1386" s="46" t="s">
        <v>5657</v>
      </c>
      <c r="H1386" s="42">
        <v>0.1</v>
      </c>
      <c r="I1386" s="42">
        <v>0.1</v>
      </c>
      <c r="J1386" s="1">
        <v>1</v>
      </c>
      <c r="K1386" s="65">
        <v>44372</v>
      </c>
      <c r="L1386" s="41">
        <v>44532</v>
      </c>
      <c r="M1386" s="1">
        <v>21.43</v>
      </c>
      <c r="N1386" s="42">
        <v>20.737650155833848</v>
      </c>
      <c r="O1386" s="1">
        <v>85</v>
      </c>
      <c r="P1386" s="42">
        <f t="shared" si="54"/>
        <v>1821.55</v>
      </c>
      <c r="Q1386" s="1" t="s">
        <v>147</v>
      </c>
      <c r="R1386" s="3">
        <v>100</v>
      </c>
      <c r="S1386" s="1">
        <f t="shared" si="55"/>
        <v>2143</v>
      </c>
      <c r="T1386" s="1" t="s">
        <v>147</v>
      </c>
      <c r="U1386" s="3">
        <v>370</v>
      </c>
      <c r="V1386" s="3">
        <v>0</v>
      </c>
      <c r="W1386" s="3">
        <v>0</v>
      </c>
      <c r="X1386" s="1">
        <v>10</v>
      </c>
      <c r="Y1386" s="1">
        <v>380</v>
      </c>
      <c r="Z1386" s="42">
        <v>7880.3070592168624</v>
      </c>
      <c r="AA1386" s="1" t="s">
        <v>4015</v>
      </c>
      <c r="AB1386" s="1" t="s">
        <v>4143</v>
      </c>
      <c r="AC1386" s="1"/>
      <c r="AZ1386" s="24"/>
      <c r="BF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  <c r="BS1386" s="24"/>
      <c r="BT1386" s="24"/>
    </row>
    <row r="1387" spans="1:72" s="23" customFormat="1" x14ac:dyDescent="0.3">
      <c r="A1387" s="38">
        <v>1132</v>
      </c>
      <c r="B1387" s="38" t="s">
        <v>3397</v>
      </c>
      <c r="C1387" s="35" t="s">
        <v>345</v>
      </c>
      <c r="D1387" s="1" t="s">
        <v>4012</v>
      </c>
      <c r="E1387" s="38" t="s">
        <v>347</v>
      </c>
      <c r="F1387" s="2" t="s">
        <v>5658</v>
      </c>
      <c r="G1387" s="46" t="s">
        <v>5659</v>
      </c>
      <c r="H1387" s="42">
        <v>0.1</v>
      </c>
      <c r="I1387" s="42">
        <v>0.1</v>
      </c>
      <c r="J1387" s="1">
        <v>1</v>
      </c>
      <c r="K1387" s="65">
        <v>44375</v>
      </c>
      <c r="L1387" s="41">
        <v>44532</v>
      </c>
      <c r="M1387" s="1">
        <v>36.67</v>
      </c>
      <c r="N1387" s="42">
        <v>32.397513476421921</v>
      </c>
      <c r="O1387" s="1">
        <v>93</v>
      </c>
      <c r="P1387" s="42">
        <f t="shared" si="54"/>
        <v>3410.31</v>
      </c>
      <c r="Q1387" s="1" t="s">
        <v>147</v>
      </c>
      <c r="R1387" s="42">
        <v>99.740932642487053</v>
      </c>
      <c r="S1387" s="1">
        <f t="shared" si="55"/>
        <v>3657.5000000000005</v>
      </c>
      <c r="T1387" s="1" t="s">
        <v>147</v>
      </c>
      <c r="U1387" s="3">
        <v>370</v>
      </c>
      <c r="V1387" s="3">
        <v>0</v>
      </c>
      <c r="W1387" s="3">
        <v>0</v>
      </c>
      <c r="X1387" s="1">
        <v>10</v>
      </c>
      <c r="Y1387" s="1">
        <v>380</v>
      </c>
      <c r="Z1387" s="42">
        <v>12311.05512104033</v>
      </c>
      <c r="AA1387" s="1" t="s">
        <v>4015</v>
      </c>
      <c r="AB1387" s="1" t="s">
        <v>4143</v>
      </c>
      <c r="AC1387" s="1" t="s">
        <v>5277</v>
      </c>
      <c r="AZ1387" s="24"/>
      <c r="BF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  <c r="BS1387" s="24"/>
      <c r="BT1387" s="24"/>
    </row>
    <row r="1388" spans="1:72" s="23" customFormat="1" x14ac:dyDescent="0.3">
      <c r="A1388" s="38">
        <v>1133</v>
      </c>
      <c r="B1388" s="38" t="s">
        <v>3397</v>
      </c>
      <c r="C1388" s="35" t="s">
        <v>345</v>
      </c>
      <c r="D1388" s="1" t="s">
        <v>4012</v>
      </c>
      <c r="E1388" s="38" t="s">
        <v>347</v>
      </c>
      <c r="F1388" s="2" t="s">
        <v>5660</v>
      </c>
      <c r="G1388" s="46" t="s">
        <v>5661</v>
      </c>
      <c r="H1388" s="42">
        <v>0.11</v>
      </c>
      <c r="I1388" s="42">
        <v>0.11</v>
      </c>
      <c r="J1388" s="1">
        <v>1</v>
      </c>
      <c r="K1388" s="65">
        <v>44375</v>
      </c>
      <c r="L1388" s="41">
        <v>44532</v>
      </c>
      <c r="M1388" s="1">
        <v>21.76</v>
      </c>
      <c r="N1388" s="42">
        <v>18.779415435510472</v>
      </c>
      <c r="O1388" s="1">
        <v>80</v>
      </c>
      <c r="P1388" s="42">
        <f t="shared" si="54"/>
        <v>1740.8000000000002</v>
      </c>
      <c r="Q1388" s="1" t="s">
        <v>147</v>
      </c>
      <c r="R1388" s="3">
        <v>100</v>
      </c>
      <c r="S1388" s="1">
        <f t="shared" si="55"/>
        <v>2176</v>
      </c>
      <c r="T1388" s="1" t="s">
        <v>147</v>
      </c>
      <c r="U1388" s="3">
        <v>370</v>
      </c>
      <c r="V1388" s="3">
        <v>0</v>
      </c>
      <c r="W1388" s="3">
        <v>0</v>
      </c>
      <c r="X1388" s="1">
        <v>10</v>
      </c>
      <c r="Y1388" s="1">
        <v>380</v>
      </c>
      <c r="Z1388" s="42">
        <v>7136.1778654939799</v>
      </c>
      <c r="AA1388" s="1" t="s">
        <v>4015</v>
      </c>
      <c r="AB1388" s="1" t="s">
        <v>4143</v>
      </c>
      <c r="AC1388" s="1"/>
      <c r="AZ1388" s="24"/>
      <c r="BF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  <c r="BS1388" s="24"/>
      <c r="BT1388" s="24"/>
    </row>
    <row r="1389" spans="1:72" s="23" customFormat="1" x14ac:dyDescent="0.3">
      <c r="A1389" s="38">
        <v>1134</v>
      </c>
      <c r="B1389" s="38" t="s">
        <v>3397</v>
      </c>
      <c r="C1389" s="35" t="s">
        <v>345</v>
      </c>
      <c r="D1389" s="1" t="s">
        <v>4012</v>
      </c>
      <c r="E1389" s="38" t="s">
        <v>347</v>
      </c>
      <c r="F1389" s="2" t="s">
        <v>5662</v>
      </c>
      <c r="G1389" s="46" t="s">
        <v>5663</v>
      </c>
      <c r="H1389" s="42">
        <v>0.12</v>
      </c>
      <c r="I1389" s="42">
        <v>0.12</v>
      </c>
      <c r="J1389" s="1">
        <v>1</v>
      </c>
      <c r="K1389" s="65">
        <v>44376</v>
      </c>
      <c r="L1389" s="41">
        <v>44532</v>
      </c>
      <c r="M1389" s="1">
        <v>23.29</v>
      </c>
      <c r="N1389" s="42">
        <v>19.664524244530661</v>
      </c>
      <c r="O1389" s="1">
        <v>89</v>
      </c>
      <c r="P1389" s="42">
        <f t="shared" si="54"/>
        <v>2072.81</v>
      </c>
      <c r="Q1389" s="1" t="s">
        <v>147</v>
      </c>
      <c r="R1389" s="3">
        <v>100</v>
      </c>
      <c r="S1389" s="1">
        <f t="shared" si="55"/>
        <v>2329</v>
      </c>
      <c r="T1389" s="1" t="s">
        <v>147</v>
      </c>
      <c r="U1389" s="3">
        <v>370</v>
      </c>
      <c r="V1389" s="3">
        <v>0</v>
      </c>
      <c r="W1389" s="3">
        <v>0</v>
      </c>
      <c r="X1389" s="1">
        <v>10</v>
      </c>
      <c r="Y1389" s="1">
        <v>380</v>
      </c>
      <c r="Z1389" s="42">
        <v>7472.5192129216512</v>
      </c>
      <c r="AA1389" s="1" t="s">
        <v>4015</v>
      </c>
      <c r="AB1389" s="1" t="s">
        <v>4143</v>
      </c>
      <c r="AC1389" s="1"/>
      <c r="AZ1389" s="24"/>
      <c r="BF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  <c r="BS1389" s="24"/>
      <c r="BT1389" s="24"/>
    </row>
    <row r="1390" spans="1:72" s="23" customFormat="1" x14ac:dyDescent="0.3">
      <c r="A1390" s="38">
        <v>1135</v>
      </c>
      <c r="B1390" s="38" t="s">
        <v>3397</v>
      </c>
      <c r="C1390" s="35" t="s">
        <v>345</v>
      </c>
      <c r="D1390" s="1" t="s">
        <v>4012</v>
      </c>
      <c r="E1390" s="38" t="s">
        <v>347</v>
      </c>
      <c r="F1390" s="2" t="s">
        <v>5664</v>
      </c>
      <c r="G1390" s="46" t="s">
        <v>5665</v>
      </c>
      <c r="H1390" s="42">
        <v>0.19</v>
      </c>
      <c r="I1390" s="42">
        <v>0.19</v>
      </c>
      <c r="J1390" s="1">
        <v>1</v>
      </c>
      <c r="K1390" s="65">
        <v>44374</v>
      </c>
      <c r="L1390" s="41">
        <v>44532</v>
      </c>
      <c r="M1390" s="1">
        <v>53.71</v>
      </c>
      <c r="N1390" s="42">
        <v>47.261618547829563</v>
      </c>
      <c r="O1390" s="1">
        <v>86</v>
      </c>
      <c r="P1390" s="42">
        <f t="shared" si="54"/>
        <v>4619.0600000000004</v>
      </c>
      <c r="Q1390" s="1" t="s">
        <v>147</v>
      </c>
      <c r="R1390" s="42">
        <v>99.456521739130437</v>
      </c>
      <c r="S1390" s="1">
        <f t="shared" si="55"/>
        <v>5341.809782608696</v>
      </c>
      <c r="T1390" s="1" t="s">
        <v>147</v>
      </c>
      <c r="U1390" s="3">
        <v>370</v>
      </c>
      <c r="V1390" s="3">
        <v>0</v>
      </c>
      <c r="W1390" s="3">
        <v>0</v>
      </c>
      <c r="X1390" s="1">
        <v>10</v>
      </c>
      <c r="Y1390" s="1">
        <v>380</v>
      </c>
      <c r="Z1390" s="42">
        <v>17959.415048175233</v>
      </c>
      <c r="AA1390" s="1" t="s">
        <v>4015</v>
      </c>
      <c r="AB1390" s="1" t="s">
        <v>4143</v>
      </c>
      <c r="AC1390" s="1"/>
      <c r="AZ1390" s="24"/>
      <c r="BF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  <c r="BS1390" s="24"/>
      <c r="BT1390" s="24"/>
    </row>
    <row r="1391" spans="1:72" s="23" customFormat="1" x14ac:dyDescent="0.3">
      <c r="A1391" s="38">
        <v>1136</v>
      </c>
      <c r="B1391" s="38" t="s">
        <v>3397</v>
      </c>
      <c r="C1391" s="35" t="s">
        <v>345</v>
      </c>
      <c r="D1391" s="1" t="s">
        <v>4012</v>
      </c>
      <c r="E1391" s="38" t="s">
        <v>347</v>
      </c>
      <c r="F1391" s="2" t="s">
        <v>5666</v>
      </c>
      <c r="G1391" s="46" t="s">
        <v>5667</v>
      </c>
      <c r="H1391" s="42">
        <v>0.16</v>
      </c>
      <c r="I1391" s="42">
        <v>0.16</v>
      </c>
      <c r="J1391" s="1">
        <v>1</v>
      </c>
      <c r="K1391" s="65">
        <v>44374</v>
      </c>
      <c r="L1391" s="41">
        <v>44532</v>
      </c>
      <c r="M1391" s="1">
        <v>16.03</v>
      </c>
      <c r="N1391" s="42">
        <v>13.174156979192883</v>
      </c>
      <c r="O1391" s="1">
        <v>80</v>
      </c>
      <c r="P1391" s="42">
        <f t="shared" si="54"/>
        <v>1282.4000000000001</v>
      </c>
      <c r="Q1391" s="1" t="s">
        <v>147</v>
      </c>
      <c r="R1391" s="42">
        <v>99.708454810495624</v>
      </c>
      <c r="S1391" s="1">
        <f t="shared" si="55"/>
        <v>1598.3265306122451</v>
      </c>
      <c r="T1391" s="1" t="s">
        <v>147</v>
      </c>
      <c r="U1391" s="3">
        <v>370</v>
      </c>
      <c r="V1391" s="3">
        <v>0</v>
      </c>
      <c r="W1391" s="3">
        <v>0</v>
      </c>
      <c r="X1391" s="1">
        <v>10</v>
      </c>
      <c r="Y1391" s="1">
        <v>380</v>
      </c>
      <c r="Z1391" s="42">
        <v>5006.1796520932958</v>
      </c>
      <c r="AA1391" s="1" t="s">
        <v>4015</v>
      </c>
      <c r="AB1391" s="1" t="s">
        <v>4143</v>
      </c>
      <c r="AC1391" s="1"/>
      <c r="AZ1391" s="24"/>
      <c r="BF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  <c r="BS1391" s="24"/>
      <c r="BT1391" s="24"/>
    </row>
    <row r="1392" spans="1:72" s="23" customFormat="1" x14ac:dyDescent="0.3">
      <c r="A1392" s="38">
        <v>1137</v>
      </c>
      <c r="B1392" s="38" t="s">
        <v>3397</v>
      </c>
      <c r="C1392" s="35" t="s">
        <v>345</v>
      </c>
      <c r="D1392" s="1" t="s">
        <v>4012</v>
      </c>
      <c r="E1392" s="38" t="s">
        <v>347</v>
      </c>
      <c r="F1392" s="2" t="s">
        <v>5668</v>
      </c>
      <c r="G1392" s="46" t="s">
        <v>5669</v>
      </c>
      <c r="H1392" s="42">
        <v>0.08</v>
      </c>
      <c r="I1392" s="42">
        <v>0.08</v>
      </c>
      <c r="J1392" s="1">
        <v>1</v>
      </c>
      <c r="K1392" s="65">
        <v>44374</v>
      </c>
      <c r="L1392" s="41">
        <v>44532</v>
      </c>
      <c r="M1392" s="1">
        <v>28.77</v>
      </c>
      <c r="N1392" s="42">
        <v>27.790716518066702</v>
      </c>
      <c r="O1392" s="1">
        <v>86</v>
      </c>
      <c r="P1392" s="42">
        <f t="shared" si="54"/>
        <v>2474.2199999999998</v>
      </c>
      <c r="Q1392" s="1" t="s">
        <v>147</v>
      </c>
      <c r="R1392" s="42">
        <v>99.710982658959537</v>
      </c>
      <c r="S1392" s="1">
        <f t="shared" si="55"/>
        <v>2868.684971098266</v>
      </c>
      <c r="T1392" s="1" t="s">
        <v>147</v>
      </c>
      <c r="U1392" s="3">
        <v>370</v>
      </c>
      <c r="V1392" s="3">
        <v>0</v>
      </c>
      <c r="W1392" s="3">
        <v>0</v>
      </c>
      <c r="X1392" s="1">
        <v>10</v>
      </c>
      <c r="Y1392" s="1">
        <v>380</v>
      </c>
      <c r="Z1392" s="42">
        <v>10560.472276865346</v>
      </c>
      <c r="AA1392" s="1" t="s">
        <v>4015</v>
      </c>
      <c r="AB1392" s="1" t="s">
        <v>4143</v>
      </c>
      <c r="AC1392" s="1" t="s">
        <v>5277</v>
      </c>
      <c r="AZ1392" s="24"/>
      <c r="BF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  <c r="BS1392" s="24"/>
      <c r="BT1392" s="24"/>
    </row>
    <row r="1393" spans="1:72" s="23" customFormat="1" x14ac:dyDescent="0.3">
      <c r="A1393" s="38">
        <v>1138</v>
      </c>
      <c r="B1393" s="38" t="s">
        <v>3397</v>
      </c>
      <c r="C1393" s="35" t="s">
        <v>345</v>
      </c>
      <c r="D1393" s="1" t="s">
        <v>4012</v>
      </c>
      <c r="E1393" s="38" t="s">
        <v>347</v>
      </c>
      <c r="F1393" s="2" t="s">
        <v>5670</v>
      </c>
      <c r="G1393" s="46" t="s">
        <v>5671</v>
      </c>
      <c r="H1393" s="42">
        <v>0.28000000000000003</v>
      </c>
      <c r="I1393" s="42">
        <v>0.28000000000000003</v>
      </c>
      <c r="J1393" s="1">
        <v>1</v>
      </c>
      <c r="K1393" s="65">
        <v>44367</v>
      </c>
      <c r="L1393" s="41">
        <v>44532</v>
      </c>
      <c r="M1393" s="1">
        <v>57.39</v>
      </c>
      <c r="N1393" s="42">
        <v>0</v>
      </c>
      <c r="O1393" s="1">
        <v>51</v>
      </c>
      <c r="P1393" s="42">
        <f t="shared" si="54"/>
        <v>2926.89</v>
      </c>
      <c r="Q1393" s="1" t="s">
        <v>4033</v>
      </c>
      <c r="R1393" s="3">
        <v>100</v>
      </c>
      <c r="S1393" s="1">
        <f t="shared" si="55"/>
        <v>5739</v>
      </c>
      <c r="T1393" s="1" t="s">
        <v>147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42">
        <v>0</v>
      </c>
      <c r="AA1393" s="1" t="s">
        <v>4015</v>
      </c>
      <c r="AB1393" s="1" t="s">
        <v>4143</v>
      </c>
      <c r="AC1393" s="1"/>
      <c r="AZ1393" s="24"/>
      <c r="BF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  <c r="BS1393" s="24"/>
      <c r="BT1393" s="24"/>
    </row>
    <row r="1394" spans="1:72" s="23" customFormat="1" x14ac:dyDescent="0.3">
      <c r="A1394" s="38">
        <v>1139</v>
      </c>
      <c r="B1394" s="38" t="s">
        <v>3397</v>
      </c>
      <c r="C1394" s="35" t="s">
        <v>345</v>
      </c>
      <c r="D1394" s="1" t="s">
        <v>4012</v>
      </c>
      <c r="E1394" s="38" t="s">
        <v>347</v>
      </c>
      <c r="F1394" s="2" t="s">
        <v>5672</v>
      </c>
      <c r="G1394" s="46" t="s">
        <v>5673</v>
      </c>
      <c r="H1394" s="42">
        <v>0.17</v>
      </c>
      <c r="I1394" s="42">
        <v>0.17</v>
      </c>
      <c r="J1394" s="1">
        <v>1</v>
      </c>
      <c r="K1394" s="65">
        <v>44373</v>
      </c>
      <c r="L1394" s="41">
        <v>44532</v>
      </c>
      <c r="M1394" s="1">
        <v>44.32</v>
      </c>
      <c r="N1394" s="42">
        <v>41.093834129576074</v>
      </c>
      <c r="O1394" s="1">
        <v>87</v>
      </c>
      <c r="P1394" s="42">
        <f t="shared" si="54"/>
        <v>3855.84</v>
      </c>
      <c r="Q1394" s="1" t="s">
        <v>147</v>
      </c>
      <c r="R1394" s="42">
        <v>99.756690997566906</v>
      </c>
      <c r="S1394" s="1">
        <f t="shared" si="55"/>
        <v>4421.2165450121656</v>
      </c>
      <c r="T1394" s="1" t="s">
        <v>147</v>
      </c>
      <c r="U1394" s="3">
        <v>370</v>
      </c>
      <c r="V1394" s="3">
        <v>0</v>
      </c>
      <c r="W1394" s="3">
        <v>0</v>
      </c>
      <c r="X1394" s="1">
        <v>10</v>
      </c>
      <c r="Y1394" s="1">
        <v>380</v>
      </c>
      <c r="Z1394" s="42">
        <v>15615.656969238908</v>
      </c>
      <c r="AA1394" s="1" t="s">
        <v>4015</v>
      </c>
      <c r="AB1394" s="1" t="s">
        <v>4143</v>
      </c>
      <c r="AC1394" s="1"/>
      <c r="AZ1394" s="24"/>
      <c r="BF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  <c r="BS1394" s="24"/>
      <c r="BT1394" s="24"/>
    </row>
    <row r="1395" spans="1:72" s="23" customFormat="1" x14ac:dyDescent="0.3">
      <c r="A1395" s="38">
        <v>1140</v>
      </c>
      <c r="B1395" s="38" t="s">
        <v>3397</v>
      </c>
      <c r="C1395" s="35" t="s">
        <v>345</v>
      </c>
      <c r="D1395" s="1" t="s">
        <v>4012</v>
      </c>
      <c r="E1395" s="38" t="s">
        <v>347</v>
      </c>
      <c r="F1395" s="2" t="s">
        <v>5674</v>
      </c>
      <c r="G1395" s="46" t="s">
        <v>5675</v>
      </c>
      <c r="H1395" s="42">
        <v>0.12</v>
      </c>
      <c r="I1395" s="42">
        <v>0.12</v>
      </c>
      <c r="J1395" s="1">
        <v>1</v>
      </c>
      <c r="K1395" s="65">
        <v>44375</v>
      </c>
      <c r="L1395" s="41">
        <v>44532</v>
      </c>
      <c r="M1395" s="1">
        <v>12.84</v>
      </c>
      <c r="N1395" s="42">
        <v>10.976176250903553</v>
      </c>
      <c r="O1395" s="1">
        <v>81</v>
      </c>
      <c r="P1395" s="42">
        <f t="shared" si="54"/>
        <v>1040.04</v>
      </c>
      <c r="Q1395" s="1" t="s">
        <v>147</v>
      </c>
      <c r="R1395" s="3">
        <v>100</v>
      </c>
      <c r="S1395" s="1">
        <f t="shared" si="55"/>
        <v>1284</v>
      </c>
      <c r="T1395" s="1" t="s">
        <v>147</v>
      </c>
      <c r="U1395" s="3">
        <v>370</v>
      </c>
      <c r="V1395" s="3">
        <v>0</v>
      </c>
      <c r="W1395" s="3">
        <v>0</v>
      </c>
      <c r="X1395" s="1">
        <v>10</v>
      </c>
      <c r="Y1395" s="1">
        <v>380</v>
      </c>
      <c r="Z1395" s="42">
        <v>4170.9469753433505</v>
      </c>
      <c r="AA1395" s="1" t="s">
        <v>4015</v>
      </c>
      <c r="AB1395" s="1" t="s">
        <v>4143</v>
      </c>
      <c r="AC1395" s="1"/>
      <c r="AZ1395" s="24"/>
      <c r="BF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  <c r="BS1395" s="24"/>
      <c r="BT1395" s="24"/>
    </row>
    <row r="1396" spans="1:72" s="23" customFormat="1" x14ac:dyDescent="0.3">
      <c r="A1396" s="38">
        <v>1141</v>
      </c>
      <c r="B1396" s="38" t="s">
        <v>3397</v>
      </c>
      <c r="C1396" s="35" t="s">
        <v>345</v>
      </c>
      <c r="D1396" s="1" t="s">
        <v>4012</v>
      </c>
      <c r="E1396" s="38" t="s">
        <v>347</v>
      </c>
      <c r="F1396" s="2" t="s">
        <v>5676</v>
      </c>
      <c r="G1396" s="46" t="s">
        <v>5677</v>
      </c>
      <c r="H1396" s="42">
        <v>0.13</v>
      </c>
      <c r="I1396" s="42">
        <v>0.13</v>
      </c>
      <c r="J1396" s="1">
        <v>1</v>
      </c>
      <c r="K1396" s="65">
        <v>44374</v>
      </c>
      <c r="L1396" s="41">
        <v>44532</v>
      </c>
      <c r="M1396" s="1">
        <v>36.56</v>
      </c>
      <c r="N1396" s="42">
        <v>30.651859791152411</v>
      </c>
      <c r="O1396" s="1">
        <v>91</v>
      </c>
      <c r="P1396" s="42">
        <f t="shared" si="54"/>
        <v>3326.96</v>
      </c>
      <c r="Q1396" s="1" t="s">
        <v>147</v>
      </c>
      <c r="R1396" s="3">
        <v>100</v>
      </c>
      <c r="S1396" s="1">
        <f t="shared" si="55"/>
        <v>3656</v>
      </c>
      <c r="T1396" s="1" t="s">
        <v>147</v>
      </c>
      <c r="U1396" s="3">
        <v>370</v>
      </c>
      <c r="V1396" s="3">
        <v>0</v>
      </c>
      <c r="W1396" s="3">
        <v>0</v>
      </c>
      <c r="X1396" s="1">
        <v>10</v>
      </c>
      <c r="Y1396" s="1">
        <v>380</v>
      </c>
      <c r="Z1396" s="42">
        <v>11647.706720637916</v>
      </c>
      <c r="AA1396" s="1" t="s">
        <v>4015</v>
      </c>
      <c r="AB1396" s="1" t="s">
        <v>4143</v>
      </c>
      <c r="AC1396" s="1"/>
      <c r="AZ1396" s="24"/>
      <c r="BF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  <c r="BS1396" s="24"/>
      <c r="BT1396" s="24"/>
    </row>
    <row r="1397" spans="1:72" s="23" customFormat="1" x14ac:dyDescent="0.3">
      <c r="A1397" s="38">
        <v>1142</v>
      </c>
      <c r="B1397" s="38" t="s">
        <v>3397</v>
      </c>
      <c r="C1397" s="35" t="s">
        <v>345</v>
      </c>
      <c r="D1397" s="1" t="s">
        <v>4012</v>
      </c>
      <c r="E1397" s="38" t="s">
        <v>347</v>
      </c>
      <c r="F1397" s="2" t="s">
        <v>5678</v>
      </c>
      <c r="G1397" s="46" t="s">
        <v>5679</v>
      </c>
      <c r="H1397" s="42">
        <v>0.25</v>
      </c>
      <c r="I1397" s="42">
        <v>0.25</v>
      </c>
      <c r="J1397" s="1">
        <v>1</v>
      </c>
      <c r="K1397" s="65">
        <v>44376</v>
      </c>
      <c r="L1397" s="41">
        <v>44532</v>
      </c>
      <c r="M1397" s="1">
        <v>53.77</v>
      </c>
      <c r="N1397" s="42">
        <v>46.106209838373026</v>
      </c>
      <c r="O1397" s="1">
        <v>84</v>
      </c>
      <c r="P1397" s="42">
        <f t="shared" si="54"/>
        <v>4516.68</v>
      </c>
      <c r="Q1397" s="1" t="s">
        <v>147</v>
      </c>
      <c r="R1397" s="42">
        <v>99.760191846522787</v>
      </c>
      <c r="S1397" s="1">
        <f t="shared" si="55"/>
        <v>5364.1055155875301</v>
      </c>
      <c r="T1397" s="1" t="s">
        <v>147</v>
      </c>
      <c r="U1397" s="3">
        <v>370</v>
      </c>
      <c r="V1397" s="3">
        <v>0</v>
      </c>
      <c r="W1397" s="3">
        <v>0</v>
      </c>
      <c r="X1397" s="1">
        <v>10</v>
      </c>
      <c r="Y1397" s="1">
        <v>380</v>
      </c>
      <c r="Z1397" s="42">
        <v>17520.359738581748</v>
      </c>
      <c r="AA1397" s="1" t="s">
        <v>4015</v>
      </c>
      <c r="AB1397" s="1" t="s">
        <v>4143</v>
      </c>
      <c r="AC1397" s="1"/>
      <c r="AZ1397" s="24"/>
      <c r="BF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  <c r="BS1397" s="24"/>
      <c r="BT1397" s="24"/>
    </row>
    <row r="1398" spans="1:72" s="23" customFormat="1" x14ac:dyDescent="0.3">
      <c r="A1398" s="38">
        <v>1143</v>
      </c>
      <c r="B1398" s="38" t="s">
        <v>3397</v>
      </c>
      <c r="C1398" s="35" t="s">
        <v>345</v>
      </c>
      <c r="D1398" s="1" t="s">
        <v>4012</v>
      </c>
      <c r="E1398" s="38" t="s">
        <v>347</v>
      </c>
      <c r="F1398" s="2" t="s">
        <v>5680</v>
      </c>
      <c r="G1398" s="46" t="s">
        <v>5681</v>
      </c>
      <c r="H1398" s="42">
        <v>0.15</v>
      </c>
      <c r="I1398" s="42">
        <v>0.15</v>
      </c>
      <c r="J1398" s="1">
        <v>2</v>
      </c>
      <c r="K1398" s="65">
        <v>44371</v>
      </c>
      <c r="L1398" s="41">
        <v>44532</v>
      </c>
      <c r="M1398" s="1">
        <v>84.06</v>
      </c>
      <c r="N1398" s="42">
        <v>73.449357138058645</v>
      </c>
      <c r="O1398" s="1">
        <v>92</v>
      </c>
      <c r="P1398" s="42">
        <f t="shared" ref="P1398:P1461" si="56">M1398*O1398</f>
        <v>7733.52</v>
      </c>
      <c r="Q1398" s="1" t="s">
        <v>147</v>
      </c>
      <c r="R1398" s="42">
        <v>99.592668024439917</v>
      </c>
      <c r="S1398" s="1">
        <f t="shared" ref="S1398:S1461" si="57">M1398*R1398</f>
        <v>8371.7596741344205</v>
      </c>
      <c r="T1398" s="1" t="s">
        <v>147</v>
      </c>
      <c r="U1398" s="3">
        <v>370</v>
      </c>
      <c r="V1398" s="3">
        <v>0</v>
      </c>
      <c r="W1398" s="3">
        <v>0</v>
      </c>
      <c r="X1398" s="1">
        <v>10</v>
      </c>
      <c r="Y1398" s="1">
        <v>380</v>
      </c>
      <c r="Z1398" s="42">
        <v>27910.755712462284</v>
      </c>
      <c r="AA1398" s="1" t="s">
        <v>4015</v>
      </c>
      <c r="AB1398" s="1" t="s">
        <v>4143</v>
      </c>
      <c r="AC1398" s="1"/>
      <c r="AZ1398" s="24"/>
      <c r="BF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  <c r="BS1398" s="24"/>
      <c r="BT1398" s="24"/>
    </row>
    <row r="1399" spans="1:72" s="23" customFormat="1" x14ac:dyDescent="0.3">
      <c r="A1399" s="38">
        <v>1144</v>
      </c>
      <c r="B1399" s="38" t="s">
        <v>3397</v>
      </c>
      <c r="C1399" s="35" t="s">
        <v>345</v>
      </c>
      <c r="D1399" s="1" t="s">
        <v>4012</v>
      </c>
      <c r="E1399" s="38" t="s">
        <v>347</v>
      </c>
      <c r="F1399" s="2" t="s">
        <v>5064</v>
      </c>
      <c r="G1399" s="46" t="s">
        <v>5682</v>
      </c>
      <c r="H1399" s="42">
        <v>0.19</v>
      </c>
      <c r="I1399" s="42">
        <v>0.19</v>
      </c>
      <c r="J1399" s="1">
        <v>2</v>
      </c>
      <c r="K1399" s="65">
        <v>44372</v>
      </c>
      <c r="L1399" s="41">
        <v>44532</v>
      </c>
      <c r="M1399" s="1">
        <v>120.14</v>
      </c>
      <c r="N1399" s="42">
        <v>104.8960016261606</v>
      </c>
      <c r="O1399" s="1">
        <v>93</v>
      </c>
      <c r="P1399" s="42">
        <f t="shared" si="56"/>
        <v>11173.02</v>
      </c>
      <c r="Q1399" s="1" t="s">
        <v>147</v>
      </c>
      <c r="R1399" s="42">
        <v>92.307692307692307</v>
      </c>
      <c r="S1399" s="1">
        <f t="shared" si="57"/>
        <v>11089.846153846154</v>
      </c>
      <c r="T1399" s="1" t="s">
        <v>4429</v>
      </c>
      <c r="U1399" s="3">
        <v>370</v>
      </c>
      <c r="V1399" s="3">
        <v>0</v>
      </c>
      <c r="W1399" s="3">
        <v>0</v>
      </c>
      <c r="X1399" s="1">
        <v>-37</v>
      </c>
      <c r="Y1399" s="1">
        <v>333</v>
      </c>
      <c r="Z1399" s="42">
        <v>34930.368541511481</v>
      </c>
      <c r="AA1399" s="1" t="s">
        <v>4015</v>
      </c>
      <c r="AB1399" s="1" t="s">
        <v>5900</v>
      </c>
      <c r="AC1399" s="1"/>
      <c r="AZ1399" s="24"/>
      <c r="BF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  <c r="BS1399" s="24"/>
      <c r="BT1399" s="24"/>
    </row>
    <row r="1400" spans="1:72" s="23" customFormat="1" x14ac:dyDescent="0.3">
      <c r="A1400" s="38">
        <v>1145</v>
      </c>
      <c r="B1400" s="38" t="s">
        <v>3397</v>
      </c>
      <c r="C1400" s="35" t="s">
        <v>345</v>
      </c>
      <c r="D1400" s="1" t="s">
        <v>4012</v>
      </c>
      <c r="E1400" s="38" t="s">
        <v>347</v>
      </c>
      <c r="F1400" s="2" t="s">
        <v>5683</v>
      </c>
      <c r="G1400" s="46" t="s">
        <v>5684</v>
      </c>
      <c r="H1400" s="42">
        <v>0.19</v>
      </c>
      <c r="I1400" s="42">
        <v>0.19</v>
      </c>
      <c r="J1400" s="1">
        <v>1</v>
      </c>
      <c r="K1400" s="65">
        <v>44371</v>
      </c>
      <c r="L1400" s="41">
        <v>44532</v>
      </c>
      <c r="M1400" s="1">
        <v>11.8</v>
      </c>
      <c r="N1400" s="42">
        <v>10.306199964788023</v>
      </c>
      <c r="O1400" s="1">
        <v>73</v>
      </c>
      <c r="P1400" s="42">
        <f t="shared" si="56"/>
        <v>861.40000000000009</v>
      </c>
      <c r="Q1400" s="1" t="s">
        <v>147</v>
      </c>
      <c r="R1400" s="42">
        <v>99.462365591397855</v>
      </c>
      <c r="S1400" s="1">
        <f t="shared" si="57"/>
        <v>1173.6559139784947</v>
      </c>
      <c r="T1400" s="1" t="s">
        <v>147</v>
      </c>
      <c r="U1400" s="3">
        <v>370</v>
      </c>
      <c r="V1400" s="3">
        <v>0</v>
      </c>
      <c r="W1400" s="3">
        <v>-148</v>
      </c>
      <c r="X1400" s="1">
        <v>0</v>
      </c>
      <c r="Y1400" s="1">
        <v>222</v>
      </c>
      <c r="Z1400" s="42">
        <v>2287.9763921829413</v>
      </c>
      <c r="AA1400" s="1" t="s">
        <v>4015</v>
      </c>
      <c r="AB1400" s="1" t="s">
        <v>4143</v>
      </c>
      <c r="AC1400" s="1"/>
      <c r="AZ1400" s="24"/>
      <c r="BF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  <c r="BS1400" s="24"/>
      <c r="BT1400" s="24"/>
    </row>
    <row r="1401" spans="1:72" s="23" customFormat="1" x14ac:dyDescent="0.3">
      <c r="A1401" s="38">
        <v>1146</v>
      </c>
      <c r="B1401" s="38" t="s">
        <v>3397</v>
      </c>
      <c r="C1401" s="35" t="s">
        <v>345</v>
      </c>
      <c r="D1401" s="1" t="s">
        <v>4012</v>
      </c>
      <c r="E1401" s="38" t="s">
        <v>347</v>
      </c>
      <c r="F1401" s="2" t="s">
        <v>5685</v>
      </c>
      <c r="G1401" s="46" t="s">
        <v>5686</v>
      </c>
      <c r="H1401" s="42">
        <v>0.17</v>
      </c>
      <c r="I1401" s="42">
        <v>0.17</v>
      </c>
      <c r="J1401" s="1">
        <v>2</v>
      </c>
      <c r="K1401" s="65">
        <v>44368</v>
      </c>
      <c r="L1401" s="41">
        <v>44532</v>
      </c>
      <c r="M1401" s="1">
        <v>92.92</v>
      </c>
      <c r="N1401" s="42">
        <v>80.55755487671378</v>
      </c>
      <c r="O1401" s="1">
        <v>86</v>
      </c>
      <c r="P1401" s="42">
        <f t="shared" si="56"/>
        <v>7991.12</v>
      </c>
      <c r="Q1401" s="1" t="s">
        <v>147</v>
      </c>
      <c r="R1401" s="42">
        <v>99.287410926365794</v>
      </c>
      <c r="S1401" s="1">
        <f t="shared" si="57"/>
        <v>9225.7862232779098</v>
      </c>
      <c r="T1401" s="1" t="s">
        <v>147</v>
      </c>
      <c r="U1401" s="3">
        <v>370</v>
      </c>
      <c r="V1401" s="3">
        <v>0</v>
      </c>
      <c r="W1401" s="3">
        <v>0</v>
      </c>
      <c r="X1401" s="1">
        <v>10</v>
      </c>
      <c r="Y1401" s="1">
        <v>380</v>
      </c>
      <c r="Z1401" s="42">
        <v>30611.870853151235</v>
      </c>
      <c r="AA1401" s="1" t="s">
        <v>4015</v>
      </c>
      <c r="AB1401" s="1" t="s">
        <v>4143</v>
      </c>
      <c r="AC1401" s="1" t="s">
        <v>5277</v>
      </c>
      <c r="AZ1401" s="24"/>
      <c r="BF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  <c r="BS1401" s="24"/>
      <c r="BT1401" s="24"/>
    </row>
    <row r="1402" spans="1:72" s="23" customFormat="1" x14ac:dyDescent="0.3">
      <c r="A1402" s="38">
        <v>1147</v>
      </c>
      <c r="B1402" s="38" t="s">
        <v>3397</v>
      </c>
      <c r="C1402" s="35" t="s">
        <v>345</v>
      </c>
      <c r="D1402" s="1" t="s">
        <v>4012</v>
      </c>
      <c r="E1402" s="38" t="s">
        <v>347</v>
      </c>
      <c r="F1402" s="2" t="s">
        <v>5687</v>
      </c>
      <c r="G1402" s="46" t="s">
        <v>5688</v>
      </c>
      <c r="H1402" s="42">
        <v>0.22</v>
      </c>
      <c r="I1402" s="42">
        <v>0.22</v>
      </c>
      <c r="J1402" s="1">
        <v>1</v>
      </c>
      <c r="K1402" s="65">
        <v>44370</v>
      </c>
      <c r="L1402" s="41">
        <v>44532</v>
      </c>
      <c r="M1402" s="1">
        <v>28.64</v>
      </c>
      <c r="N1402" s="42">
        <v>27.941649673596626</v>
      </c>
      <c r="O1402" s="1">
        <v>84</v>
      </c>
      <c r="P1402" s="42">
        <f t="shared" si="56"/>
        <v>2405.7600000000002</v>
      </c>
      <c r="Q1402" s="1" t="s">
        <v>147</v>
      </c>
      <c r="R1402" s="42">
        <v>99.671052631578945</v>
      </c>
      <c r="S1402" s="1">
        <f t="shared" si="57"/>
        <v>2854.5789473684213</v>
      </c>
      <c r="T1402" s="1" t="s">
        <v>147</v>
      </c>
      <c r="U1402" s="3">
        <v>370</v>
      </c>
      <c r="V1402" s="3">
        <v>0</v>
      </c>
      <c r="W1402" s="3">
        <v>0</v>
      </c>
      <c r="X1402" s="1">
        <v>10</v>
      </c>
      <c r="Y1402" s="1">
        <v>380</v>
      </c>
      <c r="Z1402" s="42">
        <v>10617.826875966717</v>
      </c>
      <c r="AA1402" s="1" t="s">
        <v>4015</v>
      </c>
      <c r="AB1402" s="1" t="s">
        <v>4143</v>
      </c>
      <c r="AC1402" s="1"/>
      <c r="AZ1402" s="24"/>
      <c r="BF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  <c r="BS1402" s="24"/>
      <c r="BT1402" s="24"/>
    </row>
    <row r="1403" spans="1:72" s="23" customFormat="1" x14ac:dyDescent="0.3">
      <c r="A1403" s="38">
        <v>1148</v>
      </c>
      <c r="B1403" s="38" t="s">
        <v>3397</v>
      </c>
      <c r="C1403" s="35" t="s">
        <v>345</v>
      </c>
      <c r="D1403" s="1" t="s">
        <v>4012</v>
      </c>
      <c r="E1403" s="38" t="s">
        <v>347</v>
      </c>
      <c r="F1403" s="2" t="s">
        <v>5689</v>
      </c>
      <c r="G1403" s="46" t="s">
        <v>5690</v>
      </c>
      <c r="H1403" s="42">
        <v>0.15</v>
      </c>
      <c r="I1403" s="42">
        <v>0.15</v>
      </c>
      <c r="J1403" s="1">
        <v>1</v>
      </c>
      <c r="K1403" s="65">
        <v>44374</v>
      </c>
      <c r="L1403" s="41">
        <v>44532</v>
      </c>
      <c r="M1403" s="1">
        <v>25.61</v>
      </c>
      <c r="N1403" s="42">
        <v>21.83926311039227</v>
      </c>
      <c r="O1403" s="1">
        <v>83</v>
      </c>
      <c r="P1403" s="42">
        <f t="shared" si="56"/>
        <v>2125.63</v>
      </c>
      <c r="Q1403" s="1" t="s">
        <v>147</v>
      </c>
      <c r="R1403" s="42">
        <v>99.433427762039656</v>
      </c>
      <c r="S1403" s="1">
        <f t="shared" si="57"/>
        <v>2546.4900849858354</v>
      </c>
      <c r="T1403" s="1" t="s">
        <v>147</v>
      </c>
      <c r="U1403" s="3">
        <v>370</v>
      </c>
      <c r="V1403" s="3">
        <v>0</v>
      </c>
      <c r="W1403" s="3">
        <v>0</v>
      </c>
      <c r="X1403" s="1">
        <v>10</v>
      </c>
      <c r="Y1403" s="1">
        <v>380</v>
      </c>
      <c r="Z1403" s="42">
        <v>8298.9199819490623</v>
      </c>
      <c r="AA1403" s="1" t="s">
        <v>4015</v>
      </c>
      <c r="AB1403" s="1" t="s">
        <v>4143</v>
      </c>
      <c r="AC1403" s="1"/>
      <c r="AZ1403" s="24"/>
      <c r="BF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  <c r="BS1403" s="24"/>
      <c r="BT1403" s="24"/>
    </row>
    <row r="1404" spans="1:72" s="23" customFormat="1" x14ac:dyDescent="0.3">
      <c r="A1404" s="38">
        <v>1149</v>
      </c>
      <c r="B1404" s="38" t="s">
        <v>3397</v>
      </c>
      <c r="C1404" s="35" t="s">
        <v>345</v>
      </c>
      <c r="D1404" s="1" t="s">
        <v>4012</v>
      </c>
      <c r="E1404" s="38" t="s">
        <v>347</v>
      </c>
      <c r="F1404" s="2" t="s">
        <v>5691</v>
      </c>
      <c r="G1404" s="46" t="s">
        <v>5692</v>
      </c>
      <c r="H1404" s="42">
        <v>0.21</v>
      </c>
      <c r="I1404" s="42">
        <v>0.21</v>
      </c>
      <c r="J1404" s="1">
        <v>1</v>
      </c>
      <c r="K1404" s="65">
        <v>44370</v>
      </c>
      <c r="L1404" s="41">
        <v>44532</v>
      </c>
      <c r="M1404" s="1">
        <v>48.38</v>
      </c>
      <c r="N1404" s="42">
        <v>45.238402914466185</v>
      </c>
      <c r="O1404" s="1">
        <v>83</v>
      </c>
      <c r="P1404" s="42">
        <f t="shared" si="56"/>
        <v>4015.5400000000004</v>
      </c>
      <c r="Q1404" s="1" t="s">
        <v>147</v>
      </c>
      <c r="R1404" s="42">
        <v>99.748743718592962</v>
      </c>
      <c r="S1404" s="1">
        <f t="shared" si="57"/>
        <v>4825.844221105528</v>
      </c>
      <c r="T1404" s="1" t="s">
        <v>147</v>
      </c>
      <c r="U1404" s="3">
        <v>370</v>
      </c>
      <c r="V1404" s="3">
        <v>0</v>
      </c>
      <c r="W1404" s="3">
        <v>0</v>
      </c>
      <c r="X1404" s="1">
        <v>10</v>
      </c>
      <c r="Y1404" s="1">
        <v>380</v>
      </c>
      <c r="Z1404" s="42">
        <v>17190.593107497149</v>
      </c>
      <c r="AA1404" s="1" t="s">
        <v>4015</v>
      </c>
      <c r="AB1404" s="1" t="s">
        <v>4143</v>
      </c>
      <c r="AC1404" s="1"/>
      <c r="AZ1404" s="24"/>
      <c r="BF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  <c r="BS1404" s="24"/>
      <c r="BT1404" s="24"/>
    </row>
    <row r="1405" spans="1:72" s="23" customFormat="1" x14ac:dyDescent="0.3">
      <c r="A1405" s="38">
        <v>1150</v>
      </c>
      <c r="B1405" s="38" t="s">
        <v>3397</v>
      </c>
      <c r="C1405" s="35" t="s">
        <v>345</v>
      </c>
      <c r="D1405" s="1" t="s">
        <v>4012</v>
      </c>
      <c r="E1405" s="38" t="s">
        <v>347</v>
      </c>
      <c r="F1405" s="2" t="s">
        <v>5693</v>
      </c>
      <c r="G1405" s="46" t="s">
        <v>5694</v>
      </c>
      <c r="H1405" s="42">
        <v>0.22</v>
      </c>
      <c r="I1405" s="42">
        <v>0.22</v>
      </c>
      <c r="J1405" s="1">
        <v>1</v>
      </c>
      <c r="K1405" s="65">
        <v>44375</v>
      </c>
      <c r="L1405" s="41">
        <v>44532</v>
      </c>
      <c r="M1405" s="1">
        <v>45</v>
      </c>
      <c r="N1405" s="42">
        <v>37.925491326003943</v>
      </c>
      <c r="O1405" s="1">
        <v>88</v>
      </c>
      <c r="P1405" s="42">
        <f t="shared" si="56"/>
        <v>3960</v>
      </c>
      <c r="Q1405" s="1" t="s">
        <v>147</v>
      </c>
      <c r="R1405" s="3">
        <v>100</v>
      </c>
      <c r="S1405" s="1">
        <f t="shared" si="57"/>
        <v>4500</v>
      </c>
      <c r="T1405" s="1" t="s">
        <v>147</v>
      </c>
      <c r="U1405" s="3">
        <v>370</v>
      </c>
      <c r="V1405" s="3">
        <v>0</v>
      </c>
      <c r="W1405" s="3">
        <v>0</v>
      </c>
      <c r="X1405" s="1">
        <v>10</v>
      </c>
      <c r="Y1405" s="1">
        <v>380</v>
      </c>
      <c r="Z1405" s="42">
        <v>14411.686703881498</v>
      </c>
      <c r="AA1405" s="1" t="s">
        <v>4015</v>
      </c>
      <c r="AB1405" s="1" t="s">
        <v>4143</v>
      </c>
      <c r="AC1405" s="1"/>
      <c r="AZ1405" s="24"/>
      <c r="BF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  <c r="BS1405" s="24"/>
      <c r="BT1405" s="24"/>
    </row>
    <row r="1406" spans="1:72" s="23" customFormat="1" x14ac:dyDescent="0.3">
      <c r="A1406" s="38">
        <v>1151</v>
      </c>
      <c r="B1406" s="38" t="s">
        <v>3397</v>
      </c>
      <c r="C1406" s="35" t="s">
        <v>345</v>
      </c>
      <c r="D1406" s="1" t="s">
        <v>4012</v>
      </c>
      <c r="E1406" s="38" t="s">
        <v>347</v>
      </c>
      <c r="F1406" s="2" t="s">
        <v>5695</v>
      </c>
      <c r="G1406" s="46" t="s">
        <v>5696</v>
      </c>
      <c r="H1406" s="42">
        <v>0.25</v>
      </c>
      <c r="I1406" s="42">
        <v>0.25</v>
      </c>
      <c r="J1406" s="1">
        <v>3</v>
      </c>
      <c r="K1406" s="65">
        <v>44368</v>
      </c>
      <c r="L1406" s="41">
        <v>44532</v>
      </c>
      <c r="M1406" s="1">
        <v>158.01</v>
      </c>
      <c r="N1406" s="42">
        <v>140.55744384614022</v>
      </c>
      <c r="O1406" s="1">
        <v>89</v>
      </c>
      <c r="P1406" s="42">
        <f t="shared" si="56"/>
        <v>14062.89</v>
      </c>
      <c r="Q1406" s="1" t="s">
        <v>147</v>
      </c>
      <c r="R1406" s="42">
        <v>99.77426636568849</v>
      </c>
      <c r="S1406" s="1">
        <f t="shared" si="57"/>
        <v>15765.331828442437</v>
      </c>
      <c r="T1406" s="1" t="s">
        <v>147</v>
      </c>
      <c r="U1406" s="3">
        <v>370</v>
      </c>
      <c r="V1406" s="3">
        <v>0</v>
      </c>
      <c r="W1406" s="3">
        <v>0</v>
      </c>
      <c r="X1406" s="1">
        <v>10</v>
      </c>
      <c r="Y1406" s="1">
        <v>380</v>
      </c>
      <c r="Z1406" s="42">
        <v>53411.828661533284</v>
      </c>
      <c r="AA1406" s="1" t="s">
        <v>4015</v>
      </c>
      <c r="AB1406" s="1" t="s">
        <v>4143</v>
      </c>
      <c r="AC1406" s="1"/>
      <c r="AZ1406" s="24"/>
      <c r="BF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  <c r="BS1406" s="24"/>
      <c r="BT1406" s="24"/>
    </row>
    <row r="1407" spans="1:72" s="23" customFormat="1" x14ac:dyDescent="0.3">
      <c r="A1407" s="38">
        <v>1152</v>
      </c>
      <c r="B1407" s="38" t="s">
        <v>3397</v>
      </c>
      <c r="C1407" s="35" t="s">
        <v>345</v>
      </c>
      <c r="D1407" s="1" t="s">
        <v>4012</v>
      </c>
      <c r="E1407" s="38" t="s">
        <v>347</v>
      </c>
      <c r="F1407" s="2" t="s">
        <v>5697</v>
      </c>
      <c r="G1407" s="46" t="s">
        <v>5698</v>
      </c>
      <c r="H1407" s="42">
        <v>0.16</v>
      </c>
      <c r="I1407" s="42">
        <v>0.16</v>
      </c>
      <c r="J1407" s="1">
        <v>1</v>
      </c>
      <c r="K1407" s="65">
        <v>44370</v>
      </c>
      <c r="L1407" s="41">
        <v>44532</v>
      </c>
      <c r="M1407" s="1">
        <v>43.08</v>
      </c>
      <c r="N1407" s="42">
        <v>39.190881196765474</v>
      </c>
      <c r="O1407" s="1">
        <v>89</v>
      </c>
      <c r="P1407" s="42">
        <f t="shared" si="56"/>
        <v>3834.12</v>
      </c>
      <c r="Q1407" s="1" t="s">
        <v>147</v>
      </c>
      <c r="R1407" s="3">
        <v>100</v>
      </c>
      <c r="S1407" s="1">
        <f t="shared" si="57"/>
        <v>4308</v>
      </c>
      <c r="T1407" s="1" t="s">
        <v>147</v>
      </c>
      <c r="U1407" s="3">
        <v>370</v>
      </c>
      <c r="V1407" s="3">
        <v>0</v>
      </c>
      <c r="W1407" s="3">
        <v>0</v>
      </c>
      <c r="X1407" s="1">
        <v>10</v>
      </c>
      <c r="Y1407" s="1">
        <v>380</v>
      </c>
      <c r="Z1407" s="42">
        <v>14892.53485477088</v>
      </c>
      <c r="AA1407" s="1" t="s">
        <v>4015</v>
      </c>
      <c r="AB1407" s="1" t="s">
        <v>4143</v>
      </c>
      <c r="AC1407" s="1"/>
      <c r="AZ1407" s="24"/>
      <c r="BF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  <c r="BS1407" s="24"/>
      <c r="BT1407" s="24"/>
    </row>
    <row r="1408" spans="1:72" s="23" customFormat="1" x14ac:dyDescent="0.3">
      <c r="A1408" s="38">
        <v>1153</v>
      </c>
      <c r="B1408" s="38" t="s">
        <v>3397</v>
      </c>
      <c r="C1408" s="35" t="s">
        <v>345</v>
      </c>
      <c r="D1408" s="1" t="s">
        <v>4012</v>
      </c>
      <c r="E1408" s="38" t="s">
        <v>347</v>
      </c>
      <c r="F1408" s="2" t="s">
        <v>5699</v>
      </c>
      <c r="G1408" s="46" t="s">
        <v>5700</v>
      </c>
      <c r="H1408" s="42">
        <v>0.37</v>
      </c>
      <c r="I1408" s="42">
        <v>0.37</v>
      </c>
      <c r="J1408" s="1">
        <v>2</v>
      </c>
      <c r="K1408" s="65">
        <v>44370</v>
      </c>
      <c r="L1408" s="41">
        <v>44532</v>
      </c>
      <c r="M1408" s="1">
        <v>88.72</v>
      </c>
      <c r="N1408" s="42">
        <v>79.679255441107173</v>
      </c>
      <c r="O1408" s="1">
        <v>80</v>
      </c>
      <c r="P1408" s="42">
        <f t="shared" si="56"/>
        <v>7097.6</v>
      </c>
      <c r="Q1408" s="1" t="s">
        <v>147</v>
      </c>
      <c r="R1408" s="3">
        <v>100</v>
      </c>
      <c r="S1408" s="1">
        <f t="shared" si="57"/>
        <v>8872</v>
      </c>
      <c r="T1408" s="1" t="s">
        <v>147</v>
      </c>
      <c r="U1408" s="3">
        <v>370</v>
      </c>
      <c r="V1408" s="3">
        <v>0</v>
      </c>
      <c r="W1408" s="3">
        <v>0</v>
      </c>
      <c r="X1408" s="1">
        <v>10</v>
      </c>
      <c r="Y1408" s="1">
        <v>380</v>
      </c>
      <c r="Z1408" s="42">
        <v>30278.117067620726</v>
      </c>
      <c r="AA1408" s="1" t="s">
        <v>4015</v>
      </c>
      <c r="AB1408" s="1" t="s">
        <v>4143</v>
      </c>
      <c r="AC1408" s="1"/>
      <c r="AZ1408" s="24"/>
      <c r="BF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  <c r="BS1408" s="24"/>
      <c r="BT1408" s="24"/>
    </row>
    <row r="1409" spans="1:72" s="23" customFormat="1" x14ac:dyDescent="0.3">
      <c r="A1409" s="38">
        <v>1154</v>
      </c>
      <c r="B1409" s="38" t="s">
        <v>3397</v>
      </c>
      <c r="C1409" s="35" t="s">
        <v>345</v>
      </c>
      <c r="D1409" s="1" t="s">
        <v>4012</v>
      </c>
      <c r="E1409" s="38" t="s">
        <v>347</v>
      </c>
      <c r="F1409" s="2" t="s">
        <v>5701</v>
      </c>
      <c r="G1409" s="46" t="s">
        <v>5702</v>
      </c>
      <c r="H1409" s="42">
        <v>0.14000000000000001</v>
      </c>
      <c r="I1409" s="42">
        <v>0.14000000000000001</v>
      </c>
      <c r="J1409" s="1">
        <v>1</v>
      </c>
      <c r="K1409" s="65">
        <v>44369</v>
      </c>
      <c r="L1409" s="41">
        <v>44532</v>
      </c>
      <c r="M1409" s="1">
        <v>58.66</v>
      </c>
      <c r="N1409" s="42">
        <v>49.987402689771812</v>
      </c>
      <c r="O1409" s="1">
        <v>86</v>
      </c>
      <c r="P1409" s="42">
        <f t="shared" si="56"/>
        <v>5044.7599999999993</v>
      </c>
      <c r="Q1409" s="1" t="s">
        <v>147</v>
      </c>
      <c r="R1409" s="42">
        <v>99.567099567099561</v>
      </c>
      <c r="S1409" s="1">
        <f t="shared" si="57"/>
        <v>5840.6060606060601</v>
      </c>
      <c r="T1409" s="1" t="s">
        <v>147</v>
      </c>
      <c r="U1409" s="3">
        <v>370</v>
      </c>
      <c r="V1409" s="3">
        <v>0</v>
      </c>
      <c r="W1409" s="3">
        <v>0</v>
      </c>
      <c r="X1409" s="1">
        <v>10</v>
      </c>
      <c r="Y1409" s="1">
        <v>380</v>
      </c>
      <c r="Z1409" s="42">
        <v>18995.21302211329</v>
      </c>
      <c r="AA1409" s="1" t="s">
        <v>4015</v>
      </c>
      <c r="AB1409" s="1" t="s">
        <v>4143</v>
      </c>
      <c r="AC1409" s="1"/>
      <c r="AZ1409" s="24"/>
      <c r="BF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  <c r="BS1409" s="24"/>
      <c r="BT1409" s="24"/>
    </row>
    <row r="1410" spans="1:72" s="23" customFormat="1" x14ac:dyDescent="0.3">
      <c r="A1410" s="38">
        <v>1155</v>
      </c>
      <c r="B1410" s="38" t="s">
        <v>3397</v>
      </c>
      <c r="C1410" s="35" t="s">
        <v>345</v>
      </c>
      <c r="D1410" s="1" t="s">
        <v>4012</v>
      </c>
      <c r="E1410" s="38" t="s">
        <v>347</v>
      </c>
      <c r="F1410" s="2" t="s">
        <v>5703</v>
      </c>
      <c r="G1410" s="46" t="s">
        <v>5704</v>
      </c>
      <c r="H1410" s="42">
        <v>0.31</v>
      </c>
      <c r="I1410" s="42">
        <v>0.31</v>
      </c>
      <c r="J1410" s="1">
        <v>2</v>
      </c>
      <c r="K1410" s="65">
        <v>44370</v>
      </c>
      <c r="L1410" s="41">
        <v>44532</v>
      </c>
      <c r="M1410" s="1">
        <v>71.44</v>
      </c>
      <c r="N1410" s="42">
        <v>61.379445146495598</v>
      </c>
      <c r="O1410" s="1">
        <v>82</v>
      </c>
      <c r="P1410" s="42">
        <f t="shared" si="56"/>
        <v>5858.08</v>
      </c>
      <c r="Q1410" s="1" t="s">
        <v>147</v>
      </c>
      <c r="R1410" s="42">
        <v>99.783080260303691</v>
      </c>
      <c r="S1410" s="1">
        <f t="shared" si="57"/>
        <v>7128.5032537960951</v>
      </c>
      <c r="T1410" s="1" t="s">
        <v>147</v>
      </c>
      <c r="U1410" s="3">
        <v>370</v>
      </c>
      <c r="V1410" s="3">
        <v>0</v>
      </c>
      <c r="W1410" s="3">
        <v>0</v>
      </c>
      <c r="X1410" s="1">
        <v>10</v>
      </c>
      <c r="Y1410" s="1">
        <v>380</v>
      </c>
      <c r="Z1410" s="42">
        <v>23324.189155668326</v>
      </c>
      <c r="AA1410" s="1" t="s">
        <v>4015</v>
      </c>
      <c r="AB1410" s="1" t="s">
        <v>4143</v>
      </c>
      <c r="AC1410" s="1"/>
      <c r="AZ1410" s="24"/>
      <c r="BF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  <c r="BS1410" s="24"/>
      <c r="BT1410" s="24"/>
    </row>
    <row r="1411" spans="1:72" s="23" customFormat="1" x14ac:dyDescent="0.3">
      <c r="A1411" s="38">
        <v>1156</v>
      </c>
      <c r="B1411" s="38" t="s">
        <v>3397</v>
      </c>
      <c r="C1411" s="35" t="s">
        <v>345</v>
      </c>
      <c r="D1411" s="1" t="s">
        <v>4012</v>
      </c>
      <c r="E1411" s="38" t="s">
        <v>347</v>
      </c>
      <c r="F1411" s="2" t="s">
        <v>5685</v>
      </c>
      <c r="G1411" s="46" t="s">
        <v>5705</v>
      </c>
      <c r="H1411" s="42">
        <v>0.82</v>
      </c>
      <c r="I1411" s="42">
        <v>0.82</v>
      </c>
      <c r="J1411" s="1">
        <v>2</v>
      </c>
      <c r="K1411" s="65">
        <v>44374</v>
      </c>
      <c r="L1411" s="41">
        <v>44532</v>
      </c>
      <c r="M1411" s="1">
        <v>78.510000000000005</v>
      </c>
      <c r="N1411" s="42">
        <v>70.880237980607561</v>
      </c>
      <c r="O1411" s="1">
        <v>85</v>
      </c>
      <c r="P1411" s="42">
        <f t="shared" si="56"/>
        <v>6673.35</v>
      </c>
      <c r="Q1411" s="1" t="s">
        <v>147</v>
      </c>
      <c r="R1411" s="3">
        <v>100</v>
      </c>
      <c r="S1411" s="1">
        <f t="shared" si="57"/>
        <v>7851.0000000000009</v>
      </c>
      <c r="T1411" s="1" t="s">
        <v>147</v>
      </c>
      <c r="U1411" s="3">
        <v>370</v>
      </c>
      <c r="V1411" s="3">
        <v>0</v>
      </c>
      <c r="W1411" s="3">
        <v>0</v>
      </c>
      <c r="X1411" s="1">
        <v>10</v>
      </c>
      <c r="Y1411" s="1">
        <v>380</v>
      </c>
      <c r="Z1411" s="42">
        <v>26934.490432630872</v>
      </c>
      <c r="AA1411" s="1" t="s">
        <v>4015</v>
      </c>
      <c r="AB1411" s="1" t="s">
        <v>4143</v>
      </c>
      <c r="AC1411" s="1"/>
      <c r="AZ1411" s="24"/>
      <c r="BF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  <c r="BS1411" s="24"/>
      <c r="BT1411" s="24"/>
    </row>
    <row r="1412" spans="1:72" s="23" customFormat="1" x14ac:dyDescent="0.3">
      <c r="A1412" s="38">
        <v>1157</v>
      </c>
      <c r="B1412" s="38" t="s">
        <v>3397</v>
      </c>
      <c r="C1412" s="35" t="s">
        <v>345</v>
      </c>
      <c r="D1412" s="1" t="s">
        <v>4012</v>
      </c>
      <c r="E1412" s="38" t="s">
        <v>347</v>
      </c>
      <c r="F1412" s="2" t="s">
        <v>5706</v>
      </c>
      <c r="G1412" s="46" t="s">
        <v>5707</v>
      </c>
      <c r="H1412" s="42">
        <v>0.19</v>
      </c>
      <c r="I1412" s="42">
        <v>0.19</v>
      </c>
      <c r="J1412" s="1">
        <v>1</v>
      </c>
      <c r="K1412" s="65">
        <v>44375</v>
      </c>
      <c r="L1412" s="41">
        <v>44532</v>
      </c>
      <c r="M1412" s="1">
        <v>40.53</v>
      </c>
      <c r="N1412" s="42">
        <v>34.697157564469677</v>
      </c>
      <c r="O1412" s="1">
        <v>81</v>
      </c>
      <c r="P1412" s="42">
        <f t="shared" si="56"/>
        <v>3282.9300000000003</v>
      </c>
      <c r="Q1412" s="1" t="s">
        <v>147</v>
      </c>
      <c r="R1412" s="42">
        <v>99.501246882793012</v>
      </c>
      <c r="S1412" s="1">
        <f t="shared" si="57"/>
        <v>4032.7855361596007</v>
      </c>
      <c r="T1412" s="1" t="s">
        <v>147</v>
      </c>
      <c r="U1412" s="3">
        <v>370</v>
      </c>
      <c r="V1412" s="3">
        <v>0</v>
      </c>
      <c r="W1412" s="3">
        <v>0</v>
      </c>
      <c r="X1412" s="1">
        <v>10</v>
      </c>
      <c r="Y1412" s="1">
        <v>380</v>
      </c>
      <c r="Z1412" s="42">
        <v>13184.919874498477</v>
      </c>
      <c r="AA1412" s="1" t="s">
        <v>4015</v>
      </c>
      <c r="AB1412" s="1" t="s">
        <v>4143</v>
      </c>
      <c r="AC1412" s="1"/>
      <c r="AZ1412" s="24"/>
      <c r="BF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  <c r="BS1412" s="24"/>
      <c r="BT1412" s="24"/>
    </row>
    <row r="1413" spans="1:72" s="23" customFormat="1" x14ac:dyDescent="0.3">
      <c r="A1413" s="38">
        <v>1158</v>
      </c>
      <c r="B1413" s="38" t="s">
        <v>3397</v>
      </c>
      <c r="C1413" s="35" t="s">
        <v>345</v>
      </c>
      <c r="D1413" s="1" t="s">
        <v>4012</v>
      </c>
      <c r="E1413" s="38" t="s">
        <v>347</v>
      </c>
      <c r="F1413" s="2" t="s">
        <v>5708</v>
      </c>
      <c r="G1413" s="46" t="s">
        <v>5709</v>
      </c>
      <c r="H1413" s="42">
        <v>0.32</v>
      </c>
      <c r="I1413" s="42">
        <v>0.32</v>
      </c>
      <c r="J1413" s="1">
        <v>1</v>
      </c>
      <c r="K1413" s="65">
        <v>44375</v>
      </c>
      <c r="L1413" s="41">
        <v>44532</v>
      </c>
      <c r="M1413" s="1">
        <v>60.52</v>
      </c>
      <c r="N1413" s="42">
        <v>54.963881843559705</v>
      </c>
      <c r="O1413" s="1">
        <v>91</v>
      </c>
      <c r="P1413" s="42">
        <f t="shared" si="56"/>
        <v>5507.3200000000006</v>
      </c>
      <c r="Q1413" s="1" t="s">
        <v>147</v>
      </c>
      <c r="R1413" s="42">
        <v>99.561403508771932</v>
      </c>
      <c r="S1413" s="1">
        <f t="shared" si="57"/>
        <v>6025.4561403508778</v>
      </c>
      <c r="T1413" s="1" t="s">
        <v>147</v>
      </c>
      <c r="U1413" s="3">
        <v>370</v>
      </c>
      <c r="V1413" s="3">
        <v>0</v>
      </c>
      <c r="W1413" s="3">
        <v>0</v>
      </c>
      <c r="X1413" s="1">
        <v>10</v>
      </c>
      <c r="Y1413" s="1">
        <v>380</v>
      </c>
      <c r="Z1413" s="42">
        <v>20886.275100552688</v>
      </c>
      <c r="AA1413" s="1" t="s">
        <v>4015</v>
      </c>
      <c r="AB1413" s="1" t="s">
        <v>4143</v>
      </c>
      <c r="AC1413" s="1"/>
      <c r="AZ1413" s="24"/>
      <c r="BF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  <c r="BS1413" s="24"/>
      <c r="BT1413" s="24"/>
    </row>
    <row r="1414" spans="1:72" s="23" customFormat="1" x14ac:dyDescent="0.3">
      <c r="A1414" s="38">
        <v>1159</v>
      </c>
      <c r="B1414" s="38" t="s">
        <v>3397</v>
      </c>
      <c r="C1414" s="35" t="s">
        <v>345</v>
      </c>
      <c r="D1414" s="1" t="s">
        <v>4012</v>
      </c>
      <c r="E1414" s="38" t="s">
        <v>347</v>
      </c>
      <c r="F1414" s="2" t="s">
        <v>5710</v>
      </c>
      <c r="G1414" s="46" t="s">
        <v>5711</v>
      </c>
      <c r="H1414" s="42">
        <v>0.62</v>
      </c>
      <c r="I1414" s="42">
        <v>0.62</v>
      </c>
      <c r="J1414" s="1">
        <v>1</v>
      </c>
      <c r="K1414" s="65">
        <v>44373</v>
      </c>
      <c r="L1414" s="41">
        <v>44532</v>
      </c>
      <c r="M1414" s="1">
        <v>63.13</v>
      </c>
      <c r="N1414" s="42">
        <v>53.650392722510098</v>
      </c>
      <c r="O1414" s="1">
        <v>86</v>
      </c>
      <c r="P1414" s="42">
        <f t="shared" si="56"/>
        <v>5429.18</v>
      </c>
      <c r="Q1414" s="1" t="s">
        <v>147</v>
      </c>
      <c r="R1414" s="42">
        <v>98.873873873873876</v>
      </c>
      <c r="S1414" s="1">
        <f t="shared" si="57"/>
        <v>6241.9076576576581</v>
      </c>
      <c r="T1414" s="1" t="s">
        <v>147</v>
      </c>
      <c r="U1414" s="3">
        <v>370</v>
      </c>
      <c r="V1414" s="3">
        <v>0</v>
      </c>
      <c r="W1414" s="3">
        <v>0</v>
      </c>
      <c r="X1414" s="1">
        <v>0</v>
      </c>
      <c r="Y1414" s="1">
        <v>370</v>
      </c>
      <c r="Z1414" s="42">
        <v>19850.645307328738</v>
      </c>
      <c r="AA1414" s="1" t="s">
        <v>4015</v>
      </c>
      <c r="AB1414" s="1" t="s">
        <v>4143</v>
      </c>
      <c r="AC1414" s="1"/>
      <c r="AZ1414" s="24"/>
      <c r="BF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  <c r="BS1414" s="24"/>
      <c r="BT1414" s="24"/>
    </row>
    <row r="1415" spans="1:72" s="23" customFormat="1" x14ac:dyDescent="0.3">
      <c r="A1415" s="38">
        <v>1160</v>
      </c>
      <c r="B1415" s="38" t="s">
        <v>3397</v>
      </c>
      <c r="C1415" s="35" t="s">
        <v>345</v>
      </c>
      <c r="D1415" s="1" t="s">
        <v>4012</v>
      </c>
      <c r="E1415" s="38" t="s">
        <v>347</v>
      </c>
      <c r="F1415" s="2" t="s">
        <v>5712</v>
      </c>
      <c r="G1415" s="46" t="s">
        <v>5713</v>
      </c>
      <c r="H1415" s="42">
        <v>0.19</v>
      </c>
      <c r="I1415" s="42">
        <v>0.19</v>
      </c>
      <c r="J1415" s="1">
        <v>1</v>
      </c>
      <c r="K1415" s="65">
        <v>44375</v>
      </c>
      <c r="L1415" s="41">
        <v>44532</v>
      </c>
      <c r="M1415" s="1">
        <v>45.47</v>
      </c>
      <c r="N1415" s="42">
        <v>39.820854569420796</v>
      </c>
      <c r="O1415" s="1">
        <v>88</v>
      </c>
      <c r="P1415" s="42">
        <f t="shared" si="56"/>
        <v>4001.3599999999997</v>
      </c>
      <c r="Q1415" s="1" t="s">
        <v>147</v>
      </c>
      <c r="R1415" s="42">
        <v>99.358974358974365</v>
      </c>
      <c r="S1415" s="1">
        <f t="shared" si="57"/>
        <v>4517.8525641025644</v>
      </c>
      <c r="T1415" s="1" t="s">
        <v>147</v>
      </c>
      <c r="U1415" s="3">
        <v>370</v>
      </c>
      <c r="V1415" s="3">
        <v>0</v>
      </c>
      <c r="W1415" s="3">
        <v>0</v>
      </c>
      <c r="X1415" s="1">
        <v>10</v>
      </c>
      <c r="Y1415" s="1">
        <v>380</v>
      </c>
      <c r="Z1415" s="42">
        <v>15131.924736379902</v>
      </c>
      <c r="AA1415" s="1" t="s">
        <v>4015</v>
      </c>
      <c r="AB1415" s="1" t="s">
        <v>4143</v>
      </c>
      <c r="AC1415" s="1"/>
      <c r="AZ1415" s="24"/>
      <c r="BF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  <c r="BS1415" s="24"/>
      <c r="BT1415" s="24"/>
    </row>
    <row r="1416" spans="1:72" s="23" customFormat="1" x14ac:dyDescent="0.3">
      <c r="A1416" s="38">
        <v>1161</v>
      </c>
      <c r="B1416" s="38" t="s">
        <v>3397</v>
      </c>
      <c r="C1416" s="35" t="s">
        <v>345</v>
      </c>
      <c r="D1416" s="1" t="s">
        <v>4012</v>
      </c>
      <c r="E1416" s="38" t="s">
        <v>347</v>
      </c>
      <c r="F1416" s="2" t="s">
        <v>5714</v>
      </c>
      <c r="G1416" s="46" t="s">
        <v>5715</v>
      </c>
      <c r="H1416" s="42">
        <v>0.3</v>
      </c>
      <c r="I1416" s="42">
        <v>0.3</v>
      </c>
      <c r="J1416" s="1">
        <v>2</v>
      </c>
      <c r="K1416" s="65">
        <v>44374</v>
      </c>
      <c r="L1416" s="41">
        <v>44539</v>
      </c>
      <c r="M1416" s="1">
        <v>89.27</v>
      </c>
      <c r="N1416" s="42">
        <v>85.517198476943065</v>
      </c>
      <c r="O1416" s="1">
        <v>80</v>
      </c>
      <c r="P1416" s="42">
        <f t="shared" si="56"/>
        <v>7141.5999999999995</v>
      </c>
      <c r="Q1416" s="1" t="s">
        <v>147</v>
      </c>
      <c r="R1416" s="42">
        <v>99.578059071729953</v>
      </c>
      <c r="S1416" s="1">
        <f t="shared" si="57"/>
        <v>8889.3333333333321</v>
      </c>
      <c r="T1416" s="1" t="s">
        <v>147</v>
      </c>
      <c r="U1416" s="3">
        <v>370</v>
      </c>
      <c r="V1416" s="3">
        <v>0</v>
      </c>
      <c r="W1416" s="3">
        <v>0</v>
      </c>
      <c r="X1416" s="1">
        <v>10</v>
      </c>
      <c r="Y1416" s="1">
        <v>380</v>
      </c>
      <c r="Z1416" s="42">
        <v>32496.535421238365</v>
      </c>
      <c r="AA1416" s="1" t="s">
        <v>4015</v>
      </c>
      <c r="AB1416" s="1" t="s">
        <v>4143</v>
      </c>
      <c r="AC1416" s="1"/>
      <c r="AZ1416" s="24"/>
      <c r="BF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  <c r="BS1416" s="24"/>
      <c r="BT1416" s="24"/>
    </row>
    <row r="1417" spans="1:72" s="23" customFormat="1" x14ac:dyDescent="0.3">
      <c r="A1417" s="38">
        <v>1162</v>
      </c>
      <c r="B1417" s="38" t="s">
        <v>3397</v>
      </c>
      <c r="C1417" s="35" t="s">
        <v>345</v>
      </c>
      <c r="D1417" s="1" t="s">
        <v>4012</v>
      </c>
      <c r="E1417" s="38" t="s">
        <v>347</v>
      </c>
      <c r="F1417" s="2" t="s">
        <v>5716</v>
      </c>
      <c r="G1417" s="46" t="s">
        <v>5717</v>
      </c>
      <c r="H1417" s="42">
        <v>0.36</v>
      </c>
      <c r="I1417" s="42">
        <v>0.36</v>
      </c>
      <c r="J1417" s="1">
        <v>1</v>
      </c>
      <c r="K1417" s="65">
        <v>44374</v>
      </c>
      <c r="L1417" s="41">
        <v>44539</v>
      </c>
      <c r="M1417" s="1">
        <v>58.62</v>
      </c>
      <c r="N1417" s="42">
        <v>53.86825079367415</v>
      </c>
      <c r="O1417" s="1">
        <v>80</v>
      </c>
      <c r="P1417" s="42">
        <f t="shared" si="56"/>
        <v>4689.5999999999995</v>
      </c>
      <c r="Q1417" s="1" t="s">
        <v>147</v>
      </c>
      <c r="R1417" s="42">
        <v>99.122807017543863</v>
      </c>
      <c r="S1417" s="1">
        <f t="shared" si="57"/>
        <v>5810.5789473684208</v>
      </c>
      <c r="T1417" s="1" t="s">
        <v>147</v>
      </c>
      <c r="U1417" s="3">
        <v>370</v>
      </c>
      <c r="V1417" s="3">
        <v>0</v>
      </c>
      <c r="W1417" s="3">
        <v>0</v>
      </c>
      <c r="X1417" s="1">
        <v>10</v>
      </c>
      <c r="Y1417" s="1">
        <v>380</v>
      </c>
      <c r="Z1417" s="42">
        <v>20469.935301596179</v>
      </c>
      <c r="AA1417" s="1" t="s">
        <v>4015</v>
      </c>
      <c r="AB1417" s="1" t="s">
        <v>4143</v>
      </c>
      <c r="AC1417" s="1"/>
      <c r="AZ1417" s="24"/>
      <c r="BF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  <c r="BS1417" s="24"/>
      <c r="BT1417" s="24"/>
    </row>
    <row r="1418" spans="1:72" s="23" customFormat="1" x14ac:dyDescent="0.3">
      <c r="A1418" s="38">
        <v>1163</v>
      </c>
      <c r="B1418" s="38" t="s">
        <v>3397</v>
      </c>
      <c r="C1418" s="35" t="s">
        <v>345</v>
      </c>
      <c r="D1418" s="1" t="s">
        <v>4012</v>
      </c>
      <c r="E1418" s="38" t="s">
        <v>347</v>
      </c>
      <c r="F1418" s="2" t="s">
        <v>5718</v>
      </c>
      <c r="G1418" s="46" t="s">
        <v>5719</v>
      </c>
      <c r="H1418" s="42">
        <v>0.16</v>
      </c>
      <c r="I1418" s="42">
        <v>0.16</v>
      </c>
      <c r="J1418" s="1">
        <v>2</v>
      </c>
      <c r="K1418" s="65">
        <v>44376</v>
      </c>
      <c r="L1418" s="41">
        <v>44539</v>
      </c>
      <c r="M1418" s="1">
        <v>75.150000000000006</v>
      </c>
      <c r="N1418" s="42">
        <v>70.641000000000005</v>
      </c>
      <c r="O1418" s="1">
        <v>80</v>
      </c>
      <c r="P1418" s="42">
        <f t="shared" si="56"/>
        <v>6012</v>
      </c>
      <c r="Q1418" s="1" t="s">
        <v>147</v>
      </c>
      <c r="R1418" s="42">
        <v>99.76580796252928</v>
      </c>
      <c r="S1418" s="1">
        <f t="shared" si="57"/>
        <v>7497.4004683840758</v>
      </c>
      <c r="T1418" s="1" t="s">
        <v>147</v>
      </c>
      <c r="U1418" s="3">
        <v>370</v>
      </c>
      <c r="V1418" s="3">
        <v>0</v>
      </c>
      <c r="W1418" s="3">
        <v>0</v>
      </c>
      <c r="X1418" s="1">
        <v>10</v>
      </c>
      <c r="Y1418" s="1">
        <v>380</v>
      </c>
      <c r="Z1418" s="42">
        <v>26843.58</v>
      </c>
      <c r="AA1418" s="1" t="s">
        <v>4015</v>
      </c>
      <c r="AB1418" s="1" t="s">
        <v>4143</v>
      </c>
      <c r="AC1418" s="1"/>
      <c r="AZ1418" s="24"/>
      <c r="BF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  <c r="BS1418" s="24"/>
      <c r="BT1418" s="24"/>
    </row>
    <row r="1419" spans="1:72" s="23" customFormat="1" x14ac:dyDescent="0.3">
      <c r="A1419" s="38">
        <v>1164</v>
      </c>
      <c r="B1419" s="38" t="s">
        <v>3397</v>
      </c>
      <c r="C1419" s="35" t="s">
        <v>345</v>
      </c>
      <c r="D1419" s="1" t="s">
        <v>4012</v>
      </c>
      <c r="E1419" s="38" t="s">
        <v>347</v>
      </c>
      <c r="F1419" s="2" t="s">
        <v>5720</v>
      </c>
      <c r="G1419" s="46" t="s">
        <v>5721</v>
      </c>
      <c r="H1419" s="42">
        <v>0.16</v>
      </c>
      <c r="I1419" s="42">
        <v>0.16</v>
      </c>
      <c r="J1419" s="1">
        <v>1</v>
      </c>
      <c r="K1419" s="65">
        <v>44370</v>
      </c>
      <c r="L1419" s="41">
        <v>44539</v>
      </c>
      <c r="M1419" s="1">
        <v>38.89</v>
      </c>
      <c r="N1419" s="42">
        <v>36.663744134265919</v>
      </c>
      <c r="O1419" s="1">
        <v>86</v>
      </c>
      <c r="P1419" s="42">
        <f t="shared" si="56"/>
        <v>3344.54</v>
      </c>
      <c r="Q1419" s="1" t="s">
        <v>147</v>
      </c>
      <c r="R1419" s="42">
        <v>99.62049335863378</v>
      </c>
      <c r="S1419" s="1">
        <f t="shared" si="57"/>
        <v>3874.2409867172678</v>
      </c>
      <c r="T1419" s="1" t="s">
        <v>147</v>
      </c>
      <c r="U1419" s="3">
        <v>370</v>
      </c>
      <c r="V1419" s="3">
        <v>0</v>
      </c>
      <c r="W1419" s="3">
        <v>0</v>
      </c>
      <c r="X1419" s="1">
        <v>10</v>
      </c>
      <c r="Y1419" s="1">
        <v>380</v>
      </c>
      <c r="Z1419" s="42">
        <v>13932.22277102105</v>
      </c>
      <c r="AA1419" s="1" t="s">
        <v>4015</v>
      </c>
      <c r="AB1419" s="1" t="s">
        <v>4143</v>
      </c>
      <c r="AC1419" s="1"/>
      <c r="AZ1419" s="24"/>
      <c r="BF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  <c r="BS1419" s="24"/>
      <c r="BT1419" s="24"/>
    </row>
    <row r="1420" spans="1:72" s="23" customFormat="1" x14ac:dyDescent="0.3">
      <c r="A1420" s="38">
        <v>1165</v>
      </c>
      <c r="B1420" s="38" t="s">
        <v>3397</v>
      </c>
      <c r="C1420" s="35" t="s">
        <v>345</v>
      </c>
      <c r="D1420" s="1" t="s">
        <v>4012</v>
      </c>
      <c r="E1420" s="38" t="s">
        <v>347</v>
      </c>
      <c r="F1420" s="2" t="s">
        <v>5722</v>
      </c>
      <c r="G1420" s="46" t="s">
        <v>5723</v>
      </c>
      <c r="H1420" s="42">
        <v>0.09</v>
      </c>
      <c r="I1420" s="42">
        <v>0.09</v>
      </c>
      <c r="J1420" s="1">
        <v>1</v>
      </c>
      <c r="K1420" s="65">
        <v>44369</v>
      </c>
      <c r="L1420" s="41">
        <v>44539</v>
      </c>
      <c r="M1420" s="1">
        <v>45.55</v>
      </c>
      <c r="N1420" s="42">
        <v>40.521304451161853</v>
      </c>
      <c r="O1420" s="1">
        <v>91</v>
      </c>
      <c r="P1420" s="42">
        <f t="shared" si="56"/>
        <v>4145.05</v>
      </c>
      <c r="Q1420" s="1" t="s">
        <v>147</v>
      </c>
      <c r="R1420" s="42">
        <v>99.603960396039611</v>
      </c>
      <c r="S1420" s="1">
        <f t="shared" si="57"/>
        <v>4536.9603960396043</v>
      </c>
      <c r="T1420" s="1" t="s">
        <v>147</v>
      </c>
      <c r="U1420" s="3">
        <v>370</v>
      </c>
      <c r="V1420" s="3">
        <v>0</v>
      </c>
      <c r="W1420" s="3">
        <v>0</v>
      </c>
      <c r="X1420" s="1">
        <v>10</v>
      </c>
      <c r="Y1420" s="1">
        <v>380</v>
      </c>
      <c r="Z1420" s="42">
        <v>15398.095691441504</v>
      </c>
      <c r="AA1420" s="1" t="s">
        <v>4015</v>
      </c>
      <c r="AB1420" s="1" t="s">
        <v>4143</v>
      </c>
      <c r="AC1420" s="1"/>
      <c r="AZ1420" s="24"/>
      <c r="BF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  <c r="BS1420" s="24"/>
      <c r="BT1420" s="24"/>
    </row>
    <row r="1421" spans="1:72" s="23" customFormat="1" x14ac:dyDescent="0.3">
      <c r="A1421" s="38">
        <v>1166</v>
      </c>
      <c r="B1421" s="38" t="s">
        <v>3397</v>
      </c>
      <c r="C1421" s="35" t="s">
        <v>345</v>
      </c>
      <c r="D1421" s="1" t="s">
        <v>4012</v>
      </c>
      <c r="E1421" s="38" t="s">
        <v>347</v>
      </c>
      <c r="F1421" s="2" t="s">
        <v>5724</v>
      </c>
      <c r="G1421" s="46" t="s">
        <v>5725</v>
      </c>
      <c r="H1421" s="42">
        <v>0.56000000000000005</v>
      </c>
      <c r="I1421" s="42">
        <v>0.56000000000000005</v>
      </c>
      <c r="J1421" s="1">
        <v>1</v>
      </c>
      <c r="K1421" s="65">
        <v>44375</v>
      </c>
      <c r="L1421" s="41">
        <v>44539</v>
      </c>
      <c r="M1421" s="1">
        <v>59.69</v>
      </c>
      <c r="N1421" s="42">
        <v>52.253831183172139</v>
      </c>
      <c r="O1421" s="1">
        <v>80</v>
      </c>
      <c r="P1421" s="42">
        <f t="shared" si="56"/>
        <v>4775.2</v>
      </c>
      <c r="Q1421" s="1" t="s">
        <v>147</v>
      </c>
      <c r="R1421" s="42">
        <v>99.275362318840578</v>
      </c>
      <c r="S1421" s="1">
        <f t="shared" si="57"/>
        <v>5925.746376811594</v>
      </c>
      <c r="T1421" s="1" t="s">
        <v>147</v>
      </c>
      <c r="U1421" s="3">
        <v>370</v>
      </c>
      <c r="V1421" s="3">
        <v>0</v>
      </c>
      <c r="W1421" s="3">
        <v>0</v>
      </c>
      <c r="X1421" s="1">
        <v>10</v>
      </c>
      <c r="Y1421" s="1">
        <v>380</v>
      </c>
      <c r="Z1421" s="42">
        <v>19856.455849605412</v>
      </c>
      <c r="AA1421" s="1" t="s">
        <v>4015</v>
      </c>
      <c r="AB1421" s="1" t="s">
        <v>4143</v>
      </c>
      <c r="AC1421" s="1" t="s">
        <v>5726</v>
      </c>
      <c r="AZ1421" s="24"/>
      <c r="BF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  <c r="BS1421" s="24"/>
      <c r="BT1421" s="24"/>
    </row>
    <row r="1422" spans="1:72" s="23" customFormat="1" x14ac:dyDescent="0.3">
      <c r="A1422" s="38">
        <v>1167</v>
      </c>
      <c r="B1422" s="38" t="s">
        <v>3397</v>
      </c>
      <c r="C1422" s="35" t="s">
        <v>345</v>
      </c>
      <c r="D1422" s="1" t="s">
        <v>4012</v>
      </c>
      <c r="E1422" s="38" t="s">
        <v>347</v>
      </c>
      <c r="F1422" s="2" t="s">
        <v>5727</v>
      </c>
      <c r="G1422" s="46" t="s">
        <v>5728</v>
      </c>
      <c r="H1422" s="42">
        <v>0.55000000000000004</v>
      </c>
      <c r="I1422" s="42">
        <v>0.55000000000000004</v>
      </c>
      <c r="J1422" s="1">
        <v>2</v>
      </c>
      <c r="K1422" s="65">
        <v>44376</v>
      </c>
      <c r="L1422" s="41">
        <v>44539</v>
      </c>
      <c r="M1422" s="1">
        <v>95.42</v>
      </c>
      <c r="N1422" s="42">
        <v>79.393883737248657</v>
      </c>
      <c r="O1422" s="1">
        <v>89</v>
      </c>
      <c r="P1422" s="42">
        <f t="shared" si="56"/>
        <v>8492.380000000001</v>
      </c>
      <c r="Q1422" s="1" t="s">
        <v>147</v>
      </c>
      <c r="R1422" s="42">
        <v>98.69451697127937</v>
      </c>
      <c r="S1422" s="1">
        <f t="shared" si="57"/>
        <v>9417.4308093994769</v>
      </c>
      <c r="T1422" s="1" t="s">
        <v>147</v>
      </c>
      <c r="U1422" s="3">
        <v>370</v>
      </c>
      <c r="V1422" s="3">
        <v>0</v>
      </c>
      <c r="W1422" s="3">
        <v>0</v>
      </c>
      <c r="X1422" s="1">
        <v>0</v>
      </c>
      <c r="Y1422" s="1">
        <v>370</v>
      </c>
      <c r="Z1422" s="42">
        <v>29375.736982782004</v>
      </c>
      <c r="AA1422" s="1" t="s">
        <v>4015</v>
      </c>
      <c r="AB1422" s="1" t="s">
        <v>4143</v>
      </c>
      <c r="AC1422" s="1"/>
      <c r="AZ1422" s="24"/>
      <c r="BF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  <c r="BS1422" s="24"/>
      <c r="BT1422" s="24"/>
    </row>
    <row r="1423" spans="1:72" s="23" customFormat="1" x14ac:dyDescent="0.3">
      <c r="A1423" s="38">
        <v>1168</v>
      </c>
      <c r="B1423" s="38" t="s">
        <v>3397</v>
      </c>
      <c r="C1423" s="35" t="s">
        <v>345</v>
      </c>
      <c r="D1423" s="1" t="s">
        <v>4012</v>
      </c>
      <c r="E1423" s="38" t="s">
        <v>347</v>
      </c>
      <c r="F1423" s="27" t="s">
        <v>5729</v>
      </c>
      <c r="G1423" s="46" t="s">
        <v>5730</v>
      </c>
      <c r="H1423" s="42">
        <v>0.15</v>
      </c>
      <c r="I1423" s="42">
        <v>0.15</v>
      </c>
      <c r="J1423" s="1">
        <v>1</v>
      </c>
      <c r="K1423" s="65">
        <v>44375</v>
      </c>
      <c r="L1423" s="41">
        <v>44539</v>
      </c>
      <c r="M1423" s="1">
        <v>53.72</v>
      </c>
      <c r="N1423" s="42">
        <v>51.048244720018445</v>
      </c>
      <c r="O1423" s="1">
        <v>86</v>
      </c>
      <c r="P1423" s="42">
        <f t="shared" si="56"/>
        <v>4619.92</v>
      </c>
      <c r="Q1423" s="1" t="s">
        <v>147</v>
      </c>
      <c r="R1423" s="42">
        <v>99.393939393939391</v>
      </c>
      <c r="S1423" s="1">
        <f t="shared" si="57"/>
        <v>5339.4424242424238</v>
      </c>
      <c r="T1423" s="1" t="s">
        <v>147</v>
      </c>
      <c r="U1423" s="3">
        <v>370</v>
      </c>
      <c r="V1423" s="3">
        <v>0</v>
      </c>
      <c r="W1423" s="3">
        <v>0</v>
      </c>
      <c r="X1423" s="1">
        <v>10</v>
      </c>
      <c r="Y1423" s="1">
        <v>380</v>
      </c>
      <c r="Z1423" s="42">
        <v>19398.332993607008</v>
      </c>
      <c r="AA1423" s="1" t="s">
        <v>4015</v>
      </c>
      <c r="AB1423" s="1" t="s">
        <v>4143</v>
      </c>
      <c r="AC1423" s="1" t="s">
        <v>5277</v>
      </c>
      <c r="AZ1423" s="24"/>
      <c r="BF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  <c r="BS1423" s="24"/>
      <c r="BT1423" s="24"/>
    </row>
    <row r="1424" spans="1:72" s="23" customFormat="1" x14ac:dyDescent="0.3">
      <c r="A1424" s="38">
        <v>1169</v>
      </c>
      <c r="B1424" s="38" t="s">
        <v>3397</v>
      </c>
      <c r="C1424" s="35" t="s">
        <v>345</v>
      </c>
      <c r="D1424" s="1" t="s">
        <v>4012</v>
      </c>
      <c r="E1424" s="38" t="s">
        <v>347</v>
      </c>
      <c r="F1424" s="2" t="s">
        <v>5731</v>
      </c>
      <c r="G1424" s="46" t="s">
        <v>5732</v>
      </c>
      <c r="H1424" s="42">
        <v>0.36</v>
      </c>
      <c r="I1424" s="42">
        <v>0.36</v>
      </c>
      <c r="J1424" s="1">
        <v>2</v>
      </c>
      <c r="K1424" s="65">
        <v>44373</v>
      </c>
      <c r="L1424" s="41">
        <v>44539</v>
      </c>
      <c r="M1424" s="1">
        <v>96.98</v>
      </c>
      <c r="N1424" s="42">
        <v>84.526874645638216</v>
      </c>
      <c r="O1424" s="1">
        <v>87</v>
      </c>
      <c r="P1424" s="42">
        <f t="shared" si="56"/>
        <v>8437.26</v>
      </c>
      <c r="Q1424" s="1" t="s">
        <v>147</v>
      </c>
      <c r="R1424" s="42">
        <v>99.322799097065456</v>
      </c>
      <c r="S1424" s="1">
        <f t="shared" si="57"/>
        <v>9632.3250564334085</v>
      </c>
      <c r="T1424" s="1" t="s">
        <v>147</v>
      </c>
      <c r="U1424" s="3">
        <v>370</v>
      </c>
      <c r="V1424" s="3">
        <v>0</v>
      </c>
      <c r="W1424" s="3">
        <v>0</v>
      </c>
      <c r="X1424" s="1">
        <v>10</v>
      </c>
      <c r="Y1424" s="1">
        <v>380</v>
      </c>
      <c r="Z1424" s="42">
        <v>32120.212365342522</v>
      </c>
      <c r="AA1424" s="1" t="s">
        <v>4015</v>
      </c>
      <c r="AB1424" s="1" t="s">
        <v>5733</v>
      </c>
      <c r="AC1424" s="1"/>
      <c r="AZ1424" s="24"/>
      <c r="BF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  <c r="BS1424" s="24"/>
      <c r="BT1424" s="24"/>
    </row>
    <row r="1425" spans="1:72" s="23" customFormat="1" x14ac:dyDescent="0.3">
      <c r="A1425" s="38">
        <v>1170</v>
      </c>
      <c r="B1425" s="38" t="s">
        <v>3397</v>
      </c>
      <c r="C1425" s="35" t="s">
        <v>345</v>
      </c>
      <c r="D1425" s="1" t="s">
        <v>4012</v>
      </c>
      <c r="E1425" s="38" t="s">
        <v>347</v>
      </c>
      <c r="F1425" s="2" t="s">
        <v>5734</v>
      </c>
      <c r="G1425" s="46" t="s">
        <v>5735</v>
      </c>
      <c r="H1425" s="42">
        <v>0.34</v>
      </c>
      <c r="I1425" s="42">
        <v>0.34</v>
      </c>
      <c r="J1425" s="1">
        <v>2</v>
      </c>
      <c r="K1425" s="65">
        <v>44390</v>
      </c>
      <c r="L1425" s="41">
        <v>44539</v>
      </c>
      <c r="M1425" s="1">
        <v>76.599999999999994</v>
      </c>
      <c r="N1425" s="42">
        <v>72.199202882814745</v>
      </c>
      <c r="O1425" s="1">
        <v>82</v>
      </c>
      <c r="P1425" s="42">
        <f t="shared" si="56"/>
        <v>6281.2</v>
      </c>
      <c r="Q1425" s="1" t="s">
        <v>147</v>
      </c>
      <c r="R1425" s="3">
        <v>100</v>
      </c>
      <c r="S1425" s="1">
        <f t="shared" si="57"/>
        <v>7659.9999999999991</v>
      </c>
      <c r="T1425" s="1" t="s">
        <v>147</v>
      </c>
      <c r="U1425" s="3">
        <v>370</v>
      </c>
      <c r="V1425" s="3">
        <v>0</v>
      </c>
      <c r="W1425" s="3">
        <v>0</v>
      </c>
      <c r="X1425" s="1">
        <v>10</v>
      </c>
      <c r="Y1425" s="1">
        <v>380</v>
      </c>
      <c r="Z1425" s="42">
        <v>27435.697095469604</v>
      </c>
      <c r="AA1425" s="1" t="s">
        <v>4015</v>
      </c>
      <c r="AB1425" s="1" t="s">
        <v>5733</v>
      </c>
      <c r="AC1425" s="1"/>
      <c r="AZ1425" s="24"/>
      <c r="BF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  <c r="BS1425" s="24"/>
      <c r="BT1425" s="24"/>
    </row>
    <row r="1426" spans="1:72" s="23" customFormat="1" x14ac:dyDescent="0.3">
      <c r="A1426" s="38">
        <v>1171</v>
      </c>
      <c r="B1426" s="38" t="s">
        <v>3397</v>
      </c>
      <c r="C1426" s="35" t="s">
        <v>345</v>
      </c>
      <c r="D1426" s="1" t="s">
        <v>4012</v>
      </c>
      <c r="E1426" s="38" t="s">
        <v>347</v>
      </c>
      <c r="F1426" s="2" t="s">
        <v>5736</v>
      </c>
      <c r="G1426" s="46" t="s">
        <v>5737</v>
      </c>
      <c r="H1426" s="42">
        <v>0.14000000000000001</v>
      </c>
      <c r="I1426" s="42">
        <v>0.14000000000000001</v>
      </c>
      <c r="J1426" s="1">
        <v>1</v>
      </c>
      <c r="K1426" s="65">
        <v>44391</v>
      </c>
      <c r="L1426" s="41">
        <v>44539</v>
      </c>
      <c r="M1426" s="1">
        <v>21.1</v>
      </c>
      <c r="N1426" s="42">
        <v>20.121712198846836</v>
      </c>
      <c r="O1426" s="1">
        <v>86</v>
      </c>
      <c r="P1426" s="42">
        <f t="shared" si="56"/>
        <v>1814.6000000000001</v>
      </c>
      <c r="Q1426" s="1" t="s">
        <v>147</v>
      </c>
      <c r="R1426" s="42">
        <v>99.570815450643778</v>
      </c>
      <c r="S1426" s="1">
        <f t="shared" si="57"/>
        <v>2100.9442060085839</v>
      </c>
      <c r="T1426" s="1" t="s">
        <v>147</v>
      </c>
      <c r="U1426" s="3">
        <v>370</v>
      </c>
      <c r="V1426" s="3">
        <v>0</v>
      </c>
      <c r="W1426" s="3">
        <v>0</v>
      </c>
      <c r="X1426" s="1">
        <v>10</v>
      </c>
      <c r="Y1426" s="1">
        <v>380</v>
      </c>
      <c r="Z1426" s="42">
        <v>7646.2506355617979</v>
      </c>
      <c r="AA1426" s="1" t="s">
        <v>4015</v>
      </c>
      <c r="AB1426" s="1" t="s">
        <v>5733</v>
      </c>
      <c r="AC1426" s="1"/>
      <c r="AZ1426" s="24"/>
      <c r="BF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  <c r="BS1426" s="24"/>
      <c r="BT1426" s="24"/>
    </row>
    <row r="1427" spans="1:72" s="23" customFormat="1" x14ac:dyDescent="0.3">
      <c r="A1427" s="38">
        <v>1172</v>
      </c>
      <c r="B1427" s="38" t="s">
        <v>3397</v>
      </c>
      <c r="C1427" s="35" t="s">
        <v>345</v>
      </c>
      <c r="D1427" s="1" t="s">
        <v>4012</v>
      </c>
      <c r="E1427" s="38" t="s">
        <v>347</v>
      </c>
      <c r="F1427" s="2" t="s">
        <v>5738</v>
      </c>
      <c r="G1427" s="46" t="s">
        <v>5739</v>
      </c>
      <c r="H1427" s="42">
        <v>0.23</v>
      </c>
      <c r="I1427" s="42">
        <v>0.23</v>
      </c>
      <c r="J1427" s="1">
        <v>2</v>
      </c>
      <c r="K1427" s="65">
        <v>44373</v>
      </c>
      <c r="L1427" s="41">
        <v>44539</v>
      </c>
      <c r="M1427" s="1">
        <v>79.45</v>
      </c>
      <c r="N1427" s="42">
        <v>76.804449441214359</v>
      </c>
      <c r="O1427" s="1">
        <v>81</v>
      </c>
      <c r="P1427" s="42">
        <f t="shared" si="56"/>
        <v>6435.45</v>
      </c>
      <c r="Q1427" s="1" t="s">
        <v>147</v>
      </c>
      <c r="R1427" s="42">
        <v>99.396378269617713</v>
      </c>
      <c r="S1427" s="1">
        <f t="shared" si="57"/>
        <v>7897.0422535211273</v>
      </c>
      <c r="T1427" s="1" t="s">
        <v>147</v>
      </c>
      <c r="U1427" s="3">
        <v>370</v>
      </c>
      <c r="V1427" s="3">
        <v>0</v>
      </c>
      <c r="W1427" s="3">
        <v>0</v>
      </c>
      <c r="X1427" s="1">
        <v>10</v>
      </c>
      <c r="Y1427" s="1">
        <v>380</v>
      </c>
      <c r="Z1427" s="42">
        <v>29185.690787661457</v>
      </c>
      <c r="AA1427" s="1" t="s">
        <v>4015</v>
      </c>
      <c r="AB1427" s="1" t="s">
        <v>5733</v>
      </c>
      <c r="AC1427" s="1"/>
      <c r="AZ1427" s="24"/>
      <c r="BF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  <c r="BS1427" s="24"/>
      <c r="BT1427" s="24"/>
    </row>
    <row r="1428" spans="1:72" s="23" customFormat="1" x14ac:dyDescent="0.3">
      <c r="A1428" s="38">
        <v>1173</v>
      </c>
      <c r="B1428" s="38" t="s">
        <v>3397</v>
      </c>
      <c r="C1428" s="35" t="s">
        <v>345</v>
      </c>
      <c r="D1428" s="1" t="s">
        <v>4012</v>
      </c>
      <c r="E1428" s="38" t="s">
        <v>347</v>
      </c>
      <c r="F1428" s="34" t="s">
        <v>5740</v>
      </c>
      <c r="G1428" s="46" t="s">
        <v>5741</v>
      </c>
      <c r="H1428" s="42">
        <v>0.17</v>
      </c>
      <c r="I1428" s="42">
        <v>0.17</v>
      </c>
      <c r="J1428" s="1">
        <v>1</v>
      </c>
      <c r="K1428" s="65">
        <v>44359</v>
      </c>
      <c r="L1428" s="41">
        <v>44539</v>
      </c>
      <c r="M1428" s="1">
        <v>18.690000000000001</v>
      </c>
      <c r="N1428" s="42">
        <v>0</v>
      </c>
      <c r="O1428" s="1">
        <v>59</v>
      </c>
      <c r="P1428" s="42">
        <f t="shared" si="56"/>
        <v>1102.71</v>
      </c>
      <c r="Q1428" s="1" t="s">
        <v>4033</v>
      </c>
      <c r="R1428" s="3">
        <v>100</v>
      </c>
      <c r="S1428" s="1">
        <f t="shared" si="57"/>
        <v>1869.0000000000002</v>
      </c>
      <c r="T1428" s="1" t="s">
        <v>147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42">
        <v>0</v>
      </c>
      <c r="AA1428" s="1" t="s">
        <v>4015</v>
      </c>
      <c r="AB1428" s="1" t="s">
        <v>5733</v>
      </c>
      <c r="AC1428" s="1"/>
      <c r="AZ1428" s="24"/>
      <c r="BF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  <c r="BS1428" s="24"/>
      <c r="BT1428" s="24"/>
    </row>
    <row r="1429" spans="1:72" s="23" customFormat="1" x14ac:dyDescent="0.3">
      <c r="A1429" s="38">
        <v>1174</v>
      </c>
      <c r="B1429" s="38" t="s">
        <v>3397</v>
      </c>
      <c r="C1429" s="35" t="s">
        <v>345</v>
      </c>
      <c r="D1429" s="1" t="s">
        <v>4012</v>
      </c>
      <c r="E1429" s="38" t="s">
        <v>347</v>
      </c>
      <c r="F1429" s="2" t="s">
        <v>5742</v>
      </c>
      <c r="G1429" s="46" t="s">
        <v>5743</v>
      </c>
      <c r="H1429" s="42">
        <v>0.16</v>
      </c>
      <c r="I1429" s="42">
        <v>0.16</v>
      </c>
      <c r="J1429" s="1">
        <v>1</v>
      </c>
      <c r="K1429" s="65">
        <v>44374</v>
      </c>
      <c r="L1429" s="41">
        <v>44539</v>
      </c>
      <c r="M1429" s="1">
        <v>60.18</v>
      </c>
      <c r="N1429" s="42">
        <v>57.86290795613732</v>
      </c>
      <c r="O1429" s="1">
        <v>82</v>
      </c>
      <c r="P1429" s="42">
        <f t="shared" si="56"/>
        <v>4934.76</v>
      </c>
      <c r="Q1429" s="1" t="s">
        <v>147</v>
      </c>
      <c r="R1429" s="42">
        <v>99.170124481327804</v>
      </c>
      <c r="S1429" s="1">
        <f t="shared" si="57"/>
        <v>5968.058091286307</v>
      </c>
      <c r="T1429" s="1" t="s">
        <v>147</v>
      </c>
      <c r="U1429" s="3">
        <v>370</v>
      </c>
      <c r="V1429" s="3">
        <v>0</v>
      </c>
      <c r="W1429" s="3">
        <v>0</v>
      </c>
      <c r="X1429" s="1">
        <v>10</v>
      </c>
      <c r="Y1429" s="1">
        <v>380</v>
      </c>
      <c r="Z1429" s="42">
        <v>21987.905023332183</v>
      </c>
      <c r="AA1429" s="1" t="s">
        <v>4015</v>
      </c>
      <c r="AB1429" s="1" t="s">
        <v>5733</v>
      </c>
      <c r="AC1429" s="1"/>
      <c r="AZ1429" s="24"/>
      <c r="BF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  <c r="BS1429" s="24"/>
      <c r="BT1429" s="24"/>
    </row>
    <row r="1430" spans="1:72" s="23" customFormat="1" x14ac:dyDescent="0.3">
      <c r="A1430" s="38">
        <v>1175</v>
      </c>
      <c r="B1430" s="38" t="s">
        <v>3397</v>
      </c>
      <c r="C1430" s="35" t="s">
        <v>345</v>
      </c>
      <c r="D1430" s="1" t="s">
        <v>4012</v>
      </c>
      <c r="E1430" s="38" t="s">
        <v>347</v>
      </c>
      <c r="F1430" s="2" t="s">
        <v>5744</v>
      </c>
      <c r="G1430" s="46" t="s">
        <v>5745</v>
      </c>
      <c r="H1430" s="42">
        <v>0.26</v>
      </c>
      <c r="I1430" s="42">
        <v>0.26</v>
      </c>
      <c r="J1430" s="1">
        <v>1</v>
      </c>
      <c r="K1430" s="65">
        <v>44370</v>
      </c>
      <c r="L1430" s="41">
        <v>44539</v>
      </c>
      <c r="M1430" s="1">
        <v>64.06</v>
      </c>
      <c r="N1430" s="42">
        <v>61.408065022898747</v>
      </c>
      <c r="O1430" s="1">
        <v>84</v>
      </c>
      <c r="P1430" s="42">
        <f t="shared" si="56"/>
        <v>5381.04</v>
      </c>
      <c r="Q1430" s="1" t="s">
        <v>147</v>
      </c>
      <c r="R1430" s="42">
        <v>99.770114942528735</v>
      </c>
      <c r="S1430" s="1">
        <f t="shared" si="57"/>
        <v>6391.2735632183912</v>
      </c>
      <c r="T1430" s="1" t="s">
        <v>147</v>
      </c>
      <c r="U1430" s="3">
        <v>370</v>
      </c>
      <c r="V1430" s="3">
        <v>0</v>
      </c>
      <c r="W1430" s="3">
        <v>0</v>
      </c>
      <c r="X1430" s="1">
        <v>10</v>
      </c>
      <c r="Y1430" s="1">
        <v>380</v>
      </c>
      <c r="Z1430" s="42">
        <v>23335.064708701524</v>
      </c>
      <c r="AA1430" s="1" t="s">
        <v>4015</v>
      </c>
      <c r="AB1430" s="1" t="s">
        <v>5733</v>
      </c>
      <c r="AC1430" s="1"/>
      <c r="AZ1430" s="24"/>
      <c r="BF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  <c r="BS1430" s="24"/>
      <c r="BT1430" s="24"/>
    </row>
    <row r="1431" spans="1:72" s="23" customFormat="1" x14ac:dyDescent="0.3">
      <c r="A1431" s="38">
        <v>1176</v>
      </c>
      <c r="B1431" s="38" t="s">
        <v>3397</v>
      </c>
      <c r="C1431" s="35" t="s">
        <v>345</v>
      </c>
      <c r="D1431" s="1" t="s">
        <v>4012</v>
      </c>
      <c r="E1431" s="38" t="s">
        <v>347</v>
      </c>
      <c r="F1431" s="2" t="s">
        <v>5746</v>
      </c>
      <c r="G1431" s="46" t="s">
        <v>5747</v>
      </c>
      <c r="H1431" s="42">
        <v>0.13</v>
      </c>
      <c r="I1431" s="42">
        <v>0.13</v>
      </c>
      <c r="J1431" s="1">
        <v>1</v>
      </c>
      <c r="K1431" s="65">
        <v>44375</v>
      </c>
      <c r="L1431" s="41">
        <v>44539</v>
      </c>
      <c r="M1431" s="1">
        <v>37.020000000000003</v>
      </c>
      <c r="N1431" s="42">
        <v>34.453621655582467</v>
      </c>
      <c r="O1431" s="1">
        <v>90</v>
      </c>
      <c r="P1431" s="42">
        <f t="shared" si="56"/>
        <v>3331.8</v>
      </c>
      <c r="Q1431" s="1" t="s">
        <v>147</v>
      </c>
      <c r="R1431" s="42">
        <v>99.232245681381954</v>
      </c>
      <c r="S1431" s="1">
        <f t="shared" si="57"/>
        <v>3673.5777351247602</v>
      </c>
      <c r="T1431" s="1" t="s">
        <v>147</v>
      </c>
      <c r="U1431" s="3">
        <v>370</v>
      </c>
      <c r="V1431" s="3">
        <v>0</v>
      </c>
      <c r="W1431" s="3">
        <v>0</v>
      </c>
      <c r="X1431" s="1">
        <v>10</v>
      </c>
      <c r="Y1431" s="1">
        <v>380</v>
      </c>
      <c r="Z1431" s="42">
        <v>13092.376229121337</v>
      </c>
      <c r="AA1431" s="1" t="s">
        <v>4015</v>
      </c>
      <c r="AB1431" s="1" t="s">
        <v>5733</v>
      </c>
      <c r="AC1431" s="1"/>
      <c r="AZ1431" s="24"/>
      <c r="BF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  <c r="BS1431" s="24"/>
      <c r="BT1431" s="24"/>
    </row>
    <row r="1432" spans="1:72" s="23" customFormat="1" x14ac:dyDescent="0.3">
      <c r="A1432" s="38">
        <v>1177</v>
      </c>
      <c r="B1432" s="38" t="s">
        <v>3397</v>
      </c>
      <c r="C1432" s="35" t="s">
        <v>345</v>
      </c>
      <c r="D1432" s="1" t="s">
        <v>4012</v>
      </c>
      <c r="E1432" s="38" t="s">
        <v>347</v>
      </c>
      <c r="F1432" s="2" t="s">
        <v>5748</v>
      </c>
      <c r="G1432" s="46" t="s">
        <v>5749</v>
      </c>
      <c r="H1432" s="42">
        <v>0.2</v>
      </c>
      <c r="I1432" s="42">
        <v>0.2</v>
      </c>
      <c r="J1432" s="1">
        <v>1</v>
      </c>
      <c r="K1432" s="65">
        <v>44372</v>
      </c>
      <c r="L1432" s="41">
        <v>44539</v>
      </c>
      <c r="M1432" s="1">
        <v>43.77</v>
      </c>
      <c r="N1432" s="42">
        <v>42.517713247705409</v>
      </c>
      <c r="O1432" s="1">
        <v>90</v>
      </c>
      <c r="P1432" s="42">
        <f t="shared" si="56"/>
        <v>3939.3</v>
      </c>
      <c r="Q1432" s="1" t="s">
        <v>147</v>
      </c>
      <c r="R1432" s="42">
        <v>96.31782945736434</v>
      </c>
      <c r="S1432" s="1">
        <f t="shared" si="57"/>
        <v>4215.8313953488378</v>
      </c>
      <c r="T1432" s="1" t="s">
        <v>147</v>
      </c>
      <c r="U1432" s="3">
        <v>370</v>
      </c>
      <c r="V1432" s="3">
        <v>0</v>
      </c>
      <c r="W1432" s="3">
        <v>0</v>
      </c>
      <c r="X1432" s="1">
        <v>-18.5</v>
      </c>
      <c r="Y1432" s="1">
        <v>351.5</v>
      </c>
      <c r="Z1432" s="42">
        <v>14944.976206568452</v>
      </c>
      <c r="AA1432" s="1" t="s">
        <v>4015</v>
      </c>
      <c r="AB1432" s="1" t="s">
        <v>5733</v>
      </c>
      <c r="AC1432" s="1"/>
      <c r="AZ1432" s="24"/>
      <c r="BF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  <c r="BS1432" s="24"/>
      <c r="BT1432" s="24"/>
    </row>
    <row r="1433" spans="1:72" s="23" customFormat="1" x14ac:dyDescent="0.3">
      <c r="A1433" s="38">
        <v>1178</v>
      </c>
      <c r="B1433" s="38" t="s">
        <v>3397</v>
      </c>
      <c r="C1433" s="35" t="s">
        <v>345</v>
      </c>
      <c r="D1433" s="1" t="s">
        <v>4012</v>
      </c>
      <c r="E1433" s="38" t="s">
        <v>347</v>
      </c>
      <c r="F1433" s="2" t="s">
        <v>5750</v>
      </c>
      <c r="G1433" s="46" t="s">
        <v>5751</v>
      </c>
      <c r="H1433" s="42">
        <v>0.23</v>
      </c>
      <c r="I1433" s="42">
        <v>0.23</v>
      </c>
      <c r="J1433" s="1">
        <v>1</v>
      </c>
      <c r="K1433" s="65">
        <v>44390</v>
      </c>
      <c r="L1433" s="41">
        <v>44539</v>
      </c>
      <c r="M1433" s="1">
        <v>19.489999999999998</v>
      </c>
      <c r="N1433" s="42">
        <v>17.819420528423088</v>
      </c>
      <c r="O1433" s="1">
        <v>87</v>
      </c>
      <c r="P1433" s="42">
        <f t="shared" si="56"/>
        <v>1695.6299999999999</v>
      </c>
      <c r="Q1433" s="1" t="s">
        <v>147</v>
      </c>
      <c r="R1433" s="42">
        <v>90.625</v>
      </c>
      <c r="S1433" s="1">
        <f t="shared" si="57"/>
        <v>1766.2812499999998</v>
      </c>
      <c r="T1433" s="1" t="s">
        <v>4429</v>
      </c>
      <c r="U1433" s="3">
        <v>370</v>
      </c>
      <c r="V1433" s="3">
        <v>0</v>
      </c>
      <c r="W1433" s="3">
        <v>0</v>
      </c>
      <c r="X1433" s="1">
        <v>-37</v>
      </c>
      <c r="Y1433" s="1">
        <v>333</v>
      </c>
      <c r="Z1433" s="42">
        <v>5933.8670359648886</v>
      </c>
      <c r="AA1433" s="1" t="s">
        <v>4015</v>
      </c>
      <c r="AB1433" s="1" t="s">
        <v>5733</v>
      </c>
      <c r="AC1433" s="1"/>
      <c r="AZ1433" s="24"/>
      <c r="BF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  <c r="BS1433" s="24"/>
      <c r="BT1433" s="24"/>
    </row>
    <row r="1434" spans="1:72" s="23" customFormat="1" x14ac:dyDescent="0.3">
      <c r="A1434" s="38">
        <v>1179</v>
      </c>
      <c r="B1434" s="38" t="s">
        <v>3397</v>
      </c>
      <c r="C1434" s="35" t="s">
        <v>345</v>
      </c>
      <c r="D1434" s="1" t="s">
        <v>4012</v>
      </c>
      <c r="E1434" s="38" t="s">
        <v>347</v>
      </c>
      <c r="F1434" s="2" t="s">
        <v>5752</v>
      </c>
      <c r="G1434" s="46" t="s">
        <v>5753</v>
      </c>
      <c r="H1434" s="42">
        <v>0.16</v>
      </c>
      <c r="I1434" s="42">
        <v>0.16</v>
      </c>
      <c r="J1434" s="1">
        <v>1</v>
      </c>
      <c r="K1434" s="65">
        <v>44385</v>
      </c>
      <c r="L1434" s="41">
        <v>44539</v>
      </c>
      <c r="M1434" s="1">
        <v>59.11</v>
      </c>
      <c r="N1434" s="42">
        <v>54.115594283398302</v>
      </c>
      <c r="O1434" s="1">
        <v>83</v>
      </c>
      <c r="P1434" s="42">
        <f t="shared" si="56"/>
        <v>4906.13</v>
      </c>
      <c r="Q1434" s="1" t="s">
        <v>147</v>
      </c>
      <c r="R1434" s="42">
        <v>99.540229885057471</v>
      </c>
      <c r="S1434" s="1">
        <f t="shared" si="57"/>
        <v>5883.8229885057472</v>
      </c>
      <c r="T1434" s="1" t="s">
        <v>147</v>
      </c>
      <c r="U1434" s="3">
        <v>370</v>
      </c>
      <c r="V1434" s="3">
        <v>0</v>
      </c>
      <c r="W1434" s="3">
        <v>0</v>
      </c>
      <c r="X1434" s="1">
        <v>10</v>
      </c>
      <c r="Y1434" s="1">
        <v>380</v>
      </c>
      <c r="Z1434" s="42">
        <v>20563.925827691353</v>
      </c>
      <c r="AA1434" s="1" t="s">
        <v>4015</v>
      </c>
      <c r="AB1434" s="1" t="s">
        <v>5733</v>
      </c>
      <c r="AC1434" s="1" t="s">
        <v>5277</v>
      </c>
      <c r="AZ1434" s="24"/>
      <c r="BF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  <c r="BS1434" s="24"/>
      <c r="BT1434" s="24"/>
    </row>
    <row r="1435" spans="1:72" s="23" customFormat="1" x14ac:dyDescent="0.3">
      <c r="A1435" s="38">
        <v>1180</v>
      </c>
      <c r="B1435" s="38" t="s">
        <v>3397</v>
      </c>
      <c r="C1435" s="35" t="s">
        <v>345</v>
      </c>
      <c r="D1435" s="1" t="s">
        <v>4012</v>
      </c>
      <c r="E1435" s="38" t="s">
        <v>347</v>
      </c>
      <c r="F1435" s="2" t="s">
        <v>5754</v>
      </c>
      <c r="G1435" s="46" t="s">
        <v>5755</v>
      </c>
      <c r="H1435" s="42">
        <v>0.17</v>
      </c>
      <c r="I1435" s="42">
        <v>0.17</v>
      </c>
      <c r="J1435" s="1">
        <v>2</v>
      </c>
      <c r="K1435" s="65">
        <v>44374</v>
      </c>
      <c r="L1435" s="41">
        <v>44539</v>
      </c>
      <c r="M1435" s="1">
        <v>125.3</v>
      </c>
      <c r="N1435" s="42">
        <v>120.14007961426914</v>
      </c>
      <c r="O1435" s="1">
        <v>90</v>
      </c>
      <c r="P1435" s="42">
        <f t="shared" si="56"/>
        <v>11277</v>
      </c>
      <c r="Q1435" s="1" t="s">
        <v>147</v>
      </c>
      <c r="R1435" s="42">
        <v>99.148936170212764</v>
      </c>
      <c r="S1435" s="1">
        <f t="shared" si="57"/>
        <v>12423.361702127659</v>
      </c>
      <c r="T1435" s="1" t="s">
        <v>147</v>
      </c>
      <c r="U1435" s="3">
        <v>370</v>
      </c>
      <c r="V1435" s="3">
        <v>0</v>
      </c>
      <c r="W1435" s="3">
        <v>0</v>
      </c>
      <c r="X1435" s="1">
        <v>10</v>
      </c>
      <c r="Y1435" s="1">
        <v>380</v>
      </c>
      <c r="Z1435" s="42">
        <v>45653.230253422276</v>
      </c>
      <c r="AA1435" s="1" t="s">
        <v>4015</v>
      </c>
      <c r="AB1435" s="1" t="s">
        <v>5733</v>
      </c>
      <c r="AC1435" s="1"/>
      <c r="AZ1435" s="24"/>
      <c r="BF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  <c r="BS1435" s="24"/>
      <c r="BT1435" s="24"/>
    </row>
    <row r="1436" spans="1:72" s="23" customFormat="1" x14ac:dyDescent="0.3">
      <c r="A1436" s="38">
        <v>1181</v>
      </c>
      <c r="B1436" s="38" t="s">
        <v>3397</v>
      </c>
      <c r="C1436" s="35" t="s">
        <v>345</v>
      </c>
      <c r="D1436" s="1" t="s">
        <v>4012</v>
      </c>
      <c r="E1436" s="38" t="s">
        <v>347</v>
      </c>
      <c r="F1436" s="2" t="s">
        <v>5756</v>
      </c>
      <c r="G1436" s="46" t="s">
        <v>5757</v>
      </c>
      <c r="H1436" s="42">
        <v>0.08</v>
      </c>
      <c r="I1436" s="42">
        <v>0.08</v>
      </c>
      <c r="J1436" s="1">
        <v>1</v>
      </c>
      <c r="K1436" s="65">
        <v>44390</v>
      </c>
      <c r="L1436" s="41">
        <v>44539</v>
      </c>
      <c r="M1436" s="1">
        <v>15.83</v>
      </c>
      <c r="N1436" s="42">
        <v>15.313420444475421</v>
      </c>
      <c r="O1436" s="1">
        <v>84</v>
      </c>
      <c r="P1436" s="42">
        <f t="shared" si="56"/>
        <v>1329.72</v>
      </c>
      <c r="Q1436" s="1" t="s">
        <v>147</v>
      </c>
      <c r="R1436" s="42">
        <v>99.797979797979792</v>
      </c>
      <c r="S1436" s="1">
        <f t="shared" si="57"/>
        <v>1579.8020202020202</v>
      </c>
      <c r="T1436" s="1" t="s">
        <v>147</v>
      </c>
      <c r="U1436" s="3">
        <v>370</v>
      </c>
      <c r="V1436" s="3">
        <v>0</v>
      </c>
      <c r="W1436" s="3">
        <v>0</v>
      </c>
      <c r="X1436" s="1">
        <v>10</v>
      </c>
      <c r="Y1436" s="1">
        <v>380</v>
      </c>
      <c r="Z1436" s="42">
        <v>5819.0997689006599</v>
      </c>
      <c r="AA1436" s="1" t="s">
        <v>4015</v>
      </c>
      <c r="AB1436" s="1" t="s">
        <v>5733</v>
      </c>
      <c r="AC1436" s="1"/>
      <c r="AZ1436" s="24"/>
      <c r="BF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  <c r="BS1436" s="24"/>
      <c r="BT1436" s="24"/>
    </row>
    <row r="1437" spans="1:72" s="23" customFormat="1" x14ac:dyDescent="0.3">
      <c r="A1437" s="38">
        <v>1182</v>
      </c>
      <c r="B1437" s="38" t="s">
        <v>3397</v>
      </c>
      <c r="C1437" s="35" t="s">
        <v>345</v>
      </c>
      <c r="D1437" s="1" t="s">
        <v>4012</v>
      </c>
      <c r="E1437" s="38" t="s">
        <v>347</v>
      </c>
      <c r="F1437" s="2" t="s">
        <v>5758</v>
      </c>
      <c r="G1437" s="46" t="s">
        <v>5759</v>
      </c>
      <c r="H1437" s="42">
        <v>0.13</v>
      </c>
      <c r="I1437" s="42">
        <v>0.13</v>
      </c>
      <c r="J1437" s="1">
        <v>1</v>
      </c>
      <c r="K1437" s="65">
        <v>44392</v>
      </c>
      <c r="L1437" s="41">
        <v>44539</v>
      </c>
      <c r="M1437" s="1">
        <v>36.020000000000003</v>
      </c>
      <c r="N1437" s="42">
        <v>34.634054547217858</v>
      </c>
      <c r="O1437" s="1">
        <v>85</v>
      </c>
      <c r="P1437" s="42">
        <f t="shared" si="56"/>
        <v>3061.7000000000003</v>
      </c>
      <c r="Q1437" s="1" t="s">
        <v>147</v>
      </c>
      <c r="R1437" s="42">
        <v>99.550561797752806</v>
      </c>
      <c r="S1437" s="1">
        <f t="shared" si="57"/>
        <v>3585.8112359550564</v>
      </c>
      <c r="T1437" s="1" t="s">
        <v>147</v>
      </c>
      <c r="U1437" s="3">
        <v>370</v>
      </c>
      <c r="V1437" s="3">
        <v>0</v>
      </c>
      <c r="W1437" s="3">
        <v>0</v>
      </c>
      <c r="X1437" s="1">
        <v>10</v>
      </c>
      <c r="Y1437" s="1">
        <v>380</v>
      </c>
      <c r="Z1437" s="42">
        <v>13160.940727942785</v>
      </c>
      <c r="AA1437" s="1" t="s">
        <v>4015</v>
      </c>
      <c r="AB1437" s="1" t="s">
        <v>5733</v>
      </c>
      <c r="AC1437" s="1"/>
      <c r="AZ1437" s="24"/>
      <c r="BF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  <c r="BS1437" s="24"/>
      <c r="BT1437" s="24"/>
    </row>
    <row r="1438" spans="1:72" s="23" customFormat="1" x14ac:dyDescent="0.3">
      <c r="A1438" s="38">
        <v>1183</v>
      </c>
      <c r="B1438" s="38" t="s">
        <v>3397</v>
      </c>
      <c r="C1438" s="35" t="s">
        <v>345</v>
      </c>
      <c r="D1438" s="1" t="s">
        <v>4012</v>
      </c>
      <c r="E1438" s="38" t="s">
        <v>347</v>
      </c>
      <c r="F1438" s="2" t="s">
        <v>5760</v>
      </c>
      <c r="G1438" s="46" t="s">
        <v>5761</v>
      </c>
      <c r="H1438" s="42">
        <v>0.44</v>
      </c>
      <c r="I1438" s="42">
        <v>0.44</v>
      </c>
      <c r="J1438" s="1">
        <v>1</v>
      </c>
      <c r="K1438" s="65">
        <v>44385</v>
      </c>
      <c r="L1438" s="41">
        <v>44539</v>
      </c>
      <c r="M1438" s="1">
        <v>33.29</v>
      </c>
      <c r="N1438" s="42">
        <v>31.243254097330272</v>
      </c>
      <c r="O1438" s="1">
        <v>81</v>
      </c>
      <c r="P1438" s="42">
        <f t="shared" si="56"/>
        <v>2696.49</v>
      </c>
      <c r="Q1438" s="1" t="s">
        <v>147</v>
      </c>
      <c r="R1438" s="42">
        <v>99.103139013452918</v>
      </c>
      <c r="S1438" s="1">
        <f t="shared" si="57"/>
        <v>3299.1434977578474</v>
      </c>
      <c r="T1438" s="1" t="s">
        <v>147</v>
      </c>
      <c r="U1438" s="3">
        <v>370</v>
      </c>
      <c r="V1438" s="3">
        <v>0</v>
      </c>
      <c r="W1438" s="3">
        <v>0</v>
      </c>
      <c r="X1438" s="1">
        <v>10</v>
      </c>
      <c r="Y1438" s="1">
        <v>380</v>
      </c>
      <c r="Z1438" s="42">
        <v>11872.436556985504</v>
      </c>
      <c r="AA1438" s="1" t="s">
        <v>4015</v>
      </c>
      <c r="AB1438" s="1" t="s">
        <v>5733</v>
      </c>
      <c r="AC1438" s="1"/>
      <c r="AZ1438" s="24"/>
      <c r="BF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  <c r="BS1438" s="24"/>
      <c r="BT1438" s="24"/>
    </row>
    <row r="1439" spans="1:72" s="23" customFormat="1" x14ac:dyDescent="0.3">
      <c r="A1439" s="38">
        <v>1184</v>
      </c>
      <c r="B1439" s="38" t="s">
        <v>3397</v>
      </c>
      <c r="C1439" s="35" t="s">
        <v>345</v>
      </c>
      <c r="D1439" s="1" t="s">
        <v>4012</v>
      </c>
      <c r="E1439" s="38" t="s">
        <v>347</v>
      </c>
      <c r="F1439" s="2" t="s">
        <v>5762</v>
      </c>
      <c r="G1439" s="46" t="s">
        <v>5763</v>
      </c>
      <c r="H1439" s="42">
        <v>0.2</v>
      </c>
      <c r="I1439" s="42">
        <v>0.2</v>
      </c>
      <c r="J1439" s="1">
        <v>1</v>
      </c>
      <c r="K1439" s="65">
        <v>44391</v>
      </c>
      <c r="L1439" s="41">
        <v>44539</v>
      </c>
      <c r="M1439" s="1">
        <v>47.09</v>
      </c>
      <c r="N1439" s="42">
        <v>43.816559428081803</v>
      </c>
      <c r="O1439" s="1">
        <v>97</v>
      </c>
      <c r="P1439" s="42">
        <f t="shared" si="56"/>
        <v>4567.7300000000005</v>
      </c>
      <c r="Q1439" s="1" t="s">
        <v>147</v>
      </c>
      <c r="R1439" s="42">
        <v>97.575757575757578</v>
      </c>
      <c r="S1439" s="1">
        <f t="shared" si="57"/>
        <v>4594.8424242424244</v>
      </c>
      <c r="T1439" s="1" t="s">
        <v>147</v>
      </c>
      <c r="U1439" s="3">
        <v>370</v>
      </c>
      <c r="V1439" s="3">
        <v>0</v>
      </c>
      <c r="W1439" s="3">
        <v>0</v>
      </c>
      <c r="X1439" s="1">
        <v>-18.5</v>
      </c>
      <c r="Y1439" s="1">
        <v>351.5</v>
      </c>
      <c r="Z1439" s="42">
        <v>15401.520638970753</v>
      </c>
      <c r="AA1439" s="1" t="s">
        <v>4015</v>
      </c>
      <c r="AB1439" s="1" t="s">
        <v>5733</v>
      </c>
      <c r="AC1439" s="1"/>
      <c r="AZ1439" s="24"/>
      <c r="BF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  <c r="BS1439" s="24"/>
      <c r="BT1439" s="24"/>
    </row>
    <row r="1440" spans="1:72" s="23" customFormat="1" x14ac:dyDescent="0.3">
      <c r="A1440" s="38">
        <v>1185</v>
      </c>
      <c r="B1440" s="38" t="s">
        <v>3397</v>
      </c>
      <c r="C1440" s="35" t="s">
        <v>345</v>
      </c>
      <c r="D1440" s="1" t="s">
        <v>4012</v>
      </c>
      <c r="E1440" s="38" t="s">
        <v>347</v>
      </c>
      <c r="F1440" s="2" t="s">
        <v>5762</v>
      </c>
      <c r="G1440" s="46" t="s">
        <v>5764</v>
      </c>
      <c r="H1440" s="42">
        <v>0.22</v>
      </c>
      <c r="I1440" s="42">
        <v>0.22</v>
      </c>
      <c r="J1440" s="1">
        <v>1</v>
      </c>
      <c r="K1440" s="65">
        <v>44393</v>
      </c>
      <c r="L1440" s="41">
        <v>44539</v>
      </c>
      <c r="M1440" s="1">
        <v>34.43</v>
      </c>
      <c r="N1440" s="42">
        <v>31.169008289184077</v>
      </c>
      <c r="O1440" s="1">
        <v>82</v>
      </c>
      <c r="P1440" s="42">
        <f t="shared" si="56"/>
        <v>2823.2599999999998</v>
      </c>
      <c r="Q1440" s="1" t="s">
        <v>147</v>
      </c>
      <c r="R1440" s="42">
        <v>93.814432989690715</v>
      </c>
      <c r="S1440" s="1">
        <f t="shared" si="57"/>
        <v>3230.0309278350514</v>
      </c>
      <c r="T1440" s="1" t="s">
        <v>4429</v>
      </c>
      <c r="U1440" s="3">
        <v>370</v>
      </c>
      <c r="V1440" s="3">
        <v>0</v>
      </c>
      <c r="W1440" s="3">
        <v>0</v>
      </c>
      <c r="X1440" s="1">
        <v>-37</v>
      </c>
      <c r="Y1440" s="1">
        <v>333</v>
      </c>
      <c r="Z1440" s="42">
        <v>10379.279760298297</v>
      </c>
      <c r="AA1440" s="1" t="s">
        <v>4015</v>
      </c>
      <c r="AB1440" s="1" t="s">
        <v>5733</v>
      </c>
      <c r="AC1440" s="1"/>
      <c r="AZ1440" s="24"/>
      <c r="BF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  <c r="BS1440" s="24"/>
      <c r="BT1440" s="24"/>
    </row>
    <row r="1441" spans="1:72" s="23" customFormat="1" x14ac:dyDescent="0.3">
      <c r="A1441" s="38">
        <v>1186</v>
      </c>
      <c r="B1441" s="38" t="s">
        <v>3397</v>
      </c>
      <c r="C1441" s="35" t="s">
        <v>345</v>
      </c>
      <c r="D1441" s="1" t="s">
        <v>4012</v>
      </c>
      <c r="E1441" s="38" t="s">
        <v>347</v>
      </c>
      <c r="F1441" s="2" t="s">
        <v>5738</v>
      </c>
      <c r="G1441" s="46" t="s">
        <v>5765</v>
      </c>
      <c r="H1441" s="42">
        <v>0.15</v>
      </c>
      <c r="I1441" s="42">
        <v>0.15</v>
      </c>
      <c r="J1441" s="1">
        <v>1</v>
      </c>
      <c r="K1441" s="65">
        <v>44391</v>
      </c>
      <c r="L1441" s="41">
        <v>44539</v>
      </c>
      <c r="M1441" s="1">
        <v>20.14</v>
      </c>
      <c r="N1441" s="42">
        <v>19.268943496347493</v>
      </c>
      <c r="O1441" s="1">
        <v>98</v>
      </c>
      <c r="P1441" s="42">
        <f t="shared" si="56"/>
        <v>1973.72</v>
      </c>
      <c r="Q1441" s="1" t="s">
        <v>147</v>
      </c>
      <c r="R1441" s="42">
        <v>95.582329317269071</v>
      </c>
      <c r="S1441" s="1">
        <f t="shared" si="57"/>
        <v>1925.0281124497992</v>
      </c>
      <c r="T1441" s="1" t="s">
        <v>147</v>
      </c>
      <c r="U1441" s="3">
        <v>370</v>
      </c>
      <c r="V1441" s="3">
        <v>0</v>
      </c>
      <c r="W1441" s="3">
        <v>0</v>
      </c>
      <c r="X1441" s="1">
        <v>-18.5</v>
      </c>
      <c r="Y1441" s="1">
        <v>351.5</v>
      </c>
      <c r="Z1441" s="42">
        <v>6773.0336389661434</v>
      </c>
      <c r="AA1441" s="1" t="s">
        <v>4015</v>
      </c>
      <c r="AB1441" s="1" t="s">
        <v>5733</v>
      </c>
      <c r="AC1441" s="1" t="s">
        <v>5277</v>
      </c>
      <c r="AZ1441" s="24"/>
      <c r="BF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  <c r="BS1441" s="24"/>
      <c r="BT1441" s="24"/>
    </row>
    <row r="1442" spans="1:72" s="23" customFormat="1" x14ac:dyDescent="0.3">
      <c r="A1442" s="38">
        <v>1187</v>
      </c>
      <c r="B1442" s="38" t="s">
        <v>3397</v>
      </c>
      <c r="C1442" s="35" t="s">
        <v>345</v>
      </c>
      <c r="D1442" s="1" t="s">
        <v>4012</v>
      </c>
      <c r="E1442" s="38" t="s">
        <v>347</v>
      </c>
      <c r="F1442" s="2" t="s">
        <v>5766</v>
      </c>
      <c r="G1442" s="46" t="s">
        <v>5767</v>
      </c>
      <c r="H1442" s="42">
        <v>0.18</v>
      </c>
      <c r="I1442" s="42">
        <v>0.18</v>
      </c>
      <c r="J1442" s="1">
        <v>1</v>
      </c>
      <c r="K1442" s="65">
        <v>44392</v>
      </c>
      <c r="L1442" s="41">
        <v>44539</v>
      </c>
      <c r="M1442" s="1">
        <v>43.93</v>
      </c>
      <c r="N1442" s="42">
        <v>41.528565206541181</v>
      </c>
      <c r="O1442" s="1">
        <v>89</v>
      </c>
      <c r="P1442" s="42">
        <f t="shared" si="56"/>
        <v>3909.77</v>
      </c>
      <c r="Q1442" s="1" t="s">
        <v>147</v>
      </c>
      <c r="R1442" s="42">
        <v>99.757281553398059</v>
      </c>
      <c r="S1442" s="1">
        <f t="shared" si="57"/>
        <v>4382.3373786407765</v>
      </c>
      <c r="T1442" s="1" t="s">
        <v>147</v>
      </c>
      <c r="U1442" s="3">
        <v>370</v>
      </c>
      <c r="V1442" s="3">
        <v>0</v>
      </c>
      <c r="W1442" s="3">
        <v>0</v>
      </c>
      <c r="X1442" s="1">
        <v>10</v>
      </c>
      <c r="Y1442" s="1">
        <v>380</v>
      </c>
      <c r="Z1442" s="42">
        <v>15780.854778485649</v>
      </c>
      <c r="AA1442" s="1" t="s">
        <v>4015</v>
      </c>
      <c r="AB1442" s="1" t="s">
        <v>5733</v>
      </c>
      <c r="AC1442" s="1"/>
      <c r="AZ1442" s="24"/>
      <c r="BF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  <c r="BS1442" s="24"/>
      <c r="BT1442" s="24"/>
    </row>
    <row r="1443" spans="1:72" s="23" customFormat="1" x14ac:dyDescent="0.3">
      <c r="A1443" s="38">
        <v>1188</v>
      </c>
      <c r="B1443" s="38" t="s">
        <v>3397</v>
      </c>
      <c r="C1443" s="35" t="s">
        <v>345</v>
      </c>
      <c r="D1443" s="1" t="s">
        <v>4012</v>
      </c>
      <c r="E1443" s="38" t="s">
        <v>347</v>
      </c>
      <c r="F1443" s="2" t="s">
        <v>5768</v>
      </c>
      <c r="G1443" s="46" t="s">
        <v>5769</v>
      </c>
      <c r="H1443" s="42">
        <v>0.3</v>
      </c>
      <c r="I1443" s="42">
        <v>0.3</v>
      </c>
      <c r="J1443" s="1">
        <v>1</v>
      </c>
      <c r="K1443" s="65">
        <v>44390</v>
      </c>
      <c r="L1443" s="41">
        <v>44539</v>
      </c>
      <c r="M1443" s="1">
        <v>37.19</v>
      </c>
      <c r="N1443" s="42">
        <v>33.592660835995432</v>
      </c>
      <c r="O1443" s="1">
        <v>82</v>
      </c>
      <c r="P1443" s="42">
        <f t="shared" si="56"/>
        <v>3049.58</v>
      </c>
      <c r="Q1443" s="1" t="s">
        <v>147</v>
      </c>
      <c r="R1443" s="42">
        <v>97.663551401869157</v>
      </c>
      <c r="S1443" s="1">
        <f t="shared" si="57"/>
        <v>3632.1074766355136</v>
      </c>
      <c r="T1443" s="1" t="s">
        <v>147</v>
      </c>
      <c r="U1443" s="3">
        <v>370</v>
      </c>
      <c r="V1443" s="3">
        <v>0</v>
      </c>
      <c r="W1443" s="3">
        <v>0</v>
      </c>
      <c r="X1443" s="1">
        <v>-18.5</v>
      </c>
      <c r="Y1443" s="1">
        <v>351.5</v>
      </c>
      <c r="Z1443" s="42">
        <v>11807.820283852394</v>
      </c>
      <c r="AA1443" s="1" t="s">
        <v>4015</v>
      </c>
      <c r="AB1443" s="1" t="s">
        <v>5733</v>
      </c>
      <c r="AC1443" s="1" t="s">
        <v>5277</v>
      </c>
      <c r="AZ1443" s="24"/>
      <c r="BF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  <c r="BS1443" s="24"/>
      <c r="BT1443" s="24"/>
    </row>
    <row r="1444" spans="1:72" s="23" customFormat="1" x14ac:dyDescent="0.3">
      <c r="A1444" s="38">
        <v>1189</v>
      </c>
      <c r="B1444" s="38" t="s">
        <v>3397</v>
      </c>
      <c r="C1444" s="35" t="s">
        <v>345</v>
      </c>
      <c r="D1444" s="1" t="s">
        <v>4012</v>
      </c>
      <c r="E1444" s="38" t="s">
        <v>347</v>
      </c>
      <c r="F1444" s="2" t="s">
        <v>5770</v>
      </c>
      <c r="G1444" s="46" t="s">
        <v>5771</v>
      </c>
      <c r="H1444" s="42">
        <v>0.26</v>
      </c>
      <c r="I1444" s="42">
        <v>0.26</v>
      </c>
      <c r="J1444" s="1">
        <v>1</v>
      </c>
      <c r="K1444" s="65">
        <v>44391</v>
      </c>
      <c r="L1444" s="41">
        <v>44539</v>
      </c>
      <c r="M1444" s="1">
        <v>26.06</v>
      </c>
      <c r="N1444" s="42">
        <v>24.817075363369586</v>
      </c>
      <c r="O1444" s="1">
        <v>86</v>
      </c>
      <c r="P1444" s="42">
        <f t="shared" si="56"/>
        <v>2241.16</v>
      </c>
      <c r="Q1444" s="1" t="s">
        <v>147</v>
      </c>
      <c r="R1444" s="3">
        <v>100</v>
      </c>
      <c r="S1444" s="1">
        <f t="shared" si="57"/>
        <v>2606</v>
      </c>
      <c r="T1444" s="1" t="s">
        <v>147</v>
      </c>
      <c r="U1444" s="3">
        <v>370</v>
      </c>
      <c r="V1444" s="3">
        <v>0</v>
      </c>
      <c r="W1444" s="3">
        <v>0</v>
      </c>
      <c r="X1444" s="1">
        <v>10</v>
      </c>
      <c r="Y1444" s="1">
        <v>380</v>
      </c>
      <c r="Z1444" s="42">
        <v>9430.4886380804419</v>
      </c>
      <c r="AA1444" s="1" t="s">
        <v>4015</v>
      </c>
      <c r="AB1444" s="1" t="s">
        <v>5733</v>
      </c>
      <c r="AC1444" s="1"/>
      <c r="AZ1444" s="24"/>
      <c r="BF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  <c r="BS1444" s="24"/>
      <c r="BT1444" s="24"/>
    </row>
    <row r="1445" spans="1:72" s="23" customFormat="1" x14ac:dyDescent="0.3">
      <c r="A1445" s="38">
        <v>1190</v>
      </c>
      <c r="B1445" s="38" t="s">
        <v>3397</v>
      </c>
      <c r="C1445" s="35" t="s">
        <v>345</v>
      </c>
      <c r="D1445" s="1" t="s">
        <v>4012</v>
      </c>
      <c r="E1445" s="38" t="s">
        <v>347</v>
      </c>
      <c r="F1445" s="2" t="s">
        <v>5772</v>
      </c>
      <c r="G1445" s="46" t="s">
        <v>5773</v>
      </c>
      <c r="H1445" s="42">
        <v>0.19</v>
      </c>
      <c r="I1445" s="42">
        <v>0.19</v>
      </c>
      <c r="J1445" s="1">
        <v>2</v>
      </c>
      <c r="K1445" s="65">
        <v>44392</v>
      </c>
      <c r="L1445" s="41">
        <v>44539</v>
      </c>
      <c r="M1445" s="1">
        <v>71.84</v>
      </c>
      <c r="N1445" s="42">
        <v>70.304586395833255</v>
      </c>
      <c r="O1445" s="1">
        <v>91</v>
      </c>
      <c r="P1445" s="42">
        <f t="shared" si="56"/>
        <v>6537.4400000000005</v>
      </c>
      <c r="Q1445" s="1" t="s">
        <v>147</v>
      </c>
      <c r="R1445" s="42">
        <v>98.611111111111114</v>
      </c>
      <c r="S1445" s="1">
        <f t="shared" si="57"/>
        <v>7084.2222222222226</v>
      </c>
      <c r="T1445" s="1" t="s">
        <v>147</v>
      </c>
      <c r="U1445" s="3">
        <v>370</v>
      </c>
      <c r="V1445" s="3">
        <v>0</v>
      </c>
      <c r="W1445" s="3">
        <v>0</v>
      </c>
      <c r="X1445" s="1">
        <v>0</v>
      </c>
      <c r="Y1445" s="1">
        <v>370</v>
      </c>
      <c r="Z1445" s="42">
        <v>26012.696966458305</v>
      </c>
      <c r="AA1445" s="1" t="s">
        <v>4015</v>
      </c>
      <c r="AB1445" s="1" t="s">
        <v>5733</v>
      </c>
      <c r="AC1445" s="1"/>
      <c r="AZ1445" s="24"/>
      <c r="BF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  <c r="BS1445" s="24"/>
      <c r="BT1445" s="24"/>
    </row>
    <row r="1446" spans="1:72" s="23" customFormat="1" x14ac:dyDescent="0.3">
      <c r="A1446" s="38">
        <v>1191</v>
      </c>
      <c r="B1446" s="38" t="s">
        <v>3397</v>
      </c>
      <c r="C1446" s="35" t="s">
        <v>345</v>
      </c>
      <c r="D1446" s="1" t="s">
        <v>4012</v>
      </c>
      <c r="E1446" s="38" t="s">
        <v>347</v>
      </c>
      <c r="F1446" s="2" t="s">
        <v>5774</v>
      </c>
      <c r="G1446" s="46" t="s">
        <v>5775</v>
      </c>
      <c r="H1446" s="42">
        <v>0.22</v>
      </c>
      <c r="I1446" s="42">
        <v>0.22</v>
      </c>
      <c r="J1446" s="1">
        <v>1</v>
      </c>
      <c r="K1446" s="65">
        <v>44392</v>
      </c>
      <c r="L1446" s="41">
        <v>44539</v>
      </c>
      <c r="M1446" s="1">
        <v>21.43</v>
      </c>
      <c r="N1446" s="42">
        <v>20.093927179073159</v>
      </c>
      <c r="O1446" s="1">
        <v>92</v>
      </c>
      <c r="P1446" s="42">
        <f t="shared" si="56"/>
        <v>1971.56</v>
      </c>
      <c r="Q1446" s="1" t="s">
        <v>147</v>
      </c>
      <c r="R1446" s="42">
        <v>98.387096774193552</v>
      </c>
      <c r="S1446" s="1">
        <f t="shared" si="57"/>
        <v>2108.4354838709678</v>
      </c>
      <c r="T1446" s="1" t="s">
        <v>147</v>
      </c>
      <c r="U1446" s="3">
        <v>370</v>
      </c>
      <c r="V1446" s="3">
        <v>0</v>
      </c>
      <c r="W1446" s="3">
        <v>0</v>
      </c>
      <c r="X1446" s="1">
        <v>0</v>
      </c>
      <c r="Y1446" s="1">
        <v>370</v>
      </c>
      <c r="Z1446" s="42">
        <v>7434.7530562570691</v>
      </c>
      <c r="AA1446" s="1" t="s">
        <v>4015</v>
      </c>
      <c r="AB1446" s="1" t="s">
        <v>5733</v>
      </c>
      <c r="AC1446" s="1"/>
      <c r="AZ1446" s="24"/>
      <c r="BF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  <c r="BS1446" s="24"/>
      <c r="BT1446" s="24"/>
    </row>
    <row r="1447" spans="1:72" s="23" customFormat="1" x14ac:dyDescent="0.3">
      <c r="A1447" s="38">
        <v>1192</v>
      </c>
      <c r="B1447" s="38" t="s">
        <v>3397</v>
      </c>
      <c r="C1447" s="35" t="s">
        <v>345</v>
      </c>
      <c r="D1447" s="1" t="s">
        <v>4012</v>
      </c>
      <c r="E1447" s="38" t="s">
        <v>347</v>
      </c>
      <c r="F1447" s="2" t="s">
        <v>5776</v>
      </c>
      <c r="G1447" s="46" t="s">
        <v>5777</v>
      </c>
      <c r="H1447" s="42">
        <v>0.17</v>
      </c>
      <c r="I1447" s="42">
        <v>0.17</v>
      </c>
      <c r="J1447" s="1">
        <v>1</v>
      </c>
      <c r="K1447" s="65">
        <v>44379</v>
      </c>
      <c r="L1447" s="41">
        <v>44539</v>
      </c>
      <c r="M1447" s="1">
        <v>18.23</v>
      </c>
      <c r="N1447" s="42">
        <v>17.525097624791076</v>
      </c>
      <c r="O1447" s="1">
        <v>87</v>
      </c>
      <c r="P1447" s="42">
        <f t="shared" si="56"/>
        <v>1586.01</v>
      </c>
      <c r="Q1447" s="1" t="s">
        <v>147</v>
      </c>
      <c r="R1447" s="42">
        <v>99.333333333333329</v>
      </c>
      <c r="S1447" s="1">
        <f t="shared" si="57"/>
        <v>1810.8466666666666</v>
      </c>
      <c r="T1447" s="1" t="s">
        <v>147</v>
      </c>
      <c r="U1447" s="3">
        <v>370</v>
      </c>
      <c r="V1447" s="3">
        <v>0</v>
      </c>
      <c r="W1447" s="3">
        <v>0</v>
      </c>
      <c r="X1447" s="1">
        <v>10</v>
      </c>
      <c r="Y1447" s="1">
        <v>380</v>
      </c>
      <c r="Z1447" s="42">
        <v>6659.5370974206089</v>
      </c>
      <c r="AA1447" s="1" t="s">
        <v>4015</v>
      </c>
      <c r="AB1447" s="1" t="s">
        <v>5733</v>
      </c>
      <c r="AC1447" s="1"/>
      <c r="AZ1447" s="24"/>
      <c r="BF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  <c r="BS1447" s="24"/>
      <c r="BT1447" s="24"/>
    </row>
    <row r="1448" spans="1:72" s="23" customFormat="1" x14ac:dyDescent="0.3">
      <c r="A1448" s="38">
        <v>1193</v>
      </c>
      <c r="B1448" s="38" t="s">
        <v>3397</v>
      </c>
      <c r="C1448" s="35" t="s">
        <v>345</v>
      </c>
      <c r="D1448" s="1" t="s">
        <v>4012</v>
      </c>
      <c r="E1448" s="38" t="s">
        <v>347</v>
      </c>
      <c r="F1448" s="2" t="s">
        <v>5778</v>
      </c>
      <c r="G1448" s="46" t="s">
        <v>5779</v>
      </c>
      <c r="H1448" s="42">
        <v>0.12</v>
      </c>
      <c r="I1448" s="42">
        <v>0.12</v>
      </c>
      <c r="J1448" s="1">
        <v>1</v>
      </c>
      <c r="K1448" s="65">
        <v>44385</v>
      </c>
      <c r="L1448" s="41">
        <v>44539</v>
      </c>
      <c r="M1448" s="1">
        <v>15.66</v>
      </c>
      <c r="N1448" s="42">
        <v>14.236091735692</v>
      </c>
      <c r="O1448" s="1">
        <v>93</v>
      </c>
      <c r="P1448" s="42">
        <f t="shared" si="56"/>
        <v>1456.38</v>
      </c>
      <c r="Q1448" s="1" t="s">
        <v>147</v>
      </c>
      <c r="R1448" s="42">
        <v>99.368421052631575</v>
      </c>
      <c r="S1448" s="1">
        <f t="shared" si="57"/>
        <v>1556.1094736842106</v>
      </c>
      <c r="T1448" s="1" t="s">
        <v>147</v>
      </c>
      <c r="U1448" s="3">
        <v>370</v>
      </c>
      <c r="V1448" s="3">
        <v>0</v>
      </c>
      <c r="W1448" s="3">
        <v>0</v>
      </c>
      <c r="X1448" s="1">
        <v>10</v>
      </c>
      <c r="Y1448" s="1">
        <v>380</v>
      </c>
      <c r="Z1448" s="42">
        <v>5409.7148595629596</v>
      </c>
      <c r="AA1448" s="1" t="s">
        <v>4015</v>
      </c>
      <c r="AB1448" s="1" t="s">
        <v>5733</v>
      </c>
      <c r="AC1448" s="1"/>
      <c r="AZ1448" s="24"/>
      <c r="BF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  <c r="BS1448" s="24"/>
      <c r="BT1448" s="24"/>
    </row>
    <row r="1449" spans="1:72" s="23" customFormat="1" x14ac:dyDescent="0.3">
      <c r="A1449" s="38">
        <v>1194</v>
      </c>
      <c r="B1449" s="38" t="s">
        <v>3397</v>
      </c>
      <c r="C1449" s="35" t="s">
        <v>345</v>
      </c>
      <c r="D1449" s="1" t="s">
        <v>4012</v>
      </c>
      <c r="E1449" s="38" t="s">
        <v>347</v>
      </c>
      <c r="F1449" s="2" t="s">
        <v>5780</v>
      </c>
      <c r="G1449" s="46" t="s">
        <v>5781</v>
      </c>
      <c r="H1449" s="42">
        <v>0.21</v>
      </c>
      <c r="I1449" s="42">
        <v>0.21</v>
      </c>
      <c r="J1449" s="1">
        <v>1</v>
      </c>
      <c r="K1449" s="65">
        <v>44367</v>
      </c>
      <c r="L1449" s="41">
        <v>44539</v>
      </c>
      <c r="M1449" s="1">
        <v>46.2</v>
      </c>
      <c r="N1449" s="42">
        <v>44.711244936021352</v>
      </c>
      <c r="O1449" s="1">
        <v>82</v>
      </c>
      <c r="P1449" s="42">
        <f t="shared" si="56"/>
        <v>3788.4</v>
      </c>
      <c r="Q1449" s="1" t="s">
        <v>147</v>
      </c>
      <c r="R1449" s="42">
        <v>99.2</v>
      </c>
      <c r="S1449" s="1">
        <f t="shared" si="57"/>
        <v>4583.04</v>
      </c>
      <c r="T1449" s="1" t="s">
        <v>147</v>
      </c>
      <c r="U1449" s="3">
        <v>370</v>
      </c>
      <c r="V1449" s="3">
        <v>0</v>
      </c>
      <c r="W1449" s="3">
        <v>0</v>
      </c>
      <c r="X1449" s="1">
        <v>10</v>
      </c>
      <c r="Y1449" s="1">
        <v>380</v>
      </c>
      <c r="Z1449" s="42">
        <v>16990.273075688114</v>
      </c>
      <c r="AA1449" s="1" t="s">
        <v>4015</v>
      </c>
      <c r="AB1449" s="1" t="s">
        <v>5733</v>
      </c>
      <c r="AC1449" s="1"/>
      <c r="AZ1449" s="24"/>
      <c r="BF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  <c r="BS1449" s="24"/>
      <c r="BT1449" s="24"/>
    </row>
    <row r="1450" spans="1:72" s="23" customFormat="1" x14ac:dyDescent="0.3">
      <c r="A1450" s="38">
        <v>1195</v>
      </c>
      <c r="B1450" s="38" t="s">
        <v>3397</v>
      </c>
      <c r="C1450" s="35" t="s">
        <v>345</v>
      </c>
      <c r="D1450" s="1" t="s">
        <v>4012</v>
      </c>
      <c r="E1450" s="38" t="s">
        <v>347</v>
      </c>
      <c r="F1450" s="2" t="s">
        <v>5782</v>
      </c>
      <c r="G1450" s="46" t="s">
        <v>5783</v>
      </c>
      <c r="H1450" s="42">
        <v>0.31</v>
      </c>
      <c r="I1450" s="42">
        <v>0.31</v>
      </c>
      <c r="J1450" s="1">
        <v>1</v>
      </c>
      <c r="K1450" s="65">
        <v>44374</v>
      </c>
      <c r="L1450" s="41">
        <v>44539</v>
      </c>
      <c r="M1450" s="1">
        <v>31.96</v>
      </c>
      <c r="N1450" s="42">
        <v>30.440232057557804</v>
      </c>
      <c r="O1450" s="1">
        <v>89</v>
      </c>
      <c r="P1450" s="42">
        <f t="shared" si="56"/>
        <v>2844.44</v>
      </c>
      <c r="Q1450" s="1" t="s">
        <v>147</v>
      </c>
      <c r="R1450" s="42">
        <v>97.376093294460645</v>
      </c>
      <c r="S1450" s="1">
        <f t="shared" si="57"/>
        <v>3112.1399416909621</v>
      </c>
      <c r="T1450" s="1" t="s">
        <v>147</v>
      </c>
      <c r="U1450" s="3">
        <v>370</v>
      </c>
      <c r="V1450" s="3">
        <v>0</v>
      </c>
      <c r="W1450" s="3">
        <v>0</v>
      </c>
      <c r="X1450" s="1">
        <v>-18.5</v>
      </c>
      <c r="Y1450" s="1">
        <v>351.5</v>
      </c>
      <c r="Z1450" s="42">
        <v>10699.741568231568</v>
      </c>
      <c r="AA1450" s="1" t="s">
        <v>4015</v>
      </c>
      <c r="AB1450" s="1" t="s">
        <v>5733</v>
      </c>
      <c r="AC1450" s="1"/>
      <c r="AZ1450" s="24"/>
      <c r="BF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  <c r="BS1450" s="24"/>
      <c r="BT1450" s="24"/>
    </row>
    <row r="1451" spans="1:72" s="23" customFormat="1" x14ac:dyDescent="0.3">
      <c r="A1451" s="38">
        <v>1196</v>
      </c>
      <c r="B1451" s="38" t="s">
        <v>3397</v>
      </c>
      <c r="C1451" s="35" t="s">
        <v>345</v>
      </c>
      <c r="D1451" s="1" t="s">
        <v>4012</v>
      </c>
      <c r="E1451" s="38" t="s">
        <v>347</v>
      </c>
      <c r="F1451" s="2" t="s">
        <v>5784</v>
      </c>
      <c r="G1451" s="46" t="s">
        <v>5785</v>
      </c>
      <c r="H1451" s="42">
        <v>0.1</v>
      </c>
      <c r="I1451" s="42">
        <v>0.1</v>
      </c>
      <c r="J1451" s="1">
        <v>1</v>
      </c>
      <c r="K1451" s="65">
        <v>44375</v>
      </c>
      <c r="L1451" s="41">
        <v>44539</v>
      </c>
      <c r="M1451" s="1">
        <v>33.03</v>
      </c>
      <c r="N1451" s="42">
        <v>30.098616198140544</v>
      </c>
      <c r="O1451" s="1">
        <v>94</v>
      </c>
      <c r="P1451" s="42">
        <f t="shared" si="56"/>
        <v>3104.82</v>
      </c>
      <c r="Q1451" s="1" t="s">
        <v>147</v>
      </c>
      <c r="R1451" s="3">
        <v>100</v>
      </c>
      <c r="S1451" s="1">
        <f t="shared" si="57"/>
        <v>3303</v>
      </c>
      <c r="T1451" s="1" t="s">
        <v>147</v>
      </c>
      <c r="U1451" s="3">
        <v>370</v>
      </c>
      <c r="V1451" s="3">
        <v>0</v>
      </c>
      <c r="W1451" s="3">
        <v>0</v>
      </c>
      <c r="X1451" s="1">
        <v>10</v>
      </c>
      <c r="Y1451" s="1">
        <v>380</v>
      </c>
      <c r="Z1451" s="42">
        <v>11437.474155293407</v>
      </c>
      <c r="AA1451" s="1" t="s">
        <v>4015</v>
      </c>
      <c r="AB1451" s="1" t="s">
        <v>5733</v>
      </c>
      <c r="AC1451" s="1"/>
      <c r="AZ1451" s="24"/>
      <c r="BF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  <c r="BS1451" s="24"/>
      <c r="BT1451" s="24"/>
    </row>
    <row r="1452" spans="1:72" s="23" customFormat="1" x14ac:dyDescent="0.3">
      <c r="A1452" s="38">
        <v>1197</v>
      </c>
      <c r="B1452" s="38" t="s">
        <v>3397</v>
      </c>
      <c r="C1452" s="35" t="s">
        <v>345</v>
      </c>
      <c r="D1452" s="1" t="s">
        <v>4012</v>
      </c>
      <c r="E1452" s="38" t="s">
        <v>347</v>
      </c>
      <c r="F1452" s="2" t="s">
        <v>5786</v>
      </c>
      <c r="G1452" s="46" t="s">
        <v>5787</v>
      </c>
      <c r="H1452" s="42">
        <v>0.23</v>
      </c>
      <c r="I1452" s="42">
        <v>0.23</v>
      </c>
      <c r="J1452" s="1">
        <v>1</v>
      </c>
      <c r="K1452" s="65">
        <v>44369</v>
      </c>
      <c r="L1452" s="41">
        <v>44539</v>
      </c>
      <c r="M1452" s="1">
        <v>23.39</v>
      </c>
      <c r="N1452" s="42">
        <v>22.09438305979069</v>
      </c>
      <c r="O1452" s="1">
        <v>89</v>
      </c>
      <c r="P1452" s="42">
        <f t="shared" si="56"/>
        <v>2081.71</v>
      </c>
      <c r="Q1452" s="1" t="s">
        <v>147</v>
      </c>
      <c r="R1452" s="3">
        <v>100</v>
      </c>
      <c r="S1452" s="1">
        <f t="shared" si="57"/>
        <v>2339</v>
      </c>
      <c r="T1452" s="1" t="s">
        <v>147</v>
      </c>
      <c r="U1452" s="3">
        <v>370</v>
      </c>
      <c r="V1452" s="3">
        <v>0</v>
      </c>
      <c r="W1452" s="3">
        <v>0</v>
      </c>
      <c r="X1452" s="1">
        <v>10</v>
      </c>
      <c r="Y1452" s="1">
        <v>380</v>
      </c>
      <c r="Z1452" s="42">
        <v>8395.8655627204625</v>
      </c>
      <c r="AA1452" s="1" t="s">
        <v>4015</v>
      </c>
      <c r="AB1452" s="1" t="s">
        <v>5733</v>
      </c>
      <c r="AC1452" s="1"/>
      <c r="AZ1452" s="24"/>
      <c r="BF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  <c r="BS1452" s="24"/>
      <c r="BT1452" s="24"/>
    </row>
    <row r="1453" spans="1:72" s="23" customFormat="1" x14ac:dyDescent="0.3">
      <c r="A1453" s="38">
        <v>1198</v>
      </c>
      <c r="B1453" s="38" t="s">
        <v>3397</v>
      </c>
      <c r="C1453" s="35" t="s">
        <v>345</v>
      </c>
      <c r="D1453" s="1" t="s">
        <v>4012</v>
      </c>
      <c r="E1453" s="38" t="s">
        <v>347</v>
      </c>
      <c r="F1453" s="2" t="s">
        <v>5788</v>
      </c>
      <c r="G1453" s="46" t="s">
        <v>5789</v>
      </c>
      <c r="H1453" s="42">
        <v>0.22</v>
      </c>
      <c r="I1453" s="42">
        <v>0.22</v>
      </c>
      <c r="J1453" s="1">
        <v>1</v>
      </c>
      <c r="K1453" s="65">
        <v>44372</v>
      </c>
      <c r="L1453" s="41">
        <v>44539</v>
      </c>
      <c r="M1453" s="1">
        <v>48.37</v>
      </c>
      <c r="N1453" s="42">
        <v>46.263103364306069</v>
      </c>
      <c r="O1453" s="1">
        <v>85</v>
      </c>
      <c r="P1453" s="42">
        <f t="shared" si="56"/>
        <v>4111.45</v>
      </c>
      <c r="Q1453" s="1" t="s">
        <v>147</v>
      </c>
      <c r="R1453" s="3">
        <v>100</v>
      </c>
      <c r="S1453" s="1">
        <f t="shared" si="57"/>
        <v>4837</v>
      </c>
      <c r="T1453" s="1" t="s">
        <v>147</v>
      </c>
      <c r="U1453" s="3">
        <v>370</v>
      </c>
      <c r="V1453" s="3">
        <v>0</v>
      </c>
      <c r="W1453" s="3">
        <v>0</v>
      </c>
      <c r="X1453" s="1">
        <v>10</v>
      </c>
      <c r="Y1453" s="1">
        <v>380</v>
      </c>
      <c r="Z1453" s="42">
        <v>17579.979278436305</v>
      </c>
      <c r="AA1453" s="1" t="s">
        <v>4015</v>
      </c>
      <c r="AB1453" s="1" t="s">
        <v>5733</v>
      </c>
      <c r="AC1453" s="1"/>
      <c r="AZ1453" s="24"/>
      <c r="BF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  <c r="BS1453" s="24"/>
      <c r="BT1453" s="24"/>
    </row>
    <row r="1454" spans="1:72" s="23" customFormat="1" x14ac:dyDescent="0.3">
      <c r="A1454" s="38">
        <v>1199</v>
      </c>
      <c r="B1454" s="38" t="s">
        <v>3397</v>
      </c>
      <c r="C1454" s="35" t="s">
        <v>345</v>
      </c>
      <c r="D1454" s="1" t="s">
        <v>4012</v>
      </c>
      <c r="E1454" s="38" t="s">
        <v>347</v>
      </c>
      <c r="F1454" s="2" t="s">
        <v>5790</v>
      </c>
      <c r="G1454" s="46" t="s">
        <v>5791</v>
      </c>
      <c r="H1454" s="42">
        <v>0.83</v>
      </c>
      <c r="I1454" s="42">
        <v>0.83</v>
      </c>
      <c r="J1454" s="1">
        <v>2</v>
      </c>
      <c r="K1454" s="65">
        <v>44391</v>
      </c>
      <c r="L1454" s="41">
        <v>44539</v>
      </c>
      <c r="M1454" s="1">
        <v>85.73</v>
      </c>
      <c r="N1454" s="42">
        <v>75.762966426440258</v>
      </c>
      <c r="O1454" s="1">
        <v>88</v>
      </c>
      <c r="P1454" s="42">
        <f t="shared" si="56"/>
        <v>7544.2400000000007</v>
      </c>
      <c r="Q1454" s="1" t="s">
        <v>147</v>
      </c>
      <c r="R1454" s="3">
        <v>100</v>
      </c>
      <c r="S1454" s="1">
        <f t="shared" si="57"/>
        <v>8573</v>
      </c>
      <c r="T1454" s="1" t="s">
        <v>147</v>
      </c>
      <c r="U1454" s="3">
        <v>370</v>
      </c>
      <c r="V1454" s="3">
        <v>0</v>
      </c>
      <c r="W1454" s="3">
        <v>0</v>
      </c>
      <c r="X1454" s="1">
        <v>10</v>
      </c>
      <c r="Y1454" s="1">
        <v>380</v>
      </c>
      <c r="Z1454" s="42">
        <v>28789.927242047299</v>
      </c>
      <c r="AA1454" s="1" t="s">
        <v>4015</v>
      </c>
      <c r="AB1454" s="1" t="s">
        <v>5733</v>
      </c>
      <c r="AC1454" s="1"/>
      <c r="AZ1454" s="24"/>
      <c r="BF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  <c r="BS1454" s="24"/>
      <c r="BT1454" s="24"/>
    </row>
    <row r="1455" spans="1:72" s="23" customFormat="1" x14ac:dyDescent="0.3">
      <c r="A1455" s="38">
        <v>1200</v>
      </c>
      <c r="B1455" s="38" t="s">
        <v>3397</v>
      </c>
      <c r="C1455" s="35" t="s">
        <v>345</v>
      </c>
      <c r="D1455" s="1" t="s">
        <v>4012</v>
      </c>
      <c r="E1455" s="38" t="s">
        <v>347</v>
      </c>
      <c r="F1455" s="2" t="s">
        <v>5792</v>
      </c>
      <c r="G1455" s="46" t="s">
        <v>5793</v>
      </c>
      <c r="H1455" s="42">
        <v>0.16</v>
      </c>
      <c r="I1455" s="42">
        <v>0.16</v>
      </c>
      <c r="J1455" s="1">
        <v>1</v>
      </c>
      <c r="K1455" s="65">
        <v>44389</v>
      </c>
      <c r="L1455" s="41">
        <v>44539</v>
      </c>
      <c r="M1455" s="1">
        <v>20.9</v>
      </c>
      <c r="N1455" s="42">
        <v>19.953824811743921</v>
      </c>
      <c r="O1455" s="1">
        <v>83</v>
      </c>
      <c r="P1455" s="42">
        <f t="shared" si="56"/>
        <v>1734.6999999999998</v>
      </c>
      <c r="Q1455" s="1" t="s">
        <v>147</v>
      </c>
      <c r="R1455" s="3">
        <v>100</v>
      </c>
      <c r="S1455" s="1">
        <f t="shared" si="57"/>
        <v>2090</v>
      </c>
      <c r="T1455" s="1" t="s">
        <v>147</v>
      </c>
      <c r="U1455" s="3">
        <v>370</v>
      </c>
      <c r="V1455" s="3">
        <v>0</v>
      </c>
      <c r="W1455" s="3">
        <v>0</v>
      </c>
      <c r="X1455" s="1">
        <v>10</v>
      </c>
      <c r="Y1455" s="1">
        <v>380</v>
      </c>
      <c r="Z1455" s="42">
        <v>7582.4534284626898</v>
      </c>
      <c r="AA1455" s="1" t="s">
        <v>4015</v>
      </c>
      <c r="AB1455" s="1" t="s">
        <v>5733</v>
      </c>
      <c r="AC1455" s="1"/>
      <c r="AZ1455" s="24"/>
      <c r="BF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  <c r="BS1455" s="24"/>
      <c r="BT1455" s="24"/>
    </row>
    <row r="1456" spans="1:72" s="23" customFormat="1" x14ac:dyDescent="0.3">
      <c r="A1456" s="38">
        <v>1201</v>
      </c>
      <c r="B1456" s="38" t="s">
        <v>3397</v>
      </c>
      <c r="C1456" s="35" t="s">
        <v>345</v>
      </c>
      <c r="D1456" s="1" t="s">
        <v>4012</v>
      </c>
      <c r="E1456" s="38" t="s">
        <v>347</v>
      </c>
      <c r="F1456" s="2" t="s">
        <v>5794</v>
      </c>
      <c r="G1456" s="46" t="s">
        <v>5795</v>
      </c>
      <c r="H1456" s="42">
        <v>0.26</v>
      </c>
      <c r="I1456" s="42">
        <v>0.26</v>
      </c>
      <c r="J1456" s="1">
        <v>1</v>
      </c>
      <c r="K1456" s="65">
        <v>44391</v>
      </c>
      <c r="L1456" s="41">
        <v>44539</v>
      </c>
      <c r="M1456" s="1">
        <v>23.51</v>
      </c>
      <c r="N1456" s="42">
        <v>22.785247026077005</v>
      </c>
      <c r="O1456" s="1">
        <v>86</v>
      </c>
      <c r="P1456" s="42">
        <f t="shared" si="56"/>
        <v>2021.8600000000001</v>
      </c>
      <c r="Q1456" s="1" t="s">
        <v>147</v>
      </c>
      <c r="R1456" s="42">
        <v>99.76580796252928</v>
      </c>
      <c r="S1456" s="1">
        <f t="shared" si="57"/>
        <v>2345.4941451990635</v>
      </c>
      <c r="T1456" s="1" t="s">
        <v>147</v>
      </c>
      <c r="U1456" s="3">
        <v>370</v>
      </c>
      <c r="V1456" s="3">
        <v>0</v>
      </c>
      <c r="W1456" s="3">
        <v>0</v>
      </c>
      <c r="X1456" s="1">
        <v>10</v>
      </c>
      <c r="Y1456" s="1">
        <v>380</v>
      </c>
      <c r="Z1456" s="42">
        <v>8658.3938699092614</v>
      </c>
      <c r="AA1456" s="1" t="s">
        <v>4015</v>
      </c>
      <c r="AB1456" s="1" t="s">
        <v>5733</v>
      </c>
      <c r="AC1456" s="1"/>
      <c r="AZ1456" s="24"/>
      <c r="BF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  <c r="BS1456" s="24"/>
      <c r="BT1456" s="24"/>
    </row>
    <row r="1457" spans="1:72" s="23" customFormat="1" x14ac:dyDescent="0.3">
      <c r="A1457" s="38">
        <v>1202</v>
      </c>
      <c r="B1457" s="38" t="s">
        <v>3397</v>
      </c>
      <c r="C1457" s="35" t="s">
        <v>345</v>
      </c>
      <c r="D1457" s="1" t="s">
        <v>4012</v>
      </c>
      <c r="E1457" s="38" t="s">
        <v>347</v>
      </c>
      <c r="F1457" s="2" t="s">
        <v>5796</v>
      </c>
      <c r="G1457" s="46" t="s">
        <v>5797</v>
      </c>
      <c r="H1457" s="42">
        <v>0.7</v>
      </c>
      <c r="I1457" s="42">
        <v>0.7</v>
      </c>
      <c r="J1457" s="1">
        <v>4</v>
      </c>
      <c r="K1457" s="65">
        <v>44372</v>
      </c>
      <c r="L1457" s="41">
        <v>44539</v>
      </c>
      <c r="M1457" s="1">
        <v>221.61</v>
      </c>
      <c r="N1457" s="42">
        <v>203.43486518572266</v>
      </c>
      <c r="O1457" s="1">
        <v>84</v>
      </c>
      <c r="P1457" s="42">
        <f t="shared" si="56"/>
        <v>18615.240000000002</v>
      </c>
      <c r="Q1457" s="1" t="s">
        <v>147</v>
      </c>
      <c r="R1457" s="42">
        <v>99.699699699699693</v>
      </c>
      <c r="S1457" s="1">
        <f t="shared" si="57"/>
        <v>22094.450450450451</v>
      </c>
      <c r="T1457" s="1" t="s">
        <v>147</v>
      </c>
      <c r="U1457" s="3">
        <v>370</v>
      </c>
      <c r="V1457" s="3">
        <v>0</v>
      </c>
      <c r="W1457" s="3">
        <v>0</v>
      </c>
      <c r="X1457" s="1">
        <v>10</v>
      </c>
      <c r="Y1457" s="1">
        <v>380</v>
      </c>
      <c r="Z1457" s="42">
        <v>77305.248770574603</v>
      </c>
      <c r="AA1457" s="1" t="s">
        <v>4015</v>
      </c>
      <c r="AB1457" s="1" t="s">
        <v>5733</v>
      </c>
      <c r="AC1457" s="1"/>
      <c r="AZ1457" s="24"/>
      <c r="BF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  <c r="BS1457" s="24"/>
      <c r="BT1457" s="24"/>
    </row>
    <row r="1458" spans="1:72" s="23" customFormat="1" x14ac:dyDescent="0.3">
      <c r="A1458" s="38">
        <v>1203</v>
      </c>
      <c r="B1458" s="38" t="s">
        <v>3397</v>
      </c>
      <c r="C1458" s="35" t="s">
        <v>345</v>
      </c>
      <c r="D1458" s="1" t="s">
        <v>4012</v>
      </c>
      <c r="E1458" s="38" t="s">
        <v>347</v>
      </c>
      <c r="F1458" s="2" t="s">
        <v>5798</v>
      </c>
      <c r="G1458" s="46" t="s">
        <v>5799</v>
      </c>
      <c r="H1458" s="42">
        <v>0.36</v>
      </c>
      <c r="I1458" s="42">
        <v>0.36</v>
      </c>
      <c r="J1458" s="1">
        <v>2</v>
      </c>
      <c r="K1458" s="65">
        <v>44378</v>
      </c>
      <c r="L1458" s="41">
        <v>44539</v>
      </c>
      <c r="M1458" s="1">
        <v>101.92</v>
      </c>
      <c r="N1458" s="42">
        <v>96.063553010476824</v>
      </c>
      <c r="O1458" s="1">
        <v>90</v>
      </c>
      <c r="P1458" s="42">
        <f t="shared" si="56"/>
        <v>9172.7999999999993</v>
      </c>
      <c r="Q1458" s="1" t="s">
        <v>147</v>
      </c>
      <c r="R1458" s="42">
        <v>96.36871508379889</v>
      </c>
      <c r="S1458" s="1">
        <f t="shared" si="57"/>
        <v>9821.8994413407836</v>
      </c>
      <c r="T1458" s="1" t="s">
        <v>147</v>
      </c>
      <c r="U1458" s="3">
        <v>370</v>
      </c>
      <c r="V1458" s="3">
        <v>0</v>
      </c>
      <c r="W1458" s="3">
        <v>0</v>
      </c>
      <c r="X1458" s="1">
        <v>-18.5</v>
      </c>
      <c r="Y1458" s="1">
        <v>351.5</v>
      </c>
      <c r="Z1458" s="42">
        <v>33766.338883182601</v>
      </c>
      <c r="AA1458" s="1" t="s">
        <v>4015</v>
      </c>
      <c r="AB1458" s="1" t="s">
        <v>5733</v>
      </c>
      <c r="AC1458" s="1"/>
      <c r="AZ1458" s="24"/>
      <c r="BF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  <c r="BS1458" s="24"/>
      <c r="BT1458" s="24"/>
    </row>
    <row r="1459" spans="1:72" s="23" customFormat="1" x14ac:dyDescent="0.3">
      <c r="A1459" s="38">
        <v>1204</v>
      </c>
      <c r="B1459" s="38" t="s">
        <v>3397</v>
      </c>
      <c r="C1459" s="35" t="s">
        <v>345</v>
      </c>
      <c r="D1459" s="1" t="s">
        <v>4012</v>
      </c>
      <c r="E1459" s="38" t="s">
        <v>347</v>
      </c>
      <c r="F1459" s="2" t="s">
        <v>5800</v>
      </c>
      <c r="G1459" s="46" t="s">
        <v>5801</v>
      </c>
      <c r="H1459" s="42">
        <v>0.62</v>
      </c>
      <c r="I1459" s="42">
        <v>0.62</v>
      </c>
      <c r="J1459" s="1">
        <v>4</v>
      </c>
      <c r="K1459" s="65">
        <v>44373</v>
      </c>
      <c r="L1459" s="41">
        <v>44539</v>
      </c>
      <c r="M1459" s="1">
        <v>192.11</v>
      </c>
      <c r="N1459" s="42">
        <v>182.09633608620231</v>
      </c>
      <c r="O1459" s="1">
        <v>86</v>
      </c>
      <c r="P1459" s="42">
        <f t="shared" si="56"/>
        <v>16521.460000000003</v>
      </c>
      <c r="Q1459" s="1" t="s">
        <v>147</v>
      </c>
      <c r="R1459" s="42">
        <v>99.42693409742121</v>
      </c>
      <c r="S1459" s="1">
        <f t="shared" si="57"/>
        <v>19100.90830945559</v>
      </c>
      <c r="T1459" s="1" t="s">
        <v>147</v>
      </c>
      <c r="U1459" s="3">
        <v>370</v>
      </c>
      <c r="V1459" s="3">
        <v>0</v>
      </c>
      <c r="W1459" s="3">
        <v>0</v>
      </c>
      <c r="X1459" s="1">
        <v>10</v>
      </c>
      <c r="Y1459" s="1">
        <v>380</v>
      </c>
      <c r="Z1459" s="42">
        <v>69196.607712756886</v>
      </c>
      <c r="AA1459" s="1" t="s">
        <v>4015</v>
      </c>
      <c r="AB1459" s="1" t="s">
        <v>5733</v>
      </c>
      <c r="AC1459" s="1"/>
      <c r="AZ1459" s="24"/>
      <c r="BF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  <c r="BS1459" s="24"/>
      <c r="BT1459" s="24"/>
    </row>
    <row r="1460" spans="1:72" s="23" customFormat="1" x14ac:dyDescent="0.3">
      <c r="A1460" s="38">
        <v>1205</v>
      </c>
      <c r="B1460" s="38" t="s">
        <v>3397</v>
      </c>
      <c r="C1460" s="35" t="s">
        <v>345</v>
      </c>
      <c r="D1460" s="1" t="s">
        <v>4012</v>
      </c>
      <c r="E1460" s="38" t="s">
        <v>347</v>
      </c>
      <c r="F1460" s="2" t="s">
        <v>5802</v>
      </c>
      <c r="G1460" s="46" t="s">
        <v>5803</v>
      </c>
      <c r="H1460" s="42">
        <v>0.28000000000000003</v>
      </c>
      <c r="I1460" s="42">
        <v>0.28000000000000003</v>
      </c>
      <c r="J1460" s="1">
        <v>1</v>
      </c>
      <c r="K1460" s="65">
        <v>44389</v>
      </c>
      <c r="L1460" s="41">
        <v>44539</v>
      </c>
      <c r="M1460" s="1">
        <v>29.55</v>
      </c>
      <c r="N1460" s="42">
        <v>26.395418768837793</v>
      </c>
      <c r="O1460" s="1">
        <v>89</v>
      </c>
      <c r="P1460" s="42">
        <f t="shared" si="56"/>
        <v>2629.9500000000003</v>
      </c>
      <c r="Q1460" s="1" t="s">
        <v>147</v>
      </c>
      <c r="R1460" s="42">
        <v>99.759615384615387</v>
      </c>
      <c r="S1460" s="1">
        <f t="shared" si="57"/>
        <v>2947.8966346153848</v>
      </c>
      <c r="T1460" s="1" t="s">
        <v>147</v>
      </c>
      <c r="U1460" s="3">
        <v>370</v>
      </c>
      <c r="V1460" s="3">
        <v>0</v>
      </c>
      <c r="W1460" s="3">
        <v>0</v>
      </c>
      <c r="X1460" s="1">
        <v>10</v>
      </c>
      <c r="Y1460" s="1">
        <v>380</v>
      </c>
      <c r="Z1460" s="42">
        <v>10030.25913215836</v>
      </c>
      <c r="AA1460" s="1" t="s">
        <v>4015</v>
      </c>
      <c r="AB1460" s="1" t="s">
        <v>5733</v>
      </c>
      <c r="AC1460" s="1"/>
      <c r="AZ1460" s="24"/>
      <c r="BF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  <c r="BS1460" s="24"/>
      <c r="BT1460" s="24"/>
    </row>
    <row r="1461" spans="1:72" s="23" customFormat="1" x14ac:dyDescent="0.3">
      <c r="A1461" s="38">
        <v>1206</v>
      </c>
      <c r="B1461" s="38" t="s">
        <v>3397</v>
      </c>
      <c r="C1461" s="35" t="s">
        <v>345</v>
      </c>
      <c r="D1461" s="1" t="s">
        <v>4012</v>
      </c>
      <c r="E1461" s="38" t="s">
        <v>347</v>
      </c>
      <c r="F1461" s="2" t="s">
        <v>5804</v>
      </c>
      <c r="G1461" s="46" t="s">
        <v>5805</v>
      </c>
      <c r="H1461" s="42">
        <v>0.5</v>
      </c>
      <c r="I1461" s="42">
        <v>0.5</v>
      </c>
      <c r="J1461" s="1">
        <v>4</v>
      </c>
      <c r="K1461" s="65">
        <v>44372</v>
      </c>
      <c r="L1461" s="41">
        <v>44539</v>
      </c>
      <c r="M1461" s="1">
        <v>197.97</v>
      </c>
      <c r="N1461" s="42">
        <v>180.83212787549243</v>
      </c>
      <c r="O1461" s="1">
        <v>87</v>
      </c>
      <c r="P1461" s="42">
        <f t="shared" si="56"/>
        <v>17223.39</v>
      </c>
      <c r="Q1461" s="1" t="s">
        <v>147</v>
      </c>
      <c r="R1461" s="42">
        <v>99.373040752351102</v>
      </c>
      <c r="S1461" s="1">
        <f t="shared" si="57"/>
        <v>19672.880877742948</v>
      </c>
      <c r="T1461" s="1" t="s">
        <v>147</v>
      </c>
      <c r="U1461" s="3">
        <v>370</v>
      </c>
      <c r="V1461" s="3">
        <v>0</v>
      </c>
      <c r="W1461" s="3">
        <v>0</v>
      </c>
      <c r="X1461" s="1">
        <v>10</v>
      </c>
      <c r="Y1461" s="1">
        <v>380</v>
      </c>
      <c r="Z1461" s="42">
        <v>68716.208592687122</v>
      </c>
      <c r="AA1461" s="1" t="s">
        <v>4015</v>
      </c>
      <c r="AB1461" s="1" t="s">
        <v>5733</v>
      </c>
      <c r="AC1461" s="1"/>
      <c r="AZ1461" s="24"/>
      <c r="BF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  <c r="BS1461" s="24"/>
      <c r="BT1461" s="24"/>
    </row>
    <row r="1462" spans="1:72" s="23" customFormat="1" x14ac:dyDescent="0.3">
      <c r="A1462" s="38">
        <v>1207</v>
      </c>
      <c r="B1462" s="38" t="s">
        <v>3397</v>
      </c>
      <c r="C1462" s="35" t="s">
        <v>345</v>
      </c>
      <c r="D1462" s="1" t="s">
        <v>4012</v>
      </c>
      <c r="E1462" s="38" t="s">
        <v>347</v>
      </c>
      <c r="F1462" s="2" t="s">
        <v>5806</v>
      </c>
      <c r="G1462" s="46" t="s">
        <v>5807</v>
      </c>
      <c r="H1462" s="42">
        <v>0.27</v>
      </c>
      <c r="I1462" s="42">
        <v>0.27</v>
      </c>
      <c r="J1462" s="1">
        <v>1</v>
      </c>
      <c r="K1462" s="65">
        <v>44375</v>
      </c>
      <c r="L1462" s="41">
        <v>44539</v>
      </c>
      <c r="M1462" s="1">
        <v>52.53</v>
      </c>
      <c r="N1462" s="42">
        <v>49.860869616689484</v>
      </c>
      <c r="O1462" s="1">
        <v>84</v>
      </c>
      <c r="P1462" s="42">
        <f t="shared" ref="P1462:P1505" si="58">M1462*O1462</f>
        <v>4412.5200000000004</v>
      </c>
      <c r="Q1462" s="1" t="s">
        <v>147</v>
      </c>
      <c r="R1462" s="42">
        <v>99.418604651162795</v>
      </c>
      <c r="S1462" s="1">
        <f t="shared" ref="S1462:S1505" si="59">M1462*R1462</f>
        <v>5222.459302325582</v>
      </c>
      <c r="T1462" s="1" t="s">
        <v>147</v>
      </c>
      <c r="U1462" s="3">
        <v>370</v>
      </c>
      <c r="V1462" s="3">
        <v>0</v>
      </c>
      <c r="W1462" s="3">
        <v>0</v>
      </c>
      <c r="X1462" s="1">
        <v>10</v>
      </c>
      <c r="Y1462" s="1">
        <v>380</v>
      </c>
      <c r="Z1462" s="42">
        <v>18947.130454342005</v>
      </c>
      <c r="AA1462" s="1" t="s">
        <v>4015</v>
      </c>
      <c r="AB1462" s="1" t="s">
        <v>5733</v>
      </c>
      <c r="AC1462" s="1"/>
      <c r="AZ1462" s="24"/>
      <c r="BF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  <c r="BS1462" s="24"/>
      <c r="BT1462" s="24"/>
    </row>
    <row r="1463" spans="1:72" s="23" customFormat="1" x14ac:dyDescent="0.3">
      <c r="A1463" s="38">
        <v>1208</v>
      </c>
      <c r="B1463" s="38" t="s">
        <v>3397</v>
      </c>
      <c r="C1463" s="35" t="s">
        <v>345</v>
      </c>
      <c r="D1463" s="1" t="s">
        <v>4012</v>
      </c>
      <c r="E1463" s="38" t="s">
        <v>347</v>
      </c>
      <c r="F1463" s="2" t="s">
        <v>5808</v>
      </c>
      <c r="G1463" s="46" t="s">
        <v>5809</v>
      </c>
      <c r="H1463" s="42">
        <v>0.31</v>
      </c>
      <c r="I1463" s="42">
        <v>0.31</v>
      </c>
      <c r="J1463" s="1">
        <v>1</v>
      </c>
      <c r="K1463" s="65">
        <v>44389</v>
      </c>
      <c r="L1463" s="41">
        <v>44539</v>
      </c>
      <c r="M1463" s="1">
        <v>58.76</v>
      </c>
      <c r="N1463" s="42">
        <v>54.036123577019126</v>
      </c>
      <c r="O1463" s="1">
        <v>86</v>
      </c>
      <c r="P1463" s="42">
        <f t="shared" si="58"/>
        <v>5053.3599999999997</v>
      </c>
      <c r="Q1463" s="1" t="s">
        <v>147</v>
      </c>
      <c r="R1463" s="42">
        <v>99.754299754299751</v>
      </c>
      <c r="S1463" s="1">
        <f t="shared" si="59"/>
        <v>5861.5626535626534</v>
      </c>
      <c r="T1463" s="1" t="s">
        <v>147</v>
      </c>
      <c r="U1463" s="3">
        <v>370</v>
      </c>
      <c r="V1463" s="3">
        <v>0</v>
      </c>
      <c r="W1463" s="3">
        <v>0</v>
      </c>
      <c r="X1463" s="1">
        <v>10</v>
      </c>
      <c r="Y1463" s="1">
        <v>380</v>
      </c>
      <c r="Z1463" s="42">
        <v>20533.726959267267</v>
      </c>
      <c r="AA1463" s="1" t="s">
        <v>4015</v>
      </c>
      <c r="AB1463" s="1" t="s">
        <v>5733</v>
      </c>
      <c r="AC1463" s="1"/>
      <c r="AZ1463" s="24"/>
      <c r="BF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  <c r="BS1463" s="24"/>
      <c r="BT1463" s="24"/>
    </row>
    <row r="1464" spans="1:72" s="23" customFormat="1" x14ac:dyDescent="0.3">
      <c r="A1464" s="38">
        <v>1209</v>
      </c>
      <c r="B1464" s="38" t="s">
        <v>3397</v>
      </c>
      <c r="C1464" s="35" t="s">
        <v>345</v>
      </c>
      <c r="D1464" s="1" t="s">
        <v>4012</v>
      </c>
      <c r="E1464" s="38" t="s">
        <v>347</v>
      </c>
      <c r="F1464" s="2" t="s">
        <v>5810</v>
      </c>
      <c r="G1464" s="46" t="s">
        <v>5811</v>
      </c>
      <c r="H1464" s="42">
        <v>0.37</v>
      </c>
      <c r="I1464" s="42">
        <v>0.37</v>
      </c>
      <c r="J1464" s="1">
        <v>1</v>
      </c>
      <c r="K1464" s="65">
        <v>44377</v>
      </c>
      <c r="L1464" s="41">
        <v>44539</v>
      </c>
      <c r="M1464" s="1">
        <v>63.07</v>
      </c>
      <c r="N1464" s="42">
        <v>59.024294402554581</v>
      </c>
      <c r="O1464" s="1">
        <v>93</v>
      </c>
      <c r="P1464" s="42">
        <f t="shared" si="58"/>
        <v>5865.51</v>
      </c>
      <c r="Q1464" s="1" t="s">
        <v>147</v>
      </c>
      <c r="R1464" s="3">
        <v>100</v>
      </c>
      <c r="S1464" s="1">
        <f t="shared" si="59"/>
        <v>6307</v>
      </c>
      <c r="T1464" s="1" t="s">
        <v>147</v>
      </c>
      <c r="U1464" s="3">
        <v>370</v>
      </c>
      <c r="V1464" s="3">
        <v>0</v>
      </c>
      <c r="W1464" s="3">
        <v>0</v>
      </c>
      <c r="X1464" s="1">
        <v>10</v>
      </c>
      <c r="Y1464" s="1">
        <v>380</v>
      </c>
      <c r="Z1464" s="42">
        <v>22429.23187297074</v>
      </c>
      <c r="AA1464" s="1" t="s">
        <v>4015</v>
      </c>
      <c r="AB1464" s="1" t="s">
        <v>5733</v>
      </c>
      <c r="AC1464" s="1"/>
      <c r="AZ1464" s="24"/>
      <c r="BF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  <c r="BS1464" s="24"/>
      <c r="BT1464" s="24"/>
    </row>
    <row r="1465" spans="1:72" s="23" customFormat="1" x14ac:dyDescent="0.3">
      <c r="A1465" s="38">
        <v>1210</v>
      </c>
      <c r="B1465" s="38" t="s">
        <v>3397</v>
      </c>
      <c r="C1465" s="35" t="s">
        <v>345</v>
      </c>
      <c r="D1465" s="1" t="s">
        <v>4012</v>
      </c>
      <c r="E1465" s="38" t="s">
        <v>347</v>
      </c>
      <c r="F1465" s="2" t="s">
        <v>5812</v>
      </c>
      <c r="G1465" s="46" t="s">
        <v>5813</v>
      </c>
      <c r="H1465" s="42">
        <v>0.39</v>
      </c>
      <c r="I1465" s="42">
        <v>0.39</v>
      </c>
      <c r="J1465" s="1">
        <v>3</v>
      </c>
      <c r="K1465" s="65">
        <v>44371</v>
      </c>
      <c r="L1465" s="41">
        <v>44539</v>
      </c>
      <c r="M1465" s="1">
        <v>144.12</v>
      </c>
      <c r="N1465" s="42">
        <v>130.93098413920171</v>
      </c>
      <c r="O1465" s="1">
        <v>90</v>
      </c>
      <c r="P1465" s="42">
        <f t="shared" si="58"/>
        <v>12970.800000000001</v>
      </c>
      <c r="Q1465" s="1" t="s">
        <v>147</v>
      </c>
      <c r="R1465" s="3">
        <v>100</v>
      </c>
      <c r="S1465" s="1">
        <f t="shared" si="59"/>
        <v>14412</v>
      </c>
      <c r="T1465" s="1" t="s">
        <v>147</v>
      </c>
      <c r="U1465" s="3">
        <v>370</v>
      </c>
      <c r="V1465" s="3">
        <v>0</v>
      </c>
      <c r="W1465" s="3">
        <v>0</v>
      </c>
      <c r="X1465" s="1">
        <v>10</v>
      </c>
      <c r="Y1465" s="1">
        <v>380</v>
      </c>
      <c r="Z1465" s="42">
        <v>49753.773972896648</v>
      </c>
      <c r="AA1465" s="1" t="s">
        <v>4015</v>
      </c>
      <c r="AB1465" s="1" t="s">
        <v>5733</v>
      </c>
      <c r="AC1465" s="1"/>
      <c r="AZ1465" s="24"/>
      <c r="BF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  <c r="BS1465" s="24"/>
      <c r="BT1465" s="24"/>
    </row>
    <row r="1466" spans="1:72" s="23" customFormat="1" x14ac:dyDescent="0.3">
      <c r="A1466" s="38">
        <v>1211</v>
      </c>
      <c r="B1466" s="38" t="s">
        <v>3397</v>
      </c>
      <c r="C1466" s="35" t="s">
        <v>345</v>
      </c>
      <c r="D1466" s="1" t="s">
        <v>4012</v>
      </c>
      <c r="E1466" s="38" t="s">
        <v>347</v>
      </c>
      <c r="F1466" s="2" t="s">
        <v>5814</v>
      </c>
      <c r="G1466" s="46" t="s">
        <v>5815</v>
      </c>
      <c r="H1466" s="42">
        <v>0.62</v>
      </c>
      <c r="I1466" s="42">
        <v>0.62</v>
      </c>
      <c r="J1466" s="1">
        <v>4</v>
      </c>
      <c r="K1466" s="65">
        <v>44378</v>
      </c>
      <c r="L1466" s="41">
        <v>44539</v>
      </c>
      <c r="M1466" s="1">
        <v>244.83</v>
      </c>
      <c r="N1466" s="42">
        <v>212.43372345853106</v>
      </c>
      <c r="O1466" s="1">
        <v>91</v>
      </c>
      <c r="P1466" s="42">
        <f t="shared" si="58"/>
        <v>22279.530000000002</v>
      </c>
      <c r="Q1466" s="1" t="s">
        <v>147</v>
      </c>
      <c r="R1466" s="42">
        <v>99.456521739130437</v>
      </c>
      <c r="S1466" s="1">
        <f t="shared" si="59"/>
        <v>24349.940217391308</v>
      </c>
      <c r="T1466" s="1" t="s">
        <v>147</v>
      </c>
      <c r="U1466" s="3">
        <v>370</v>
      </c>
      <c r="V1466" s="3">
        <v>0</v>
      </c>
      <c r="W1466" s="3">
        <v>0</v>
      </c>
      <c r="X1466" s="1">
        <v>10</v>
      </c>
      <c r="Y1466" s="1">
        <v>380</v>
      </c>
      <c r="Z1466" s="42">
        <v>80724.814914241797</v>
      </c>
      <c r="AA1466" s="1" t="s">
        <v>4015</v>
      </c>
      <c r="AB1466" s="1" t="s">
        <v>5733</v>
      </c>
      <c r="AC1466" s="1"/>
      <c r="AZ1466" s="24"/>
      <c r="BF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  <c r="BS1466" s="24"/>
      <c r="BT1466" s="24"/>
    </row>
    <row r="1467" spans="1:72" s="23" customFormat="1" x14ac:dyDescent="0.3">
      <c r="A1467" s="38">
        <v>1212</v>
      </c>
      <c r="B1467" s="38" t="s">
        <v>3397</v>
      </c>
      <c r="C1467" s="35" t="s">
        <v>345</v>
      </c>
      <c r="D1467" s="1" t="s">
        <v>4012</v>
      </c>
      <c r="E1467" s="38" t="s">
        <v>347</v>
      </c>
      <c r="F1467" s="2" t="s">
        <v>5816</v>
      </c>
      <c r="G1467" s="46" t="s">
        <v>5817</v>
      </c>
      <c r="H1467" s="42">
        <v>0.19</v>
      </c>
      <c r="I1467" s="42">
        <v>0.19</v>
      </c>
      <c r="J1467" s="1">
        <v>2</v>
      </c>
      <c r="K1467" s="65">
        <v>44377</v>
      </c>
      <c r="L1467" s="41">
        <v>44539</v>
      </c>
      <c r="M1467" s="1">
        <v>73.209999999999994</v>
      </c>
      <c r="N1467" s="42">
        <v>72.622945026815302</v>
      </c>
      <c r="O1467" s="1">
        <v>94</v>
      </c>
      <c r="P1467" s="42">
        <f t="shared" si="58"/>
        <v>6881.74</v>
      </c>
      <c r="Q1467" s="1" t="s">
        <v>147</v>
      </c>
      <c r="R1467" s="42">
        <v>99.485861182519287</v>
      </c>
      <c r="S1467" s="1">
        <f t="shared" si="59"/>
        <v>7283.3598971722367</v>
      </c>
      <c r="T1467" s="1" t="s">
        <v>147</v>
      </c>
      <c r="U1467" s="3">
        <v>370</v>
      </c>
      <c r="V1467" s="3">
        <v>0</v>
      </c>
      <c r="W1467" s="3">
        <v>0</v>
      </c>
      <c r="X1467" s="1">
        <v>10</v>
      </c>
      <c r="Y1467" s="1">
        <v>380</v>
      </c>
      <c r="Z1467" s="42">
        <v>27596.719110189813</v>
      </c>
      <c r="AA1467" s="1" t="s">
        <v>4015</v>
      </c>
      <c r="AB1467" s="1" t="s">
        <v>5733</v>
      </c>
      <c r="AC1467" s="1"/>
      <c r="AZ1467" s="24"/>
      <c r="BF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  <c r="BS1467" s="24"/>
      <c r="BT1467" s="24"/>
    </row>
    <row r="1468" spans="1:72" s="23" customFormat="1" x14ac:dyDescent="0.3">
      <c r="A1468" s="38">
        <v>1213</v>
      </c>
      <c r="B1468" s="38" t="s">
        <v>3397</v>
      </c>
      <c r="C1468" s="35" t="s">
        <v>345</v>
      </c>
      <c r="D1468" s="1" t="s">
        <v>4012</v>
      </c>
      <c r="E1468" s="38" t="s">
        <v>347</v>
      </c>
      <c r="F1468" s="2" t="s">
        <v>5818</v>
      </c>
      <c r="G1468" s="46" t="s">
        <v>5819</v>
      </c>
      <c r="H1468" s="42">
        <v>0.33</v>
      </c>
      <c r="I1468" s="42">
        <v>0.33</v>
      </c>
      <c r="J1468" s="1">
        <v>2</v>
      </c>
      <c r="K1468" s="65">
        <v>44378</v>
      </c>
      <c r="L1468" s="41">
        <v>44539</v>
      </c>
      <c r="M1468" s="1">
        <v>127.96</v>
      </c>
      <c r="N1468" s="42">
        <v>115.29627342613486</v>
      </c>
      <c r="O1468" s="1">
        <v>85</v>
      </c>
      <c r="P1468" s="42">
        <f t="shared" si="58"/>
        <v>10876.6</v>
      </c>
      <c r="Q1468" s="1" t="s">
        <v>147</v>
      </c>
      <c r="R1468" s="42">
        <v>99.768518518518519</v>
      </c>
      <c r="S1468" s="1">
        <f t="shared" si="59"/>
        <v>12766.37962962963</v>
      </c>
      <c r="T1468" s="1" t="s">
        <v>147</v>
      </c>
      <c r="U1468" s="3">
        <v>370</v>
      </c>
      <c r="V1468" s="3">
        <v>0</v>
      </c>
      <c r="W1468" s="3">
        <v>0</v>
      </c>
      <c r="X1468" s="1">
        <v>10</v>
      </c>
      <c r="Y1468" s="1">
        <v>380</v>
      </c>
      <c r="Z1468" s="42">
        <v>43812.583901931248</v>
      </c>
      <c r="AA1468" s="1" t="s">
        <v>4015</v>
      </c>
      <c r="AB1468" s="1" t="s">
        <v>5733</v>
      </c>
      <c r="AC1468" s="1"/>
      <c r="AZ1468" s="24"/>
      <c r="BF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  <c r="BS1468" s="24"/>
      <c r="BT1468" s="24"/>
    </row>
    <row r="1469" spans="1:72" s="23" customFormat="1" x14ac:dyDescent="0.3">
      <c r="A1469" s="38">
        <v>1214</v>
      </c>
      <c r="B1469" s="38" t="s">
        <v>3397</v>
      </c>
      <c r="C1469" s="35" t="s">
        <v>345</v>
      </c>
      <c r="D1469" s="1" t="s">
        <v>4012</v>
      </c>
      <c r="E1469" s="38" t="s">
        <v>347</v>
      </c>
      <c r="F1469" s="2" t="s">
        <v>5820</v>
      </c>
      <c r="G1469" s="46" t="s">
        <v>5821</v>
      </c>
      <c r="H1469" s="42">
        <v>0.56999999999999995</v>
      </c>
      <c r="I1469" s="42">
        <v>0.56999999999999995</v>
      </c>
      <c r="J1469" s="1">
        <v>4</v>
      </c>
      <c r="K1469" s="65">
        <v>44389</v>
      </c>
      <c r="L1469" s="41">
        <v>44539</v>
      </c>
      <c r="M1469" s="1">
        <v>208.8</v>
      </c>
      <c r="N1469" s="42">
        <v>195.50419791609525</v>
      </c>
      <c r="O1469" s="1">
        <v>81</v>
      </c>
      <c r="P1469" s="42">
        <f t="shared" si="58"/>
        <v>16912.8</v>
      </c>
      <c r="Q1469" s="1" t="s">
        <v>147</v>
      </c>
      <c r="R1469" s="3">
        <v>100</v>
      </c>
      <c r="S1469" s="1">
        <f t="shared" si="59"/>
        <v>20880</v>
      </c>
      <c r="T1469" s="1" t="s">
        <v>147</v>
      </c>
      <c r="U1469" s="3">
        <v>370</v>
      </c>
      <c r="V1469" s="3">
        <v>0</v>
      </c>
      <c r="W1469" s="3">
        <v>0</v>
      </c>
      <c r="X1469" s="1">
        <v>10</v>
      </c>
      <c r="Y1469" s="1">
        <v>380</v>
      </c>
      <c r="Z1469" s="42">
        <v>74291.595208116196</v>
      </c>
      <c r="AA1469" s="1" t="s">
        <v>4015</v>
      </c>
      <c r="AB1469" s="1" t="s">
        <v>5733</v>
      </c>
      <c r="AC1469" s="1"/>
      <c r="AZ1469" s="24"/>
      <c r="BF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  <c r="BS1469" s="24"/>
      <c r="BT1469" s="24"/>
    </row>
    <row r="1470" spans="1:72" s="23" customFormat="1" x14ac:dyDescent="0.3">
      <c r="A1470" s="38">
        <v>1215</v>
      </c>
      <c r="B1470" s="38" t="s">
        <v>3397</v>
      </c>
      <c r="C1470" s="35" t="s">
        <v>345</v>
      </c>
      <c r="D1470" s="1" t="s">
        <v>4012</v>
      </c>
      <c r="E1470" s="38" t="s">
        <v>347</v>
      </c>
      <c r="F1470" s="2" t="s">
        <v>5822</v>
      </c>
      <c r="G1470" s="46" t="s">
        <v>5823</v>
      </c>
      <c r="H1470" s="42">
        <v>0.32</v>
      </c>
      <c r="I1470" s="42">
        <v>0.32</v>
      </c>
      <c r="J1470" s="1">
        <v>1</v>
      </c>
      <c r="K1470" s="65">
        <v>44373</v>
      </c>
      <c r="L1470" s="41">
        <v>44539</v>
      </c>
      <c r="M1470" s="1">
        <v>64.98</v>
      </c>
      <c r="N1470" s="42">
        <v>62.311355966313087</v>
      </c>
      <c r="O1470" s="1">
        <v>83</v>
      </c>
      <c r="P1470" s="42">
        <f t="shared" si="58"/>
        <v>5393.34</v>
      </c>
      <c r="Q1470" s="1" t="s">
        <v>147</v>
      </c>
      <c r="R1470" s="3">
        <v>100</v>
      </c>
      <c r="S1470" s="1">
        <f t="shared" si="59"/>
        <v>6498</v>
      </c>
      <c r="T1470" s="1" t="s">
        <v>147</v>
      </c>
      <c r="U1470" s="3">
        <v>370</v>
      </c>
      <c r="V1470" s="3">
        <v>0</v>
      </c>
      <c r="W1470" s="3">
        <v>0</v>
      </c>
      <c r="X1470" s="1">
        <v>10</v>
      </c>
      <c r="Y1470" s="1">
        <v>380</v>
      </c>
      <c r="Z1470" s="42">
        <v>23678.315267198974</v>
      </c>
      <c r="AA1470" s="1" t="s">
        <v>4015</v>
      </c>
      <c r="AB1470" s="1" t="s">
        <v>5733</v>
      </c>
      <c r="AC1470" s="1"/>
      <c r="AZ1470" s="24"/>
      <c r="BF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  <c r="BS1470" s="24"/>
      <c r="BT1470" s="24"/>
    </row>
    <row r="1471" spans="1:72" s="23" customFormat="1" x14ac:dyDescent="0.3">
      <c r="A1471" s="38">
        <v>1216</v>
      </c>
      <c r="B1471" s="38" t="s">
        <v>3397</v>
      </c>
      <c r="C1471" s="35" t="s">
        <v>345</v>
      </c>
      <c r="D1471" s="1" t="s">
        <v>4012</v>
      </c>
      <c r="E1471" s="38" t="s">
        <v>347</v>
      </c>
      <c r="F1471" s="2" t="s">
        <v>5824</v>
      </c>
      <c r="G1471" s="46" t="s">
        <v>5825</v>
      </c>
      <c r="H1471" s="42">
        <v>0.71</v>
      </c>
      <c r="I1471" s="42">
        <v>0.71</v>
      </c>
      <c r="J1471" s="1">
        <v>4</v>
      </c>
      <c r="K1471" s="65">
        <v>44368</v>
      </c>
      <c r="L1471" s="41">
        <v>44539</v>
      </c>
      <c r="M1471" s="1">
        <v>203.28</v>
      </c>
      <c r="N1471" s="42">
        <v>185.4494024982784</v>
      </c>
      <c r="O1471" s="1">
        <v>88</v>
      </c>
      <c r="P1471" s="42">
        <f t="shared" si="58"/>
        <v>17888.64</v>
      </c>
      <c r="Q1471" s="1" t="s">
        <v>147</v>
      </c>
      <c r="R1471" s="3">
        <v>100</v>
      </c>
      <c r="S1471" s="1">
        <f t="shared" si="59"/>
        <v>20328</v>
      </c>
      <c r="T1471" s="1" t="s">
        <v>147</v>
      </c>
      <c r="U1471" s="3">
        <v>370</v>
      </c>
      <c r="V1471" s="3">
        <v>0</v>
      </c>
      <c r="W1471" s="3">
        <v>0</v>
      </c>
      <c r="X1471" s="1">
        <v>10</v>
      </c>
      <c r="Y1471" s="1">
        <v>380</v>
      </c>
      <c r="Z1471" s="42">
        <v>70470.772949345788</v>
      </c>
      <c r="AA1471" s="1" t="s">
        <v>4015</v>
      </c>
      <c r="AB1471" s="1" t="s">
        <v>5733</v>
      </c>
      <c r="AC1471" s="1"/>
      <c r="AZ1471" s="24"/>
      <c r="BF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  <c r="BS1471" s="24"/>
      <c r="BT1471" s="24"/>
    </row>
    <row r="1472" spans="1:72" s="23" customFormat="1" x14ac:dyDescent="0.3">
      <c r="A1472" s="38">
        <v>1217</v>
      </c>
      <c r="B1472" s="38" t="s">
        <v>3397</v>
      </c>
      <c r="C1472" s="35" t="s">
        <v>345</v>
      </c>
      <c r="D1472" s="1" t="s">
        <v>4012</v>
      </c>
      <c r="E1472" s="38" t="s">
        <v>347</v>
      </c>
      <c r="F1472" s="2" t="s">
        <v>5826</v>
      </c>
      <c r="G1472" s="46" t="s">
        <v>5827</v>
      </c>
      <c r="H1472" s="42">
        <v>0.41</v>
      </c>
      <c r="I1472" s="42">
        <v>0.41</v>
      </c>
      <c r="J1472" s="1">
        <v>3</v>
      </c>
      <c r="K1472" s="65">
        <v>44369</v>
      </c>
      <c r="L1472" s="41">
        <v>44539</v>
      </c>
      <c r="M1472" s="1">
        <v>129.68</v>
      </c>
      <c r="N1472" s="42">
        <v>121.53939410231897</v>
      </c>
      <c r="O1472" s="1">
        <v>80</v>
      </c>
      <c r="P1472" s="42">
        <f t="shared" si="58"/>
        <v>10374.400000000001</v>
      </c>
      <c r="Q1472" s="1" t="s">
        <v>147</v>
      </c>
      <c r="R1472" s="42">
        <v>99.754901960784309</v>
      </c>
      <c r="S1472" s="1">
        <f t="shared" si="59"/>
        <v>12936.215686274511</v>
      </c>
      <c r="T1472" s="1" t="s">
        <v>147</v>
      </c>
      <c r="U1472" s="3">
        <v>370</v>
      </c>
      <c r="V1472" s="3">
        <v>0</v>
      </c>
      <c r="W1472" s="3">
        <v>0</v>
      </c>
      <c r="X1472" s="1">
        <v>10</v>
      </c>
      <c r="Y1472" s="1">
        <v>380</v>
      </c>
      <c r="Z1472" s="42">
        <v>46184.969758881205</v>
      </c>
      <c r="AA1472" s="1" t="s">
        <v>4015</v>
      </c>
      <c r="AB1472" s="1" t="s">
        <v>5733</v>
      </c>
      <c r="AC1472" s="1"/>
      <c r="AZ1472" s="24"/>
      <c r="BF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  <c r="BS1472" s="24"/>
      <c r="BT1472" s="24"/>
    </row>
    <row r="1473" spans="1:72" s="23" customFormat="1" x14ac:dyDescent="0.3">
      <c r="A1473" s="38">
        <v>1218</v>
      </c>
      <c r="B1473" s="38" t="s">
        <v>3397</v>
      </c>
      <c r="C1473" s="35" t="s">
        <v>345</v>
      </c>
      <c r="D1473" s="1" t="s">
        <v>4012</v>
      </c>
      <c r="E1473" s="38" t="s">
        <v>347</v>
      </c>
      <c r="F1473" s="2" t="s">
        <v>5828</v>
      </c>
      <c r="G1473" s="46" t="s">
        <v>5829</v>
      </c>
      <c r="H1473" s="42">
        <v>0.19</v>
      </c>
      <c r="I1473" s="42">
        <v>0.19</v>
      </c>
      <c r="J1473" s="1">
        <v>1</v>
      </c>
      <c r="K1473" s="65">
        <v>44389</v>
      </c>
      <c r="L1473" s="41">
        <v>44539</v>
      </c>
      <c r="M1473" s="1">
        <v>59.86</v>
      </c>
      <c r="N1473" s="42">
        <v>55.944386358004685</v>
      </c>
      <c r="O1473" s="1">
        <v>85</v>
      </c>
      <c r="P1473" s="42">
        <f t="shared" si="58"/>
        <v>5088.1000000000004</v>
      </c>
      <c r="Q1473" s="1" t="s">
        <v>147</v>
      </c>
      <c r="R1473" s="3">
        <v>100</v>
      </c>
      <c r="S1473" s="1">
        <f t="shared" si="59"/>
        <v>5986</v>
      </c>
      <c r="T1473" s="1" t="s">
        <v>147</v>
      </c>
      <c r="U1473" s="3">
        <v>370</v>
      </c>
      <c r="V1473" s="3">
        <v>0</v>
      </c>
      <c r="W1473" s="3">
        <v>0</v>
      </c>
      <c r="X1473" s="1">
        <v>10</v>
      </c>
      <c r="Y1473" s="1">
        <v>380</v>
      </c>
      <c r="Z1473" s="42">
        <v>21258.86681604178</v>
      </c>
      <c r="AA1473" s="1" t="s">
        <v>4015</v>
      </c>
      <c r="AB1473" s="1" t="s">
        <v>5733</v>
      </c>
      <c r="AC1473" s="1"/>
      <c r="AZ1473" s="24"/>
      <c r="BF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  <c r="BS1473" s="24"/>
      <c r="BT1473" s="24"/>
    </row>
    <row r="1474" spans="1:72" s="23" customFormat="1" x14ac:dyDescent="0.3">
      <c r="A1474" s="38">
        <v>1219</v>
      </c>
      <c r="B1474" s="38" t="s">
        <v>3397</v>
      </c>
      <c r="C1474" s="35" t="s">
        <v>345</v>
      </c>
      <c r="D1474" s="1" t="s">
        <v>4012</v>
      </c>
      <c r="E1474" s="38" t="s">
        <v>347</v>
      </c>
      <c r="F1474" s="2" t="s">
        <v>5830</v>
      </c>
      <c r="G1474" s="46" t="s">
        <v>5831</v>
      </c>
      <c r="H1474" s="42">
        <v>0.52</v>
      </c>
      <c r="I1474" s="42">
        <v>0.52</v>
      </c>
      <c r="J1474" s="1">
        <v>2</v>
      </c>
      <c r="K1474" s="65">
        <v>44389</v>
      </c>
      <c r="L1474" s="41">
        <v>44539</v>
      </c>
      <c r="M1474" s="1">
        <v>91.93</v>
      </c>
      <c r="N1474" s="42">
        <v>89.304500344361671</v>
      </c>
      <c r="O1474" s="1">
        <v>86</v>
      </c>
      <c r="P1474" s="42">
        <f t="shared" si="58"/>
        <v>7905.9800000000005</v>
      </c>
      <c r="Q1474" s="1" t="s">
        <v>147</v>
      </c>
      <c r="R1474" s="42">
        <v>99.768518518518519</v>
      </c>
      <c r="S1474" s="1">
        <f t="shared" si="59"/>
        <v>9171.7199074074088</v>
      </c>
      <c r="T1474" s="1" t="s">
        <v>147</v>
      </c>
      <c r="U1474" s="3">
        <v>370</v>
      </c>
      <c r="V1474" s="3">
        <v>0</v>
      </c>
      <c r="W1474" s="3">
        <v>0</v>
      </c>
      <c r="X1474" s="1">
        <v>10</v>
      </c>
      <c r="Y1474" s="1">
        <v>380</v>
      </c>
      <c r="Z1474" s="42">
        <v>33935.710130857435</v>
      </c>
      <c r="AA1474" s="1" t="s">
        <v>4015</v>
      </c>
      <c r="AB1474" s="1" t="s">
        <v>5733</v>
      </c>
      <c r="AC1474" s="1"/>
      <c r="AZ1474" s="24"/>
      <c r="BF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  <c r="BS1474" s="24"/>
      <c r="BT1474" s="24"/>
    </row>
    <row r="1475" spans="1:72" s="23" customFormat="1" x14ac:dyDescent="0.3">
      <c r="A1475" s="38">
        <v>1220</v>
      </c>
      <c r="B1475" s="38" t="s">
        <v>3397</v>
      </c>
      <c r="C1475" s="35" t="s">
        <v>345</v>
      </c>
      <c r="D1475" s="1" t="s">
        <v>4012</v>
      </c>
      <c r="E1475" s="38" t="s">
        <v>347</v>
      </c>
      <c r="F1475" s="2" t="s">
        <v>5832</v>
      </c>
      <c r="G1475" s="46" t="s">
        <v>5833</v>
      </c>
      <c r="H1475" s="42">
        <v>0.26</v>
      </c>
      <c r="I1475" s="42">
        <v>0.26</v>
      </c>
      <c r="J1475" s="1">
        <v>2</v>
      </c>
      <c r="K1475" s="65">
        <v>44378</v>
      </c>
      <c r="L1475" s="41">
        <v>44539</v>
      </c>
      <c r="M1475" s="1">
        <v>109.41</v>
      </c>
      <c r="N1475" s="42">
        <v>102.84539999999998</v>
      </c>
      <c r="O1475" s="1">
        <v>90</v>
      </c>
      <c r="P1475" s="42">
        <f t="shared" si="58"/>
        <v>9846.9</v>
      </c>
      <c r="Q1475" s="1" t="s">
        <v>147</v>
      </c>
      <c r="R1475" s="42">
        <v>99.787234042553195</v>
      </c>
      <c r="S1475" s="1">
        <f t="shared" si="59"/>
        <v>10917.721276595745</v>
      </c>
      <c r="T1475" s="1" t="s">
        <v>147</v>
      </c>
      <c r="U1475" s="3">
        <v>370</v>
      </c>
      <c r="V1475" s="3">
        <v>0</v>
      </c>
      <c r="W1475" s="3">
        <v>0</v>
      </c>
      <c r="X1475" s="1">
        <v>10</v>
      </c>
      <c r="Y1475" s="1">
        <v>380</v>
      </c>
      <c r="Z1475" s="42">
        <v>39081.251999999993</v>
      </c>
      <c r="AA1475" s="1" t="s">
        <v>4015</v>
      </c>
      <c r="AB1475" s="1" t="s">
        <v>5733</v>
      </c>
      <c r="AC1475" s="1"/>
      <c r="AZ1475" s="24"/>
      <c r="BF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  <c r="BS1475" s="24"/>
      <c r="BT1475" s="24"/>
    </row>
    <row r="1476" spans="1:72" s="23" customFormat="1" x14ac:dyDescent="0.3">
      <c r="A1476" s="38">
        <v>1221</v>
      </c>
      <c r="B1476" s="38" t="s">
        <v>3397</v>
      </c>
      <c r="C1476" s="35" t="s">
        <v>345</v>
      </c>
      <c r="D1476" s="1" t="s">
        <v>4012</v>
      </c>
      <c r="E1476" s="38" t="s">
        <v>347</v>
      </c>
      <c r="F1476" s="2" t="s">
        <v>5834</v>
      </c>
      <c r="G1476" s="46" t="s">
        <v>5835</v>
      </c>
      <c r="H1476" s="42">
        <v>0.76</v>
      </c>
      <c r="I1476" s="42">
        <v>0.76</v>
      </c>
      <c r="J1476" s="1">
        <v>2</v>
      </c>
      <c r="K1476" s="65">
        <v>44390</v>
      </c>
      <c r="L1476" s="41">
        <v>44539</v>
      </c>
      <c r="M1476" s="1">
        <v>95.78</v>
      </c>
      <c r="N1476" s="42">
        <v>81.123220452875131</v>
      </c>
      <c r="O1476" s="1">
        <v>82</v>
      </c>
      <c r="P1476" s="42">
        <f t="shared" si="58"/>
        <v>7853.96</v>
      </c>
      <c r="Q1476" s="1" t="s">
        <v>147</v>
      </c>
      <c r="R1476" s="3">
        <v>100</v>
      </c>
      <c r="S1476" s="1">
        <f t="shared" si="59"/>
        <v>9578</v>
      </c>
      <c r="T1476" s="1" t="s">
        <v>147</v>
      </c>
      <c r="U1476" s="3">
        <v>370</v>
      </c>
      <c r="V1476" s="3">
        <v>0</v>
      </c>
      <c r="W1476" s="3">
        <v>0</v>
      </c>
      <c r="X1476" s="1">
        <v>10</v>
      </c>
      <c r="Y1476" s="1">
        <v>380</v>
      </c>
      <c r="Z1476" s="42">
        <v>30826.82377209255</v>
      </c>
      <c r="AA1476" s="1" t="s">
        <v>4015</v>
      </c>
      <c r="AB1476" s="1" t="s">
        <v>5733</v>
      </c>
      <c r="AC1476" s="1"/>
      <c r="AZ1476" s="24"/>
      <c r="BF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  <c r="BS1476" s="24"/>
      <c r="BT1476" s="24"/>
    </row>
    <row r="1477" spans="1:72" s="23" customFormat="1" x14ac:dyDescent="0.3">
      <c r="A1477" s="38">
        <v>1222</v>
      </c>
      <c r="B1477" s="38" t="s">
        <v>3397</v>
      </c>
      <c r="C1477" s="35" t="s">
        <v>345</v>
      </c>
      <c r="D1477" s="1" t="s">
        <v>4012</v>
      </c>
      <c r="E1477" s="38" t="s">
        <v>347</v>
      </c>
      <c r="F1477" s="2" t="s">
        <v>5836</v>
      </c>
      <c r="G1477" s="46" t="s">
        <v>5837</v>
      </c>
      <c r="H1477" s="42">
        <v>0.44</v>
      </c>
      <c r="I1477" s="42">
        <v>0.44</v>
      </c>
      <c r="J1477" s="1">
        <v>2</v>
      </c>
      <c r="K1477" s="65">
        <v>44390</v>
      </c>
      <c r="L1477" s="41">
        <v>44539</v>
      </c>
      <c r="M1477" s="1">
        <v>125.84</v>
      </c>
      <c r="N1477" s="42">
        <v>117.79706851131812</v>
      </c>
      <c r="O1477" s="1">
        <v>97</v>
      </c>
      <c r="P1477" s="42">
        <f t="shared" si="58"/>
        <v>12206.48</v>
      </c>
      <c r="Q1477" s="1" t="s">
        <v>147</v>
      </c>
      <c r="R1477" s="42">
        <v>99.702380952380949</v>
      </c>
      <c r="S1477" s="1">
        <f t="shared" si="59"/>
        <v>12546.547619047618</v>
      </c>
      <c r="T1477" s="1" t="s">
        <v>147</v>
      </c>
      <c r="U1477" s="3">
        <v>370</v>
      </c>
      <c r="V1477" s="3">
        <v>0</v>
      </c>
      <c r="W1477" s="3">
        <v>0</v>
      </c>
      <c r="X1477" s="1">
        <v>10</v>
      </c>
      <c r="Y1477" s="1">
        <v>380</v>
      </c>
      <c r="Z1477" s="42">
        <v>44762.886034300886</v>
      </c>
      <c r="AA1477" s="1" t="s">
        <v>4015</v>
      </c>
      <c r="AB1477" s="1" t="s">
        <v>5733</v>
      </c>
      <c r="AC1477" s="1"/>
      <c r="AZ1477" s="24"/>
      <c r="BF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  <c r="BS1477" s="24"/>
      <c r="BT1477" s="24"/>
    </row>
    <row r="1478" spans="1:72" s="23" customFormat="1" x14ac:dyDescent="0.3">
      <c r="A1478" s="38">
        <v>1223</v>
      </c>
      <c r="B1478" s="38" t="s">
        <v>3397</v>
      </c>
      <c r="C1478" s="35" t="s">
        <v>345</v>
      </c>
      <c r="D1478" s="1" t="s">
        <v>4012</v>
      </c>
      <c r="E1478" s="38" t="s">
        <v>347</v>
      </c>
      <c r="F1478" s="2" t="s">
        <v>4102</v>
      </c>
      <c r="G1478" s="46" t="s">
        <v>5838</v>
      </c>
      <c r="H1478" s="42">
        <v>0.25</v>
      </c>
      <c r="I1478" s="42">
        <v>0.25</v>
      </c>
      <c r="J1478" s="1">
        <v>2</v>
      </c>
      <c r="K1478" s="65">
        <v>44389</v>
      </c>
      <c r="L1478" s="41">
        <v>44539</v>
      </c>
      <c r="M1478" s="1">
        <v>76.36</v>
      </c>
      <c r="N1478" s="42">
        <v>71.778400000000005</v>
      </c>
      <c r="O1478" s="1">
        <v>80</v>
      </c>
      <c r="P1478" s="42">
        <f t="shared" si="58"/>
        <v>6108.8</v>
      </c>
      <c r="Q1478" s="1" t="s">
        <v>147</v>
      </c>
      <c r="R1478" s="3">
        <v>100</v>
      </c>
      <c r="S1478" s="1">
        <f t="shared" si="59"/>
        <v>7636</v>
      </c>
      <c r="T1478" s="1" t="s">
        <v>147</v>
      </c>
      <c r="U1478" s="3">
        <v>370</v>
      </c>
      <c r="V1478" s="3">
        <v>0</v>
      </c>
      <c r="W1478" s="3">
        <v>0</v>
      </c>
      <c r="X1478" s="1">
        <v>10</v>
      </c>
      <c r="Y1478" s="1">
        <v>380</v>
      </c>
      <c r="Z1478" s="42">
        <v>27275.792000000001</v>
      </c>
      <c r="AA1478" s="1" t="s">
        <v>4015</v>
      </c>
      <c r="AB1478" s="1" t="s">
        <v>5733</v>
      </c>
      <c r="AC1478" s="1"/>
      <c r="AZ1478" s="24"/>
      <c r="BF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  <c r="BS1478" s="24"/>
      <c r="BT1478" s="24"/>
    </row>
    <row r="1479" spans="1:72" s="23" customFormat="1" x14ac:dyDescent="0.3">
      <c r="A1479" s="38">
        <v>1224</v>
      </c>
      <c r="B1479" s="38" t="s">
        <v>3397</v>
      </c>
      <c r="C1479" s="35" t="s">
        <v>345</v>
      </c>
      <c r="D1479" s="1" t="s">
        <v>4012</v>
      </c>
      <c r="E1479" s="38" t="s">
        <v>347</v>
      </c>
      <c r="F1479" s="2" t="s">
        <v>5839</v>
      </c>
      <c r="G1479" s="46" t="s">
        <v>5840</v>
      </c>
      <c r="H1479" s="42">
        <v>0.66</v>
      </c>
      <c r="I1479" s="42">
        <v>0.66</v>
      </c>
      <c r="J1479" s="1">
        <v>2</v>
      </c>
      <c r="K1479" s="65">
        <v>44390</v>
      </c>
      <c r="L1479" s="41">
        <v>44539</v>
      </c>
      <c r="M1479" s="1">
        <v>111.89</v>
      </c>
      <c r="N1479" s="42">
        <v>104.00702433457933</v>
      </c>
      <c r="O1479" s="1">
        <v>97</v>
      </c>
      <c r="P1479" s="42">
        <f t="shared" si="58"/>
        <v>10853.33</v>
      </c>
      <c r="Q1479" s="1" t="s">
        <v>147</v>
      </c>
      <c r="R1479" s="42">
        <v>99.457994579945805</v>
      </c>
      <c r="S1479" s="1">
        <f t="shared" si="59"/>
        <v>11128.355013550135</v>
      </c>
      <c r="T1479" s="1" t="s">
        <v>147</v>
      </c>
      <c r="U1479" s="3">
        <v>370</v>
      </c>
      <c r="V1479" s="3">
        <v>0</v>
      </c>
      <c r="W1479" s="3">
        <v>0</v>
      </c>
      <c r="X1479" s="1">
        <v>10</v>
      </c>
      <c r="Y1479" s="1">
        <v>380</v>
      </c>
      <c r="Z1479" s="42">
        <v>39522.669247140147</v>
      </c>
      <c r="AA1479" s="1" t="s">
        <v>4015</v>
      </c>
      <c r="AB1479" s="1" t="s">
        <v>5733</v>
      </c>
      <c r="AC1479" s="1" t="s">
        <v>5277</v>
      </c>
      <c r="AZ1479" s="24"/>
      <c r="BF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  <c r="BS1479" s="24"/>
      <c r="BT1479" s="24"/>
    </row>
    <row r="1480" spans="1:72" s="23" customFormat="1" x14ac:dyDescent="0.3">
      <c r="A1480" s="38">
        <v>1225</v>
      </c>
      <c r="B1480" s="38" t="s">
        <v>3397</v>
      </c>
      <c r="C1480" s="35" t="s">
        <v>345</v>
      </c>
      <c r="D1480" s="1" t="s">
        <v>4012</v>
      </c>
      <c r="E1480" s="38" t="s">
        <v>347</v>
      </c>
      <c r="F1480" s="2" t="s">
        <v>5841</v>
      </c>
      <c r="G1480" s="46" t="s">
        <v>5842</v>
      </c>
      <c r="H1480" s="42">
        <v>0.42</v>
      </c>
      <c r="I1480" s="42">
        <v>0.42</v>
      </c>
      <c r="J1480" s="1">
        <v>1</v>
      </c>
      <c r="K1480" s="65">
        <v>44375</v>
      </c>
      <c r="L1480" s="41">
        <v>44539</v>
      </c>
      <c r="M1480" s="1">
        <v>66.78</v>
      </c>
      <c r="N1480" s="42">
        <v>63.365922185455709</v>
      </c>
      <c r="O1480" s="1">
        <v>81</v>
      </c>
      <c r="P1480" s="42">
        <f t="shared" si="58"/>
        <v>5409.18</v>
      </c>
      <c r="Q1480" s="1" t="s">
        <v>147</v>
      </c>
      <c r="R1480" s="42">
        <v>99.575371549893845</v>
      </c>
      <c r="S1480" s="1">
        <f t="shared" si="59"/>
        <v>6649.6433121019109</v>
      </c>
      <c r="T1480" s="1" t="s">
        <v>147</v>
      </c>
      <c r="U1480" s="3">
        <v>370</v>
      </c>
      <c r="V1480" s="3">
        <v>0</v>
      </c>
      <c r="W1480" s="3">
        <v>0</v>
      </c>
      <c r="X1480" s="1">
        <v>10</v>
      </c>
      <c r="Y1480" s="1">
        <v>380</v>
      </c>
      <c r="Z1480" s="42">
        <v>24079.050430473169</v>
      </c>
      <c r="AA1480" s="1" t="s">
        <v>4015</v>
      </c>
      <c r="AB1480" s="1" t="s">
        <v>5733</v>
      </c>
      <c r="AC1480" s="1"/>
      <c r="AZ1480" s="24"/>
      <c r="BF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  <c r="BS1480" s="24"/>
      <c r="BT1480" s="24"/>
    </row>
    <row r="1481" spans="1:72" s="23" customFormat="1" x14ac:dyDescent="0.3">
      <c r="A1481" s="38">
        <v>1226</v>
      </c>
      <c r="B1481" s="38" t="s">
        <v>3397</v>
      </c>
      <c r="C1481" s="35" t="s">
        <v>345</v>
      </c>
      <c r="D1481" s="1" t="s">
        <v>4012</v>
      </c>
      <c r="E1481" s="38" t="s">
        <v>347</v>
      </c>
      <c r="F1481" s="2" t="s">
        <v>5843</v>
      </c>
      <c r="G1481" s="46" t="s">
        <v>5844</v>
      </c>
      <c r="H1481" s="42">
        <v>0.61</v>
      </c>
      <c r="I1481" s="42">
        <v>0.61</v>
      </c>
      <c r="J1481" s="1">
        <v>3</v>
      </c>
      <c r="K1481" s="65">
        <v>44367</v>
      </c>
      <c r="L1481" s="41">
        <v>44539</v>
      </c>
      <c r="M1481" s="1">
        <v>140.43</v>
      </c>
      <c r="N1481" s="42">
        <v>132.93699894373367</v>
      </c>
      <c r="O1481" s="1">
        <v>81</v>
      </c>
      <c r="P1481" s="42">
        <f t="shared" si="58"/>
        <v>11374.83</v>
      </c>
      <c r="Q1481" s="1" t="s">
        <v>147</v>
      </c>
      <c r="R1481" s="42">
        <v>99.415204678362571</v>
      </c>
      <c r="S1481" s="1">
        <f t="shared" si="59"/>
        <v>13960.877192982456</v>
      </c>
      <c r="T1481" s="1" t="s">
        <v>147</v>
      </c>
      <c r="U1481" s="3">
        <v>370</v>
      </c>
      <c r="V1481" s="3">
        <v>0</v>
      </c>
      <c r="W1481" s="3">
        <v>0</v>
      </c>
      <c r="X1481" s="1">
        <v>10</v>
      </c>
      <c r="Y1481" s="1">
        <v>380</v>
      </c>
      <c r="Z1481" s="42">
        <v>50516.059598618798</v>
      </c>
      <c r="AA1481" s="1" t="s">
        <v>4015</v>
      </c>
      <c r="AB1481" s="1" t="s">
        <v>5733</v>
      </c>
      <c r="AC1481" s="1"/>
      <c r="AZ1481" s="24"/>
      <c r="BF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  <c r="BS1481" s="24"/>
      <c r="BT1481" s="24"/>
    </row>
    <row r="1482" spans="1:72" s="23" customFormat="1" x14ac:dyDescent="0.3">
      <c r="A1482" s="38">
        <v>1227</v>
      </c>
      <c r="B1482" s="38" t="s">
        <v>3397</v>
      </c>
      <c r="C1482" s="35" t="s">
        <v>345</v>
      </c>
      <c r="D1482" s="1" t="s">
        <v>4012</v>
      </c>
      <c r="E1482" s="38" t="s">
        <v>347</v>
      </c>
      <c r="F1482" s="2" t="s">
        <v>5845</v>
      </c>
      <c r="G1482" s="46" t="s">
        <v>5846</v>
      </c>
      <c r="H1482" s="42">
        <v>0.16</v>
      </c>
      <c r="I1482" s="42">
        <v>0.16</v>
      </c>
      <c r="J1482" s="1">
        <v>1</v>
      </c>
      <c r="K1482" s="65">
        <v>44389</v>
      </c>
      <c r="L1482" s="41">
        <v>44539</v>
      </c>
      <c r="M1482" s="1">
        <v>48.05</v>
      </c>
      <c r="N1482" s="42">
        <v>45.313264649772407</v>
      </c>
      <c r="O1482" s="1">
        <v>92</v>
      </c>
      <c r="P1482" s="42">
        <f t="shared" si="58"/>
        <v>4420.5999999999995</v>
      </c>
      <c r="Q1482" s="1" t="s">
        <v>147</v>
      </c>
      <c r="R1482" s="42">
        <v>99.726775956284158</v>
      </c>
      <c r="S1482" s="1">
        <f t="shared" si="59"/>
        <v>4791.8715846994537</v>
      </c>
      <c r="T1482" s="1" t="s">
        <v>147</v>
      </c>
      <c r="U1482" s="3">
        <v>370</v>
      </c>
      <c r="V1482" s="3">
        <v>0</v>
      </c>
      <c r="W1482" s="3">
        <v>0</v>
      </c>
      <c r="X1482" s="1">
        <v>10</v>
      </c>
      <c r="Y1482" s="1">
        <v>380</v>
      </c>
      <c r="Z1482" s="42">
        <v>17219.040566913514</v>
      </c>
      <c r="AA1482" s="1" t="s">
        <v>4015</v>
      </c>
      <c r="AB1482" s="1" t="s">
        <v>5733</v>
      </c>
      <c r="AC1482" s="1"/>
      <c r="AZ1482" s="24"/>
      <c r="BF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  <c r="BS1482" s="24"/>
      <c r="BT1482" s="24"/>
    </row>
    <row r="1483" spans="1:72" s="23" customFormat="1" x14ac:dyDescent="0.3">
      <c r="A1483" s="38">
        <v>1228</v>
      </c>
      <c r="B1483" s="38" t="s">
        <v>3397</v>
      </c>
      <c r="C1483" s="35" t="s">
        <v>345</v>
      </c>
      <c r="D1483" s="1" t="s">
        <v>4012</v>
      </c>
      <c r="E1483" s="38" t="s">
        <v>347</v>
      </c>
      <c r="F1483" s="2" t="s">
        <v>5847</v>
      </c>
      <c r="G1483" s="46" t="s">
        <v>5848</v>
      </c>
      <c r="H1483" s="42">
        <v>0.47</v>
      </c>
      <c r="I1483" s="42">
        <v>0.47</v>
      </c>
      <c r="J1483" s="1">
        <v>2</v>
      </c>
      <c r="K1483" s="65">
        <v>44390</v>
      </c>
      <c r="L1483" s="41">
        <v>44539</v>
      </c>
      <c r="M1483" s="1">
        <v>112.13</v>
      </c>
      <c r="N1483" s="42">
        <v>106.29097946864776</v>
      </c>
      <c r="O1483" s="1">
        <v>85</v>
      </c>
      <c r="P1483" s="42">
        <f t="shared" si="58"/>
        <v>9531.0499999999993</v>
      </c>
      <c r="Q1483" s="1" t="s">
        <v>147</v>
      </c>
      <c r="R1483" s="42">
        <v>99.710144927536234</v>
      </c>
      <c r="S1483" s="1">
        <f t="shared" si="59"/>
        <v>11180.498550724638</v>
      </c>
      <c r="T1483" s="1" t="s">
        <v>147</v>
      </c>
      <c r="U1483" s="3">
        <v>370</v>
      </c>
      <c r="V1483" s="3">
        <v>0</v>
      </c>
      <c r="W1483" s="3">
        <v>0</v>
      </c>
      <c r="X1483" s="1">
        <v>10</v>
      </c>
      <c r="Y1483" s="1">
        <v>380</v>
      </c>
      <c r="Z1483" s="42">
        <v>40390.572198086149</v>
      </c>
      <c r="AA1483" s="1" t="s">
        <v>4015</v>
      </c>
      <c r="AB1483" s="1" t="s">
        <v>5733</v>
      </c>
      <c r="AC1483" s="1"/>
      <c r="AZ1483" s="24"/>
      <c r="BF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  <c r="BS1483" s="24"/>
      <c r="BT1483" s="24"/>
    </row>
    <row r="1484" spans="1:72" s="23" customFormat="1" x14ac:dyDescent="0.3">
      <c r="A1484" s="38">
        <v>1229</v>
      </c>
      <c r="B1484" s="38" t="s">
        <v>3397</v>
      </c>
      <c r="C1484" s="35" t="s">
        <v>345</v>
      </c>
      <c r="D1484" s="1" t="s">
        <v>4012</v>
      </c>
      <c r="E1484" s="38" t="s">
        <v>347</v>
      </c>
      <c r="F1484" s="2" t="s">
        <v>5849</v>
      </c>
      <c r="G1484" s="46" t="s">
        <v>5850</v>
      </c>
      <c r="H1484" s="42">
        <v>0.33</v>
      </c>
      <c r="I1484" s="42">
        <v>0.33</v>
      </c>
      <c r="J1484" s="1">
        <v>1</v>
      </c>
      <c r="K1484" s="65">
        <v>44377</v>
      </c>
      <c r="L1484" s="41">
        <v>44539</v>
      </c>
      <c r="M1484" s="1">
        <v>36.25</v>
      </c>
      <c r="N1484" s="42">
        <v>35.714094352992902</v>
      </c>
      <c r="O1484" s="1">
        <v>81</v>
      </c>
      <c r="P1484" s="42">
        <f t="shared" si="58"/>
        <v>2936.25</v>
      </c>
      <c r="Q1484" s="1" t="s">
        <v>147</v>
      </c>
      <c r="R1484" s="42">
        <v>99.796747967479675</v>
      </c>
      <c r="S1484" s="1">
        <f t="shared" si="59"/>
        <v>3617.6321138211383</v>
      </c>
      <c r="T1484" s="1" t="s">
        <v>147</v>
      </c>
      <c r="U1484" s="3">
        <v>370</v>
      </c>
      <c r="V1484" s="3">
        <v>0</v>
      </c>
      <c r="W1484" s="3">
        <v>0</v>
      </c>
      <c r="X1484" s="1">
        <v>10</v>
      </c>
      <c r="Y1484" s="1">
        <v>380</v>
      </c>
      <c r="Z1484" s="42">
        <v>13571.355854137302</v>
      </c>
      <c r="AA1484" s="1" t="s">
        <v>4015</v>
      </c>
      <c r="AB1484" s="1" t="s">
        <v>5733</v>
      </c>
      <c r="AC1484" s="1"/>
      <c r="AZ1484" s="24"/>
      <c r="BF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  <c r="BS1484" s="24"/>
      <c r="BT1484" s="24"/>
    </row>
    <row r="1485" spans="1:72" s="23" customFormat="1" x14ac:dyDescent="0.3">
      <c r="A1485" s="38">
        <v>1230</v>
      </c>
      <c r="B1485" s="38" t="s">
        <v>3397</v>
      </c>
      <c r="C1485" s="35" t="s">
        <v>345</v>
      </c>
      <c r="D1485" s="1" t="s">
        <v>4012</v>
      </c>
      <c r="E1485" s="38" t="s">
        <v>347</v>
      </c>
      <c r="F1485" s="2" t="s">
        <v>5851</v>
      </c>
      <c r="G1485" s="46" t="s">
        <v>5852</v>
      </c>
      <c r="H1485" s="42">
        <v>0.47</v>
      </c>
      <c r="I1485" s="42">
        <v>0.47</v>
      </c>
      <c r="J1485" s="1">
        <v>2</v>
      </c>
      <c r="K1485" s="65">
        <v>44371</v>
      </c>
      <c r="L1485" s="41">
        <v>44539</v>
      </c>
      <c r="M1485" s="1">
        <v>110.37</v>
      </c>
      <c r="N1485" s="42">
        <v>107.82850362527108</v>
      </c>
      <c r="O1485" s="1">
        <v>86</v>
      </c>
      <c r="P1485" s="42">
        <f t="shared" si="58"/>
        <v>9491.82</v>
      </c>
      <c r="Q1485" s="1" t="s">
        <v>147</v>
      </c>
      <c r="R1485" s="3">
        <v>100</v>
      </c>
      <c r="S1485" s="1">
        <f t="shared" si="59"/>
        <v>11037</v>
      </c>
      <c r="T1485" s="1" t="s">
        <v>147</v>
      </c>
      <c r="U1485" s="3">
        <v>370</v>
      </c>
      <c r="V1485" s="3">
        <v>0</v>
      </c>
      <c r="W1485" s="3">
        <v>0</v>
      </c>
      <c r="X1485" s="1">
        <v>10</v>
      </c>
      <c r="Y1485" s="1">
        <v>380</v>
      </c>
      <c r="Z1485" s="42">
        <v>40974.831377603012</v>
      </c>
      <c r="AA1485" s="1" t="s">
        <v>4015</v>
      </c>
      <c r="AB1485" s="1" t="s">
        <v>5733</v>
      </c>
      <c r="AC1485" s="1"/>
      <c r="AZ1485" s="24"/>
      <c r="BF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  <c r="BS1485" s="24"/>
      <c r="BT1485" s="24"/>
    </row>
    <row r="1486" spans="1:72" s="23" customFormat="1" x14ac:dyDescent="0.3">
      <c r="A1486" s="38">
        <v>1231</v>
      </c>
      <c r="B1486" s="38" t="s">
        <v>3397</v>
      </c>
      <c r="C1486" s="35" t="s">
        <v>345</v>
      </c>
      <c r="D1486" s="1" t="s">
        <v>4012</v>
      </c>
      <c r="E1486" s="38" t="s">
        <v>347</v>
      </c>
      <c r="F1486" s="2" t="s">
        <v>5853</v>
      </c>
      <c r="G1486" s="46" t="s">
        <v>5854</v>
      </c>
      <c r="H1486" s="42">
        <v>0.7</v>
      </c>
      <c r="I1486" s="42">
        <v>0.7</v>
      </c>
      <c r="J1486" s="1">
        <v>4</v>
      </c>
      <c r="K1486" s="65">
        <v>44382</v>
      </c>
      <c r="L1486" s="41">
        <v>44539</v>
      </c>
      <c r="M1486" s="1">
        <v>230.11</v>
      </c>
      <c r="N1486" s="42">
        <v>213.22772501163905</v>
      </c>
      <c r="O1486" s="1">
        <v>84</v>
      </c>
      <c r="P1486" s="42">
        <f t="shared" si="58"/>
        <v>19329.240000000002</v>
      </c>
      <c r="Q1486" s="1" t="s">
        <v>147</v>
      </c>
      <c r="R1486" s="3">
        <v>100</v>
      </c>
      <c r="S1486" s="1">
        <f t="shared" si="59"/>
        <v>23011</v>
      </c>
      <c r="T1486" s="1" t="s">
        <v>147</v>
      </c>
      <c r="U1486" s="3">
        <v>370</v>
      </c>
      <c r="V1486" s="3">
        <v>0</v>
      </c>
      <c r="W1486" s="3">
        <v>0</v>
      </c>
      <c r="X1486" s="1">
        <v>10</v>
      </c>
      <c r="Y1486" s="1">
        <v>380</v>
      </c>
      <c r="Z1486" s="42">
        <v>81026.535504422834</v>
      </c>
      <c r="AA1486" s="1" t="s">
        <v>4015</v>
      </c>
      <c r="AB1486" s="1" t="s">
        <v>5733</v>
      </c>
      <c r="AC1486" s="1"/>
      <c r="AZ1486" s="24"/>
      <c r="BF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  <c r="BS1486" s="24"/>
      <c r="BT1486" s="24"/>
    </row>
    <row r="1487" spans="1:72" s="23" customFormat="1" x14ac:dyDescent="0.3">
      <c r="A1487" s="38">
        <v>1232</v>
      </c>
      <c r="B1487" s="38" t="s">
        <v>3397</v>
      </c>
      <c r="C1487" s="35" t="s">
        <v>345</v>
      </c>
      <c r="D1487" s="1" t="s">
        <v>4012</v>
      </c>
      <c r="E1487" s="38" t="s">
        <v>347</v>
      </c>
      <c r="F1487" s="2" t="s">
        <v>5855</v>
      </c>
      <c r="G1487" s="46" t="s">
        <v>5856</v>
      </c>
      <c r="H1487" s="42">
        <v>0.35</v>
      </c>
      <c r="I1487" s="42">
        <v>0.35</v>
      </c>
      <c r="J1487" s="1">
        <v>3</v>
      </c>
      <c r="K1487" s="65">
        <v>44389</v>
      </c>
      <c r="L1487" s="41">
        <v>44539</v>
      </c>
      <c r="M1487" s="1">
        <v>161.52000000000001</v>
      </c>
      <c r="N1487" s="42">
        <v>150.76686595730271</v>
      </c>
      <c r="O1487" s="1">
        <v>92</v>
      </c>
      <c r="P1487" s="42">
        <f t="shared" si="58"/>
        <v>14859.84</v>
      </c>
      <c r="Q1487" s="1" t="s">
        <v>147</v>
      </c>
      <c r="R1487" s="42">
        <v>99.692307692307693</v>
      </c>
      <c r="S1487" s="1">
        <f t="shared" si="59"/>
        <v>16102.301538461539</v>
      </c>
      <c r="T1487" s="1" t="s">
        <v>147</v>
      </c>
      <c r="U1487" s="3">
        <v>370</v>
      </c>
      <c r="V1487" s="3">
        <v>0</v>
      </c>
      <c r="W1487" s="3">
        <v>0</v>
      </c>
      <c r="X1487" s="1">
        <v>10</v>
      </c>
      <c r="Y1487" s="1">
        <v>380</v>
      </c>
      <c r="Z1487" s="42">
        <v>57291.409063775034</v>
      </c>
      <c r="AA1487" s="1" t="s">
        <v>4015</v>
      </c>
      <c r="AB1487" s="1" t="s">
        <v>5733</v>
      </c>
      <c r="AC1487" s="1"/>
      <c r="AZ1487" s="24"/>
      <c r="BF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  <c r="BS1487" s="24"/>
      <c r="BT1487" s="24"/>
    </row>
    <row r="1488" spans="1:72" s="23" customFormat="1" x14ac:dyDescent="0.3">
      <c r="A1488" s="38">
        <v>1233</v>
      </c>
      <c r="B1488" s="38" t="s">
        <v>3397</v>
      </c>
      <c r="C1488" s="35" t="s">
        <v>345</v>
      </c>
      <c r="D1488" s="1" t="s">
        <v>4012</v>
      </c>
      <c r="E1488" s="38" t="s">
        <v>347</v>
      </c>
      <c r="F1488" s="2" t="s">
        <v>5857</v>
      </c>
      <c r="G1488" s="46" t="s">
        <v>5858</v>
      </c>
      <c r="H1488" s="42">
        <v>0.44</v>
      </c>
      <c r="I1488" s="42">
        <v>0.44</v>
      </c>
      <c r="J1488" s="1">
        <v>2</v>
      </c>
      <c r="K1488" s="65">
        <v>44389</v>
      </c>
      <c r="L1488" s="41">
        <v>44539</v>
      </c>
      <c r="M1488" s="1">
        <v>115.49</v>
      </c>
      <c r="N1488" s="42">
        <v>101.39932697430746</v>
      </c>
      <c r="O1488" s="1">
        <v>92</v>
      </c>
      <c r="P1488" s="42">
        <f t="shared" si="58"/>
        <v>10625.08</v>
      </c>
      <c r="Q1488" s="1" t="s">
        <v>147</v>
      </c>
      <c r="R1488" s="3">
        <v>100</v>
      </c>
      <c r="S1488" s="1">
        <f t="shared" si="59"/>
        <v>11549</v>
      </c>
      <c r="T1488" s="1" t="s">
        <v>147</v>
      </c>
      <c r="U1488" s="3">
        <v>370</v>
      </c>
      <c r="V1488" s="3">
        <v>0</v>
      </c>
      <c r="W1488" s="3">
        <v>0</v>
      </c>
      <c r="X1488" s="1">
        <v>10</v>
      </c>
      <c r="Y1488" s="1">
        <v>380</v>
      </c>
      <c r="Z1488" s="42">
        <v>38531.744250236836</v>
      </c>
      <c r="AA1488" s="1" t="s">
        <v>4015</v>
      </c>
      <c r="AB1488" s="1" t="s">
        <v>5733</v>
      </c>
      <c r="AC1488" s="1"/>
      <c r="AZ1488" s="24"/>
      <c r="BF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  <c r="BS1488" s="24"/>
      <c r="BT1488" s="24"/>
    </row>
    <row r="1489" spans="1:72" s="23" customFormat="1" x14ac:dyDescent="0.3">
      <c r="A1489" s="38">
        <v>1234</v>
      </c>
      <c r="B1489" s="38" t="s">
        <v>3397</v>
      </c>
      <c r="C1489" s="35" t="s">
        <v>345</v>
      </c>
      <c r="D1489" s="1" t="s">
        <v>4012</v>
      </c>
      <c r="E1489" s="38" t="s">
        <v>347</v>
      </c>
      <c r="F1489" s="2" t="s">
        <v>5859</v>
      </c>
      <c r="G1489" s="46" t="s">
        <v>5860</v>
      </c>
      <c r="H1489" s="42">
        <v>0.53</v>
      </c>
      <c r="I1489" s="42">
        <v>0.53</v>
      </c>
      <c r="J1489" s="1">
        <v>3</v>
      </c>
      <c r="K1489" s="65">
        <v>44389</v>
      </c>
      <c r="L1489" s="41">
        <v>44539</v>
      </c>
      <c r="M1489" s="1">
        <v>138.72</v>
      </c>
      <c r="N1489" s="42">
        <v>122.33120511553922</v>
      </c>
      <c r="O1489" s="1">
        <v>91</v>
      </c>
      <c r="P1489" s="42">
        <f t="shared" si="58"/>
        <v>12623.52</v>
      </c>
      <c r="Q1489" s="1" t="s">
        <v>147</v>
      </c>
      <c r="R1489" s="42">
        <v>99.59349593495935</v>
      </c>
      <c r="S1489" s="1">
        <f t="shared" si="59"/>
        <v>13815.609756097561</v>
      </c>
      <c r="T1489" s="1" t="s">
        <v>147</v>
      </c>
      <c r="U1489" s="3">
        <v>370</v>
      </c>
      <c r="V1489" s="3">
        <v>0</v>
      </c>
      <c r="W1489" s="3">
        <v>0</v>
      </c>
      <c r="X1489" s="1">
        <v>10</v>
      </c>
      <c r="Y1489" s="1">
        <v>380</v>
      </c>
      <c r="Z1489" s="42">
        <v>46485.857943904906</v>
      </c>
      <c r="AA1489" s="1" t="s">
        <v>4015</v>
      </c>
      <c r="AB1489" s="1" t="s">
        <v>5733</v>
      </c>
      <c r="AC1489" s="1"/>
      <c r="AZ1489" s="24"/>
      <c r="BF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  <c r="BS1489" s="24"/>
      <c r="BT1489" s="24"/>
    </row>
    <row r="1490" spans="1:72" s="23" customFormat="1" x14ac:dyDescent="0.3">
      <c r="A1490" s="38">
        <v>1235</v>
      </c>
      <c r="B1490" s="38" t="s">
        <v>3397</v>
      </c>
      <c r="C1490" s="35" t="s">
        <v>345</v>
      </c>
      <c r="D1490" s="1" t="s">
        <v>4012</v>
      </c>
      <c r="E1490" s="38" t="s">
        <v>347</v>
      </c>
      <c r="F1490" s="2" t="s">
        <v>5861</v>
      </c>
      <c r="G1490" s="46" t="s">
        <v>5862</v>
      </c>
      <c r="H1490" s="42">
        <v>0.34</v>
      </c>
      <c r="I1490" s="42">
        <v>0.34</v>
      </c>
      <c r="J1490" s="1">
        <v>1</v>
      </c>
      <c r="K1490" s="65">
        <v>44392</v>
      </c>
      <c r="L1490" s="41">
        <v>44539</v>
      </c>
      <c r="M1490" s="1">
        <v>57.65</v>
      </c>
      <c r="N1490" s="42">
        <v>50.009255187129298</v>
      </c>
      <c r="O1490" s="1">
        <v>85</v>
      </c>
      <c r="P1490" s="42">
        <f t="shared" si="58"/>
        <v>4900.25</v>
      </c>
      <c r="Q1490" s="1" t="s">
        <v>147</v>
      </c>
      <c r="R1490" s="42">
        <v>98.670212765957444</v>
      </c>
      <c r="S1490" s="1">
        <f t="shared" si="59"/>
        <v>5688.3377659574462</v>
      </c>
      <c r="T1490" s="1" t="s">
        <v>147</v>
      </c>
      <c r="U1490" s="3">
        <v>370</v>
      </c>
      <c r="V1490" s="3">
        <v>0</v>
      </c>
      <c r="W1490" s="3">
        <v>0</v>
      </c>
      <c r="X1490" s="1">
        <v>0</v>
      </c>
      <c r="Y1490" s="1">
        <v>370</v>
      </c>
      <c r="Z1490" s="42">
        <v>18503.424419237839</v>
      </c>
      <c r="AA1490" s="1" t="s">
        <v>4015</v>
      </c>
      <c r="AB1490" s="1" t="s">
        <v>5733</v>
      </c>
      <c r="AC1490" s="1"/>
      <c r="AZ1490" s="24"/>
      <c r="BF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  <c r="BS1490" s="24"/>
      <c r="BT1490" s="24"/>
    </row>
    <row r="1491" spans="1:72" s="23" customFormat="1" x14ac:dyDescent="0.3">
      <c r="A1491" s="38">
        <v>1236</v>
      </c>
      <c r="B1491" s="38" t="s">
        <v>3397</v>
      </c>
      <c r="C1491" s="35" t="s">
        <v>345</v>
      </c>
      <c r="D1491" s="1" t="s">
        <v>4012</v>
      </c>
      <c r="E1491" s="38" t="s">
        <v>347</v>
      </c>
      <c r="F1491" s="2" t="s">
        <v>5863</v>
      </c>
      <c r="G1491" s="46" t="s">
        <v>5864</v>
      </c>
      <c r="H1491" s="42">
        <v>0.3</v>
      </c>
      <c r="I1491" s="42">
        <v>0.3</v>
      </c>
      <c r="J1491" s="1">
        <v>2</v>
      </c>
      <c r="K1491" s="65">
        <v>44390</v>
      </c>
      <c r="L1491" s="41">
        <v>44539</v>
      </c>
      <c r="M1491" s="1">
        <v>107.52</v>
      </c>
      <c r="N1491" s="42">
        <v>95.332639081442323</v>
      </c>
      <c r="O1491" s="1">
        <v>88</v>
      </c>
      <c r="P1491" s="42">
        <f t="shared" si="58"/>
        <v>9461.76</v>
      </c>
      <c r="Q1491" s="1" t="s">
        <v>147</v>
      </c>
      <c r="R1491" s="42">
        <v>99.713467048710598</v>
      </c>
      <c r="S1491" s="1">
        <f t="shared" si="59"/>
        <v>10721.191977077364</v>
      </c>
      <c r="T1491" s="1" t="s">
        <v>147</v>
      </c>
      <c r="U1491" s="3">
        <v>370</v>
      </c>
      <c r="V1491" s="3">
        <v>0</v>
      </c>
      <c r="W1491" s="3">
        <v>0</v>
      </c>
      <c r="X1491" s="1">
        <v>10</v>
      </c>
      <c r="Y1491" s="1">
        <v>380</v>
      </c>
      <c r="Z1491" s="42">
        <v>36226.402850948085</v>
      </c>
      <c r="AA1491" s="1" t="s">
        <v>4015</v>
      </c>
      <c r="AB1491" s="1" t="s">
        <v>5733</v>
      </c>
      <c r="AC1491" s="1"/>
      <c r="AZ1491" s="24"/>
      <c r="BF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  <c r="BS1491" s="24"/>
      <c r="BT1491" s="24"/>
    </row>
    <row r="1492" spans="1:72" s="23" customFormat="1" x14ac:dyDescent="0.3">
      <c r="A1492" s="38">
        <v>1237</v>
      </c>
      <c r="B1492" s="38" t="s">
        <v>3397</v>
      </c>
      <c r="C1492" s="35" t="s">
        <v>345</v>
      </c>
      <c r="D1492" s="1" t="s">
        <v>4012</v>
      </c>
      <c r="E1492" s="38" t="s">
        <v>347</v>
      </c>
      <c r="F1492" s="2" t="s">
        <v>5760</v>
      </c>
      <c r="G1492" s="46" t="s">
        <v>5865</v>
      </c>
      <c r="H1492" s="42">
        <v>0.45</v>
      </c>
      <c r="I1492" s="42">
        <v>0.45</v>
      </c>
      <c r="J1492" s="1">
        <v>3</v>
      </c>
      <c r="K1492" s="65">
        <v>44390</v>
      </c>
      <c r="L1492" s="41">
        <v>44539</v>
      </c>
      <c r="M1492" s="1">
        <v>168.28</v>
      </c>
      <c r="N1492" s="42">
        <v>153.05169028573755</v>
      </c>
      <c r="O1492" s="1">
        <v>82</v>
      </c>
      <c r="P1492" s="42">
        <f t="shared" si="58"/>
        <v>13798.960000000001</v>
      </c>
      <c r="Q1492" s="1" t="s">
        <v>147</v>
      </c>
      <c r="R1492" s="3">
        <v>100</v>
      </c>
      <c r="S1492" s="1">
        <f t="shared" si="59"/>
        <v>16828</v>
      </c>
      <c r="T1492" s="1" t="s">
        <v>147</v>
      </c>
      <c r="U1492" s="3">
        <v>370</v>
      </c>
      <c r="V1492" s="3">
        <v>0</v>
      </c>
      <c r="W1492" s="3">
        <v>0</v>
      </c>
      <c r="X1492" s="1">
        <v>10</v>
      </c>
      <c r="Y1492" s="1">
        <v>380</v>
      </c>
      <c r="Z1492" s="42">
        <v>58159.642308580267</v>
      </c>
      <c r="AA1492" s="1" t="s">
        <v>4015</v>
      </c>
      <c r="AB1492" s="1" t="s">
        <v>5733</v>
      </c>
      <c r="AC1492" s="1"/>
      <c r="AZ1492" s="24"/>
      <c r="BF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  <c r="BS1492" s="24"/>
      <c r="BT1492" s="24"/>
    </row>
    <row r="1493" spans="1:72" s="23" customFormat="1" x14ac:dyDescent="0.3">
      <c r="A1493" s="38">
        <v>1238</v>
      </c>
      <c r="B1493" s="38" t="s">
        <v>3397</v>
      </c>
      <c r="C1493" s="35" t="s">
        <v>345</v>
      </c>
      <c r="D1493" s="1" t="s">
        <v>4012</v>
      </c>
      <c r="E1493" s="38" t="s">
        <v>347</v>
      </c>
      <c r="F1493" s="2" t="s">
        <v>5866</v>
      </c>
      <c r="G1493" s="46" t="s">
        <v>5867</v>
      </c>
      <c r="H1493" s="42">
        <v>0.25</v>
      </c>
      <c r="I1493" s="42">
        <v>0.25</v>
      </c>
      <c r="J1493" s="1">
        <v>1</v>
      </c>
      <c r="K1493" s="65">
        <v>44379</v>
      </c>
      <c r="L1493" s="41">
        <v>44539</v>
      </c>
      <c r="M1493" s="1">
        <v>61.59</v>
      </c>
      <c r="N1493" s="42">
        <v>56.665030475527871</v>
      </c>
      <c r="O1493" s="1">
        <v>81</v>
      </c>
      <c r="P1493" s="42">
        <f t="shared" si="58"/>
        <v>4988.79</v>
      </c>
      <c r="Q1493" s="1" t="s">
        <v>147</v>
      </c>
      <c r="R1493" s="3">
        <v>100</v>
      </c>
      <c r="S1493" s="1">
        <f t="shared" si="59"/>
        <v>6159</v>
      </c>
      <c r="T1493" s="1" t="s">
        <v>147</v>
      </c>
      <c r="U1493" s="3">
        <v>370</v>
      </c>
      <c r="V1493" s="3">
        <v>0</v>
      </c>
      <c r="W1493" s="3">
        <v>0</v>
      </c>
      <c r="X1493" s="1">
        <v>10</v>
      </c>
      <c r="Y1493" s="1">
        <v>380</v>
      </c>
      <c r="Z1493" s="42">
        <v>21532.71158070059</v>
      </c>
      <c r="AA1493" s="1" t="s">
        <v>4015</v>
      </c>
      <c r="AB1493" s="1" t="s">
        <v>5733</v>
      </c>
      <c r="AC1493" s="1"/>
      <c r="AZ1493" s="24"/>
      <c r="BF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  <c r="BS1493" s="24"/>
      <c r="BT1493" s="24"/>
    </row>
    <row r="1494" spans="1:72" s="23" customFormat="1" x14ac:dyDescent="0.3">
      <c r="A1494" s="38">
        <v>1239</v>
      </c>
      <c r="B1494" s="38" t="s">
        <v>3397</v>
      </c>
      <c r="C1494" s="35" t="s">
        <v>345</v>
      </c>
      <c r="D1494" s="1" t="s">
        <v>4012</v>
      </c>
      <c r="E1494" s="38" t="s">
        <v>347</v>
      </c>
      <c r="F1494" s="2" t="s">
        <v>5868</v>
      </c>
      <c r="G1494" s="46" t="s">
        <v>5869</v>
      </c>
      <c r="H1494" s="42">
        <v>0.3</v>
      </c>
      <c r="I1494" s="42">
        <v>0.3</v>
      </c>
      <c r="J1494" s="1">
        <v>2</v>
      </c>
      <c r="K1494" s="65">
        <v>44390</v>
      </c>
      <c r="L1494" s="41">
        <v>44539</v>
      </c>
      <c r="M1494" s="1">
        <v>89.19</v>
      </c>
      <c r="N1494" s="42">
        <v>82.611413413264131</v>
      </c>
      <c r="O1494" s="1">
        <v>82</v>
      </c>
      <c r="P1494" s="42">
        <f t="shared" si="58"/>
        <v>7313.58</v>
      </c>
      <c r="Q1494" s="1" t="s">
        <v>147</v>
      </c>
      <c r="R1494" s="42">
        <v>99.5</v>
      </c>
      <c r="S1494" s="1">
        <f t="shared" si="59"/>
        <v>8874.4050000000007</v>
      </c>
      <c r="T1494" s="1" t="s">
        <v>147</v>
      </c>
      <c r="U1494" s="3">
        <v>370</v>
      </c>
      <c r="V1494" s="3">
        <v>0</v>
      </c>
      <c r="W1494" s="3">
        <v>0</v>
      </c>
      <c r="X1494" s="1">
        <v>10</v>
      </c>
      <c r="Y1494" s="1">
        <v>380</v>
      </c>
      <c r="Z1494" s="42">
        <v>31392.33709704037</v>
      </c>
      <c r="AA1494" s="1" t="s">
        <v>4015</v>
      </c>
      <c r="AB1494" s="1" t="s">
        <v>5733</v>
      </c>
      <c r="AC1494" s="1"/>
      <c r="AZ1494" s="24"/>
      <c r="BF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  <c r="BS1494" s="24"/>
      <c r="BT1494" s="24"/>
    </row>
    <row r="1495" spans="1:72" s="23" customFormat="1" x14ac:dyDescent="0.3">
      <c r="A1495" s="38">
        <v>1240</v>
      </c>
      <c r="B1495" s="38" t="s">
        <v>3397</v>
      </c>
      <c r="C1495" s="35" t="s">
        <v>345</v>
      </c>
      <c r="D1495" s="1" t="s">
        <v>4012</v>
      </c>
      <c r="E1495" s="38" t="s">
        <v>347</v>
      </c>
      <c r="F1495" s="2" t="s">
        <v>5802</v>
      </c>
      <c r="G1495" s="46" t="s">
        <v>5870</v>
      </c>
      <c r="H1495" s="42">
        <v>0.65</v>
      </c>
      <c r="I1495" s="42">
        <v>0.65</v>
      </c>
      <c r="J1495" s="1">
        <v>2</v>
      </c>
      <c r="K1495" s="65">
        <v>44375</v>
      </c>
      <c r="L1495" s="41">
        <v>44539</v>
      </c>
      <c r="M1495" s="1">
        <v>119.73</v>
      </c>
      <c r="N1495" s="42">
        <v>107.23408565724361</v>
      </c>
      <c r="O1495" s="1">
        <v>88</v>
      </c>
      <c r="P1495" s="42">
        <f t="shared" si="58"/>
        <v>10536.24</v>
      </c>
      <c r="Q1495" s="1" t="s">
        <v>147</v>
      </c>
      <c r="R1495" s="42">
        <v>98.86039886039886</v>
      </c>
      <c r="S1495" s="1">
        <f t="shared" si="59"/>
        <v>11836.555555555557</v>
      </c>
      <c r="T1495" s="1" t="s">
        <v>147</v>
      </c>
      <c r="U1495" s="3">
        <v>370</v>
      </c>
      <c r="V1495" s="3">
        <v>0</v>
      </c>
      <c r="W1495" s="3">
        <v>0</v>
      </c>
      <c r="X1495" s="1">
        <v>0</v>
      </c>
      <c r="Y1495" s="1">
        <v>370</v>
      </c>
      <c r="Z1495" s="42">
        <v>39676.611693180137</v>
      </c>
      <c r="AA1495" s="1" t="s">
        <v>4015</v>
      </c>
      <c r="AB1495" s="1" t="s">
        <v>5733</v>
      </c>
      <c r="AC1495" s="1"/>
      <c r="AZ1495" s="24"/>
      <c r="BF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  <c r="BS1495" s="24"/>
      <c r="BT1495" s="24"/>
    </row>
    <row r="1496" spans="1:72" s="23" customFormat="1" x14ac:dyDescent="0.3">
      <c r="A1496" s="38">
        <v>1241</v>
      </c>
      <c r="B1496" s="38" t="s">
        <v>3397</v>
      </c>
      <c r="C1496" s="35" t="s">
        <v>345</v>
      </c>
      <c r="D1496" s="1" t="s">
        <v>4012</v>
      </c>
      <c r="E1496" s="38" t="s">
        <v>347</v>
      </c>
      <c r="F1496" s="2" t="s">
        <v>5871</v>
      </c>
      <c r="G1496" s="46" t="s">
        <v>5872</v>
      </c>
      <c r="H1496" s="42">
        <v>0.35</v>
      </c>
      <c r="I1496" s="42">
        <v>0.35</v>
      </c>
      <c r="J1496" s="1">
        <v>2</v>
      </c>
      <c r="K1496" s="65">
        <v>44372</v>
      </c>
      <c r="L1496" s="41">
        <v>44539</v>
      </c>
      <c r="M1496" s="1">
        <v>118.89</v>
      </c>
      <c r="N1496" s="42">
        <v>108.75019557117133</v>
      </c>
      <c r="O1496" s="1">
        <v>87</v>
      </c>
      <c r="P1496" s="42">
        <f t="shared" si="58"/>
        <v>10343.43</v>
      </c>
      <c r="Q1496" s="1" t="s">
        <v>147</v>
      </c>
      <c r="R1496" s="42">
        <v>99.782608695652172</v>
      </c>
      <c r="S1496" s="1">
        <f t="shared" si="59"/>
        <v>11863.154347826086</v>
      </c>
      <c r="T1496" s="1" t="s">
        <v>147</v>
      </c>
      <c r="U1496" s="3">
        <v>370</v>
      </c>
      <c r="V1496" s="3">
        <v>0</v>
      </c>
      <c r="W1496" s="3">
        <v>0</v>
      </c>
      <c r="X1496" s="1">
        <v>10</v>
      </c>
      <c r="Y1496" s="1">
        <v>380</v>
      </c>
      <c r="Z1496" s="42">
        <v>41325.07431704511</v>
      </c>
      <c r="AA1496" s="1" t="s">
        <v>4015</v>
      </c>
      <c r="AB1496" s="1" t="s">
        <v>5733</v>
      </c>
      <c r="AC1496" s="1"/>
      <c r="AZ1496" s="24"/>
      <c r="BF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  <c r="BS1496" s="24"/>
      <c r="BT1496" s="24"/>
    </row>
    <row r="1497" spans="1:72" s="23" customFormat="1" x14ac:dyDescent="0.3">
      <c r="A1497" s="38">
        <v>1242</v>
      </c>
      <c r="B1497" s="38" t="s">
        <v>3397</v>
      </c>
      <c r="C1497" s="35" t="s">
        <v>345</v>
      </c>
      <c r="D1497" s="1" t="s">
        <v>4012</v>
      </c>
      <c r="E1497" s="38" t="s">
        <v>347</v>
      </c>
      <c r="F1497" s="2" t="s">
        <v>5873</v>
      </c>
      <c r="G1497" s="46" t="s">
        <v>5874</v>
      </c>
      <c r="H1497" s="42">
        <v>0.48</v>
      </c>
      <c r="I1497" s="42">
        <v>0.48</v>
      </c>
      <c r="J1497" s="1">
        <v>3</v>
      </c>
      <c r="K1497" s="65">
        <v>44373</v>
      </c>
      <c r="L1497" s="41">
        <v>44539</v>
      </c>
      <c r="M1497" s="1">
        <v>154.88999999999999</v>
      </c>
      <c r="N1497" s="42">
        <v>141.94240478508166</v>
      </c>
      <c r="O1497" s="1">
        <v>82</v>
      </c>
      <c r="P1497" s="42">
        <f t="shared" si="58"/>
        <v>12700.98</v>
      </c>
      <c r="Q1497" s="1" t="s">
        <v>147</v>
      </c>
      <c r="R1497" s="42">
        <v>99.719101123595507</v>
      </c>
      <c r="S1497" s="1">
        <f t="shared" si="59"/>
        <v>15445.491573033707</v>
      </c>
      <c r="T1497" s="1" t="s">
        <v>147</v>
      </c>
      <c r="U1497" s="3">
        <v>370</v>
      </c>
      <c r="V1497" s="3">
        <v>0</v>
      </c>
      <c r="W1497" s="3">
        <v>0</v>
      </c>
      <c r="X1497" s="1">
        <v>10</v>
      </c>
      <c r="Y1497" s="1">
        <v>380</v>
      </c>
      <c r="Z1497" s="42">
        <v>53938.113818331032</v>
      </c>
      <c r="AA1497" s="1" t="s">
        <v>4015</v>
      </c>
      <c r="AB1497" s="1" t="s">
        <v>5733</v>
      </c>
      <c r="AC1497" s="1"/>
      <c r="AZ1497" s="24"/>
      <c r="BF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  <c r="BS1497" s="24"/>
      <c r="BT1497" s="24"/>
    </row>
    <row r="1498" spans="1:72" s="23" customFormat="1" x14ac:dyDescent="0.3">
      <c r="A1498" s="38">
        <v>1243</v>
      </c>
      <c r="B1498" s="38" t="s">
        <v>3397</v>
      </c>
      <c r="C1498" s="35" t="s">
        <v>345</v>
      </c>
      <c r="D1498" s="1" t="s">
        <v>4012</v>
      </c>
      <c r="E1498" s="38" t="s">
        <v>347</v>
      </c>
      <c r="F1498" s="2" t="s">
        <v>5853</v>
      </c>
      <c r="G1498" s="46" t="s">
        <v>5875</v>
      </c>
      <c r="H1498" s="42">
        <v>0.37</v>
      </c>
      <c r="I1498" s="42">
        <v>0.37</v>
      </c>
      <c r="J1498" s="1">
        <v>2</v>
      </c>
      <c r="K1498" s="65">
        <v>44375</v>
      </c>
      <c r="L1498" s="41">
        <v>44539</v>
      </c>
      <c r="M1498" s="1">
        <v>109.51</v>
      </c>
      <c r="N1498" s="42">
        <v>96.919890039811932</v>
      </c>
      <c r="O1498" s="1">
        <v>83</v>
      </c>
      <c r="P1498" s="42">
        <f t="shared" si="58"/>
        <v>9089.33</v>
      </c>
      <c r="Q1498" s="1" t="s">
        <v>147</v>
      </c>
      <c r="R1498" s="42">
        <v>99.622641509433961</v>
      </c>
      <c r="S1498" s="1">
        <f t="shared" si="59"/>
        <v>10909.675471698114</v>
      </c>
      <c r="T1498" s="1" t="s">
        <v>147</v>
      </c>
      <c r="U1498" s="3">
        <v>370</v>
      </c>
      <c r="V1498" s="3">
        <v>0</v>
      </c>
      <c r="W1498" s="3">
        <v>0</v>
      </c>
      <c r="X1498" s="1">
        <v>10</v>
      </c>
      <c r="Y1498" s="1">
        <v>380</v>
      </c>
      <c r="Z1498" s="42">
        <v>36829.558215128534</v>
      </c>
      <c r="AA1498" s="1" t="s">
        <v>4015</v>
      </c>
      <c r="AB1498" s="1" t="s">
        <v>5733</v>
      </c>
      <c r="AC1498" s="1"/>
      <c r="AZ1498" s="24"/>
      <c r="BF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  <c r="BS1498" s="24"/>
      <c r="BT1498" s="24"/>
    </row>
    <row r="1499" spans="1:72" s="23" customFormat="1" x14ac:dyDescent="0.3">
      <c r="A1499" s="38">
        <v>1244</v>
      </c>
      <c r="B1499" s="38" t="s">
        <v>3397</v>
      </c>
      <c r="C1499" s="35" t="s">
        <v>345</v>
      </c>
      <c r="D1499" s="1" t="s">
        <v>4012</v>
      </c>
      <c r="E1499" s="38" t="s">
        <v>347</v>
      </c>
      <c r="F1499" s="2" t="s">
        <v>5876</v>
      </c>
      <c r="G1499" s="46" t="s">
        <v>5877</v>
      </c>
      <c r="H1499" s="42">
        <v>0.26</v>
      </c>
      <c r="I1499" s="42">
        <v>0.26</v>
      </c>
      <c r="J1499" s="1">
        <v>1</v>
      </c>
      <c r="K1499" s="65">
        <v>44374</v>
      </c>
      <c r="L1499" s="41">
        <v>44539</v>
      </c>
      <c r="M1499" s="1">
        <v>24.29</v>
      </c>
      <c r="N1499" s="42">
        <v>23.360007443750593</v>
      </c>
      <c r="O1499" s="1">
        <v>85</v>
      </c>
      <c r="P1499" s="42">
        <f t="shared" si="58"/>
        <v>2064.65</v>
      </c>
      <c r="Q1499" s="1" t="s">
        <v>147</v>
      </c>
      <c r="R1499" s="42">
        <v>99.777777777777771</v>
      </c>
      <c r="S1499" s="1">
        <f t="shared" si="59"/>
        <v>2423.6022222222218</v>
      </c>
      <c r="T1499" s="1" t="s">
        <v>147</v>
      </c>
      <c r="U1499" s="3">
        <v>370</v>
      </c>
      <c r="V1499" s="3">
        <v>0</v>
      </c>
      <c r="W1499" s="3">
        <v>0</v>
      </c>
      <c r="X1499" s="1">
        <v>10</v>
      </c>
      <c r="Y1499" s="1">
        <v>380</v>
      </c>
      <c r="Z1499" s="42">
        <v>8876.8028286252247</v>
      </c>
      <c r="AA1499" s="1" t="s">
        <v>4015</v>
      </c>
      <c r="AB1499" s="1" t="s">
        <v>5733</v>
      </c>
      <c r="AC1499" s="1"/>
      <c r="AZ1499" s="24"/>
      <c r="BF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  <c r="BS1499" s="24"/>
      <c r="BT1499" s="24"/>
    </row>
    <row r="1500" spans="1:72" s="23" customFormat="1" x14ac:dyDescent="0.3">
      <c r="A1500" s="38">
        <v>1245</v>
      </c>
      <c r="B1500" s="38" t="s">
        <v>3397</v>
      </c>
      <c r="C1500" s="35" t="s">
        <v>345</v>
      </c>
      <c r="D1500" s="1" t="s">
        <v>4012</v>
      </c>
      <c r="E1500" s="38" t="s">
        <v>347</v>
      </c>
      <c r="F1500" s="2" t="s">
        <v>5878</v>
      </c>
      <c r="G1500" s="46" t="s">
        <v>5879</v>
      </c>
      <c r="H1500" s="42">
        <v>7.0000000000000007E-2</v>
      </c>
      <c r="I1500" s="42">
        <v>7.0000000000000007E-2</v>
      </c>
      <c r="J1500" s="1">
        <v>1</v>
      </c>
      <c r="K1500" s="65">
        <v>44366</v>
      </c>
      <c r="L1500" s="41">
        <v>44539</v>
      </c>
      <c r="M1500" s="1">
        <v>21.14</v>
      </c>
      <c r="N1500" s="42">
        <v>20.110076272366246</v>
      </c>
      <c r="O1500" s="1">
        <v>83</v>
      </c>
      <c r="P1500" s="42">
        <f t="shared" si="58"/>
        <v>1754.6200000000001</v>
      </c>
      <c r="Q1500" s="1" t="s">
        <v>147</v>
      </c>
      <c r="R1500" s="42">
        <v>99.705014749262531</v>
      </c>
      <c r="S1500" s="1">
        <f t="shared" si="59"/>
        <v>2107.7640117994101</v>
      </c>
      <c r="T1500" s="1" t="s">
        <v>147</v>
      </c>
      <c r="U1500" s="3">
        <v>370</v>
      </c>
      <c r="V1500" s="3">
        <v>0</v>
      </c>
      <c r="W1500" s="3">
        <v>0</v>
      </c>
      <c r="X1500" s="1">
        <v>10</v>
      </c>
      <c r="Y1500" s="1">
        <v>380</v>
      </c>
      <c r="Z1500" s="42">
        <v>7641.8289834991738</v>
      </c>
      <c r="AA1500" s="1" t="s">
        <v>4015</v>
      </c>
      <c r="AB1500" s="1" t="s">
        <v>5733</v>
      </c>
      <c r="AC1500" s="1"/>
      <c r="AZ1500" s="24"/>
      <c r="BF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  <c r="BS1500" s="24"/>
      <c r="BT1500" s="24"/>
    </row>
    <row r="1501" spans="1:72" s="23" customFormat="1" x14ac:dyDescent="0.3">
      <c r="A1501" s="38">
        <v>1246</v>
      </c>
      <c r="B1501" s="38" t="s">
        <v>3397</v>
      </c>
      <c r="C1501" s="35" t="s">
        <v>345</v>
      </c>
      <c r="D1501" s="1" t="s">
        <v>4012</v>
      </c>
      <c r="E1501" s="38" t="s">
        <v>347</v>
      </c>
      <c r="F1501" s="2" t="s">
        <v>5880</v>
      </c>
      <c r="G1501" s="46" t="s">
        <v>5881</v>
      </c>
      <c r="H1501" s="42">
        <v>0.23</v>
      </c>
      <c r="I1501" s="42">
        <v>0.23</v>
      </c>
      <c r="J1501" s="1">
        <v>1</v>
      </c>
      <c r="K1501" s="65">
        <v>44373</v>
      </c>
      <c r="L1501" s="41">
        <v>44539</v>
      </c>
      <c r="M1501" s="1">
        <v>46.13</v>
      </c>
      <c r="N1501" s="42">
        <v>41.219928494969572</v>
      </c>
      <c r="O1501" s="1">
        <v>86</v>
      </c>
      <c r="P1501" s="42">
        <f t="shared" si="58"/>
        <v>3967.1800000000003</v>
      </c>
      <c r="Q1501" s="1" t="s">
        <v>147</v>
      </c>
      <c r="R1501" s="42">
        <v>99.220779220779221</v>
      </c>
      <c r="S1501" s="1">
        <f t="shared" si="59"/>
        <v>4577.0545454545454</v>
      </c>
      <c r="T1501" s="1" t="s">
        <v>147</v>
      </c>
      <c r="U1501" s="3">
        <v>370</v>
      </c>
      <c r="V1501" s="3">
        <v>0</v>
      </c>
      <c r="W1501" s="3">
        <v>0</v>
      </c>
      <c r="X1501" s="1">
        <v>10</v>
      </c>
      <c r="Y1501" s="1">
        <v>380</v>
      </c>
      <c r="Z1501" s="42">
        <v>15663.572828088438</v>
      </c>
      <c r="AA1501" s="1" t="s">
        <v>4015</v>
      </c>
      <c r="AB1501" s="1" t="s">
        <v>5733</v>
      </c>
      <c r="AC1501" s="1"/>
      <c r="AZ1501" s="24"/>
      <c r="BF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  <c r="BS1501" s="24"/>
      <c r="BT1501" s="24"/>
    </row>
    <row r="1502" spans="1:72" s="23" customFormat="1" x14ac:dyDescent="0.3">
      <c r="A1502" s="38">
        <v>1247</v>
      </c>
      <c r="B1502" s="38" t="s">
        <v>3397</v>
      </c>
      <c r="C1502" s="35" t="s">
        <v>345</v>
      </c>
      <c r="D1502" s="1" t="s">
        <v>4012</v>
      </c>
      <c r="E1502" s="38" t="s">
        <v>347</v>
      </c>
      <c r="F1502" s="2" t="s">
        <v>5882</v>
      </c>
      <c r="G1502" s="46" t="s">
        <v>5883</v>
      </c>
      <c r="H1502" s="42">
        <v>0.23</v>
      </c>
      <c r="I1502" s="42">
        <v>0.23</v>
      </c>
      <c r="J1502" s="1">
        <v>1</v>
      </c>
      <c r="K1502" s="65">
        <v>44366</v>
      </c>
      <c r="L1502" s="41">
        <v>44539</v>
      </c>
      <c r="M1502" s="1">
        <v>54.28</v>
      </c>
      <c r="N1502" s="42">
        <v>49.217283943136216</v>
      </c>
      <c r="O1502" s="1">
        <v>71</v>
      </c>
      <c r="P1502" s="42">
        <f t="shared" si="58"/>
        <v>3853.88</v>
      </c>
      <c r="Q1502" s="1" t="s">
        <v>147</v>
      </c>
      <c r="R1502" s="42">
        <v>99.773242630385482</v>
      </c>
      <c r="S1502" s="1">
        <f t="shared" si="59"/>
        <v>5415.6916099773243</v>
      </c>
      <c r="T1502" s="1" t="s">
        <v>147</v>
      </c>
      <c r="U1502" s="3">
        <v>370</v>
      </c>
      <c r="V1502" s="3">
        <v>0</v>
      </c>
      <c r="W1502" s="3">
        <v>-148</v>
      </c>
      <c r="X1502" s="1">
        <v>0</v>
      </c>
      <c r="Y1502" s="1">
        <v>222</v>
      </c>
      <c r="Z1502" s="42">
        <v>10926.23703537624</v>
      </c>
      <c r="AA1502" s="1" t="s">
        <v>4015</v>
      </c>
      <c r="AB1502" s="1" t="s">
        <v>5733</v>
      </c>
      <c r="AC1502" s="1"/>
      <c r="AZ1502" s="24"/>
      <c r="BF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  <c r="BS1502" s="24"/>
      <c r="BT1502" s="24"/>
    </row>
    <row r="1503" spans="1:72" s="23" customFormat="1" x14ac:dyDescent="0.3">
      <c r="A1503" s="38">
        <v>1248</v>
      </c>
      <c r="B1503" s="38" t="s">
        <v>3397</v>
      </c>
      <c r="C1503" s="35" t="s">
        <v>345</v>
      </c>
      <c r="D1503" s="1" t="s">
        <v>4012</v>
      </c>
      <c r="E1503" s="38" t="s">
        <v>347</v>
      </c>
      <c r="F1503" s="2" t="s">
        <v>5884</v>
      </c>
      <c r="G1503" s="46" t="s">
        <v>5885</v>
      </c>
      <c r="H1503" s="42">
        <v>0.06</v>
      </c>
      <c r="I1503" s="42">
        <v>0.06</v>
      </c>
      <c r="J1503" s="1">
        <v>1</v>
      </c>
      <c r="K1503" s="65">
        <v>44373</v>
      </c>
      <c r="L1503" s="41">
        <v>44539</v>
      </c>
      <c r="M1503" s="1">
        <v>5.9</v>
      </c>
      <c r="N1503" s="42">
        <v>5.6969228614922462</v>
      </c>
      <c r="O1503" s="1">
        <v>83</v>
      </c>
      <c r="P1503" s="42">
        <f t="shared" si="58"/>
        <v>489.70000000000005</v>
      </c>
      <c r="Q1503" s="1" t="s">
        <v>147</v>
      </c>
      <c r="R1503" s="42">
        <v>99.095022624434392</v>
      </c>
      <c r="S1503" s="1">
        <f t="shared" si="59"/>
        <v>584.66063348416299</v>
      </c>
      <c r="T1503" s="1" t="s">
        <v>147</v>
      </c>
      <c r="U1503" s="3">
        <v>370</v>
      </c>
      <c r="V1503" s="3">
        <v>0</v>
      </c>
      <c r="W1503" s="3">
        <v>0</v>
      </c>
      <c r="X1503" s="1">
        <v>10</v>
      </c>
      <c r="Y1503" s="1">
        <v>380</v>
      </c>
      <c r="Z1503" s="42">
        <v>2164.8306873670535</v>
      </c>
      <c r="AA1503" s="1" t="s">
        <v>4015</v>
      </c>
      <c r="AB1503" s="1" t="s">
        <v>5733</v>
      </c>
      <c r="AC1503" s="1" t="s">
        <v>5277</v>
      </c>
      <c r="AZ1503" s="24"/>
      <c r="BF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  <c r="BS1503" s="24"/>
      <c r="BT1503" s="24"/>
    </row>
    <row r="1504" spans="1:72" s="23" customFormat="1" x14ac:dyDescent="0.3">
      <c r="A1504" s="38">
        <v>1249</v>
      </c>
      <c r="B1504" s="38" t="s">
        <v>3397</v>
      </c>
      <c r="C1504" s="35" t="s">
        <v>345</v>
      </c>
      <c r="D1504" s="1" t="s">
        <v>4012</v>
      </c>
      <c r="E1504" s="38" t="s">
        <v>347</v>
      </c>
      <c r="F1504" s="2" t="s">
        <v>5886</v>
      </c>
      <c r="G1504" s="46" t="s">
        <v>5887</v>
      </c>
      <c r="H1504" s="42">
        <v>0.39</v>
      </c>
      <c r="I1504" s="42">
        <v>0.39</v>
      </c>
      <c r="J1504" s="1">
        <v>1</v>
      </c>
      <c r="K1504" s="65">
        <v>44362</v>
      </c>
      <c r="L1504" s="41">
        <v>44539</v>
      </c>
      <c r="M1504" s="1">
        <v>45.25</v>
      </c>
      <c r="N1504" s="42">
        <v>43.023051433158031</v>
      </c>
      <c r="O1504" s="1">
        <v>81</v>
      </c>
      <c r="P1504" s="42">
        <f t="shared" si="58"/>
        <v>3665.25</v>
      </c>
      <c r="Q1504" s="1" t="s">
        <v>147</v>
      </c>
      <c r="R1504" s="42">
        <v>97.721518987341767</v>
      </c>
      <c r="S1504" s="1">
        <f t="shared" si="59"/>
        <v>4421.8987341772154</v>
      </c>
      <c r="T1504" s="1" t="s">
        <v>147</v>
      </c>
      <c r="U1504" s="3">
        <v>370</v>
      </c>
      <c r="V1504" s="3">
        <v>0</v>
      </c>
      <c r="W1504" s="3">
        <v>0</v>
      </c>
      <c r="X1504" s="1">
        <v>-18.5</v>
      </c>
      <c r="Y1504" s="1">
        <v>351.5</v>
      </c>
      <c r="Z1504" s="42">
        <v>15122.602578755048</v>
      </c>
      <c r="AA1504" s="1" t="s">
        <v>4015</v>
      </c>
      <c r="AB1504" s="1" t="s">
        <v>5733</v>
      </c>
      <c r="AC1504" s="1" t="s">
        <v>5277</v>
      </c>
      <c r="AZ1504" s="24"/>
      <c r="BF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  <c r="BS1504" s="24"/>
      <c r="BT1504" s="24"/>
    </row>
    <row r="1505" spans="1:72" s="23" customFormat="1" x14ac:dyDescent="0.3">
      <c r="A1505" s="38">
        <v>1250</v>
      </c>
      <c r="B1505" s="38" t="s">
        <v>3397</v>
      </c>
      <c r="C1505" s="35" t="s">
        <v>345</v>
      </c>
      <c r="D1505" s="96" t="s">
        <v>4012</v>
      </c>
      <c r="E1505" s="97" t="s">
        <v>347</v>
      </c>
      <c r="F1505" s="98" t="s">
        <v>5888</v>
      </c>
      <c r="G1505" s="99" t="s">
        <v>5889</v>
      </c>
      <c r="H1505" s="100">
        <v>0.16</v>
      </c>
      <c r="I1505" s="100">
        <v>0.16</v>
      </c>
      <c r="J1505" s="96">
        <v>1</v>
      </c>
      <c r="K1505" s="155">
        <v>44373</v>
      </c>
      <c r="L1505" s="101">
        <v>44539</v>
      </c>
      <c r="M1505" s="96">
        <v>30.39</v>
      </c>
      <c r="N1505" s="42">
        <v>0</v>
      </c>
      <c r="O1505" s="96">
        <v>86</v>
      </c>
      <c r="P1505" s="42">
        <f t="shared" si="58"/>
        <v>2613.54</v>
      </c>
      <c r="Q1505" s="96" t="s">
        <v>147</v>
      </c>
      <c r="R1505" s="100">
        <v>87.0026525198939</v>
      </c>
      <c r="S1505" s="1">
        <f t="shared" si="59"/>
        <v>2644.0106100795756</v>
      </c>
      <c r="T1505" s="96" t="s">
        <v>148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42">
        <v>0</v>
      </c>
      <c r="AA1505" s="96" t="s">
        <v>4015</v>
      </c>
      <c r="AB1505" s="96" t="s">
        <v>5733</v>
      </c>
      <c r="AC1505" s="96"/>
      <c r="AZ1505" s="24"/>
      <c r="BF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  <c r="BS1505" s="24"/>
      <c r="BT1505" s="24"/>
    </row>
    <row r="1506" spans="1:72" x14ac:dyDescent="0.3">
      <c r="A1506" s="1">
        <v>1</v>
      </c>
      <c r="B1506" s="1" t="s">
        <v>3272</v>
      </c>
      <c r="C1506" s="1" t="s">
        <v>843</v>
      </c>
      <c r="D1506" s="1" t="s">
        <v>844</v>
      </c>
      <c r="E1506" s="1" t="s">
        <v>3399</v>
      </c>
      <c r="F1506" s="1" t="s">
        <v>845</v>
      </c>
      <c r="G1506" s="1" t="s">
        <v>846</v>
      </c>
      <c r="H1506" s="1">
        <v>2.04</v>
      </c>
      <c r="I1506" s="1">
        <v>2.04</v>
      </c>
      <c r="J1506" s="1">
        <v>2</v>
      </c>
      <c r="K1506" s="65">
        <v>44511</v>
      </c>
      <c r="L1506" s="89">
        <v>44515</v>
      </c>
      <c r="M1506" s="1">
        <v>123.67</v>
      </c>
      <c r="N1506" s="19">
        <v>103.8828</v>
      </c>
      <c r="O1506" s="1">
        <v>77</v>
      </c>
      <c r="P1506" s="1">
        <f t="shared" si="28"/>
        <v>9522.59</v>
      </c>
      <c r="Q1506" s="1" t="s">
        <v>147</v>
      </c>
      <c r="R1506" s="1">
        <v>99.5</v>
      </c>
      <c r="S1506" s="19">
        <f t="shared" si="29"/>
        <v>12305.165000000001</v>
      </c>
      <c r="T1506" s="1" t="s">
        <v>147</v>
      </c>
      <c r="U1506" s="1">
        <v>82</v>
      </c>
      <c r="V1506" s="94">
        <v>0</v>
      </c>
      <c r="W1506" s="94">
        <v>-4</v>
      </c>
      <c r="X1506" s="94">
        <v>0</v>
      </c>
      <c r="Y1506" s="19">
        <f>+U1506+V1506+W1506+X1506</f>
        <v>78</v>
      </c>
      <c r="Z1506" s="3">
        <f>+M1506*Y1506</f>
        <v>9646.26</v>
      </c>
      <c r="AA1506" s="1" t="s">
        <v>344</v>
      </c>
      <c r="AB1506" s="1" t="s">
        <v>847</v>
      </c>
    </row>
    <row r="1507" spans="1:72" x14ac:dyDescent="0.3">
      <c r="A1507" s="1">
        <v>1</v>
      </c>
      <c r="B1507" s="1" t="s">
        <v>3272</v>
      </c>
      <c r="C1507" s="1" t="s">
        <v>843</v>
      </c>
      <c r="D1507" s="1" t="s">
        <v>844</v>
      </c>
      <c r="E1507" s="1" t="s">
        <v>3399</v>
      </c>
      <c r="F1507" s="1" t="s">
        <v>848</v>
      </c>
      <c r="G1507" s="1" t="s">
        <v>849</v>
      </c>
      <c r="H1507" s="1">
        <v>1.1000000000000001</v>
      </c>
      <c r="I1507" s="1">
        <v>1.1000000000000001</v>
      </c>
      <c r="J1507" s="1">
        <v>2</v>
      </c>
      <c r="K1507" s="65">
        <v>44518</v>
      </c>
      <c r="L1507" s="89">
        <v>44524</v>
      </c>
      <c r="M1507" s="1">
        <v>82.12</v>
      </c>
      <c r="N1507" s="19">
        <v>56.857845861705243</v>
      </c>
      <c r="O1507" s="1">
        <v>80</v>
      </c>
      <c r="P1507" s="1">
        <f t="shared" si="28"/>
        <v>6569.6</v>
      </c>
      <c r="Q1507" s="1" t="s">
        <v>147</v>
      </c>
      <c r="R1507" s="1">
        <v>99.5</v>
      </c>
      <c r="S1507" s="19">
        <f t="shared" si="29"/>
        <v>8170.9400000000005</v>
      </c>
      <c r="T1507" s="1" t="s">
        <v>147</v>
      </c>
      <c r="U1507" s="1">
        <v>82</v>
      </c>
      <c r="V1507" s="94">
        <v>-4</v>
      </c>
      <c r="W1507" s="94">
        <v>0</v>
      </c>
      <c r="X1507" s="94">
        <v>0</v>
      </c>
      <c r="Y1507" s="19">
        <f t="shared" ref="Y1507:Y1570" si="60">+U1507+V1507+W1507+X1507</f>
        <v>78</v>
      </c>
      <c r="Z1507" s="3">
        <f>+M1507*Y1507</f>
        <v>6405.3600000000006</v>
      </c>
      <c r="AA1507" s="1" t="s">
        <v>344</v>
      </c>
      <c r="AB1507" s="1" t="s">
        <v>847</v>
      </c>
    </row>
    <row r="1508" spans="1:72" x14ac:dyDescent="0.3">
      <c r="A1508" s="1">
        <v>3</v>
      </c>
      <c r="B1508" s="1" t="s">
        <v>3272</v>
      </c>
      <c r="C1508" s="1" t="s">
        <v>843</v>
      </c>
      <c r="D1508" s="1" t="s">
        <v>844</v>
      </c>
      <c r="E1508" s="1" t="s">
        <v>3399</v>
      </c>
      <c r="F1508" s="1" t="s">
        <v>850</v>
      </c>
      <c r="G1508" s="1" t="s">
        <v>851</v>
      </c>
      <c r="H1508" s="1">
        <v>1.08</v>
      </c>
      <c r="I1508" s="1"/>
      <c r="J1508" s="14">
        <v>0</v>
      </c>
      <c r="K1508" s="65">
        <v>0</v>
      </c>
      <c r="L1508" s="14">
        <v>0</v>
      </c>
      <c r="M1508" s="14">
        <v>0</v>
      </c>
      <c r="N1508" s="14">
        <v>0</v>
      </c>
      <c r="O1508" s="14">
        <v>0</v>
      </c>
      <c r="P1508" s="1">
        <f t="shared" si="28"/>
        <v>0</v>
      </c>
      <c r="Q1508" s="14">
        <v>0</v>
      </c>
      <c r="R1508" s="14">
        <v>0</v>
      </c>
      <c r="S1508" s="14">
        <v>0</v>
      </c>
      <c r="T1508" s="14">
        <v>0</v>
      </c>
      <c r="U1508" s="1">
        <v>0</v>
      </c>
      <c r="V1508" s="14">
        <v>0</v>
      </c>
      <c r="W1508" s="14">
        <v>0</v>
      </c>
      <c r="X1508" s="14">
        <v>0</v>
      </c>
      <c r="Y1508" s="14">
        <v>0</v>
      </c>
      <c r="Z1508" s="1"/>
      <c r="AA1508" s="1" t="s">
        <v>344</v>
      </c>
      <c r="AB1508" s="1" t="s">
        <v>847</v>
      </c>
    </row>
    <row r="1509" spans="1:72" x14ac:dyDescent="0.3">
      <c r="A1509" s="1">
        <v>2</v>
      </c>
      <c r="B1509" s="1" t="s">
        <v>3272</v>
      </c>
      <c r="C1509" s="1" t="s">
        <v>843</v>
      </c>
      <c r="D1509" s="1" t="s">
        <v>844</v>
      </c>
      <c r="E1509" s="1" t="s">
        <v>3399</v>
      </c>
      <c r="F1509" s="1" t="s">
        <v>852</v>
      </c>
      <c r="G1509" s="1" t="s">
        <v>853</v>
      </c>
      <c r="H1509" s="1">
        <v>0.52</v>
      </c>
      <c r="I1509" s="1">
        <v>0.52</v>
      </c>
      <c r="J1509" s="1">
        <v>2</v>
      </c>
      <c r="K1509" s="65">
        <v>44518</v>
      </c>
      <c r="L1509" s="89">
        <v>44524</v>
      </c>
      <c r="M1509" s="1">
        <v>72.959999999999994</v>
      </c>
      <c r="N1509" s="19">
        <v>61.451065073157395</v>
      </c>
      <c r="O1509" s="1">
        <v>81</v>
      </c>
      <c r="P1509" s="1">
        <f t="shared" si="28"/>
        <v>5909.7599999999993</v>
      </c>
      <c r="Q1509" s="1" t="s">
        <v>147</v>
      </c>
      <c r="R1509" s="1">
        <v>99.5</v>
      </c>
      <c r="S1509" s="19">
        <f t="shared" ref="S1509:S1524" si="61">+R1509*M1509</f>
        <v>7259.5199999999995</v>
      </c>
      <c r="T1509" s="1" t="s">
        <v>147</v>
      </c>
      <c r="U1509" s="1">
        <v>82</v>
      </c>
      <c r="V1509" s="19">
        <v>0</v>
      </c>
      <c r="W1509" s="1">
        <v>0</v>
      </c>
      <c r="X1509" s="1">
        <v>0</v>
      </c>
      <c r="Y1509" s="19">
        <f t="shared" si="60"/>
        <v>82</v>
      </c>
      <c r="Z1509" s="1">
        <f>+Y1509*M1509</f>
        <v>5982.7199999999993</v>
      </c>
      <c r="AA1509" s="1" t="s">
        <v>344</v>
      </c>
      <c r="AB1509" s="1" t="s">
        <v>847</v>
      </c>
    </row>
    <row r="1510" spans="1:72" x14ac:dyDescent="0.3">
      <c r="A1510" s="1">
        <v>5</v>
      </c>
      <c r="B1510" s="1" t="s">
        <v>3272</v>
      </c>
      <c r="C1510" s="1" t="s">
        <v>843</v>
      </c>
      <c r="D1510" s="1" t="s">
        <v>844</v>
      </c>
      <c r="E1510" s="1" t="s">
        <v>3399</v>
      </c>
      <c r="F1510" s="1" t="s">
        <v>854</v>
      </c>
      <c r="G1510" s="1" t="s">
        <v>855</v>
      </c>
      <c r="H1510" s="1">
        <v>0.25</v>
      </c>
      <c r="I1510" s="1">
        <v>0.25</v>
      </c>
      <c r="J1510" s="1">
        <v>1</v>
      </c>
      <c r="K1510" s="65">
        <v>44511</v>
      </c>
      <c r="L1510" s="89">
        <v>44515</v>
      </c>
      <c r="M1510" s="1">
        <v>72.62</v>
      </c>
      <c r="N1510" s="19">
        <v>61.146110641675996</v>
      </c>
      <c r="O1510" s="1">
        <v>80</v>
      </c>
      <c r="P1510" s="1">
        <f t="shared" si="28"/>
        <v>5809.6</v>
      </c>
      <c r="Q1510" s="1" t="s">
        <v>147</v>
      </c>
      <c r="R1510" s="1">
        <v>99.5</v>
      </c>
      <c r="S1510" s="19">
        <f t="shared" si="61"/>
        <v>7225.6900000000005</v>
      </c>
      <c r="T1510" s="1" t="s">
        <v>147</v>
      </c>
      <c r="U1510" s="1">
        <v>82</v>
      </c>
      <c r="V1510" s="19">
        <v>0</v>
      </c>
      <c r="W1510" s="1">
        <v>0</v>
      </c>
      <c r="X1510" s="1">
        <v>0</v>
      </c>
      <c r="Y1510" s="19">
        <f t="shared" si="60"/>
        <v>82</v>
      </c>
      <c r="Z1510" s="3">
        <f>+M1510*Y1510</f>
        <v>5954.84</v>
      </c>
      <c r="AA1510" s="1" t="s">
        <v>344</v>
      </c>
      <c r="AB1510" s="1" t="s">
        <v>847</v>
      </c>
    </row>
    <row r="1511" spans="1:72" x14ac:dyDescent="0.3">
      <c r="A1511" s="1">
        <v>6</v>
      </c>
      <c r="B1511" s="1" t="s">
        <v>3272</v>
      </c>
      <c r="C1511" s="1" t="s">
        <v>843</v>
      </c>
      <c r="D1511" s="1" t="s">
        <v>844</v>
      </c>
      <c r="E1511" s="1" t="s">
        <v>3399</v>
      </c>
      <c r="F1511" s="1" t="s">
        <v>856</v>
      </c>
      <c r="G1511" s="1" t="s">
        <v>857</v>
      </c>
      <c r="H1511" s="1">
        <v>1.01</v>
      </c>
      <c r="I1511" s="1">
        <v>1.01</v>
      </c>
      <c r="J1511" s="1">
        <v>1</v>
      </c>
      <c r="K1511" s="65">
        <v>44511</v>
      </c>
      <c r="L1511" s="89">
        <v>44515</v>
      </c>
      <c r="M1511" s="1">
        <v>32.44</v>
      </c>
      <c r="N1511" s="19">
        <v>25.416992094975548</v>
      </c>
      <c r="O1511" s="1">
        <v>81</v>
      </c>
      <c r="P1511" s="1">
        <f t="shared" si="28"/>
        <v>2627.64</v>
      </c>
      <c r="Q1511" s="1" t="s">
        <v>147</v>
      </c>
      <c r="R1511" s="1">
        <v>99.5</v>
      </c>
      <c r="S1511" s="19">
        <f t="shared" si="61"/>
        <v>3227.7799999999997</v>
      </c>
      <c r="T1511" s="1" t="s">
        <v>147</v>
      </c>
      <c r="U1511" s="1">
        <v>82</v>
      </c>
      <c r="V1511" s="19">
        <v>-1.6</v>
      </c>
      <c r="W1511" s="1">
        <v>0</v>
      </c>
      <c r="X1511" s="1">
        <v>0</v>
      </c>
      <c r="Y1511" s="19">
        <f t="shared" si="60"/>
        <v>80.400000000000006</v>
      </c>
      <c r="Z1511" s="1">
        <f>+Y1511*M1511</f>
        <v>2608.1759999999999</v>
      </c>
      <c r="AA1511" s="1" t="s">
        <v>344</v>
      </c>
      <c r="AB1511" s="1" t="s">
        <v>847</v>
      </c>
    </row>
    <row r="1512" spans="1:72" x14ac:dyDescent="0.3">
      <c r="A1512" s="1">
        <v>7</v>
      </c>
      <c r="B1512" s="1" t="s">
        <v>3272</v>
      </c>
      <c r="C1512" s="1" t="s">
        <v>843</v>
      </c>
      <c r="D1512" s="1" t="s">
        <v>844</v>
      </c>
      <c r="E1512" s="1" t="s">
        <v>3399</v>
      </c>
      <c r="F1512" s="1" t="s">
        <v>858</v>
      </c>
      <c r="G1512" s="1" t="s">
        <v>859</v>
      </c>
      <c r="H1512" s="1">
        <v>1.0900000000000001</v>
      </c>
      <c r="I1512" s="1">
        <v>1.0900000000000001</v>
      </c>
      <c r="J1512" s="1">
        <v>1</v>
      </c>
      <c r="K1512" s="65">
        <v>44511</v>
      </c>
      <c r="L1512" s="89">
        <v>44515</v>
      </c>
      <c r="M1512" s="1">
        <v>11.68</v>
      </c>
      <c r="N1512" s="19">
        <v>10.609102956822781</v>
      </c>
      <c r="O1512" s="1">
        <v>84</v>
      </c>
      <c r="P1512" s="1">
        <f t="shared" si="28"/>
        <v>981.12</v>
      </c>
      <c r="Q1512" s="1" t="s">
        <v>147</v>
      </c>
      <c r="R1512" s="1">
        <v>99.5</v>
      </c>
      <c r="S1512" s="19">
        <f t="shared" si="61"/>
        <v>1162.1600000000001</v>
      </c>
      <c r="T1512" s="1" t="s">
        <v>147</v>
      </c>
      <c r="U1512" s="1">
        <v>82</v>
      </c>
      <c r="V1512" s="19">
        <v>0.8</v>
      </c>
      <c r="W1512" s="1">
        <v>0</v>
      </c>
      <c r="X1512" s="1">
        <v>0</v>
      </c>
      <c r="Y1512" s="19">
        <f t="shared" si="60"/>
        <v>82.8</v>
      </c>
      <c r="Z1512" s="1">
        <f>+Y1512*M1512</f>
        <v>967.10399999999993</v>
      </c>
      <c r="AA1512" s="1" t="s">
        <v>344</v>
      </c>
      <c r="AB1512" s="1" t="s">
        <v>847</v>
      </c>
    </row>
    <row r="1513" spans="1:72" x14ac:dyDescent="0.3">
      <c r="A1513" s="1">
        <v>8</v>
      </c>
      <c r="B1513" s="1" t="s">
        <v>3272</v>
      </c>
      <c r="C1513" s="1" t="s">
        <v>843</v>
      </c>
      <c r="D1513" s="1" t="s">
        <v>844</v>
      </c>
      <c r="E1513" s="1" t="s">
        <v>3399</v>
      </c>
      <c r="F1513" s="1" t="s">
        <v>860</v>
      </c>
      <c r="G1513" s="1" t="s">
        <v>861</v>
      </c>
      <c r="H1513" s="1">
        <v>0.76</v>
      </c>
      <c r="I1513" s="1">
        <v>0.76</v>
      </c>
      <c r="J1513" s="1">
        <v>2</v>
      </c>
      <c r="K1513" s="65">
        <v>44511</v>
      </c>
      <c r="L1513" s="89">
        <v>44515</v>
      </c>
      <c r="M1513" s="1">
        <v>124.53</v>
      </c>
      <c r="N1513" s="19">
        <v>95.928506332631343</v>
      </c>
      <c r="O1513" s="1">
        <v>87</v>
      </c>
      <c r="P1513" s="1">
        <f t="shared" si="28"/>
        <v>10834.11</v>
      </c>
      <c r="Q1513" s="1" t="s">
        <v>147</v>
      </c>
      <c r="R1513" s="1">
        <v>99.5</v>
      </c>
      <c r="S1513" s="19">
        <f t="shared" si="61"/>
        <v>12390.735000000001</v>
      </c>
      <c r="T1513" s="1" t="s">
        <v>147</v>
      </c>
      <c r="U1513" s="1">
        <v>82</v>
      </c>
      <c r="V1513" s="19">
        <v>-2.4</v>
      </c>
      <c r="W1513" s="1">
        <v>2</v>
      </c>
      <c r="X1513" s="1">
        <v>0</v>
      </c>
      <c r="Y1513" s="19">
        <f t="shared" si="60"/>
        <v>81.599999999999994</v>
      </c>
      <c r="Z1513" s="1">
        <f>+Y1513*M1513</f>
        <v>10161.647999999999</v>
      </c>
      <c r="AA1513" s="1" t="s">
        <v>344</v>
      </c>
      <c r="AB1513" s="1" t="s">
        <v>847</v>
      </c>
    </row>
    <row r="1514" spans="1:72" x14ac:dyDescent="0.3">
      <c r="A1514" s="1">
        <v>9</v>
      </c>
      <c r="B1514" s="1" t="s">
        <v>3272</v>
      </c>
      <c r="C1514" s="1" t="s">
        <v>843</v>
      </c>
      <c r="D1514" s="1" t="s">
        <v>844</v>
      </c>
      <c r="E1514" s="1" t="s">
        <v>3399</v>
      </c>
      <c r="F1514" s="1" t="s">
        <v>862</v>
      </c>
      <c r="G1514" s="1" t="s">
        <v>863</v>
      </c>
      <c r="H1514" s="1">
        <v>2.0299999999999998</v>
      </c>
      <c r="I1514" s="1">
        <v>2.0299999999999998</v>
      </c>
      <c r="J1514" s="1">
        <v>3</v>
      </c>
      <c r="K1514" s="65">
        <v>44511</v>
      </c>
      <c r="L1514" s="89">
        <v>44515</v>
      </c>
      <c r="M1514" s="1">
        <v>158.83000000000001</v>
      </c>
      <c r="N1514" s="19">
        <v>147.71190000000001</v>
      </c>
      <c r="O1514" s="1">
        <v>78</v>
      </c>
      <c r="P1514" s="1">
        <f t="shared" si="28"/>
        <v>12388.740000000002</v>
      </c>
      <c r="Q1514" s="1" t="s">
        <v>147</v>
      </c>
      <c r="R1514" s="1">
        <v>99.5</v>
      </c>
      <c r="S1514" s="19">
        <f t="shared" si="61"/>
        <v>15803.585000000001</v>
      </c>
      <c r="T1514" s="1" t="s">
        <v>147</v>
      </c>
      <c r="U1514" s="1">
        <v>82</v>
      </c>
      <c r="V1514" s="94">
        <v>2.4</v>
      </c>
      <c r="W1514" s="94">
        <v>-4</v>
      </c>
      <c r="X1514" s="94">
        <v>0</v>
      </c>
      <c r="Y1514" s="19">
        <f t="shared" si="60"/>
        <v>80.400000000000006</v>
      </c>
      <c r="Z1514" s="3">
        <f>+M1514*Y1514</f>
        <v>12769.932000000003</v>
      </c>
      <c r="AA1514" s="1" t="s">
        <v>344</v>
      </c>
      <c r="AB1514" s="1" t="s">
        <v>847</v>
      </c>
    </row>
    <row r="1515" spans="1:72" x14ac:dyDescent="0.3">
      <c r="A1515" s="1">
        <v>10</v>
      </c>
      <c r="B1515" s="1" t="s">
        <v>3272</v>
      </c>
      <c r="C1515" s="1" t="s">
        <v>843</v>
      </c>
      <c r="D1515" s="1" t="s">
        <v>844</v>
      </c>
      <c r="E1515" s="1" t="s">
        <v>3399</v>
      </c>
      <c r="F1515" s="1" t="s">
        <v>864</v>
      </c>
      <c r="G1515" s="1" t="s">
        <v>865</v>
      </c>
      <c r="H1515" s="1">
        <v>0.66</v>
      </c>
      <c r="I1515" s="1">
        <v>0.66</v>
      </c>
      <c r="J1515" s="1">
        <v>1</v>
      </c>
      <c r="K1515" s="65">
        <v>44511</v>
      </c>
      <c r="L1515" s="89">
        <v>44515</v>
      </c>
      <c r="M1515" s="1">
        <v>84.96</v>
      </c>
      <c r="N1515" s="19">
        <v>72.309823973431861</v>
      </c>
      <c r="O1515" s="1">
        <v>81</v>
      </c>
      <c r="P1515" s="1">
        <f t="shared" si="28"/>
        <v>6881.7599999999993</v>
      </c>
      <c r="Q1515" s="1" t="s">
        <v>147</v>
      </c>
      <c r="R1515" s="1">
        <v>99.5</v>
      </c>
      <c r="S1515" s="19">
        <f t="shared" si="61"/>
        <v>8453.5199999999986</v>
      </c>
      <c r="T1515" s="1" t="s">
        <v>147</v>
      </c>
      <c r="U1515" s="1">
        <v>82</v>
      </c>
      <c r="V1515" s="19">
        <v>0</v>
      </c>
      <c r="W1515" s="1">
        <v>0</v>
      </c>
      <c r="X1515" s="1">
        <v>0</v>
      </c>
      <c r="Y1515" s="19">
        <f t="shared" si="60"/>
        <v>82</v>
      </c>
      <c r="Z1515" s="3">
        <f>+M1515*Y1515</f>
        <v>6966.7199999999993</v>
      </c>
      <c r="AA1515" s="1" t="s">
        <v>344</v>
      </c>
      <c r="AB1515" s="1" t="s">
        <v>847</v>
      </c>
    </row>
    <row r="1516" spans="1:72" x14ac:dyDescent="0.3">
      <c r="A1516" s="1">
        <v>11</v>
      </c>
      <c r="B1516" s="1" t="s">
        <v>3272</v>
      </c>
      <c r="C1516" s="1" t="s">
        <v>843</v>
      </c>
      <c r="D1516" s="1" t="s">
        <v>844</v>
      </c>
      <c r="E1516" s="1" t="s">
        <v>3399</v>
      </c>
      <c r="F1516" s="1" t="s">
        <v>866</v>
      </c>
      <c r="G1516" s="1" t="s">
        <v>867</v>
      </c>
      <c r="H1516" s="1">
        <v>0.86</v>
      </c>
      <c r="I1516" s="1">
        <v>0.86</v>
      </c>
      <c r="J1516" s="1">
        <v>3</v>
      </c>
      <c r="K1516" s="65">
        <v>44518</v>
      </c>
      <c r="L1516" s="89">
        <v>44524</v>
      </c>
      <c r="M1516" s="1">
        <v>166.22</v>
      </c>
      <c r="N1516" s="19">
        <v>130.76060044944933</v>
      </c>
      <c r="O1516" s="1">
        <v>80</v>
      </c>
      <c r="P1516" s="1">
        <f t="shared" si="28"/>
        <v>13297.6</v>
      </c>
      <c r="Q1516" s="1" t="s">
        <v>147</v>
      </c>
      <c r="R1516" s="1">
        <v>99.5</v>
      </c>
      <c r="S1516" s="19">
        <f t="shared" si="61"/>
        <v>16538.89</v>
      </c>
      <c r="T1516" s="1" t="s">
        <v>147</v>
      </c>
      <c r="U1516" s="1">
        <v>82</v>
      </c>
      <c r="V1516" s="94">
        <v>-0.8</v>
      </c>
      <c r="W1516" s="94">
        <v>0</v>
      </c>
      <c r="X1516" s="94">
        <v>0</v>
      </c>
      <c r="Y1516" s="19">
        <f t="shared" si="60"/>
        <v>81.2</v>
      </c>
      <c r="Z1516" s="3">
        <f>+M1516*Y1516</f>
        <v>13497.064</v>
      </c>
      <c r="AA1516" s="1" t="s">
        <v>344</v>
      </c>
      <c r="AB1516" s="1" t="s">
        <v>847</v>
      </c>
    </row>
    <row r="1517" spans="1:72" x14ac:dyDescent="0.3">
      <c r="A1517" s="1">
        <v>12</v>
      </c>
      <c r="B1517" s="1" t="s">
        <v>3272</v>
      </c>
      <c r="C1517" s="1" t="s">
        <v>843</v>
      </c>
      <c r="D1517" s="1" t="s">
        <v>844</v>
      </c>
      <c r="E1517" s="1" t="s">
        <v>3399</v>
      </c>
      <c r="F1517" s="1" t="s">
        <v>868</v>
      </c>
      <c r="G1517" s="1" t="s">
        <v>869</v>
      </c>
      <c r="H1517" s="1">
        <v>0.55000000000000004</v>
      </c>
      <c r="I1517" s="1">
        <v>0.55000000000000004</v>
      </c>
      <c r="J1517" s="1">
        <v>4</v>
      </c>
      <c r="K1517" s="65">
        <v>44518</v>
      </c>
      <c r="L1517" s="89">
        <v>44524</v>
      </c>
      <c r="M1517" s="1">
        <v>249.38</v>
      </c>
      <c r="N1517" s="19">
        <v>199.76842124968087</v>
      </c>
      <c r="O1517" s="1">
        <v>85</v>
      </c>
      <c r="P1517" s="1">
        <f t="shared" si="28"/>
        <v>21197.3</v>
      </c>
      <c r="Q1517" s="1" t="s">
        <v>147</v>
      </c>
      <c r="R1517" s="1">
        <v>99.5</v>
      </c>
      <c r="S1517" s="19">
        <f t="shared" si="61"/>
        <v>24813.31</v>
      </c>
      <c r="T1517" s="1" t="s">
        <v>147</v>
      </c>
      <c r="U1517" s="1">
        <v>82</v>
      </c>
      <c r="V1517" s="19">
        <v>0</v>
      </c>
      <c r="W1517" s="1">
        <v>2</v>
      </c>
      <c r="X1517" s="1">
        <v>0</v>
      </c>
      <c r="Y1517" s="19">
        <f t="shared" si="60"/>
        <v>84</v>
      </c>
      <c r="Z1517" s="3">
        <f>+M1517*Y1517</f>
        <v>20947.919999999998</v>
      </c>
      <c r="AA1517" s="1" t="s">
        <v>344</v>
      </c>
      <c r="AB1517" s="1" t="s">
        <v>847</v>
      </c>
    </row>
    <row r="1518" spans="1:72" x14ac:dyDescent="0.3">
      <c r="A1518" s="1">
        <v>13</v>
      </c>
      <c r="B1518" s="1" t="s">
        <v>3272</v>
      </c>
      <c r="C1518" s="1" t="s">
        <v>843</v>
      </c>
      <c r="D1518" s="1" t="s">
        <v>844</v>
      </c>
      <c r="E1518" s="1" t="s">
        <v>3399</v>
      </c>
      <c r="F1518" s="1" t="s">
        <v>870</v>
      </c>
      <c r="G1518" s="1" t="s">
        <v>871</v>
      </c>
      <c r="H1518" s="1">
        <v>1.03</v>
      </c>
      <c r="I1518" s="1">
        <v>1.03</v>
      </c>
      <c r="J1518" s="1">
        <v>2</v>
      </c>
      <c r="K1518" s="65">
        <v>44511</v>
      </c>
      <c r="L1518" s="89">
        <v>44515</v>
      </c>
      <c r="M1518" s="1">
        <v>107.23</v>
      </c>
      <c r="N1518" s="19">
        <v>86.59459767391796</v>
      </c>
      <c r="O1518" s="1">
        <v>84</v>
      </c>
      <c r="P1518" s="1">
        <f t="shared" si="28"/>
        <v>9007.32</v>
      </c>
      <c r="Q1518" s="1" t="s">
        <v>147</v>
      </c>
      <c r="R1518" s="1">
        <v>99.5</v>
      </c>
      <c r="S1518" s="19">
        <f t="shared" si="61"/>
        <v>10669.385</v>
      </c>
      <c r="T1518" s="1" t="s">
        <v>147</v>
      </c>
      <c r="U1518" s="1">
        <v>82</v>
      </c>
      <c r="V1518" s="19">
        <v>0</v>
      </c>
      <c r="W1518" s="1">
        <v>0</v>
      </c>
      <c r="X1518" s="1">
        <v>0</v>
      </c>
      <c r="Y1518" s="19">
        <f t="shared" si="60"/>
        <v>82</v>
      </c>
      <c r="Z1518" s="1">
        <f>+Y1518*M1518</f>
        <v>8792.86</v>
      </c>
      <c r="AA1518" s="1" t="s">
        <v>344</v>
      </c>
      <c r="AB1518" s="1" t="s">
        <v>847</v>
      </c>
    </row>
    <row r="1519" spans="1:72" x14ac:dyDescent="0.3">
      <c r="A1519" s="1">
        <v>14</v>
      </c>
      <c r="B1519" s="1" t="s">
        <v>3272</v>
      </c>
      <c r="C1519" s="1" t="s">
        <v>843</v>
      </c>
      <c r="D1519" s="1" t="s">
        <v>844</v>
      </c>
      <c r="E1519" s="1" t="s">
        <v>3399</v>
      </c>
      <c r="F1519" s="1" t="s">
        <v>872</v>
      </c>
      <c r="G1519" s="1" t="s">
        <v>873</v>
      </c>
      <c r="H1519" s="1">
        <v>0.98</v>
      </c>
      <c r="I1519" s="1">
        <v>0.98</v>
      </c>
      <c r="J1519" s="1">
        <v>4</v>
      </c>
      <c r="K1519" s="65">
        <v>44511</v>
      </c>
      <c r="L1519" s="89">
        <v>44515</v>
      </c>
      <c r="M1519" s="1">
        <v>153.83000000000001</v>
      </c>
      <c r="N1519" s="19">
        <v>132.2938</v>
      </c>
      <c r="O1519" s="1">
        <v>76</v>
      </c>
      <c r="P1519" s="1">
        <f t="shared" si="28"/>
        <v>11691.080000000002</v>
      </c>
      <c r="Q1519" s="1" t="s">
        <v>147</v>
      </c>
      <c r="R1519" s="1">
        <v>99.5</v>
      </c>
      <c r="S1519" s="19">
        <f t="shared" si="61"/>
        <v>15306.085000000001</v>
      </c>
      <c r="T1519" s="1" t="s">
        <v>147</v>
      </c>
      <c r="U1519" s="1">
        <v>82</v>
      </c>
      <c r="V1519" s="94">
        <v>0</v>
      </c>
      <c r="W1519" s="94">
        <v>-4</v>
      </c>
      <c r="X1519" s="94">
        <v>0</v>
      </c>
      <c r="Y1519" s="19">
        <f t="shared" si="60"/>
        <v>78</v>
      </c>
      <c r="Z1519" s="3">
        <f>+M1519*Y1519</f>
        <v>11998.740000000002</v>
      </c>
      <c r="AA1519" s="1" t="s">
        <v>344</v>
      </c>
      <c r="AB1519" s="1" t="s">
        <v>847</v>
      </c>
    </row>
    <row r="1520" spans="1:72" x14ac:dyDescent="0.3">
      <c r="A1520" s="1">
        <v>15</v>
      </c>
      <c r="B1520" s="1" t="s">
        <v>3272</v>
      </c>
      <c r="C1520" s="1" t="s">
        <v>843</v>
      </c>
      <c r="D1520" s="1" t="s">
        <v>844</v>
      </c>
      <c r="E1520" s="1" t="s">
        <v>3399</v>
      </c>
      <c r="F1520" s="1" t="s">
        <v>874</v>
      </c>
      <c r="G1520" s="1" t="s">
        <v>875</v>
      </c>
      <c r="H1520" s="1">
        <v>0.4</v>
      </c>
      <c r="I1520" s="1">
        <v>0.4</v>
      </c>
      <c r="J1520" s="1">
        <v>1</v>
      </c>
      <c r="K1520" s="65">
        <v>44518</v>
      </c>
      <c r="L1520" s="89">
        <v>44524</v>
      </c>
      <c r="M1520" s="1">
        <v>33.69</v>
      </c>
      <c r="N1520" s="19">
        <v>27.726498658297622</v>
      </c>
      <c r="O1520" s="1">
        <v>81</v>
      </c>
      <c r="P1520" s="1">
        <f t="shared" si="28"/>
        <v>2728.89</v>
      </c>
      <c r="Q1520" s="1" t="s">
        <v>147</v>
      </c>
      <c r="R1520" s="1">
        <v>99.5</v>
      </c>
      <c r="S1520" s="19">
        <f t="shared" si="61"/>
        <v>3352.1549999999997</v>
      </c>
      <c r="T1520" s="1" t="s">
        <v>147</v>
      </c>
      <c r="U1520" s="1">
        <v>82</v>
      </c>
      <c r="V1520" s="19">
        <v>0</v>
      </c>
      <c r="W1520" s="1">
        <v>0</v>
      </c>
      <c r="X1520" s="1">
        <v>0</v>
      </c>
      <c r="Y1520" s="19">
        <f t="shared" si="60"/>
        <v>82</v>
      </c>
      <c r="Z1520" s="3">
        <f>+M1520*Y1520</f>
        <v>2762.58</v>
      </c>
      <c r="AA1520" s="1" t="s">
        <v>344</v>
      </c>
      <c r="AB1520" s="1" t="s">
        <v>847</v>
      </c>
    </row>
    <row r="1521" spans="1:28" x14ac:dyDescent="0.3">
      <c r="A1521" s="1">
        <v>16</v>
      </c>
      <c r="B1521" s="1" t="s">
        <v>3272</v>
      </c>
      <c r="C1521" s="1" t="s">
        <v>843</v>
      </c>
      <c r="D1521" s="1" t="s">
        <v>844</v>
      </c>
      <c r="E1521" s="1" t="s">
        <v>3399</v>
      </c>
      <c r="F1521" s="1" t="s">
        <v>876</v>
      </c>
      <c r="G1521" s="1" t="s">
        <v>877</v>
      </c>
      <c r="H1521" s="1">
        <v>0.6</v>
      </c>
      <c r="I1521" s="1">
        <v>0.6</v>
      </c>
      <c r="J1521" s="1">
        <v>2</v>
      </c>
      <c r="K1521" s="65">
        <v>44511</v>
      </c>
      <c r="L1521" s="89">
        <v>44515</v>
      </c>
      <c r="M1521" s="1">
        <v>135.54</v>
      </c>
      <c r="N1521" s="19">
        <v>121.63155510424951</v>
      </c>
      <c r="O1521" s="1">
        <v>87</v>
      </c>
      <c r="P1521" s="1">
        <f t="shared" si="28"/>
        <v>11791.98</v>
      </c>
      <c r="Q1521" s="1" t="s">
        <v>147</v>
      </c>
      <c r="R1521" s="1">
        <v>99.5</v>
      </c>
      <c r="S1521" s="19">
        <f t="shared" si="61"/>
        <v>13486.23</v>
      </c>
      <c r="T1521" s="1" t="s">
        <v>147</v>
      </c>
      <c r="U1521" s="1">
        <v>82</v>
      </c>
      <c r="V1521" s="19">
        <v>0</v>
      </c>
      <c r="W1521" s="1">
        <v>2</v>
      </c>
      <c r="X1521" s="1">
        <v>0</v>
      </c>
      <c r="Y1521" s="19">
        <f t="shared" si="60"/>
        <v>84</v>
      </c>
      <c r="Z1521" s="1">
        <f>+Y1521*M1521</f>
        <v>11385.359999999999</v>
      </c>
      <c r="AA1521" s="1" t="s">
        <v>344</v>
      </c>
      <c r="AB1521" s="1" t="s">
        <v>847</v>
      </c>
    </row>
    <row r="1522" spans="1:28" x14ac:dyDescent="0.3">
      <c r="A1522" s="1">
        <v>17</v>
      </c>
      <c r="B1522" s="1" t="s">
        <v>3272</v>
      </c>
      <c r="C1522" s="1" t="s">
        <v>843</v>
      </c>
      <c r="D1522" s="1" t="s">
        <v>844</v>
      </c>
      <c r="E1522" s="1" t="s">
        <v>3399</v>
      </c>
      <c r="F1522" s="1" t="s">
        <v>878</v>
      </c>
      <c r="G1522" s="1" t="s">
        <v>879</v>
      </c>
      <c r="H1522" s="1">
        <v>0.5</v>
      </c>
      <c r="I1522" s="1">
        <v>0.5</v>
      </c>
      <c r="J1522" s="1">
        <v>1</v>
      </c>
      <c r="K1522" s="65">
        <v>44511</v>
      </c>
      <c r="L1522" s="89">
        <v>44515</v>
      </c>
      <c r="M1522" s="1">
        <v>32.47</v>
      </c>
      <c r="N1522" s="19">
        <v>28.188385000392849</v>
      </c>
      <c r="O1522" s="1">
        <v>84</v>
      </c>
      <c r="P1522" s="1">
        <f t="shared" si="28"/>
        <v>2727.48</v>
      </c>
      <c r="Q1522" s="1" t="s">
        <v>147</v>
      </c>
      <c r="R1522" s="1">
        <v>99.5</v>
      </c>
      <c r="S1522" s="19">
        <f t="shared" si="61"/>
        <v>3230.7649999999999</v>
      </c>
      <c r="T1522" s="1" t="s">
        <v>147</v>
      </c>
      <c r="U1522" s="1">
        <v>82</v>
      </c>
      <c r="V1522" s="19">
        <v>0</v>
      </c>
      <c r="W1522" s="1">
        <v>0</v>
      </c>
      <c r="X1522" s="1">
        <v>0</v>
      </c>
      <c r="Y1522" s="19">
        <f t="shared" si="60"/>
        <v>82</v>
      </c>
      <c r="Z1522" s="3">
        <f>+M1522*Y1522</f>
        <v>2662.54</v>
      </c>
      <c r="AA1522" s="1" t="s">
        <v>344</v>
      </c>
      <c r="AB1522" s="1" t="s">
        <v>847</v>
      </c>
    </row>
    <row r="1523" spans="1:28" x14ac:dyDescent="0.3">
      <c r="A1523" s="1">
        <v>18</v>
      </c>
      <c r="B1523" s="1" t="s">
        <v>3272</v>
      </c>
      <c r="C1523" s="1" t="s">
        <v>843</v>
      </c>
      <c r="D1523" s="1" t="s">
        <v>844</v>
      </c>
      <c r="E1523" s="1" t="s">
        <v>3399</v>
      </c>
      <c r="F1523" s="1" t="s">
        <v>880</v>
      </c>
      <c r="G1523" s="1" t="s">
        <v>881</v>
      </c>
      <c r="H1523" s="1">
        <v>2.0299999999999998</v>
      </c>
      <c r="I1523" s="1">
        <v>2.0299999999999998</v>
      </c>
      <c r="J1523" s="1">
        <v>2</v>
      </c>
      <c r="K1523" s="65">
        <v>44511</v>
      </c>
      <c r="L1523" s="89">
        <v>44515</v>
      </c>
      <c r="M1523" s="1">
        <v>86.11</v>
      </c>
      <c r="N1523" s="19">
        <v>67.737129758657218</v>
      </c>
      <c r="O1523" s="1">
        <v>87</v>
      </c>
      <c r="P1523" s="1">
        <f t="shared" si="28"/>
        <v>7491.57</v>
      </c>
      <c r="Q1523" s="1" t="s">
        <v>147</v>
      </c>
      <c r="R1523" s="1">
        <v>99.5</v>
      </c>
      <c r="S1523" s="19">
        <f t="shared" si="61"/>
        <v>8567.9449999999997</v>
      </c>
      <c r="T1523" s="1" t="s">
        <v>147</v>
      </c>
      <c r="U1523" s="1">
        <v>82</v>
      </c>
      <c r="V1523" s="19">
        <v>-0.8</v>
      </c>
      <c r="W1523" s="1">
        <v>2</v>
      </c>
      <c r="X1523" s="1">
        <v>0</v>
      </c>
      <c r="Y1523" s="19">
        <f t="shared" si="60"/>
        <v>83.2</v>
      </c>
      <c r="Z1523" s="3">
        <f>+M1523*Y1523</f>
        <v>7164.3519999999999</v>
      </c>
      <c r="AA1523" s="1" t="s">
        <v>344</v>
      </c>
      <c r="AB1523" s="1" t="s">
        <v>847</v>
      </c>
    </row>
    <row r="1524" spans="1:28" x14ac:dyDescent="0.3">
      <c r="A1524" s="1">
        <v>19</v>
      </c>
      <c r="B1524" s="1" t="s">
        <v>3272</v>
      </c>
      <c r="C1524" s="1" t="s">
        <v>843</v>
      </c>
      <c r="D1524" s="1" t="s">
        <v>844</v>
      </c>
      <c r="E1524" s="1" t="s">
        <v>3399</v>
      </c>
      <c r="F1524" s="1" t="s">
        <v>882</v>
      </c>
      <c r="G1524" s="1" t="s">
        <v>883</v>
      </c>
      <c r="H1524" s="1">
        <v>0.87</v>
      </c>
      <c r="I1524" s="1">
        <v>0.87</v>
      </c>
      <c r="J1524" s="1">
        <v>2</v>
      </c>
      <c r="K1524" s="65">
        <v>44511</v>
      </c>
      <c r="L1524" s="89">
        <v>44515</v>
      </c>
      <c r="M1524" s="1">
        <v>110.16</v>
      </c>
      <c r="N1524" s="19">
        <v>94.7376</v>
      </c>
      <c r="O1524" s="1">
        <v>80</v>
      </c>
      <c r="P1524" s="1">
        <f t="shared" si="28"/>
        <v>8812.7999999999993</v>
      </c>
      <c r="Q1524" s="1" t="s">
        <v>147</v>
      </c>
      <c r="R1524" s="1">
        <v>99.5</v>
      </c>
      <c r="S1524" s="19">
        <f t="shared" si="61"/>
        <v>10960.92</v>
      </c>
      <c r="T1524" s="1" t="s">
        <v>147</v>
      </c>
      <c r="U1524" s="1">
        <v>82</v>
      </c>
      <c r="V1524" s="94">
        <v>0</v>
      </c>
      <c r="W1524" s="94">
        <v>0</v>
      </c>
      <c r="X1524" s="94">
        <v>0</v>
      </c>
      <c r="Y1524" s="19">
        <f t="shared" si="60"/>
        <v>82</v>
      </c>
      <c r="Z1524" s="3">
        <f>+M1524*Y1524</f>
        <v>9033.119999999999</v>
      </c>
      <c r="AA1524" s="1" t="s">
        <v>344</v>
      </c>
      <c r="AB1524" s="1" t="s">
        <v>847</v>
      </c>
    </row>
    <row r="1525" spans="1:28" x14ac:dyDescent="0.3">
      <c r="A1525" s="1">
        <v>20</v>
      </c>
      <c r="B1525" s="1" t="s">
        <v>3272</v>
      </c>
      <c r="C1525" s="1" t="s">
        <v>843</v>
      </c>
      <c r="D1525" s="1" t="s">
        <v>844</v>
      </c>
      <c r="E1525" s="1" t="s">
        <v>3399</v>
      </c>
      <c r="F1525" s="1" t="s">
        <v>884</v>
      </c>
      <c r="G1525" s="1" t="s">
        <v>885</v>
      </c>
      <c r="H1525" s="1">
        <v>0.98</v>
      </c>
      <c r="I1525" s="1"/>
      <c r="J1525" s="14">
        <v>0</v>
      </c>
      <c r="K1525" s="65">
        <v>0</v>
      </c>
      <c r="L1525" s="14">
        <v>0</v>
      </c>
      <c r="M1525" s="14">
        <v>0</v>
      </c>
      <c r="N1525" s="14">
        <v>0</v>
      </c>
      <c r="O1525" s="14">
        <v>0</v>
      </c>
      <c r="P1525" s="1">
        <f t="shared" si="28"/>
        <v>0</v>
      </c>
      <c r="Q1525" s="14">
        <v>0</v>
      </c>
      <c r="R1525" s="14">
        <v>0</v>
      </c>
      <c r="S1525" s="14">
        <v>0</v>
      </c>
      <c r="T1525" s="14">
        <v>0</v>
      </c>
      <c r="U1525" s="1">
        <v>0</v>
      </c>
      <c r="V1525" s="14">
        <v>0</v>
      </c>
      <c r="W1525" s="14">
        <v>0</v>
      </c>
      <c r="X1525" s="14">
        <v>0</v>
      </c>
      <c r="Y1525" s="14">
        <v>0</v>
      </c>
      <c r="Z1525" s="1"/>
      <c r="AA1525" s="1" t="s">
        <v>344</v>
      </c>
      <c r="AB1525" s="1" t="s">
        <v>847</v>
      </c>
    </row>
    <row r="1526" spans="1:28" x14ac:dyDescent="0.3">
      <c r="A1526" s="1">
        <v>21</v>
      </c>
      <c r="B1526" s="1" t="s">
        <v>3272</v>
      </c>
      <c r="C1526" s="1" t="s">
        <v>843</v>
      </c>
      <c r="D1526" s="1" t="s">
        <v>844</v>
      </c>
      <c r="E1526" s="1" t="s">
        <v>3399</v>
      </c>
      <c r="F1526" s="1" t="s">
        <v>886</v>
      </c>
      <c r="G1526" s="1" t="s">
        <v>887</v>
      </c>
      <c r="H1526" s="1">
        <v>0.87</v>
      </c>
      <c r="I1526" s="1">
        <v>0.87</v>
      </c>
      <c r="J1526" s="1">
        <v>1</v>
      </c>
      <c r="K1526" s="65">
        <v>44518</v>
      </c>
      <c r="L1526" s="89">
        <v>44524</v>
      </c>
      <c r="M1526" s="1">
        <v>70.78</v>
      </c>
      <c r="N1526" s="19">
        <v>58.272126350278739</v>
      </c>
      <c r="O1526" s="1">
        <v>88</v>
      </c>
      <c r="P1526" s="1">
        <f t="shared" si="28"/>
        <v>6228.64</v>
      </c>
      <c r="Q1526" s="1" t="s">
        <v>147</v>
      </c>
      <c r="R1526" s="1">
        <v>99.5</v>
      </c>
      <c r="S1526" s="19">
        <f t="shared" ref="S1526:S1540" si="62">+R1526*M1526</f>
        <v>7042.61</v>
      </c>
      <c r="T1526" s="1" t="s">
        <v>147</v>
      </c>
      <c r="U1526" s="1">
        <v>82</v>
      </c>
      <c r="V1526" s="19">
        <v>0</v>
      </c>
      <c r="W1526" s="1">
        <v>2</v>
      </c>
      <c r="X1526" s="1">
        <v>0</v>
      </c>
      <c r="Y1526" s="19">
        <f t="shared" si="60"/>
        <v>84</v>
      </c>
      <c r="Z1526" s="3">
        <f t="shared" ref="Z1526:Z1531" si="63">+M1526*Y1526</f>
        <v>5945.52</v>
      </c>
      <c r="AA1526" s="1" t="s">
        <v>344</v>
      </c>
      <c r="AB1526" s="1" t="s">
        <v>847</v>
      </c>
    </row>
    <row r="1527" spans="1:28" x14ac:dyDescent="0.3">
      <c r="A1527" s="1">
        <v>22</v>
      </c>
      <c r="B1527" s="1" t="s">
        <v>3272</v>
      </c>
      <c r="C1527" s="1" t="s">
        <v>843</v>
      </c>
      <c r="D1527" s="1" t="s">
        <v>844</v>
      </c>
      <c r="E1527" s="1" t="s">
        <v>3399</v>
      </c>
      <c r="F1527" s="1" t="s">
        <v>888</v>
      </c>
      <c r="G1527" s="1" t="s">
        <v>889</v>
      </c>
      <c r="H1527" s="1">
        <v>1.02</v>
      </c>
      <c r="I1527" s="1">
        <v>1.02</v>
      </c>
      <c r="J1527" s="1">
        <v>2</v>
      </c>
      <c r="K1527" s="65">
        <v>44518</v>
      </c>
      <c r="L1527" s="89">
        <v>44524</v>
      </c>
      <c r="M1527" s="1">
        <v>77.900000000000006</v>
      </c>
      <c r="N1527" s="19">
        <v>71.897286519681771</v>
      </c>
      <c r="O1527" s="1">
        <v>82</v>
      </c>
      <c r="P1527" s="1">
        <f t="shared" si="28"/>
        <v>6387.8</v>
      </c>
      <c r="Q1527" s="1" t="s">
        <v>147</v>
      </c>
      <c r="R1527" s="1">
        <v>99.5</v>
      </c>
      <c r="S1527" s="19">
        <f t="shared" si="62"/>
        <v>7751.05</v>
      </c>
      <c r="T1527" s="1" t="s">
        <v>147</v>
      </c>
      <c r="U1527" s="1">
        <v>82</v>
      </c>
      <c r="V1527" s="94">
        <v>1.6</v>
      </c>
      <c r="W1527" s="94">
        <v>0</v>
      </c>
      <c r="X1527" s="94">
        <v>0</v>
      </c>
      <c r="Y1527" s="19">
        <f t="shared" si="60"/>
        <v>83.6</v>
      </c>
      <c r="Z1527" s="3">
        <f t="shared" si="63"/>
        <v>6512.44</v>
      </c>
      <c r="AA1527" s="1" t="s">
        <v>344</v>
      </c>
      <c r="AB1527" s="1" t="s">
        <v>847</v>
      </c>
    </row>
    <row r="1528" spans="1:28" x14ac:dyDescent="0.3">
      <c r="A1528" s="1">
        <v>23</v>
      </c>
      <c r="B1528" s="1" t="s">
        <v>3272</v>
      </c>
      <c r="C1528" s="1" t="s">
        <v>843</v>
      </c>
      <c r="D1528" s="1" t="s">
        <v>844</v>
      </c>
      <c r="E1528" s="1" t="s">
        <v>3399</v>
      </c>
      <c r="F1528" s="1" t="s">
        <v>890</v>
      </c>
      <c r="G1528" s="1" t="s">
        <v>891</v>
      </c>
      <c r="H1528" s="1">
        <v>1.0900000000000001</v>
      </c>
      <c r="I1528" s="1">
        <v>1.0900000000000001</v>
      </c>
      <c r="J1528" s="1">
        <v>1</v>
      </c>
      <c r="K1528" s="65">
        <v>44518</v>
      </c>
      <c r="L1528" s="89">
        <v>44524</v>
      </c>
      <c r="M1528" s="1">
        <v>14.89</v>
      </c>
      <c r="N1528" s="19">
        <v>12.9543</v>
      </c>
      <c r="O1528" s="1">
        <v>75</v>
      </c>
      <c r="P1528" s="1">
        <f t="shared" si="28"/>
        <v>1116.75</v>
      </c>
      <c r="Q1528" s="1" t="s">
        <v>147</v>
      </c>
      <c r="R1528" s="1">
        <v>99.5</v>
      </c>
      <c r="S1528" s="19">
        <f t="shared" si="62"/>
        <v>1481.5550000000001</v>
      </c>
      <c r="T1528" s="1" t="s">
        <v>147</v>
      </c>
      <c r="U1528" s="1">
        <v>82</v>
      </c>
      <c r="V1528" s="94">
        <v>0</v>
      </c>
      <c r="W1528" s="94">
        <v>-4</v>
      </c>
      <c r="X1528" s="94">
        <v>0</v>
      </c>
      <c r="Y1528" s="19">
        <f t="shared" si="60"/>
        <v>78</v>
      </c>
      <c r="Z1528" s="3">
        <f t="shared" si="63"/>
        <v>1161.42</v>
      </c>
      <c r="AA1528" s="1" t="s">
        <v>344</v>
      </c>
      <c r="AB1528" s="1" t="s">
        <v>847</v>
      </c>
    </row>
    <row r="1529" spans="1:28" x14ac:dyDescent="0.3">
      <c r="A1529" s="1">
        <v>24</v>
      </c>
      <c r="B1529" s="1" t="s">
        <v>3272</v>
      </c>
      <c r="C1529" s="1" t="s">
        <v>843</v>
      </c>
      <c r="D1529" s="1" t="s">
        <v>844</v>
      </c>
      <c r="E1529" s="1" t="s">
        <v>3399</v>
      </c>
      <c r="F1529" s="1" t="s">
        <v>892</v>
      </c>
      <c r="G1529" s="1" t="s">
        <v>893</v>
      </c>
      <c r="H1529" s="1">
        <v>1.0900000000000001</v>
      </c>
      <c r="I1529" s="1">
        <v>1.0900000000000001</v>
      </c>
      <c r="J1529" s="1">
        <v>3</v>
      </c>
      <c r="K1529" s="65">
        <v>44511</v>
      </c>
      <c r="L1529" s="89">
        <v>44515</v>
      </c>
      <c r="M1529" s="1">
        <v>188.33</v>
      </c>
      <c r="N1529" s="19">
        <v>167.82162722765207</v>
      </c>
      <c r="O1529" s="1">
        <v>87</v>
      </c>
      <c r="P1529" s="1">
        <f t="shared" si="28"/>
        <v>16384.710000000003</v>
      </c>
      <c r="Q1529" s="1" t="s">
        <v>147</v>
      </c>
      <c r="R1529" s="1">
        <v>99.5</v>
      </c>
      <c r="S1529" s="19">
        <f t="shared" si="62"/>
        <v>18738.835000000003</v>
      </c>
      <c r="T1529" s="1" t="s">
        <v>147</v>
      </c>
      <c r="U1529" s="1">
        <v>82</v>
      </c>
      <c r="V1529" s="19">
        <v>0</v>
      </c>
      <c r="W1529" s="1">
        <v>2</v>
      </c>
      <c r="X1529" s="1">
        <v>0</v>
      </c>
      <c r="Y1529" s="19">
        <f t="shared" si="60"/>
        <v>84</v>
      </c>
      <c r="Z1529" s="3">
        <f t="shared" si="63"/>
        <v>15819.720000000001</v>
      </c>
      <c r="AA1529" s="1" t="s">
        <v>344</v>
      </c>
      <c r="AB1529" s="1" t="s">
        <v>847</v>
      </c>
    </row>
    <row r="1530" spans="1:28" x14ac:dyDescent="0.3">
      <c r="A1530" s="1">
        <v>25</v>
      </c>
      <c r="B1530" s="1" t="s">
        <v>3272</v>
      </c>
      <c r="C1530" s="1" t="s">
        <v>843</v>
      </c>
      <c r="D1530" s="1" t="s">
        <v>844</v>
      </c>
      <c r="E1530" s="1" t="s">
        <v>3399</v>
      </c>
      <c r="F1530" s="1" t="s">
        <v>894</v>
      </c>
      <c r="G1530" s="1" t="s">
        <v>895</v>
      </c>
      <c r="H1530" s="1">
        <v>0.51</v>
      </c>
      <c r="I1530" s="1">
        <v>0.51</v>
      </c>
      <c r="J1530" s="1">
        <v>8</v>
      </c>
      <c r="K1530" s="65">
        <v>44511</v>
      </c>
      <c r="L1530" s="89">
        <v>44515</v>
      </c>
      <c r="M1530" s="1">
        <v>365.35</v>
      </c>
      <c r="N1530" s="19">
        <v>314.81230949868768</v>
      </c>
      <c r="O1530" s="1">
        <v>85</v>
      </c>
      <c r="P1530" s="1">
        <f t="shared" si="28"/>
        <v>31054.750000000004</v>
      </c>
      <c r="Q1530" s="1" t="s">
        <v>147</v>
      </c>
      <c r="R1530" s="1">
        <v>99.5</v>
      </c>
      <c r="S1530" s="19">
        <f t="shared" si="62"/>
        <v>36352.325000000004</v>
      </c>
      <c r="T1530" s="1" t="s">
        <v>147</v>
      </c>
      <c r="U1530" s="1">
        <v>82</v>
      </c>
      <c r="V1530" s="19">
        <v>0</v>
      </c>
      <c r="W1530" s="1">
        <v>2</v>
      </c>
      <c r="X1530" s="1">
        <v>0</v>
      </c>
      <c r="Y1530" s="19">
        <f t="shared" si="60"/>
        <v>84</v>
      </c>
      <c r="Z1530" s="3">
        <f t="shared" si="63"/>
        <v>30689.4</v>
      </c>
      <c r="AA1530" s="1" t="s">
        <v>344</v>
      </c>
      <c r="AB1530" s="1" t="s">
        <v>847</v>
      </c>
    </row>
    <row r="1531" spans="1:28" x14ac:dyDescent="0.3">
      <c r="A1531" s="1">
        <v>26</v>
      </c>
      <c r="B1531" s="1" t="s">
        <v>3272</v>
      </c>
      <c r="C1531" s="1" t="s">
        <v>843</v>
      </c>
      <c r="D1531" s="1" t="s">
        <v>844</v>
      </c>
      <c r="E1531" s="1" t="s">
        <v>3399</v>
      </c>
      <c r="F1531" s="1" t="s">
        <v>896</v>
      </c>
      <c r="G1531" s="1" t="s">
        <v>897</v>
      </c>
      <c r="H1531" s="1">
        <v>2.09</v>
      </c>
      <c r="I1531" s="1">
        <v>2.09</v>
      </c>
      <c r="J1531" s="1">
        <v>2</v>
      </c>
      <c r="K1531" s="65">
        <v>44511</v>
      </c>
      <c r="L1531" s="89">
        <v>44515</v>
      </c>
      <c r="M1531" s="1">
        <v>114.44</v>
      </c>
      <c r="N1531" s="19">
        <v>94.985200000000006</v>
      </c>
      <c r="O1531" s="1">
        <v>70</v>
      </c>
      <c r="P1531" s="1">
        <f t="shared" si="28"/>
        <v>8010.8</v>
      </c>
      <c r="Q1531" s="1" t="s">
        <v>147</v>
      </c>
      <c r="R1531" s="1">
        <v>99.5</v>
      </c>
      <c r="S1531" s="19">
        <f t="shared" si="62"/>
        <v>11386.78</v>
      </c>
      <c r="T1531" s="1" t="s">
        <v>147</v>
      </c>
      <c r="U1531" s="1">
        <v>82</v>
      </c>
      <c r="V1531" s="94">
        <v>0</v>
      </c>
      <c r="W1531" s="94">
        <v>-8</v>
      </c>
      <c r="X1531" s="94">
        <v>0</v>
      </c>
      <c r="Y1531" s="19">
        <f t="shared" si="60"/>
        <v>74</v>
      </c>
      <c r="Z1531" s="3">
        <f t="shared" si="63"/>
        <v>8468.56</v>
      </c>
      <c r="AA1531" s="1" t="s">
        <v>344</v>
      </c>
      <c r="AB1531" s="1" t="s">
        <v>847</v>
      </c>
    </row>
    <row r="1532" spans="1:28" x14ac:dyDescent="0.3">
      <c r="A1532" s="1">
        <v>27</v>
      </c>
      <c r="B1532" s="1" t="s">
        <v>3272</v>
      </c>
      <c r="C1532" s="1" t="s">
        <v>843</v>
      </c>
      <c r="D1532" s="1" t="s">
        <v>844</v>
      </c>
      <c r="E1532" s="1" t="s">
        <v>3399</v>
      </c>
      <c r="F1532" s="1" t="s">
        <v>898</v>
      </c>
      <c r="G1532" s="1" t="s">
        <v>899</v>
      </c>
      <c r="H1532" s="1">
        <v>1.08</v>
      </c>
      <c r="I1532" s="1">
        <v>1.08</v>
      </c>
      <c r="J1532" s="1">
        <v>3</v>
      </c>
      <c r="K1532" s="65">
        <v>44511</v>
      </c>
      <c r="L1532" s="89">
        <v>44515</v>
      </c>
      <c r="M1532" s="1">
        <v>163.36000000000001</v>
      </c>
      <c r="N1532" s="19">
        <v>129.74850697302895</v>
      </c>
      <c r="O1532" s="1">
        <v>80</v>
      </c>
      <c r="P1532" s="1">
        <f t="shared" ref="P1532:P1595" si="64">+O1532*M1532</f>
        <v>13068.800000000001</v>
      </c>
      <c r="Q1532" s="1" t="s">
        <v>147</v>
      </c>
      <c r="R1532" s="1">
        <v>99.5</v>
      </c>
      <c r="S1532" s="19">
        <f t="shared" si="62"/>
        <v>16254.320000000002</v>
      </c>
      <c r="T1532" s="1" t="s">
        <v>147</v>
      </c>
      <c r="U1532" s="1">
        <v>82</v>
      </c>
      <c r="V1532" s="19">
        <v>-0.8</v>
      </c>
      <c r="W1532" s="1">
        <v>0</v>
      </c>
      <c r="X1532" s="1">
        <v>0</v>
      </c>
      <c r="Y1532" s="19">
        <f t="shared" si="60"/>
        <v>81.2</v>
      </c>
      <c r="Z1532" s="1">
        <f>+Y1532*M1532</f>
        <v>13264.832000000002</v>
      </c>
      <c r="AA1532" s="1" t="s">
        <v>344</v>
      </c>
      <c r="AB1532" s="1" t="s">
        <v>847</v>
      </c>
    </row>
    <row r="1533" spans="1:28" x14ac:dyDescent="0.3">
      <c r="A1533" s="1">
        <v>28</v>
      </c>
      <c r="B1533" s="1" t="s">
        <v>3272</v>
      </c>
      <c r="C1533" s="1" t="s">
        <v>843</v>
      </c>
      <c r="D1533" s="1" t="s">
        <v>844</v>
      </c>
      <c r="E1533" s="1" t="s">
        <v>3399</v>
      </c>
      <c r="F1533" s="1" t="s">
        <v>900</v>
      </c>
      <c r="G1533" s="1" t="s">
        <v>901</v>
      </c>
      <c r="H1533" s="1">
        <v>2.04</v>
      </c>
      <c r="I1533" s="1">
        <v>2.04</v>
      </c>
      <c r="J1533" s="1">
        <v>1</v>
      </c>
      <c r="K1533" s="65">
        <v>44518</v>
      </c>
      <c r="L1533" s="89">
        <v>44524</v>
      </c>
      <c r="M1533" s="1">
        <v>81.78</v>
      </c>
      <c r="N1533" s="19">
        <v>67.875426248783484</v>
      </c>
      <c r="O1533" s="1">
        <v>76</v>
      </c>
      <c r="P1533" s="1">
        <f t="shared" si="64"/>
        <v>6215.28</v>
      </c>
      <c r="Q1533" s="1" t="s">
        <v>147</v>
      </c>
      <c r="R1533" s="1">
        <v>99.5</v>
      </c>
      <c r="S1533" s="19">
        <f t="shared" si="62"/>
        <v>8137.11</v>
      </c>
      <c r="T1533" s="1" t="s">
        <v>147</v>
      </c>
      <c r="U1533" s="1">
        <v>82</v>
      </c>
      <c r="V1533" s="94">
        <v>0</v>
      </c>
      <c r="W1533" s="94">
        <v>-4</v>
      </c>
      <c r="X1533" s="94">
        <v>0</v>
      </c>
      <c r="Y1533" s="19">
        <f t="shared" si="60"/>
        <v>78</v>
      </c>
      <c r="Z1533" s="3">
        <f t="shared" ref="Z1533:Z1540" si="65">+M1533*Y1533</f>
        <v>6378.84</v>
      </c>
      <c r="AA1533" s="1" t="s">
        <v>344</v>
      </c>
      <c r="AB1533" s="1" t="s">
        <v>847</v>
      </c>
    </row>
    <row r="1534" spans="1:28" x14ac:dyDescent="0.3">
      <c r="A1534" s="1">
        <v>29</v>
      </c>
      <c r="B1534" s="1" t="s">
        <v>3272</v>
      </c>
      <c r="C1534" s="1" t="s">
        <v>843</v>
      </c>
      <c r="D1534" s="1" t="s">
        <v>844</v>
      </c>
      <c r="E1534" s="1" t="s">
        <v>3399</v>
      </c>
      <c r="F1534" s="1" t="s">
        <v>902</v>
      </c>
      <c r="G1534" s="1" t="s">
        <v>903</v>
      </c>
      <c r="H1534" s="1">
        <v>0.63</v>
      </c>
      <c r="I1534" s="1">
        <v>0.63</v>
      </c>
      <c r="J1534" s="1">
        <v>2</v>
      </c>
      <c r="K1534" s="65">
        <v>44518</v>
      </c>
      <c r="L1534" s="89">
        <v>44524</v>
      </c>
      <c r="M1534" s="1">
        <v>166.54</v>
      </c>
      <c r="N1534" s="19">
        <v>142.26679664251733</v>
      </c>
      <c r="O1534" s="1">
        <v>84</v>
      </c>
      <c r="P1534" s="1">
        <f t="shared" si="64"/>
        <v>13989.359999999999</v>
      </c>
      <c r="Q1534" s="1" t="s">
        <v>147</v>
      </c>
      <c r="R1534" s="1">
        <v>99.5</v>
      </c>
      <c r="S1534" s="19">
        <f t="shared" si="62"/>
        <v>16570.73</v>
      </c>
      <c r="T1534" s="1" t="s">
        <v>147</v>
      </c>
      <c r="U1534" s="1">
        <v>82</v>
      </c>
      <c r="V1534" s="19">
        <v>0</v>
      </c>
      <c r="W1534" s="1">
        <v>0</v>
      </c>
      <c r="X1534" s="1">
        <v>0</v>
      </c>
      <c r="Y1534" s="19">
        <f t="shared" si="60"/>
        <v>82</v>
      </c>
      <c r="Z1534" s="3">
        <f t="shared" si="65"/>
        <v>13656.279999999999</v>
      </c>
      <c r="AA1534" s="1" t="s">
        <v>344</v>
      </c>
      <c r="AB1534" s="1" t="s">
        <v>847</v>
      </c>
    </row>
    <row r="1535" spans="1:28" x14ac:dyDescent="0.3">
      <c r="A1535" s="1">
        <v>30</v>
      </c>
      <c r="B1535" s="1" t="s">
        <v>3272</v>
      </c>
      <c r="C1535" s="1" t="s">
        <v>843</v>
      </c>
      <c r="D1535" s="1" t="s">
        <v>844</v>
      </c>
      <c r="E1535" s="1" t="s">
        <v>3399</v>
      </c>
      <c r="F1535" s="1" t="s">
        <v>904</v>
      </c>
      <c r="G1535" s="1" t="s">
        <v>905</v>
      </c>
      <c r="H1535" s="1">
        <v>0.44</v>
      </c>
      <c r="I1535" s="1">
        <v>0.44</v>
      </c>
      <c r="J1535" s="1">
        <v>1</v>
      </c>
      <c r="K1535" s="65">
        <v>44511</v>
      </c>
      <c r="L1535" s="89">
        <v>44515</v>
      </c>
      <c r="M1535" s="1">
        <v>22.91</v>
      </c>
      <c r="N1535" s="19">
        <v>16.783620249893062</v>
      </c>
      <c r="O1535" s="1">
        <v>81</v>
      </c>
      <c r="P1535" s="1">
        <f t="shared" si="64"/>
        <v>1855.71</v>
      </c>
      <c r="Q1535" s="1" t="s">
        <v>147</v>
      </c>
      <c r="R1535" s="1">
        <v>99.5</v>
      </c>
      <c r="S1535" s="19">
        <f t="shared" si="62"/>
        <v>2279.5450000000001</v>
      </c>
      <c r="T1535" s="1" t="s">
        <v>147</v>
      </c>
      <c r="U1535" s="1">
        <v>82</v>
      </c>
      <c r="V1535" s="19">
        <v>-4</v>
      </c>
      <c r="W1535" s="1">
        <v>0</v>
      </c>
      <c r="X1535" s="1">
        <v>0</v>
      </c>
      <c r="Y1535" s="19">
        <f t="shared" si="60"/>
        <v>78</v>
      </c>
      <c r="Z1535" s="3">
        <f t="shared" si="65"/>
        <v>1786.98</v>
      </c>
      <c r="AA1535" s="1" t="s">
        <v>344</v>
      </c>
      <c r="AB1535" s="1" t="s">
        <v>847</v>
      </c>
    </row>
    <row r="1536" spans="1:28" x14ac:dyDescent="0.3">
      <c r="A1536" s="1">
        <v>31</v>
      </c>
      <c r="B1536" s="1" t="s">
        <v>3272</v>
      </c>
      <c r="C1536" s="1" t="s">
        <v>843</v>
      </c>
      <c r="D1536" s="1" t="s">
        <v>844</v>
      </c>
      <c r="E1536" s="1" t="s">
        <v>3399</v>
      </c>
      <c r="F1536" s="1" t="s">
        <v>906</v>
      </c>
      <c r="G1536" s="1" t="s">
        <v>907</v>
      </c>
      <c r="H1536" s="1">
        <v>1.58</v>
      </c>
      <c r="I1536" s="1">
        <v>1.58</v>
      </c>
      <c r="J1536" s="1">
        <v>1</v>
      </c>
      <c r="K1536" s="65">
        <v>44518</v>
      </c>
      <c r="L1536" s="89">
        <v>44524</v>
      </c>
      <c r="M1536" s="1">
        <v>54.02</v>
      </c>
      <c r="N1536" s="19">
        <v>42.306648226421451</v>
      </c>
      <c r="O1536" s="1">
        <v>83</v>
      </c>
      <c r="P1536" s="1">
        <f t="shared" si="64"/>
        <v>4483.66</v>
      </c>
      <c r="Q1536" s="1" t="s">
        <v>147</v>
      </c>
      <c r="R1536" s="1">
        <v>99.5</v>
      </c>
      <c r="S1536" s="19">
        <f t="shared" si="62"/>
        <v>5374.9900000000007</v>
      </c>
      <c r="T1536" s="1" t="s">
        <v>147</v>
      </c>
      <c r="U1536" s="1">
        <v>82</v>
      </c>
      <c r="V1536" s="94">
        <v>-1.6</v>
      </c>
      <c r="W1536" s="94">
        <v>0</v>
      </c>
      <c r="X1536" s="94">
        <v>0</v>
      </c>
      <c r="Y1536" s="19">
        <f t="shared" si="60"/>
        <v>80.400000000000006</v>
      </c>
      <c r="Z1536" s="3">
        <f t="shared" si="65"/>
        <v>4343.2080000000005</v>
      </c>
      <c r="AA1536" s="1" t="s">
        <v>344</v>
      </c>
      <c r="AB1536" s="1" t="s">
        <v>847</v>
      </c>
    </row>
    <row r="1537" spans="1:28" x14ac:dyDescent="0.3">
      <c r="A1537" s="1">
        <v>32</v>
      </c>
      <c r="B1537" s="1" t="s">
        <v>3272</v>
      </c>
      <c r="C1537" s="1" t="s">
        <v>843</v>
      </c>
      <c r="D1537" s="1" t="s">
        <v>844</v>
      </c>
      <c r="E1537" s="1" t="s">
        <v>3399</v>
      </c>
      <c r="F1537" s="1" t="s">
        <v>908</v>
      </c>
      <c r="G1537" s="1" t="s">
        <v>909</v>
      </c>
      <c r="H1537" s="1">
        <v>1.01</v>
      </c>
      <c r="I1537" s="1">
        <v>1.01</v>
      </c>
      <c r="J1537" s="1">
        <v>1</v>
      </c>
      <c r="K1537" s="65">
        <v>44518</v>
      </c>
      <c r="L1537" s="89">
        <v>44524</v>
      </c>
      <c r="M1537" s="1">
        <v>23.07</v>
      </c>
      <c r="N1537" s="19">
        <v>19.347279821415519</v>
      </c>
      <c r="O1537" s="1">
        <v>80</v>
      </c>
      <c r="P1537" s="1">
        <f t="shared" si="64"/>
        <v>1845.6</v>
      </c>
      <c r="Q1537" s="1" t="s">
        <v>147</v>
      </c>
      <c r="R1537" s="1">
        <v>99.5</v>
      </c>
      <c r="S1537" s="19">
        <f t="shared" si="62"/>
        <v>2295.4650000000001</v>
      </c>
      <c r="T1537" s="1" t="s">
        <v>147</v>
      </c>
      <c r="U1537" s="1">
        <v>82</v>
      </c>
      <c r="V1537" s="94">
        <v>0</v>
      </c>
      <c r="W1537" s="94">
        <v>0</v>
      </c>
      <c r="X1537" s="94">
        <v>0</v>
      </c>
      <c r="Y1537" s="19">
        <f t="shared" si="60"/>
        <v>82</v>
      </c>
      <c r="Z1537" s="3">
        <f t="shared" si="65"/>
        <v>1891.74</v>
      </c>
      <c r="AA1537" s="1" t="s">
        <v>344</v>
      </c>
      <c r="AB1537" s="1" t="s">
        <v>847</v>
      </c>
    </row>
    <row r="1538" spans="1:28" x14ac:dyDescent="0.3">
      <c r="A1538" s="1">
        <v>33</v>
      </c>
      <c r="B1538" s="1" t="s">
        <v>3272</v>
      </c>
      <c r="C1538" s="1" t="s">
        <v>843</v>
      </c>
      <c r="D1538" s="1" t="s">
        <v>844</v>
      </c>
      <c r="E1538" s="1" t="s">
        <v>3399</v>
      </c>
      <c r="F1538" s="1" t="s">
        <v>910</v>
      </c>
      <c r="G1538" s="1" t="s">
        <v>911</v>
      </c>
      <c r="H1538" s="1">
        <v>1.58</v>
      </c>
      <c r="I1538" s="1">
        <v>1.58</v>
      </c>
      <c r="J1538" s="1">
        <v>4</v>
      </c>
      <c r="K1538" s="65">
        <v>44511</v>
      </c>
      <c r="L1538" s="89">
        <v>44515</v>
      </c>
      <c r="M1538" s="1">
        <v>264.24</v>
      </c>
      <c r="N1538" s="19">
        <v>221.22799640667145</v>
      </c>
      <c r="O1538" s="1">
        <v>84</v>
      </c>
      <c r="P1538" s="1">
        <f t="shared" si="64"/>
        <v>22196.16</v>
      </c>
      <c r="Q1538" s="1" t="s">
        <v>147</v>
      </c>
      <c r="R1538" s="1">
        <v>99.5</v>
      </c>
      <c r="S1538" s="19">
        <f t="shared" si="62"/>
        <v>26291.88</v>
      </c>
      <c r="T1538" s="1" t="s">
        <v>147</v>
      </c>
      <c r="U1538" s="1">
        <v>82</v>
      </c>
      <c r="V1538" s="19">
        <v>0</v>
      </c>
      <c r="W1538" s="1">
        <v>0</v>
      </c>
      <c r="X1538" s="1">
        <v>0</v>
      </c>
      <c r="Y1538" s="19">
        <f t="shared" si="60"/>
        <v>82</v>
      </c>
      <c r="Z1538" s="3">
        <f t="shared" si="65"/>
        <v>21667.68</v>
      </c>
      <c r="AA1538" s="1" t="s">
        <v>344</v>
      </c>
      <c r="AB1538" s="1" t="s">
        <v>847</v>
      </c>
    </row>
    <row r="1539" spans="1:28" x14ac:dyDescent="0.3">
      <c r="A1539" s="1">
        <v>34</v>
      </c>
      <c r="B1539" s="1" t="s">
        <v>3272</v>
      </c>
      <c r="C1539" s="1" t="s">
        <v>843</v>
      </c>
      <c r="D1539" s="1" t="s">
        <v>844</v>
      </c>
      <c r="E1539" s="1" t="s">
        <v>3399</v>
      </c>
      <c r="F1539" s="1" t="s">
        <v>912</v>
      </c>
      <c r="G1539" s="1" t="s">
        <v>913</v>
      </c>
      <c r="H1539" s="1">
        <v>0.48</v>
      </c>
      <c r="I1539" s="1">
        <v>0.48</v>
      </c>
      <c r="J1539" s="1">
        <v>1</v>
      </c>
      <c r="K1539" s="65">
        <v>44518</v>
      </c>
      <c r="L1539" s="89">
        <v>44524</v>
      </c>
      <c r="M1539" s="1">
        <v>21.17</v>
      </c>
      <c r="N1539" s="19">
        <v>16.297034487328727</v>
      </c>
      <c r="O1539" s="1">
        <v>86</v>
      </c>
      <c r="P1539" s="1">
        <f t="shared" si="64"/>
        <v>1820.6200000000001</v>
      </c>
      <c r="Q1539" s="1" t="s">
        <v>147</v>
      </c>
      <c r="R1539" s="1">
        <v>99.5</v>
      </c>
      <c r="S1539" s="19">
        <f t="shared" si="62"/>
        <v>2106.415</v>
      </c>
      <c r="T1539" s="1" t="s">
        <v>147</v>
      </c>
      <c r="U1539" s="1">
        <v>82</v>
      </c>
      <c r="V1539" s="19">
        <v>-2.4</v>
      </c>
      <c r="W1539" s="1">
        <v>2</v>
      </c>
      <c r="X1539" s="1">
        <v>0</v>
      </c>
      <c r="Y1539" s="19">
        <f t="shared" si="60"/>
        <v>81.599999999999994</v>
      </c>
      <c r="Z1539" s="3">
        <f t="shared" si="65"/>
        <v>1727.472</v>
      </c>
      <c r="AA1539" s="1" t="s">
        <v>344</v>
      </c>
      <c r="AB1539" s="1" t="s">
        <v>847</v>
      </c>
    </row>
    <row r="1540" spans="1:28" x14ac:dyDescent="0.3">
      <c r="A1540" s="1">
        <v>35</v>
      </c>
      <c r="B1540" s="1" t="s">
        <v>3272</v>
      </c>
      <c r="C1540" s="1" t="s">
        <v>843</v>
      </c>
      <c r="D1540" s="1" t="s">
        <v>844</v>
      </c>
      <c r="E1540" s="1" t="s">
        <v>3399</v>
      </c>
      <c r="F1540" s="1" t="s">
        <v>914</v>
      </c>
      <c r="G1540" s="1" t="s">
        <v>915</v>
      </c>
      <c r="H1540" s="1">
        <v>0.98</v>
      </c>
      <c r="I1540" s="1">
        <v>0.98</v>
      </c>
      <c r="J1540" s="1">
        <v>7</v>
      </c>
      <c r="K1540" s="65">
        <v>44518</v>
      </c>
      <c r="L1540" s="89">
        <v>44524</v>
      </c>
      <c r="M1540" s="1">
        <v>433.25</v>
      </c>
      <c r="N1540" s="19">
        <v>289.04258870810037</v>
      </c>
      <c r="O1540" s="1">
        <v>83</v>
      </c>
      <c r="P1540" s="1">
        <f t="shared" si="64"/>
        <v>35959.75</v>
      </c>
      <c r="Q1540" s="1" t="s">
        <v>147</v>
      </c>
      <c r="R1540" s="1">
        <v>99.5</v>
      </c>
      <c r="S1540" s="19">
        <f t="shared" si="62"/>
        <v>43108.375</v>
      </c>
      <c r="T1540" s="1" t="s">
        <v>147</v>
      </c>
      <c r="U1540" s="1">
        <v>82</v>
      </c>
      <c r="V1540" s="19">
        <v>-4</v>
      </c>
      <c r="W1540" s="1">
        <v>0</v>
      </c>
      <c r="X1540" s="1">
        <v>0</v>
      </c>
      <c r="Y1540" s="19">
        <f t="shared" si="60"/>
        <v>78</v>
      </c>
      <c r="Z1540" s="3">
        <f t="shared" si="65"/>
        <v>33793.5</v>
      </c>
      <c r="AA1540" s="1" t="s">
        <v>344</v>
      </c>
      <c r="AB1540" s="1" t="s">
        <v>847</v>
      </c>
    </row>
    <row r="1541" spans="1:28" x14ac:dyDescent="0.3">
      <c r="A1541" s="1">
        <v>36</v>
      </c>
      <c r="B1541" s="1" t="s">
        <v>3272</v>
      </c>
      <c r="C1541" s="1" t="s">
        <v>843</v>
      </c>
      <c r="D1541" s="1" t="s">
        <v>844</v>
      </c>
      <c r="E1541" s="1" t="s">
        <v>3399</v>
      </c>
      <c r="F1541" s="1" t="s">
        <v>916</v>
      </c>
      <c r="G1541" s="1" t="s">
        <v>917</v>
      </c>
      <c r="H1541" s="1">
        <v>1.01</v>
      </c>
      <c r="I1541" s="1"/>
      <c r="J1541" s="14">
        <v>0</v>
      </c>
      <c r="K1541" s="65">
        <v>0</v>
      </c>
      <c r="L1541" s="14">
        <v>0</v>
      </c>
      <c r="M1541" s="14">
        <v>0</v>
      </c>
      <c r="N1541" s="14">
        <v>0</v>
      </c>
      <c r="O1541" s="14">
        <v>0</v>
      </c>
      <c r="P1541" s="1">
        <f t="shared" si="64"/>
        <v>0</v>
      </c>
      <c r="Q1541" s="14">
        <v>0</v>
      </c>
      <c r="R1541" s="14">
        <v>0</v>
      </c>
      <c r="S1541" s="14">
        <v>0</v>
      </c>
      <c r="T1541" s="14">
        <v>0</v>
      </c>
      <c r="U1541" s="1">
        <v>0</v>
      </c>
      <c r="V1541" s="14">
        <v>0</v>
      </c>
      <c r="W1541" s="14">
        <v>0</v>
      </c>
      <c r="X1541" s="14">
        <v>0</v>
      </c>
      <c r="Y1541" s="14">
        <v>0</v>
      </c>
      <c r="Z1541" s="1"/>
      <c r="AA1541" s="1" t="s">
        <v>344</v>
      </c>
      <c r="AB1541" s="1" t="s">
        <v>847</v>
      </c>
    </row>
    <row r="1542" spans="1:28" x14ac:dyDescent="0.3">
      <c r="A1542" s="1">
        <v>37</v>
      </c>
      <c r="B1542" s="1" t="s">
        <v>3272</v>
      </c>
      <c r="C1542" s="1" t="s">
        <v>843</v>
      </c>
      <c r="D1542" s="1" t="s">
        <v>844</v>
      </c>
      <c r="E1542" s="1" t="s">
        <v>3399</v>
      </c>
      <c r="F1542" s="1" t="s">
        <v>918</v>
      </c>
      <c r="G1542" s="1" t="s">
        <v>919</v>
      </c>
      <c r="H1542" s="1">
        <v>3.08</v>
      </c>
      <c r="I1542" s="1">
        <v>3.08</v>
      </c>
      <c r="J1542" s="1">
        <v>1</v>
      </c>
      <c r="K1542" s="65">
        <v>44511</v>
      </c>
      <c r="L1542" s="89">
        <v>44515</v>
      </c>
      <c r="M1542" s="1">
        <v>69.849999999999994</v>
      </c>
      <c r="N1542" s="19">
        <v>57.97549999999999</v>
      </c>
      <c r="O1542" s="1">
        <v>70</v>
      </c>
      <c r="P1542" s="1">
        <f t="shared" si="64"/>
        <v>4889.5</v>
      </c>
      <c r="Q1542" s="1" t="s">
        <v>147</v>
      </c>
      <c r="R1542" s="1">
        <v>99.5</v>
      </c>
      <c r="S1542" s="19">
        <f>+R1542*M1542</f>
        <v>6950.0749999999998</v>
      </c>
      <c r="T1542" s="1" t="s">
        <v>147</v>
      </c>
      <c r="U1542" s="1">
        <v>82</v>
      </c>
      <c r="V1542" s="94">
        <v>0</v>
      </c>
      <c r="W1542" s="94">
        <v>-8</v>
      </c>
      <c r="X1542" s="94">
        <v>0</v>
      </c>
      <c r="Y1542" s="19">
        <f t="shared" si="60"/>
        <v>74</v>
      </c>
      <c r="Z1542" s="3">
        <f>+M1542*Y1542</f>
        <v>5168.8999999999996</v>
      </c>
      <c r="AA1542" s="1" t="s">
        <v>344</v>
      </c>
      <c r="AB1542" s="1" t="s">
        <v>847</v>
      </c>
    </row>
    <row r="1543" spans="1:28" x14ac:dyDescent="0.3">
      <c r="A1543" s="1">
        <v>38</v>
      </c>
      <c r="B1543" s="1" t="s">
        <v>3272</v>
      </c>
      <c r="C1543" s="1" t="s">
        <v>843</v>
      </c>
      <c r="D1543" s="1" t="s">
        <v>844</v>
      </c>
      <c r="E1543" s="1" t="s">
        <v>3399</v>
      </c>
      <c r="F1543" s="1" t="s">
        <v>920</v>
      </c>
      <c r="G1543" s="1" t="s">
        <v>921</v>
      </c>
      <c r="H1543" s="1">
        <v>0.98</v>
      </c>
      <c r="I1543" s="1">
        <v>0.98</v>
      </c>
      <c r="J1543" s="1">
        <v>1</v>
      </c>
      <c r="K1543" s="65">
        <v>44518</v>
      </c>
      <c r="L1543" s="89">
        <v>44524</v>
      </c>
      <c r="M1543" s="1">
        <v>81.52</v>
      </c>
      <c r="N1543" s="19">
        <v>66.656892949747984</v>
      </c>
      <c r="O1543" s="1">
        <v>87</v>
      </c>
      <c r="P1543" s="1">
        <f t="shared" si="64"/>
        <v>7092.24</v>
      </c>
      <c r="Q1543" s="1" t="s">
        <v>147</v>
      </c>
      <c r="R1543" s="1">
        <v>99.5</v>
      </c>
      <c r="S1543" s="19">
        <f>+R1543*M1543</f>
        <v>8111.24</v>
      </c>
      <c r="T1543" s="1" t="s">
        <v>147</v>
      </c>
      <c r="U1543" s="1">
        <v>82</v>
      </c>
      <c r="V1543" s="19">
        <v>0</v>
      </c>
      <c r="W1543" s="1">
        <v>2</v>
      </c>
      <c r="X1543" s="1">
        <v>0</v>
      </c>
      <c r="Y1543" s="19">
        <f t="shared" si="60"/>
        <v>84</v>
      </c>
      <c r="Z1543" s="3">
        <f>+M1543*Y1543</f>
        <v>6847.6799999999994</v>
      </c>
      <c r="AA1543" s="1" t="s">
        <v>344</v>
      </c>
      <c r="AB1543" s="1" t="s">
        <v>847</v>
      </c>
    </row>
    <row r="1544" spans="1:28" x14ac:dyDescent="0.3">
      <c r="A1544" s="1">
        <v>39</v>
      </c>
      <c r="B1544" s="1" t="s">
        <v>3272</v>
      </c>
      <c r="C1544" s="1" t="s">
        <v>843</v>
      </c>
      <c r="D1544" s="1" t="s">
        <v>844</v>
      </c>
      <c r="E1544" s="1" t="s">
        <v>3399</v>
      </c>
      <c r="F1544" s="1" t="s">
        <v>922</v>
      </c>
      <c r="G1544" s="1" t="s">
        <v>923</v>
      </c>
      <c r="H1544" s="1">
        <v>1.0900000000000001</v>
      </c>
      <c r="I1544" s="1">
        <v>1.0900000000000001</v>
      </c>
      <c r="J1544" s="1">
        <v>1</v>
      </c>
      <c r="K1544" s="65">
        <v>44511</v>
      </c>
      <c r="L1544" s="89">
        <v>44515</v>
      </c>
      <c r="M1544" s="1">
        <v>80.2</v>
      </c>
      <c r="N1544" s="19">
        <v>66.024035957190435</v>
      </c>
      <c r="O1544" s="1">
        <v>80</v>
      </c>
      <c r="P1544" s="1">
        <f t="shared" si="64"/>
        <v>6416</v>
      </c>
      <c r="Q1544" s="1" t="s">
        <v>147</v>
      </c>
      <c r="R1544" s="1">
        <v>99.5</v>
      </c>
      <c r="S1544" s="19">
        <f>+R1544*M1544</f>
        <v>7979.9000000000005</v>
      </c>
      <c r="T1544" s="1" t="s">
        <v>147</v>
      </c>
      <c r="U1544" s="1">
        <v>82</v>
      </c>
      <c r="V1544" s="19">
        <v>0</v>
      </c>
      <c r="W1544" s="1">
        <v>0</v>
      </c>
      <c r="X1544" s="1">
        <v>0</v>
      </c>
      <c r="Y1544" s="19">
        <f t="shared" si="60"/>
        <v>82</v>
      </c>
      <c r="Z1544" s="1">
        <f>+Y1544*M1544</f>
        <v>6576.4000000000005</v>
      </c>
      <c r="AA1544" s="1" t="s">
        <v>344</v>
      </c>
      <c r="AB1544" s="1" t="s">
        <v>847</v>
      </c>
    </row>
    <row r="1545" spans="1:28" x14ac:dyDescent="0.3">
      <c r="A1545" s="1">
        <v>40</v>
      </c>
      <c r="B1545" s="1" t="s">
        <v>3272</v>
      </c>
      <c r="C1545" s="1" t="s">
        <v>843</v>
      </c>
      <c r="D1545" s="1" t="s">
        <v>844</v>
      </c>
      <c r="E1545" s="1" t="s">
        <v>3399</v>
      </c>
      <c r="F1545" s="1" t="s">
        <v>924</v>
      </c>
      <c r="G1545" s="1" t="s">
        <v>925</v>
      </c>
      <c r="H1545" s="1">
        <v>1.0900000000000001</v>
      </c>
      <c r="I1545" s="1">
        <v>1.0900000000000001</v>
      </c>
      <c r="J1545" s="1">
        <v>2</v>
      </c>
      <c r="K1545" s="65">
        <v>44511</v>
      </c>
      <c r="L1545" s="89">
        <v>44515</v>
      </c>
      <c r="M1545" s="1">
        <v>80.2</v>
      </c>
      <c r="N1545" s="19">
        <v>72.857713199526003</v>
      </c>
      <c r="O1545" s="1">
        <v>81</v>
      </c>
      <c r="P1545" s="1">
        <f t="shared" si="64"/>
        <v>6496.2</v>
      </c>
      <c r="Q1545" s="1" t="s">
        <v>147</v>
      </c>
      <c r="R1545" s="1">
        <v>99.5</v>
      </c>
      <c r="S1545" s="19">
        <f>+R1545*M1545</f>
        <v>7979.9000000000005</v>
      </c>
      <c r="T1545" s="1" t="s">
        <v>147</v>
      </c>
      <c r="U1545" s="1">
        <v>82</v>
      </c>
      <c r="V1545" s="19">
        <v>0.8</v>
      </c>
      <c r="W1545" s="1">
        <v>0</v>
      </c>
      <c r="X1545" s="1">
        <v>0</v>
      </c>
      <c r="Y1545" s="19">
        <f t="shared" si="60"/>
        <v>82.8</v>
      </c>
      <c r="Z1545" s="3">
        <f>+M1545*Y1545</f>
        <v>6640.56</v>
      </c>
      <c r="AA1545" s="1" t="s">
        <v>344</v>
      </c>
      <c r="AB1545" s="1" t="s">
        <v>847</v>
      </c>
    </row>
    <row r="1546" spans="1:28" x14ac:dyDescent="0.3">
      <c r="A1546" s="1">
        <v>41</v>
      </c>
      <c r="B1546" s="1" t="s">
        <v>3272</v>
      </c>
      <c r="C1546" s="1" t="s">
        <v>843</v>
      </c>
      <c r="D1546" s="1" t="s">
        <v>844</v>
      </c>
      <c r="E1546" s="1" t="s">
        <v>3399</v>
      </c>
      <c r="F1546" s="1" t="s">
        <v>926</v>
      </c>
      <c r="G1546" s="1" t="s">
        <v>927</v>
      </c>
      <c r="H1546" s="1">
        <v>1.03</v>
      </c>
      <c r="I1546" s="1"/>
      <c r="J1546" s="14">
        <v>0</v>
      </c>
      <c r="K1546" s="65">
        <v>0</v>
      </c>
      <c r="L1546" s="14">
        <v>0</v>
      </c>
      <c r="M1546" s="14">
        <v>0</v>
      </c>
      <c r="N1546" s="14">
        <v>0</v>
      </c>
      <c r="O1546" s="14">
        <v>0</v>
      </c>
      <c r="P1546" s="1">
        <f t="shared" si="64"/>
        <v>0</v>
      </c>
      <c r="Q1546" s="14">
        <v>0</v>
      </c>
      <c r="R1546" s="14">
        <v>0</v>
      </c>
      <c r="S1546" s="14">
        <v>0</v>
      </c>
      <c r="T1546" s="14">
        <v>0</v>
      </c>
      <c r="U1546" s="1">
        <v>0</v>
      </c>
      <c r="V1546" s="14">
        <v>0</v>
      </c>
      <c r="W1546" s="14">
        <v>0</v>
      </c>
      <c r="X1546" s="14">
        <v>0</v>
      </c>
      <c r="Y1546" s="14">
        <v>0</v>
      </c>
      <c r="Z1546" s="1"/>
      <c r="AA1546" s="1" t="s">
        <v>344</v>
      </c>
      <c r="AB1546" s="1" t="s">
        <v>847</v>
      </c>
    </row>
    <row r="1547" spans="1:28" x14ac:dyDescent="0.3">
      <c r="A1547" s="1">
        <v>42</v>
      </c>
      <c r="B1547" s="1" t="s">
        <v>3272</v>
      </c>
      <c r="C1547" s="1" t="s">
        <v>843</v>
      </c>
      <c r="D1547" s="1" t="s">
        <v>844</v>
      </c>
      <c r="E1547" s="1" t="s">
        <v>3399</v>
      </c>
      <c r="F1547" s="1" t="s">
        <v>928</v>
      </c>
      <c r="G1547" s="1" t="s">
        <v>929</v>
      </c>
      <c r="H1547" s="1">
        <v>1.58</v>
      </c>
      <c r="I1547" s="1">
        <v>1.58</v>
      </c>
      <c r="J1547" s="1">
        <v>1</v>
      </c>
      <c r="K1547" s="65">
        <v>44518</v>
      </c>
      <c r="L1547" s="89">
        <v>44524</v>
      </c>
      <c r="M1547" s="1">
        <v>22.82</v>
      </c>
      <c r="N1547" s="19">
        <v>17.850124412055749</v>
      </c>
      <c r="O1547" s="1">
        <v>83</v>
      </c>
      <c r="P1547" s="1">
        <f t="shared" si="64"/>
        <v>1894.06</v>
      </c>
      <c r="Q1547" s="1" t="s">
        <v>147</v>
      </c>
      <c r="R1547" s="1">
        <v>99.5</v>
      </c>
      <c r="S1547" s="19">
        <f>+R1547*M1547</f>
        <v>2270.59</v>
      </c>
      <c r="T1547" s="1" t="s">
        <v>147</v>
      </c>
      <c r="U1547" s="1">
        <v>82</v>
      </c>
      <c r="V1547" s="19">
        <v>-1.6</v>
      </c>
      <c r="W1547" s="1">
        <v>0</v>
      </c>
      <c r="X1547" s="1">
        <v>0</v>
      </c>
      <c r="Y1547" s="19">
        <f t="shared" si="60"/>
        <v>80.400000000000006</v>
      </c>
      <c r="Z1547" s="3">
        <f>+M1547*Y1547</f>
        <v>1834.7280000000001</v>
      </c>
      <c r="AA1547" s="1" t="s">
        <v>344</v>
      </c>
      <c r="AB1547" s="1" t="s">
        <v>847</v>
      </c>
    </row>
    <row r="1548" spans="1:28" x14ac:dyDescent="0.3">
      <c r="A1548" s="1">
        <v>43</v>
      </c>
      <c r="B1548" s="1" t="s">
        <v>3272</v>
      </c>
      <c r="C1548" s="1" t="s">
        <v>843</v>
      </c>
      <c r="D1548" s="1" t="s">
        <v>844</v>
      </c>
      <c r="E1548" s="1" t="s">
        <v>3399</v>
      </c>
      <c r="F1548" s="1" t="s">
        <v>930</v>
      </c>
      <c r="G1548" s="1" t="s">
        <v>931</v>
      </c>
      <c r="H1548" s="1">
        <v>1.59</v>
      </c>
      <c r="I1548" s="1"/>
      <c r="J1548" s="14">
        <v>0</v>
      </c>
      <c r="K1548" s="65">
        <v>0</v>
      </c>
      <c r="L1548" s="14">
        <v>0</v>
      </c>
      <c r="M1548" s="14">
        <v>0</v>
      </c>
      <c r="N1548" s="14">
        <v>0</v>
      </c>
      <c r="O1548" s="14">
        <v>0</v>
      </c>
      <c r="P1548" s="1">
        <f t="shared" si="64"/>
        <v>0</v>
      </c>
      <c r="Q1548" s="14">
        <v>0</v>
      </c>
      <c r="R1548" s="14">
        <v>0</v>
      </c>
      <c r="S1548" s="14">
        <v>0</v>
      </c>
      <c r="T1548" s="14">
        <v>0</v>
      </c>
      <c r="U1548" s="1">
        <v>0</v>
      </c>
      <c r="V1548" s="14">
        <v>0</v>
      </c>
      <c r="W1548" s="14">
        <v>0</v>
      </c>
      <c r="X1548" s="14">
        <v>0</v>
      </c>
      <c r="Y1548" s="14">
        <v>0</v>
      </c>
      <c r="Z1548" s="1"/>
      <c r="AA1548" s="1" t="s">
        <v>344</v>
      </c>
      <c r="AB1548" s="1" t="s">
        <v>847</v>
      </c>
    </row>
    <row r="1549" spans="1:28" x14ac:dyDescent="0.3">
      <c r="A1549" s="1">
        <v>44</v>
      </c>
      <c r="B1549" s="1" t="s">
        <v>3272</v>
      </c>
      <c r="C1549" s="1" t="s">
        <v>843</v>
      </c>
      <c r="D1549" s="1" t="s">
        <v>844</v>
      </c>
      <c r="E1549" s="1" t="s">
        <v>3399</v>
      </c>
      <c r="F1549" s="1" t="s">
        <v>932</v>
      </c>
      <c r="G1549" s="1" t="s">
        <v>933</v>
      </c>
      <c r="H1549" s="1">
        <v>1.05</v>
      </c>
      <c r="I1549" s="1">
        <v>1.05</v>
      </c>
      <c r="J1549" s="1">
        <v>1</v>
      </c>
      <c r="K1549" s="65">
        <v>44511</v>
      </c>
      <c r="L1549" s="89">
        <v>44515</v>
      </c>
      <c r="M1549" s="1">
        <v>19.98</v>
      </c>
      <c r="N1549" s="19">
        <v>16.178622787994684</v>
      </c>
      <c r="O1549" s="1">
        <v>80</v>
      </c>
      <c r="P1549" s="1">
        <f t="shared" si="64"/>
        <v>1598.4</v>
      </c>
      <c r="Q1549" s="1" t="s">
        <v>147</v>
      </c>
      <c r="R1549" s="1">
        <v>99.5</v>
      </c>
      <c r="S1549" s="19">
        <f>+R1549*M1549</f>
        <v>1988.01</v>
      </c>
      <c r="T1549" s="1" t="s">
        <v>147</v>
      </c>
      <c r="U1549" s="1">
        <v>82</v>
      </c>
      <c r="V1549" s="19">
        <v>0</v>
      </c>
      <c r="W1549" s="1">
        <v>0</v>
      </c>
      <c r="X1549" s="1">
        <v>0</v>
      </c>
      <c r="Y1549" s="19">
        <f t="shared" si="60"/>
        <v>82</v>
      </c>
      <c r="Z1549" s="3">
        <f>+M1549*Y1549</f>
        <v>1638.3600000000001</v>
      </c>
      <c r="AA1549" s="1" t="s">
        <v>344</v>
      </c>
      <c r="AB1549" s="1" t="s">
        <v>847</v>
      </c>
    </row>
    <row r="1550" spans="1:28" x14ac:dyDescent="0.3">
      <c r="A1550" s="1">
        <v>45</v>
      </c>
      <c r="B1550" s="1" t="s">
        <v>3272</v>
      </c>
      <c r="C1550" s="1" t="s">
        <v>843</v>
      </c>
      <c r="D1550" s="1" t="s">
        <v>844</v>
      </c>
      <c r="E1550" s="1" t="s">
        <v>3399</v>
      </c>
      <c r="F1550" s="1" t="s">
        <v>934</v>
      </c>
      <c r="G1550" s="1" t="s">
        <v>935</v>
      </c>
      <c r="H1550" s="1">
        <v>1.17</v>
      </c>
      <c r="I1550" s="1"/>
      <c r="J1550" s="14">
        <v>0</v>
      </c>
      <c r="K1550" s="65">
        <v>0</v>
      </c>
      <c r="L1550" s="14">
        <v>0</v>
      </c>
      <c r="M1550" s="14">
        <v>0</v>
      </c>
      <c r="N1550" s="14">
        <v>0</v>
      </c>
      <c r="O1550" s="14">
        <v>0</v>
      </c>
      <c r="P1550" s="1">
        <f t="shared" si="64"/>
        <v>0</v>
      </c>
      <c r="Q1550" s="14">
        <v>0</v>
      </c>
      <c r="R1550" s="14">
        <v>0</v>
      </c>
      <c r="S1550" s="14">
        <v>0</v>
      </c>
      <c r="T1550" s="14">
        <v>0</v>
      </c>
      <c r="U1550" s="1">
        <v>0</v>
      </c>
      <c r="V1550" s="14">
        <v>0</v>
      </c>
      <c r="W1550" s="14">
        <v>0</v>
      </c>
      <c r="X1550" s="14">
        <v>0</v>
      </c>
      <c r="Y1550" s="14">
        <v>0</v>
      </c>
      <c r="Z1550" s="1"/>
      <c r="AA1550" s="1" t="s">
        <v>344</v>
      </c>
      <c r="AB1550" s="1" t="s">
        <v>847</v>
      </c>
    </row>
    <row r="1551" spans="1:28" x14ac:dyDescent="0.3">
      <c r="A1551" s="1">
        <v>46</v>
      </c>
      <c r="B1551" s="1" t="s">
        <v>3272</v>
      </c>
      <c r="C1551" s="1" t="s">
        <v>843</v>
      </c>
      <c r="D1551" s="1" t="s">
        <v>844</v>
      </c>
      <c r="E1551" s="1" t="s">
        <v>3399</v>
      </c>
      <c r="F1551" s="1" t="s">
        <v>936</v>
      </c>
      <c r="G1551" s="1" t="s">
        <v>937</v>
      </c>
      <c r="H1551" s="1">
        <v>0.98</v>
      </c>
      <c r="I1551" s="1">
        <v>0.98</v>
      </c>
      <c r="J1551" s="1">
        <v>1</v>
      </c>
      <c r="K1551" s="65">
        <v>44511</v>
      </c>
      <c r="L1551" s="89">
        <v>44515</v>
      </c>
      <c r="M1551" s="1">
        <v>83.96</v>
      </c>
      <c r="N1551" s="19">
        <v>74.743615746199737</v>
      </c>
      <c r="O1551" s="1">
        <v>83</v>
      </c>
      <c r="P1551" s="1">
        <f t="shared" si="64"/>
        <v>6968.6799999999994</v>
      </c>
      <c r="Q1551" s="1" t="s">
        <v>147</v>
      </c>
      <c r="R1551" s="1">
        <v>99.5</v>
      </c>
      <c r="S1551" s="19">
        <f t="shared" ref="S1551:S1562" si="66">+R1551*M1551</f>
        <v>8354.0199999999986</v>
      </c>
      <c r="T1551" s="1" t="s">
        <v>147</v>
      </c>
      <c r="U1551" s="1">
        <v>82</v>
      </c>
      <c r="V1551" s="19">
        <v>0</v>
      </c>
      <c r="W1551" s="1">
        <v>0</v>
      </c>
      <c r="X1551" s="1">
        <v>0</v>
      </c>
      <c r="Y1551" s="19">
        <f t="shared" si="60"/>
        <v>82</v>
      </c>
      <c r="Z1551" s="3">
        <f>+M1551*Y1551</f>
        <v>6884.7199999999993</v>
      </c>
      <c r="AA1551" s="1" t="s">
        <v>344</v>
      </c>
      <c r="AB1551" s="1" t="s">
        <v>847</v>
      </c>
    </row>
    <row r="1552" spans="1:28" x14ac:dyDescent="0.3">
      <c r="A1552" s="1">
        <v>47</v>
      </c>
      <c r="B1552" s="1" t="s">
        <v>3272</v>
      </c>
      <c r="C1552" s="1" t="s">
        <v>843</v>
      </c>
      <c r="D1552" s="1" t="s">
        <v>844</v>
      </c>
      <c r="E1552" s="1" t="s">
        <v>3399</v>
      </c>
      <c r="F1552" s="1" t="s">
        <v>938</v>
      </c>
      <c r="G1552" s="1" t="s">
        <v>939</v>
      </c>
      <c r="H1552" s="1">
        <v>1.03</v>
      </c>
      <c r="I1552" s="1">
        <v>1.03</v>
      </c>
      <c r="J1552" s="1">
        <v>4</v>
      </c>
      <c r="K1552" s="65">
        <v>44518</v>
      </c>
      <c r="L1552" s="89">
        <v>44524</v>
      </c>
      <c r="M1552" s="1">
        <v>261.62</v>
      </c>
      <c r="N1552" s="19">
        <v>221.3760277251703</v>
      </c>
      <c r="O1552" s="1">
        <v>81</v>
      </c>
      <c r="P1552" s="1">
        <f t="shared" si="64"/>
        <v>21191.22</v>
      </c>
      <c r="Q1552" s="1" t="s">
        <v>147</v>
      </c>
      <c r="R1552" s="1">
        <v>99.5</v>
      </c>
      <c r="S1552" s="19">
        <f t="shared" si="66"/>
        <v>26031.19</v>
      </c>
      <c r="T1552" s="1" t="s">
        <v>147</v>
      </c>
      <c r="U1552" s="1">
        <v>82</v>
      </c>
      <c r="V1552" s="19">
        <v>0</v>
      </c>
      <c r="W1552" s="1">
        <v>0</v>
      </c>
      <c r="X1552" s="1">
        <v>0</v>
      </c>
      <c r="Y1552" s="19">
        <f t="shared" si="60"/>
        <v>82</v>
      </c>
      <c r="Z1552" s="3">
        <f>+M1552*Y1552</f>
        <v>21452.84</v>
      </c>
      <c r="AA1552" s="1" t="s">
        <v>344</v>
      </c>
      <c r="AB1552" s="1" t="s">
        <v>847</v>
      </c>
    </row>
    <row r="1553" spans="1:28" x14ac:dyDescent="0.3">
      <c r="A1553" s="1">
        <v>48</v>
      </c>
      <c r="B1553" s="1" t="s">
        <v>3272</v>
      </c>
      <c r="C1553" s="1" t="s">
        <v>843</v>
      </c>
      <c r="D1553" s="1" t="s">
        <v>844</v>
      </c>
      <c r="E1553" s="1" t="s">
        <v>3399</v>
      </c>
      <c r="F1553" s="1" t="s">
        <v>940</v>
      </c>
      <c r="G1553" s="1" t="s">
        <v>941</v>
      </c>
      <c r="H1553" s="1">
        <v>0.61</v>
      </c>
      <c r="I1553" s="1">
        <v>0.61</v>
      </c>
      <c r="J1553" s="1">
        <v>4</v>
      </c>
      <c r="K1553" s="65">
        <v>44511</v>
      </c>
      <c r="L1553" s="89">
        <v>44515</v>
      </c>
      <c r="M1553" s="1">
        <v>259.87</v>
      </c>
      <c r="N1553" s="19">
        <v>236.0258075098657</v>
      </c>
      <c r="O1553" s="1">
        <v>90</v>
      </c>
      <c r="P1553" s="1">
        <f t="shared" si="64"/>
        <v>23388.3</v>
      </c>
      <c r="Q1553" s="1" t="s">
        <v>147</v>
      </c>
      <c r="R1553" s="1">
        <v>99.5</v>
      </c>
      <c r="S1553" s="19">
        <f t="shared" si="66"/>
        <v>25857.064999999999</v>
      </c>
      <c r="T1553" s="1" t="s">
        <v>147</v>
      </c>
      <c r="U1553" s="1">
        <v>82</v>
      </c>
      <c r="V1553" s="19">
        <v>0.8</v>
      </c>
      <c r="W1553" s="1">
        <v>2</v>
      </c>
      <c r="X1553" s="1">
        <v>0</v>
      </c>
      <c r="Y1553" s="19">
        <f t="shared" si="60"/>
        <v>84.8</v>
      </c>
      <c r="Z1553" s="1">
        <f>+Y1553*M1553</f>
        <v>22036.975999999999</v>
      </c>
      <c r="AA1553" s="1" t="s">
        <v>344</v>
      </c>
      <c r="AB1553" s="1" t="s">
        <v>847</v>
      </c>
    </row>
    <row r="1554" spans="1:28" x14ac:dyDescent="0.3">
      <c r="A1554" s="1">
        <v>49</v>
      </c>
      <c r="B1554" s="1" t="s">
        <v>3272</v>
      </c>
      <c r="C1554" s="1" t="s">
        <v>843</v>
      </c>
      <c r="D1554" s="1" t="s">
        <v>844</v>
      </c>
      <c r="E1554" s="1" t="s">
        <v>3399</v>
      </c>
      <c r="F1554" s="1" t="s">
        <v>942</v>
      </c>
      <c r="G1554" s="1" t="s">
        <v>943</v>
      </c>
      <c r="H1554" s="1">
        <v>0.88</v>
      </c>
      <c r="I1554" s="1">
        <v>0.88</v>
      </c>
      <c r="J1554" s="1">
        <v>1</v>
      </c>
      <c r="K1554" s="65">
        <v>44511</v>
      </c>
      <c r="L1554" s="89">
        <v>44515</v>
      </c>
      <c r="M1554" s="1">
        <v>54.39</v>
      </c>
      <c r="N1554" s="19">
        <v>46.954835431250842</v>
      </c>
      <c r="O1554" s="1">
        <v>93</v>
      </c>
      <c r="P1554" s="1">
        <f t="shared" si="64"/>
        <v>5058.2700000000004</v>
      </c>
      <c r="Q1554" s="1" t="s">
        <v>147</v>
      </c>
      <c r="R1554" s="1">
        <v>99.5</v>
      </c>
      <c r="S1554" s="19">
        <f t="shared" si="66"/>
        <v>5411.8050000000003</v>
      </c>
      <c r="T1554" s="1" t="s">
        <v>147</v>
      </c>
      <c r="U1554" s="1">
        <v>82</v>
      </c>
      <c r="V1554" s="19">
        <v>0</v>
      </c>
      <c r="W1554" s="1">
        <v>2</v>
      </c>
      <c r="X1554" s="1">
        <v>0</v>
      </c>
      <c r="Y1554" s="19">
        <f t="shared" si="60"/>
        <v>84</v>
      </c>
      <c r="Z1554" s="1">
        <f>+Y1554*M1554</f>
        <v>4568.76</v>
      </c>
      <c r="AA1554" s="1" t="s">
        <v>344</v>
      </c>
      <c r="AB1554" s="1" t="s">
        <v>847</v>
      </c>
    </row>
    <row r="1555" spans="1:28" x14ac:dyDescent="0.3">
      <c r="A1555" s="1">
        <v>50</v>
      </c>
      <c r="B1555" s="1" t="s">
        <v>3272</v>
      </c>
      <c r="C1555" s="1" t="s">
        <v>843</v>
      </c>
      <c r="D1555" s="1" t="s">
        <v>844</v>
      </c>
      <c r="E1555" s="1" t="s">
        <v>3399</v>
      </c>
      <c r="F1555" s="1" t="s">
        <v>944</v>
      </c>
      <c r="G1555" s="1" t="s">
        <v>945</v>
      </c>
      <c r="H1555" s="1">
        <v>1.08</v>
      </c>
      <c r="I1555" s="1">
        <v>1.08</v>
      </c>
      <c r="J1555" s="1">
        <v>2</v>
      </c>
      <c r="K1555" s="65">
        <v>44511</v>
      </c>
      <c r="L1555" s="89">
        <v>44515</v>
      </c>
      <c r="M1555" s="1">
        <v>96.01</v>
      </c>
      <c r="N1555" s="19">
        <v>86.882602502130581</v>
      </c>
      <c r="O1555" s="1">
        <v>91</v>
      </c>
      <c r="P1555" s="1">
        <f t="shared" si="64"/>
        <v>8736.91</v>
      </c>
      <c r="Q1555" s="1" t="s">
        <v>147</v>
      </c>
      <c r="R1555" s="1">
        <v>99.5</v>
      </c>
      <c r="S1555" s="19">
        <f t="shared" si="66"/>
        <v>9552.9950000000008</v>
      </c>
      <c r="T1555" s="1" t="s">
        <v>147</v>
      </c>
      <c r="U1555" s="1">
        <v>82</v>
      </c>
      <c r="V1555" s="19">
        <v>0</v>
      </c>
      <c r="W1555" s="1">
        <v>2</v>
      </c>
      <c r="X1555" s="1">
        <v>0</v>
      </c>
      <c r="Y1555" s="19">
        <f t="shared" si="60"/>
        <v>84</v>
      </c>
      <c r="Z1555" s="1">
        <f>+Y1555*M1555</f>
        <v>8064.84</v>
      </c>
      <c r="AA1555" s="1" t="s">
        <v>344</v>
      </c>
      <c r="AB1555" s="1" t="s">
        <v>847</v>
      </c>
    </row>
    <row r="1556" spans="1:28" x14ac:dyDescent="0.3">
      <c r="A1556" s="1">
        <v>51</v>
      </c>
      <c r="B1556" s="1" t="s">
        <v>3272</v>
      </c>
      <c r="C1556" s="1" t="s">
        <v>843</v>
      </c>
      <c r="D1556" s="1" t="s">
        <v>844</v>
      </c>
      <c r="E1556" s="1" t="s">
        <v>3399</v>
      </c>
      <c r="F1556" s="1" t="s">
        <v>946</v>
      </c>
      <c r="G1556" s="1" t="s">
        <v>947</v>
      </c>
      <c r="H1556" s="1">
        <v>1.78</v>
      </c>
      <c r="I1556" s="1">
        <v>1.78</v>
      </c>
      <c r="J1556" s="1">
        <v>2</v>
      </c>
      <c r="K1556" s="65">
        <v>44511</v>
      </c>
      <c r="L1556" s="89">
        <v>44515</v>
      </c>
      <c r="M1556" s="1">
        <v>95.97</v>
      </c>
      <c r="N1556" s="19">
        <v>82.534199999999998</v>
      </c>
      <c r="O1556" s="1">
        <v>80</v>
      </c>
      <c r="P1556" s="1">
        <f t="shared" si="64"/>
        <v>7677.6</v>
      </c>
      <c r="Q1556" s="1" t="s">
        <v>147</v>
      </c>
      <c r="R1556" s="1">
        <v>99.5</v>
      </c>
      <c r="S1556" s="19">
        <f t="shared" si="66"/>
        <v>9549.0149999999994</v>
      </c>
      <c r="T1556" s="1" t="s">
        <v>147</v>
      </c>
      <c r="U1556" s="1">
        <v>82</v>
      </c>
      <c r="V1556" s="94">
        <v>0</v>
      </c>
      <c r="W1556" s="94">
        <v>0</v>
      </c>
      <c r="X1556" s="94">
        <v>0</v>
      </c>
      <c r="Y1556" s="19">
        <f t="shared" si="60"/>
        <v>82</v>
      </c>
      <c r="Z1556" s="3">
        <f t="shared" ref="Z1556:Z1562" si="67">+M1556*Y1556</f>
        <v>7869.54</v>
      </c>
      <c r="AA1556" s="1" t="s">
        <v>344</v>
      </c>
      <c r="AB1556" s="1" t="s">
        <v>847</v>
      </c>
    </row>
    <row r="1557" spans="1:28" x14ac:dyDescent="0.3">
      <c r="A1557" s="1">
        <v>52</v>
      </c>
      <c r="B1557" s="1" t="s">
        <v>3272</v>
      </c>
      <c r="C1557" s="1" t="s">
        <v>843</v>
      </c>
      <c r="D1557" s="1" t="s">
        <v>844</v>
      </c>
      <c r="E1557" s="1" t="s">
        <v>3399</v>
      </c>
      <c r="F1557" s="1" t="s">
        <v>948</v>
      </c>
      <c r="G1557" s="1" t="s">
        <v>949</v>
      </c>
      <c r="H1557" s="1">
        <v>1.01</v>
      </c>
      <c r="I1557" s="1">
        <v>1.01</v>
      </c>
      <c r="J1557" s="1">
        <v>3</v>
      </c>
      <c r="K1557" s="65">
        <v>44511</v>
      </c>
      <c r="L1557" s="89">
        <v>44515</v>
      </c>
      <c r="M1557" s="1">
        <v>162.87</v>
      </c>
      <c r="N1557" s="19">
        <v>138.43950000000001</v>
      </c>
      <c r="O1557" s="1">
        <v>83</v>
      </c>
      <c r="P1557" s="1">
        <f t="shared" si="64"/>
        <v>13518.210000000001</v>
      </c>
      <c r="Q1557" s="1" t="s">
        <v>147</v>
      </c>
      <c r="R1557" s="1">
        <v>99.5</v>
      </c>
      <c r="S1557" s="19">
        <f t="shared" si="66"/>
        <v>16205.565000000001</v>
      </c>
      <c r="T1557" s="1" t="s">
        <v>147</v>
      </c>
      <c r="U1557" s="1">
        <v>82</v>
      </c>
      <c r="V1557" s="94">
        <v>0</v>
      </c>
      <c r="W1557" s="94">
        <v>0</v>
      </c>
      <c r="X1557" s="94">
        <v>0</v>
      </c>
      <c r="Y1557" s="19">
        <f t="shared" si="60"/>
        <v>82</v>
      </c>
      <c r="Z1557" s="1">
        <f t="shared" si="67"/>
        <v>13355.34</v>
      </c>
      <c r="AA1557" s="1" t="s">
        <v>344</v>
      </c>
      <c r="AB1557" s="1" t="s">
        <v>847</v>
      </c>
    </row>
    <row r="1558" spans="1:28" x14ac:dyDescent="0.3">
      <c r="A1558" s="1">
        <v>53</v>
      </c>
      <c r="B1558" s="1" t="s">
        <v>3272</v>
      </c>
      <c r="C1558" s="1" t="s">
        <v>843</v>
      </c>
      <c r="D1558" s="1" t="s">
        <v>844</v>
      </c>
      <c r="E1558" s="1" t="s">
        <v>3399</v>
      </c>
      <c r="F1558" s="1" t="s">
        <v>950</v>
      </c>
      <c r="G1558" s="1" t="s">
        <v>951</v>
      </c>
      <c r="H1558" s="1">
        <v>2.41</v>
      </c>
      <c r="I1558" s="1">
        <v>2.41</v>
      </c>
      <c r="J1558" s="1">
        <v>7</v>
      </c>
      <c r="K1558" s="65">
        <v>44511</v>
      </c>
      <c r="L1558" s="89">
        <v>44515</v>
      </c>
      <c r="M1558" s="1">
        <v>427.04</v>
      </c>
      <c r="N1558" s="19">
        <v>401.41759999999999</v>
      </c>
      <c r="O1558" s="1">
        <v>87</v>
      </c>
      <c r="P1558" s="1">
        <f t="shared" si="64"/>
        <v>37152.480000000003</v>
      </c>
      <c r="Q1558" s="1" t="s">
        <v>147</v>
      </c>
      <c r="R1558" s="1">
        <v>99.5</v>
      </c>
      <c r="S1558" s="19">
        <f t="shared" si="66"/>
        <v>42490.48</v>
      </c>
      <c r="T1558" s="1" t="s">
        <v>147</v>
      </c>
      <c r="U1558" s="1">
        <v>82</v>
      </c>
      <c r="V1558" s="19">
        <v>3.2</v>
      </c>
      <c r="W1558" s="1">
        <v>2</v>
      </c>
      <c r="X1558" s="1">
        <v>0</v>
      </c>
      <c r="Y1558" s="19">
        <f t="shared" si="60"/>
        <v>87.2</v>
      </c>
      <c r="Z1558" s="3">
        <f t="shared" si="67"/>
        <v>37237.888000000006</v>
      </c>
      <c r="AA1558" s="1" t="s">
        <v>344</v>
      </c>
      <c r="AB1558" s="1" t="s">
        <v>847</v>
      </c>
    </row>
    <row r="1559" spans="1:28" x14ac:dyDescent="0.3">
      <c r="A1559" s="1">
        <v>54</v>
      </c>
      <c r="B1559" s="1" t="s">
        <v>3272</v>
      </c>
      <c r="C1559" s="1" t="s">
        <v>843</v>
      </c>
      <c r="D1559" s="1" t="s">
        <v>844</v>
      </c>
      <c r="E1559" s="1" t="s">
        <v>3399</v>
      </c>
      <c r="F1559" s="1" t="s">
        <v>952</v>
      </c>
      <c r="G1559" s="1" t="s">
        <v>953</v>
      </c>
      <c r="H1559" s="1">
        <v>0.78</v>
      </c>
      <c r="I1559" s="1">
        <v>0.78</v>
      </c>
      <c r="J1559" s="1">
        <v>7</v>
      </c>
      <c r="K1559" s="65">
        <v>44511</v>
      </c>
      <c r="L1559" s="89">
        <v>44515</v>
      </c>
      <c r="M1559" s="1">
        <v>391.11</v>
      </c>
      <c r="N1559" s="19">
        <v>362.24906657138848</v>
      </c>
      <c r="O1559" s="1">
        <v>83</v>
      </c>
      <c r="P1559" s="1">
        <f t="shared" si="64"/>
        <v>32462.13</v>
      </c>
      <c r="Q1559" s="1" t="s">
        <v>147</v>
      </c>
      <c r="R1559" s="1">
        <v>99.5</v>
      </c>
      <c r="S1559" s="19">
        <f t="shared" si="66"/>
        <v>38915.445</v>
      </c>
      <c r="T1559" s="1" t="s">
        <v>147</v>
      </c>
      <c r="U1559" s="1">
        <v>82</v>
      </c>
      <c r="V1559" s="19">
        <v>2.4</v>
      </c>
      <c r="W1559" s="1">
        <v>0</v>
      </c>
      <c r="X1559" s="1">
        <v>0</v>
      </c>
      <c r="Y1559" s="19">
        <f t="shared" si="60"/>
        <v>84.4</v>
      </c>
      <c r="Z1559" s="3">
        <f t="shared" si="67"/>
        <v>33009.684000000001</v>
      </c>
      <c r="AA1559" s="1" t="s">
        <v>344</v>
      </c>
      <c r="AB1559" s="1" t="s">
        <v>847</v>
      </c>
    </row>
    <row r="1560" spans="1:28" x14ac:dyDescent="0.3">
      <c r="A1560" s="1">
        <v>55</v>
      </c>
      <c r="B1560" s="1" t="s">
        <v>3272</v>
      </c>
      <c r="C1560" s="1" t="s">
        <v>843</v>
      </c>
      <c r="D1560" s="1" t="s">
        <v>844</v>
      </c>
      <c r="E1560" s="1" t="s">
        <v>3399</v>
      </c>
      <c r="F1560" s="1" t="s">
        <v>954</v>
      </c>
      <c r="G1560" s="1" t="s">
        <v>955</v>
      </c>
      <c r="H1560" s="1">
        <v>1.0900000000000001</v>
      </c>
      <c r="I1560" s="1">
        <v>1.0900000000000001</v>
      </c>
      <c r="J1560" s="1">
        <v>2</v>
      </c>
      <c r="K1560" s="65">
        <v>44511</v>
      </c>
      <c r="L1560" s="89">
        <v>44515</v>
      </c>
      <c r="M1560" s="1">
        <v>133.82</v>
      </c>
      <c r="N1560" s="19">
        <v>125.7908</v>
      </c>
      <c r="O1560" s="1">
        <v>85</v>
      </c>
      <c r="P1560" s="1">
        <f t="shared" si="64"/>
        <v>11374.699999999999</v>
      </c>
      <c r="Q1560" s="1" t="s">
        <v>147</v>
      </c>
      <c r="R1560" s="1">
        <v>99.5</v>
      </c>
      <c r="S1560" s="19">
        <f t="shared" si="66"/>
        <v>13315.09</v>
      </c>
      <c r="T1560" s="1" t="s">
        <v>147</v>
      </c>
      <c r="U1560" s="1">
        <v>82</v>
      </c>
      <c r="V1560" s="19">
        <v>3.2</v>
      </c>
      <c r="W1560" s="1">
        <v>2</v>
      </c>
      <c r="X1560" s="1">
        <v>0</v>
      </c>
      <c r="Y1560" s="19">
        <f t="shared" si="60"/>
        <v>87.2</v>
      </c>
      <c r="Z1560" s="3">
        <f t="shared" si="67"/>
        <v>11669.103999999999</v>
      </c>
      <c r="AA1560" s="1" t="s">
        <v>344</v>
      </c>
      <c r="AB1560" s="1" t="s">
        <v>847</v>
      </c>
    </row>
    <row r="1561" spans="1:28" x14ac:dyDescent="0.3">
      <c r="A1561" s="1">
        <v>56</v>
      </c>
      <c r="B1561" s="1" t="s">
        <v>3272</v>
      </c>
      <c r="C1561" s="1" t="s">
        <v>843</v>
      </c>
      <c r="D1561" s="1" t="s">
        <v>844</v>
      </c>
      <c r="E1561" s="1" t="s">
        <v>3399</v>
      </c>
      <c r="F1561" s="1" t="s">
        <v>956</v>
      </c>
      <c r="G1561" s="1" t="s">
        <v>957</v>
      </c>
      <c r="H1561" s="1">
        <v>2.17</v>
      </c>
      <c r="I1561" s="1">
        <v>2.17</v>
      </c>
      <c r="J1561" s="1">
        <v>3</v>
      </c>
      <c r="K1561" s="65">
        <v>44511</v>
      </c>
      <c r="L1561" s="89">
        <v>44515</v>
      </c>
      <c r="M1561" s="1">
        <v>193.5</v>
      </c>
      <c r="N1561" s="19">
        <v>172.94438380418029</v>
      </c>
      <c r="O1561" s="1">
        <v>80</v>
      </c>
      <c r="P1561" s="1">
        <f t="shared" si="64"/>
        <v>15480</v>
      </c>
      <c r="Q1561" s="1" t="s">
        <v>147</v>
      </c>
      <c r="R1561" s="1">
        <v>99.5</v>
      </c>
      <c r="S1561" s="19">
        <f t="shared" si="66"/>
        <v>19253.25</v>
      </c>
      <c r="T1561" s="1" t="s">
        <v>147</v>
      </c>
      <c r="U1561" s="1">
        <v>82</v>
      </c>
      <c r="V1561" s="19">
        <v>0</v>
      </c>
      <c r="W1561" s="1">
        <v>0</v>
      </c>
      <c r="X1561" s="1">
        <v>0</v>
      </c>
      <c r="Y1561" s="19">
        <f t="shared" si="60"/>
        <v>82</v>
      </c>
      <c r="Z1561" s="3">
        <f t="shared" si="67"/>
        <v>15867</v>
      </c>
      <c r="AA1561" s="1" t="s">
        <v>344</v>
      </c>
      <c r="AB1561" s="1" t="s">
        <v>847</v>
      </c>
    </row>
    <row r="1562" spans="1:28" x14ac:dyDescent="0.3">
      <c r="A1562" s="1">
        <v>57</v>
      </c>
      <c r="B1562" s="1" t="s">
        <v>3272</v>
      </c>
      <c r="C1562" s="1" t="s">
        <v>843</v>
      </c>
      <c r="D1562" s="1" t="s">
        <v>844</v>
      </c>
      <c r="E1562" s="1" t="s">
        <v>3399</v>
      </c>
      <c r="F1562" s="1" t="s">
        <v>958</v>
      </c>
      <c r="G1562" s="1" t="s">
        <v>959</v>
      </c>
      <c r="H1562" s="1">
        <v>0.7</v>
      </c>
      <c r="I1562" s="1">
        <v>0.7</v>
      </c>
      <c r="J1562" s="1">
        <v>4</v>
      </c>
      <c r="K1562" s="65">
        <v>44511</v>
      </c>
      <c r="L1562" s="89">
        <v>44515</v>
      </c>
      <c r="M1562" s="1">
        <v>264.29000000000002</v>
      </c>
      <c r="N1562" s="19">
        <v>206.39955718240944</v>
      </c>
      <c r="O1562" s="1">
        <v>80</v>
      </c>
      <c r="P1562" s="1">
        <f t="shared" si="64"/>
        <v>21143.200000000001</v>
      </c>
      <c r="Q1562" s="1" t="s">
        <v>147</v>
      </c>
      <c r="R1562" s="1">
        <v>99.5</v>
      </c>
      <c r="S1562" s="19">
        <f t="shared" si="66"/>
        <v>26296.855000000003</v>
      </c>
      <c r="T1562" s="1" t="s">
        <v>147</v>
      </c>
      <c r="U1562" s="1">
        <v>82</v>
      </c>
      <c r="V1562" s="19">
        <v>-1.6</v>
      </c>
      <c r="W1562" s="1">
        <v>0</v>
      </c>
      <c r="X1562" s="1">
        <v>0</v>
      </c>
      <c r="Y1562" s="19">
        <f t="shared" si="60"/>
        <v>80.400000000000006</v>
      </c>
      <c r="Z1562" s="3">
        <f t="shared" si="67"/>
        <v>21248.916000000005</v>
      </c>
      <c r="AA1562" s="1" t="s">
        <v>344</v>
      </c>
      <c r="AB1562" s="1" t="s">
        <v>847</v>
      </c>
    </row>
    <row r="1563" spans="1:28" x14ac:dyDescent="0.3">
      <c r="A1563" s="1">
        <v>58</v>
      </c>
      <c r="B1563" s="1" t="s">
        <v>3272</v>
      </c>
      <c r="C1563" s="1" t="s">
        <v>843</v>
      </c>
      <c r="D1563" s="1" t="s">
        <v>844</v>
      </c>
      <c r="E1563" s="1" t="s">
        <v>3399</v>
      </c>
      <c r="F1563" s="1" t="s">
        <v>960</v>
      </c>
      <c r="G1563" s="1" t="s">
        <v>961</v>
      </c>
      <c r="H1563" s="1">
        <v>1.04</v>
      </c>
      <c r="I1563" s="1"/>
      <c r="J1563" s="14">
        <v>0</v>
      </c>
      <c r="K1563" s="65">
        <v>0</v>
      </c>
      <c r="L1563" s="14">
        <v>0</v>
      </c>
      <c r="M1563" s="14">
        <v>0</v>
      </c>
      <c r="N1563" s="14">
        <v>0</v>
      </c>
      <c r="O1563" s="14">
        <v>0</v>
      </c>
      <c r="P1563" s="1">
        <f t="shared" si="64"/>
        <v>0</v>
      </c>
      <c r="Q1563" s="14">
        <v>0</v>
      </c>
      <c r="R1563" s="14">
        <v>0</v>
      </c>
      <c r="S1563" s="14">
        <v>0</v>
      </c>
      <c r="T1563" s="14">
        <v>0</v>
      </c>
      <c r="U1563" s="1">
        <v>0</v>
      </c>
      <c r="V1563" s="14">
        <v>0</v>
      </c>
      <c r="W1563" s="14">
        <v>0</v>
      </c>
      <c r="X1563" s="14">
        <v>0</v>
      </c>
      <c r="Y1563" s="14">
        <v>0</v>
      </c>
      <c r="Z1563" s="1"/>
      <c r="AA1563" s="1" t="s">
        <v>344</v>
      </c>
      <c r="AB1563" s="1" t="s">
        <v>847</v>
      </c>
    </row>
    <row r="1564" spans="1:28" x14ac:dyDescent="0.3">
      <c r="A1564" s="1">
        <v>59</v>
      </c>
      <c r="B1564" s="1" t="s">
        <v>3272</v>
      </c>
      <c r="C1564" s="1" t="s">
        <v>843</v>
      </c>
      <c r="D1564" s="1" t="s">
        <v>844</v>
      </c>
      <c r="E1564" s="1" t="s">
        <v>3399</v>
      </c>
      <c r="F1564" s="1" t="s">
        <v>962</v>
      </c>
      <c r="G1564" s="1" t="s">
        <v>963</v>
      </c>
      <c r="H1564" s="1">
        <v>1.04</v>
      </c>
      <c r="I1564" s="1">
        <v>1.04</v>
      </c>
      <c r="J1564" s="1">
        <v>4</v>
      </c>
      <c r="K1564" s="65">
        <v>44511</v>
      </c>
      <c r="L1564" s="89">
        <v>44515</v>
      </c>
      <c r="M1564" s="1">
        <v>262.92</v>
      </c>
      <c r="N1564" s="19">
        <v>247.14480000000003</v>
      </c>
      <c r="O1564" s="1">
        <v>89</v>
      </c>
      <c r="P1564" s="1">
        <f t="shared" si="64"/>
        <v>23399.88</v>
      </c>
      <c r="Q1564" s="1" t="s">
        <v>147</v>
      </c>
      <c r="R1564" s="1">
        <v>99.5</v>
      </c>
      <c r="S1564" s="19">
        <f t="shared" ref="S1564:S1576" si="68">+R1564*M1564</f>
        <v>26160.54</v>
      </c>
      <c r="T1564" s="1" t="s">
        <v>147</v>
      </c>
      <c r="U1564" s="1">
        <v>82</v>
      </c>
      <c r="V1564" s="19">
        <v>3.2</v>
      </c>
      <c r="W1564" s="1">
        <v>2</v>
      </c>
      <c r="X1564" s="1">
        <v>0</v>
      </c>
      <c r="Y1564" s="19">
        <f t="shared" si="60"/>
        <v>87.2</v>
      </c>
      <c r="Z1564" s="3">
        <f>+M1564*Y1564</f>
        <v>22926.624000000003</v>
      </c>
      <c r="AA1564" s="1" t="s">
        <v>344</v>
      </c>
      <c r="AB1564" s="1" t="s">
        <v>847</v>
      </c>
    </row>
    <row r="1565" spans="1:28" x14ac:dyDescent="0.3">
      <c r="A1565" s="1">
        <v>60</v>
      </c>
      <c r="B1565" s="1" t="s">
        <v>3272</v>
      </c>
      <c r="C1565" s="1" t="s">
        <v>843</v>
      </c>
      <c r="D1565" s="1" t="s">
        <v>844</v>
      </c>
      <c r="E1565" s="1" t="s">
        <v>3399</v>
      </c>
      <c r="F1565" s="1" t="s">
        <v>964</v>
      </c>
      <c r="G1565" s="1" t="s">
        <v>965</v>
      </c>
      <c r="H1565" s="1">
        <v>0.97</v>
      </c>
      <c r="I1565" s="1">
        <v>0.97</v>
      </c>
      <c r="J1565" s="1">
        <v>2</v>
      </c>
      <c r="K1565" s="65">
        <v>44518</v>
      </c>
      <c r="L1565" s="89">
        <v>44524</v>
      </c>
      <c r="M1565" s="1">
        <v>78.27</v>
      </c>
      <c r="N1565" s="19">
        <v>71.663203716073198</v>
      </c>
      <c r="O1565" s="1">
        <v>77</v>
      </c>
      <c r="P1565" s="1">
        <f t="shared" si="64"/>
        <v>6026.79</v>
      </c>
      <c r="Q1565" s="1" t="s">
        <v>147</v>
      </c>
      <c r="R1565" s="1">
        <v>99.5</v>
      </c>
      <c r="S1565" s="19">
        <f t="shared" si="68"/>
        <v>7787.8649999999998</v>
      </c>
      <c r="T1565" s="1" t="s">
        <v>147</v>
      </c>
      <c r="U1565" s="1">
        <v>82</v>
      </c>
      <c r="V1565" s="94">
        <v>1.6</v>
      </c>
      <c r="W1565" s="94">
        <v>-4</v>
      </c>
      <c r="X1565" s="94">
        <v>0</v>
      </c>
      <c r="Y1565" s="19">
        <f t="shared" si="60"/>
        <v>79.599999999999994</v>
      </c>
      <c r="Z1565" s="3">
        <f>+M1565*Y1565</f>
        <v>6230.2919999999995</v>
      </c>
      <c r="AA1565" s="1" t="s">
        <v>344</v>
      </c>
      <c r="AB1565" s="1" t="s">
        <v>847</v>
      </c>
    </row>
    <row r="1566" spans="1:28" x14ac:dyDescent="0.3">
      <c r="A1566" s="1">
        <v>61</v>
      </c>
      <c r="B1566" s="1" t="s">
        <v>3272</v>
      </c>
      <c r="C1566" s="1" t="s">
        <v>843</v>
      </c>
      <c r="D1566" s="1" t="s">
        <v>844</v>
      </c>
      <c r="E1566" s="1" t="s">
        <v>3399</v>
      </c>
      <c r="F1566" s="1" t="s">
        <v>966</v>
      </c>
      <c r="G1566" s="1" t="s">
        <v>967</v>
      </c>
      <c r="H1566" s="1">
        <v>1.07</v>
      </c>
      <c r="I1566" s="1">
        <v>1.07</v>
      </c>
      <c r="J1566" s="1">
        <v>4</v>
      </c>
      <c r="K1566" s="65">
        <v>44511</v>
      </c>
      <c r="L1566" s="89">
        <v>44515</v>
      </c>
      <c r="M1566" s="1">
        <v>236.94</v>
      </c>
      <c r="N1566" s="19">
        <v>213.73343232188924</v>
      </c>
      <c r="O1566" s="1">
        <v>89</v>
      </c>
      <c r="P1566" s="1">
        <f t="shared" si="64"/>
        <v>21087.66</v>
      </c>
      <c r="Q1566" s="1" t="s">
        <v>147</v>
      </c>
      <c r="R1566" s="1">
        <v>99.5</v>
      </c>
      <c r="S1566" s="19">
        <f t="shared" si="68"/>
        <v>23575.53</v>
      </c>
      <c r="T1566" s="1" t="s">
        <v>147</v>
      </c>
      <c r="U1566" s="1">
        <v>82</v>
      </c>
      <c r="V1566" s="19">
        <v>0</v>
      </c>
      <c r="W1566" s="1">
        <v>2</v>
      </c>
      <c r="X1566" s="1">
        <v>0</v>
      </c>
      <c r="Y1566" s="19">
        <f t="shared" si="60"/>
        <v>84</v>
      </c>
      <c r="Z1566" s="1">
        <f>+Y1566*M1566</f>
        <v>19902.96</v>
      </c>
      <c r="AA1566" s="1" t="s">
        <v>344</v>
      </c>
      <c r="AB1566" s="1" t="s">
        <v>847</v>
      </c>
    </row>
    <row r="1567" spans="1:28" x14ac:dyDescent="0.3">
      <c r="A1567" s="1">
        <v>62</v>
      </c>
      <c r="B1567" s="1" t="s">
        <v>3272</v>
      </c>
      <c r="C1567" s="1" t="s">
        <v>843</v>
      </c>
      <c r="D1567" s="1" t="s">
        <v>844</v>
      </c>
      <c r="E1567" s="1" t="s">
        <v>3399</v>
      </c>
      <c r="F1567" s="1" t="s">
        <v>968</v>
      </c>
      <c r="G1567" s="1" t="s">
        <v>969</v>
      </c>
      <c r="H1567" s="1">
        <v>0.79</v>
      </c>
      <c r="I1567" s="1">
        <v>0.79</v>
      </c>
      <c r="J1567" s="1">
        <v>2</v>
      </c>
      <c r="K1567" s="65">
        <v>44511</v>
      </c>
      <c r="L1567" s="89">
        <v>44515</v>
      </c>
      <c r="M1567" s="1">
        <v>100.98</v>
      </c>
      <c r="N1567" s="19">
        <v>81.014844268911077</v>
      </c>
      <c r="O1567" s="1">
        <v>88</v>
      </c>
      <c r="P1567" s="1">
        <f t="shared" si="64"/>
        <v>8886.24</v>
      </c>
      <c r="Q1567" s="1" t="s">
        <v>147</v>
      </c>
      <c r="R1567" s="1">
        <v>99.5</v>
      </c>
      <c r="S1567" s="19">
        <f t="shared" si="68"/>
        <v>10047.51</v>
      </c>
      <c r="T1567" s="1" t="s">
        <v>147</v>
      </c>
      <c r="U1567" s="1">
        <v>82</v>
      </c>
      <c r="V1567" s="19">
        <v>0</v>
      </c>
      <c r="W1567" s="1">
        <v>2</v>
      </c>
      <c r="X1567" s="1">
        <v>0</v>
      </c>
      <c r="Y1567" s="19">
        <f t="shared" si="60"/>
        <v>84</v>
      </c>
      <c r="Z1567" s="1">
        <f>+Y1567*M1567</f>
        <v>8482.32</v>
      </c>
      <c r="AA1567" s="1" t="s">
        <v>344</v>
      </c>
      <c r="AB1567" s="1" t="s">
        <v>847</v>
      </c>
    </row>
    <row r="1568" spans="1:28" x14ac:dyDescent="0.3">
      <c r="A1568" s="1">
        <v>63</v>
      </c>
      <c r="B1568" s="1" t="s">
        <v>3272</v>
      </c>
      <c r="C1568" s="1" t="s">
        <v>843</v>
      </c>
      <c r="D1568" s="1" t="s">
        <v>844</v>
      </c>
      <c r="E1568" s="1" t="s">
        <v>3399</v>
      </c>
      <c r="F1568" s="1" t="s">
        <v>970</v>
      </c>
      <c r="G1568" s="1" t="s">
        <v>971</v>
      </c>
      <c r="H1568" s="1">
        <v>1.1499999999999999</v>
      </c>
      <c r="I1568" s="1">
        <v>1.1499999999999999</v>
      </c>
      <c r="J1568" s="1">
        <v>5</v>
      </c>
      <c r="K1568" s="65">
        <v>44511</v>
      </c>
      <c r="L1568" s="89">
        <v>44515</v>
      </c>
      <c r="M1568" s="1">
        <v>355.42</v>
      </c>
      <c r="N1568" s="19">
        <v>334.09480000000002</v>
      </c>
      <c r="O1568" s="1">
        <v>78</v>
      </c>
      <c r="P1568" s="1">
        <f t="shared" si="64"/>
        <v>27722.760000000002</v>
      </c>
      <c r="Q1568" s="1" t="s">
        <v>147</v>
      </c>
      <c r="R1568" s="1">
        <v>99.5</v>
      </c>
      <c r="S1568" s="19">
        <f t="shared" si="68"/>
        <v>35364.29</v>
      </c>
      <c r="T1568" s="1" t="s">
        <v>147</v>
      </c>
      <c r="U1568" s="1">
        <v>82</v>
      </c>
      <c r="V1568" s="94">
        <v>3.2</v>
      </c>
      <c r="W1568" s="94">
        <v>-4</v>
      </c>
      <c r="X1568" s="94">
        <v>0</v>
      </c>
      <c r="Y1568" s="19">
        <f t="shared" si="60"/>
        <v>81.2</v>
      </c>
      <c r="Z1568" s="1">
        <f>+M1568*Y1568</f>
        <v>28860.104000000003</v>
      </c>
      <c r="AA1568" s="1" t="s">
        <v>344</v>
      </c>
      <c r="AB1568" s="1" t="s">
        <v>847</v>
      </c>
    </row>
    <row r="1569" spans="1:28" x14ac:dyDescent="0.3">
      <c r="A1569" s="1">
        <v>64</v>
      </c>
      <c r="B1569" s="1" t="s">
        <v>3272</v>
      </c>
      <c r="C1569" s="1" t="s">
        <v>843</v>
      </c>
      <c r="D1569" s="1" t="s">
        <v>844</v>
      </c>
      <c r="E1569" s="1" t="s">
        <v>3399</v>
      </c>
      <c r="F1569" s="1" t="s">
        <v>972</v>
      </c>
      <c r="G1569" s="1" t="s">
        <v>973</v>
      </c>
      <c r="H1569" s="1">
        <v>2.04</v>
      </c>
      <c r="I1569" s="1">
        <v>2.04</v>
      </c>
      <c r="J1569" s="1">
        <v>6</v>
      </c>
      <c r="K1569" s="65">
        <v>44511</v>
      </c>
      <c r="L1569" s="89">
        <v>44515</v>
      </c>
      <c r="M1569" s="1">
        <v>402.88</v>
      </c>
      <c r="N1569" s="19">
        <v>342.44800000000004</v>
      </c>
      <c r="O1569" s="1">
        <v>73</v>
      </c>
      <c r="P1569" s="1">
        <f t="shared" si="64"/>
        <v>29410.239999999998</v>
      </c>
      <c r="Q1569" s="1" t="s">
        <v>147</v>
      </c>
      <c r="R1569" s="1">
        <v>99.5</v>
      </c>
      <c r="S1569" s="19">
        <f t="shared" si="68"/>
        <v>40086.559999999998</v>
      </c>
      <c r="T1569" s="1" t="s">
        <v>147</v>
      </c>
      <c r="U1569" s="1">
        <v>82</v>
      </c>
      <c r="V1569" s="94">
        <v>0</v>
      </c>
      <c r="W1569" s="94">
        <v>-8</v>
      </c>
      <c r="X1569" s="94">
        <v>0</v>
      </c>
      <c r="Y1569" s="19">
        <f t="shared" si="60"/>
        <v>74</v>
      </c>
      <c r="Z1569" s="3">
        <f>+M1569*Y1569</f>
        <v>29813.119999999999</v>
      </c>
      <c r="AA1569" s="1" t="s">
        <v>344</v>
      </c>
      <c r="AB1569" s="1" t="s">
        <v>847</v>
      </c>
    </row>
    <row r="1570" spans="1:28" x14ac:dyDescent="0.3">
      <c r="A1570" s="1">
        <v>65</v>
      </c>
      <c r="B1570" s="1" t="s">
        <v>3272</v>
      </c>
      <c r="C1570" s="1" t="s">
        <v>843</v>
      </c>
      <c r="D1570" s="1" t="s">
        <v>844</v>
      </c>
      <c r="E1570" s="1" t="s">
        <v>3399</v>
      </c>
      <c r="F1570" s="1" t="s">
        <v>974</v>
      </c>
      <c r="G1570" s="1" t="s">
        <v>975</v>
      </c>
      <c r="H1570" s="1">
        <v>0.76</v>
      </c>
      <c r="I1570" s="1">
        <v>0.76</v>
      </c>
      <c r="J1570" s="1">
        <v>5</v>
      </c>
      <c r="K1570" s="65">
        <v>44511</v>
      </c>
      <c r="L1570" s="89">
        <v>44515</v>
      </c>
      <c r="M1570" s="1">
        <v>335.81</v>
      </c>
      <c r="N1570" s="19">
        <v>301.14914429287899</v>
      </c>
      <c r="O1570" s="1">
        <v>80</v>
      </c>
      <c r="P1570" s="1">
        <f t="shared" si="64"/>
        <v>26864.799999999999</v>
      </c>
      <c r="Q1570" s="1" t="s">
        <v>147</v>
      </c>
      <c r="R1570" s="1">
        <v>99.5</v>
      </c>
      <c r="S1570" s="19">
        <f t="shared" si="68"/>
        <v>33413.095000000001</v>
      </c>
      <c r="T1570" s="1" t="s">
        <v>147</v>
      </c>
      <c r="U1570" s="1">
        <v>82</v>
      </c>
      <c r="V1570" s="19">
        <v>0</v>
      </c>
      <c r="W1570" s="1">
        <v>0</v>
      </c>
      <c r="X1570" s="1">
        <v>0</v>
      </c>
      <c r="Y1570" s="19">
        <f t="shared" si="60"/>
        <v>82</v>
      </c>
      <c r="Z1570" s="3">
        <f>+M1570*Y1570</f>
        <v>27536.420000000002</v>
      </c>
      <c r="AA1570" s="1" t="s">
        <v>344</v>
      </c>
      <c r="AB1570" s="1" t="s">
        <v>847</v>
      </c>
    </row>
    <row r="1571" spans="1:28" x14ac:dyDescent="0.3">
      <c r="A1571" s="1">
        <v>66</v>
      </c>
      <c r="B1571" s="1" t="s">
        <v>3272</v>
      </c>
      <c r="C1571" s="1" t="s">
        <v>843</v>
      </c>
      <c r="D1571" s="1" t="s">
        <v>844</v>
      </c>
      <c r="E1571" s="1" t="s">
        <v>3399</v>
      </c>
      <c r="F1571" s="1" t="s">
        <v>976</v>
      </c>
      <c r="G1571" s="1" t="s">
        <v>977</v>
      </c>
      <c r="H1571" s="1">
        <v>0.98</v>
      </c>
      <c r="I1571" s="1">
        <v>0.98</v>
      </c>
      <c r="J1571" s="1">
        <v>1</v>
      </c>
      <c r="K1571" s="65">
        <v>44511</v>
      </c>
      <c r="L1571" s="89">
        <v>44515</v>
      </c>
      <c r="M1571" s="1">
        <v>52.27</v>
      </c>
      <c r="N1571" s="19">
        <v>41.375571105349408</v>
      </c>
      <c r="O1571" s="1">
        <v>84</v>
      </c>
      <c r="P1571" s="1">
        <f t="shared" si="64"/>
        <v>4390.68</v>
      </c>
      <c r="Q1571" s="1" t="s">
        <v>147</v>
      </c>
      <c r="R1571" s="1">
        <v>99.5</v>
      </c>
      <c r="S1571" s="19">
        <f t="shared" si="68"/>
        <v>5200.8650000000007</v>
      </c>
      <c r="T1571" s="1" t="s">
        <v>147</v>
      </c>
      <c r="U1571" s="1">
        <v>82</v>
      </c>
      <c r="V1571" s="19">
        <v>-0.8</v>
      </c>
      <c r="W1571" s="1">
        <v>0</v>
      </c>
      <c r="X1571" s="1">
        <v>0</v>
      </c>
      <c r="Y1571" s="19">
        <f t="shared" ref="Y1571:Y1634" si="69">+U1571+V1571+W1571+X1571</f>
        <v>81.2</v>
      </c>
      <c r="Z1571" s="1">
        <f>+Y1571*M1571</f>
        <v>4244.3240000000005</v>
      </c>
      <c r="AA1571" s="1" t="s">
        <v>344</v>
      </c>
      <c r="AB1571" s="1" t="s">
        <v>847</v>
      </c>
    </row>
    <row r="1572" spans="1:28" x14ac:dyDescent="0.3">
      <c r="A1572" s="1">
        <v>67</v>
      </c>
      <c r="B1572" s="1" t="s">
        <v>3272</v>
      </c>
      <c r="C1572" s="1" t="s">
        <v>843</v>
      </c>
      <c r="D1572" s="1" t="s">
        <v>844</v>
      </c>
      <c r="E1572" s="1" t="s">
        <v>3399</v>
      </c>
      <c r="F1572" s="1" t="s">
        <v>978</v>
      </c>
      <c r="G1572" s="1" t="s">
        <v>979</v>
      </c>
      <c r="H1572" s="1">
        <v>1.21</v>
      </c>
      <c r="I1572" s="1">
        <v>1.21</v>
      </c>
      <c r="J1572" s="1">
        <v>2</v>
      </c>
      <c r="K1572" s="65">
        <v>44511</v>
      </c>
      <c r="L1572" s="89">
        <v>44515</v>
      </c>
      <c r="M1572" s="1">
        <v>120.16</v>
      </c>
      <c r="N1572" s="19">
        <v>112.95039999999999</v>
      </c>
      <c r="O1572" s="1">
        <v>86</v>
      </c>
      <c r="P1572" s="1">
        <f t="shared" si="64"/>
        <v>10333.76</v>
      </c>
      <c r="Q1572" s="1" t="s">
        <v>147</v>
      </c>
      <c r="R1572" s="1">
        <v>99.5</v>
      </c>
      <c r="S1572" s="19">
        <f t="shared" si="68"/>
        <v>11955.92</v>
      </c>
      <c r="T1572" s="1" t="s">
        <v>147</v>
      </c>
      <c r="U1572" s="1">
        <v>82</v>
      </c>
      <c r="V1572" s="94">
        <v>3.2</v>
      </c>
      <c r="W1572" s="94">
        <v>2</v>
      </c>
      <c r="X1572" s="94">
        <v>0</v>
      </c>
      <c r="Y1572" s="19">
        <f t="shared" si="69"/>
        <v>87.2</v>
      </c>
      <c r="Z1572" s="3">
        <f>+M1572*Y1572</f>
        <v>10477.951999999999</v>
      </c>
      <c r="AA1572" s="1" t="s">
        <v>344</v>
      </c>
      <c r="AB1572" s="1" t="s">
        <v>847</v>
      </c>
    </row>
    <row r="1573" spans="1:28" x14ac:dyDescent="0.3">
      <c r="A1573" s="1">
        <v>68</v>
      </c>
      <c r="B1573" s="1" t="s">
        <v>3272</v>
      </c>
      <c r="C1573" s="1" t="s">
        <v>843</v>
      </c>
      <c r="D1573" s="1" t="s">
        <v>844</v>
      </c>
      <c r="E1573" s="1" t="s">
        <v>3399</v>
      </c>
      <c r="F1573" s="1" t="s">
        <v>980</v>
      </c>
      <c r="G1573" s="1" t="s">
        <v>981</v>
      </c>
      <c r="H1573" s="1">
        <v>0.98</v>
      </c>
      <c r="I1573" s="1">
        <v>0.98</v>
      </c>
      <c r="J1573" s="1">
        <v>4</v>
      </c>
      <c r="K1573" s="65">
        <v>44511</v>
      </c>
      <c r="L1573" s="89">
        <v>44515</v>
      </c>
      <c r="M1573" s="1">
        <v>294.01</v>
      </c>
      <c r="N1573" s="19">
        <v>254.63380178418487</v>
      </c>
      <c r="O1573" s="1">
        <v>78</v>
      </c>
      <c r="P1573" s="1">
        <f t="shared" si="64"/>
        <v>22932.78</v>
      </c>
      <c r="Q1573" s="1" t="s">
        <v>147</v>
      </c>
      <c r="R1573" s="1">
        <v>99.5</v>
      </c>
      <c r="S1573" s="19">
        <f t="shared" si="68"/>
        <v>29253.994999999999</v>
      </c>
      <c r="T1573" s="1" t="s">
        <v>147</v>
      </c>
      <c r="U1573" s="1">
        <v>82</v>
      </c>
      <c r="V1573" s="19">
        <v>0</v>
      </c>
      <c r="W1573" s="1">
        <v>-4</v>
      </c>
      <c r="X1573" s="1">
        <v>0</v>
      </c>
      <c r="Y1573" s="19">
        <f t="shared" si="69"/>
        <v>78</v>
      </c>
      <c r="Z1573" s="1">
        <f>+Y1573*M1573</f>
        <v>22932.78</v>
      </c>
      <c r="AA1573" s="1" t="s">
        <v>344</v>
      </c>
      <c r="AB1573" s="1" t="s">
        <v>847</v>
      </c>
    </row>
    <row r="1574" spans="1:28" x14ac:dyDescent="0.3">
      <c r="A1574" s="1">
        <v>69</v>
      </c>
      <c r="B1574" s="1" t="s">
        <v>3272</v>
      </c>
      <c r="C1574" s="1" t="s">
        <v>843</v>
      </c>
      <c r="D1574" s="1" t="s">
        <v>844</v>
      </c>
      <c r="E1574" s="1" t="s">
        <v>3399</v>
      </c>
      <c r="F1574" s="1" t="s">
        <v>982</v>
      </c>
      <c r="G1574" s="1" t="s">
        <v>983</v>
      </c>
      <c r="H1574" s="1">
        <v>1.0900000000000001</v>
      </c>
      <c r="I1574" s="1">
        <v>1.0900000000000001</v>
      </c>
      <c r="J1574" s="1">
        <v>2</v>
      </c>
      <c r="K1574" s="65">
        <v>44511</v>
      </c>
      <c r="L1574" s="89">
        <v>44515</v>
      </c>
      <c r="M1574" s="1">
        <v>87.87</v>
      </c>
      <c r="N1574" s="19">
        <v>66.140836370628236</v>
      </c>
      <c r="O1574" s="1">
        <v>84</v>
      </c>
      <c r="P1574" s="1">
        <f t="shared" si="64"/>
        <v>7381.08</v>
      </c>
      <c r="Q1574" s="1" t="s">
        <v>147</v>
      </c>
      <c r="R1574" s="1">
        <v>99.5</v>
      </c>
      <c r="S1574" s="19">
        <f t="shared" si="68"/>
        <v>8743.0650000000005</v>
      </c>
      <c r="T1574" s="1" t="s">
        <v>147</v>
      </c>
      <c r="U1574" s="1">
        <v>82</v>
      </c>
      <c r="V1574" s="19">
        <v>-4</v>
      </c>
      <c r="W1574" s="1">
        <v>0</v>
      </c>
      <c r="X1574" s="1">
        <v>0</v>
      </c>
      <c r="Y1574" s="19">
        <f t="shared" si="69"/>
        <v>78</v>
      </c>
      <c r="Z1574" s="3">
        <f>+M1574*Y1574</f>
        <v>6853.8600000000006</v>
      </c>
      <c r="AA1574" s="1" t="s">
        <v>344</v>
      </c>
      <c r="AB1574" s="1" t="s">
        <v>847</v>
      </c>
    </row>
    <row r="1575" spans="1:28" x14ac:dyDescent="0.3">
      <c r="A1575" s="1">
        <v>70</v>
      </c>
      <c r="B1575" s="1" t="s">
        <v>3272</v>
      </c>
      <c r="C1575" s="1" t="s">
        <v>843</v>
      </c>
      <c r="D1575" s="1" t="s">
        <v>844</v>
      </c>
      <c r="E1575" s="1" t="s">
        <v>3399</v>
      </c>
      <c r="F1575" s="1" t="s">
        <v>984</v>
      </c>
      <c r="G1575" s="1" t="s">
        <v>985</v>
      </c>
      <c r="H1575" s="1">
        <v>1.04</v>
      </c>
      <c r="I1575" s="1">
        <v>1.04</v>
      </c>
      <c r="J1575" s="1">
        <v>4</v>
      </c>
      <c r="K1575" s="65">
        <v>44511</v>
      </c>
      <c r="L1575" s="89">
        <v>44515</v>
      </c>
      <c r="M1575" s="1">
        <v>285.58</v>
      </c>
      <c r="N1575" s="19">
        <v>240.37448564498035</v>
      </c>
      <c r="O1575" s="1">
        <v>78</v>
      </c>
      <c r="P1575" s="1">
        <f t="shared" si="64"/>
        <v>22275.239999999998</v>
      </c>
      <c r="Q1575" s="1" t="s">
        <v>147</v>
      </c>
      <c r="R1575" s="1">
        <v>99.5</v>
      </c>
      <c r="S1575" s="19">
        <f t="shared" si="68"/>
        <v>28415.21</v>
      </c>
      <c r="T1575" s="1" t="s">
        <v>147</v>
      </c>
      <c r="U1575" s="1">
        <v>82</v>
      </c>
      <c r="V1575" s="19">
        <v>0</v>
      </c>
      <c r="W1575" s="1">
        <v>-4</v>
      </c>
      <c r="X1575" s="1">
        <v>0</v>
      </c>
      <c r="Y1575" s="19">
        <f t="shared" si="69"/>
        <v>78</v>
      </c>
      <c r="Z1575" s="1">
        <f>+Y1575*M1575</f>
        <v>22275.239999999998</v>
      </c>
      <c r="AA1575" s="1" t="s">
        <v>344</v>
      </c>
      <c r="AB1575" s="1" t="s">
        <v>847</v>
      </c>
    </row>
    <row r="1576" spans="1:28" x14ac:dyDescent="0.3">
      <c r="A1576" s="1">
        <v>71</v>
      </c>
      <c r="B1576" s="1" t="s">
        <v>3272</v>
      </c>
      <c r="C1576" s="1" t="s">
        <v>843</v>
      </c>
      <c r="D1576" s="1" t="s">
        <v>844</v>
      </c>
      <c r="E1576" s="1" t="s">
        <v>3399</v>
      </c>
      <c r="F1576" s="1" t="s">
        <v>986</v>
      </c>
      <c r="G1576" s="1" t="s">
        <v>987</v>
      </c>
      <c r="H1576" s="1">
        <v>0.75</v>
      </c>
      <c r="I1576" s="1">
        <v>0.75</v>
      </c>
      <c r="J1576" s="1">
        <v>3</v>
      </c>
      <c r="K1576" s="65">
        <v>44511</v>
      </c>
      <c r="L1576" s="89">
        <v>44515</v>
      </c>
      <c r="M1576" s="1">
        <v>220.62</v>
      </c>
      <c r="N1576" s="19">
        <v>190.353937075761</v>
      </c>
      <c r="O1576" s="1">
        <v>75</v>
      </c>
      <c r="P1576" s="1">
        <f t="shared" si="64"/>
        <v>16546.5</v>
      </c>
      <c r="Q1576" s="1" t="s">
        <v>147</v>
      </c>
      <c r="R1576" s="1">
        <v>99.5</v>
      </c>
      <c r="S1576" s="19">
        <f t="shared" si="68"/>
        <v>21951.69</v>
      </c>
      <c r="T1576" s="1" t="s">
        <v>147</v>
      </c>
      <c r="U1576" s="1">
        <v>82</v>
      </c>
      <c r="V1576" s="19">
        <v>0</v>
      </c>
      <c r="W1576" s="1">
        <v>-4</v>
      </c>
      <c r="X1576" s="1">
        <v>0</v>
      </c>
      <c r="Y1576" s="19">
        <f t="shared" si="69"/>
        <v>78</v>
      </c>
      <c r="Z1576" s="1">
        <f>+Y1576*M1576</f>
        <v>17208.36</v>
      </c>
      <c r="AA1576" s="1" t="s">
        <v>344</v>
      </c>
      <c r="AB1576" s="1" t="s">
        <v>847</v>
      </c>
    </row>
    <row r="1577" spans="1:28" x14ac:dyDescent="0.3">
      <c r="A1577" s="1">
        <v>72</v>
      </c>
      <c r="B1577" s="1" t="s">
        <v>3272</v>
      </c>
      <c r="C1577" s="1" t="s">
        <v>843</v>
      </c>
      <c r="D1577" s="1" t="s">
        <v>844</v>
      </c>
      <c r="E1577" s="1" t="s">
        <v>3399</v>
      </c>
      <c r="F1577" s="1" t="s">
        <v>988</v>
      </c>
      <c r="G1577" s="1" t="s">
        <v>989</v>
      </c>
      <c r="H1577" s="1">
        <v>1.01</v>
      </c>
      <c r="I1577" s="1"/>
      <c r="J1577" s="14">
        <v>0</v>
      </c>
      <c r="K1577" s="65">
        <v>0</v>
      </c>
      <c r="L1577" s="14">
        <v>0</v>
      </c>
      <c r="M1577" s="14">
        <v>0</v>
      </c>
      <c r="N1577" s="14">
        <v>0</v>
      </c>
      <c r="O1577" s="14">
        <v>0</v>
      </c>
      <c r="P1577" s="1">
        <f t="shared" si="64"/>
        <v>0</v>
      </c>
      <c r="Q1577" s="14">
        <v>0</v>
      </c>
      <c r="R1577" s="14">
        <v>0</v>
      </c>
      <c r="S1577" s="14">
        <v>0</v>
      </c>
      <c r="T1577" s="14">
        <v>0</v>
      </c>
      <c r="U1577" s="1">
        <v>0</v>
      </c>
      <c r="V1577" s="14">
        <v>0</v>
      </c>
      <c r="W1577" s="14">
        <v>0</v>
      </c>
      <c r="X1577" s="14">
        <v>0</v>
      </c>
      <c r="Y1577" s="14">
        <v>0</v>
      </c>
      <c r="Z1577" s="1"/>
      <c r="AA1577" s="1" t="s">
        <v>344</v>
      </c>
      <c r="AB1577" s="1" t="s">
        <v>847</v>
      </c>
    </row>
    <row r="1578" spans="1:28" x14ac:dyDescent="0.3">
      <c r="A1578" s="1">
        <v>73</v>
      </c>
      <c r="B1578" s="1" t="s">
        <v>3272</v>
      </c>
      <c r="C1578" s="1" t="s">
        <v>843</v>
      </c>
      <c r="D1578" s="1" t="s">
        <v>844</v>
      </c>
      <c r="E1578" s="1" t="s">
        <v>3399</v>
      </c>
      <c r="F1578" s="1" t="s">
        <v>990</v>
      </c>
      <c r="G1578" s="1" t="s">
        <v>991</v>
      </c>
      <c r="H1578" s="1">
        <v>1.02</v>
      </c>
      <c r="I1578" s="1">
        <v>1.02</v>
      </c>
      <c r="J1578" s="1">
        <v>3</v>
      </c>
      <c r="K1578" s="65">
        <v>44511</v>
      </c>
      <c r="L1578" s="89">
        <v>44515</v>
      </c>
      <c r="M1578" s="1">
        <v>162.19</v>
      </c>
      <c r="N1578" s="19">
        <v>136.45898414901413</v>
      </c>
      <c r="O1578" s="1">
        <v>80</v>
      </c>
      <c r="P1578" s="1">
        <f t="shared" si="64"/>
        <v>12975.2</v>
      </c>
      <c r="Q1578" s="1" t="s">
        <v>147</v>
      </c>
      <c r="R1578" s="1">
        <v>99.5</v>
      </c>
      <c r="S1578" s="19">
        <f>+R1578*M1578</f>
        <v>16137.905000000001</v>
      </c>
      <c r="T1578" s="1" t="s">
        <v>147</v>
      </c>
      <c r="U1578" s="1">
        <v>82</v>
      </c>
      <c r="V1578" s="19">
        <v>0</v>
      </c>
      <c r="W1578" s="1">
        <v>0</v>
      </c>
      <c r="X1578" s="1">
        <v>0</v>
      </c>
      <c r="Y1578" s="19">
        <f t="shared" si="69"/>
        <v>82</v>
      </c>
      <c r="Z1578" s="1">
        <f>+Y1578*M1578</f>
        <v>13299.58</v>
      </c>
      <c r="AA1578" s="1" t="s">
        <v>344</v>
      </c>
      <c r="AB1578" s="1" t="s">
        <v>847</v>
      </c>
    </row>
    <row r="1579" spans="1:28" x14ac:dyDescent="0.3">
      <c r="A1579" s="1">
        <v>74</v>
      </c>
      <c r="B1579" s="1" t="s">
        <v>3272</v>
      </c>
      <c r="C1579" s="1" t="s">
        <v>843</v>
      </c>
      <c r="D1579" s="1" t="s">
        <v>844</v>
      </c>
      <c r="E1579" s="1" t="s">
        <v>3399</v>
      </c>
      <c r="F1579" s="1" t="s">
        <v>992</v>
      </c>
      <c r="G1579" s="1" t="s">
        <v>993</v>
      </c>
      <c r="H1579" s="1">
        <v>1.05</v>
      </c>
      <c r="I1579" s="1">
        <v>1.05</v>
      </c>
      <c r="J1579" s="1">
        <v>5</v>
      </c>
      <c r="K1579" s="65">
        <v>44511</v>
      </c>
      <c r="L1579" s="89">
        <v>44515</v>
      </c>
      <c r="M1579" s="1">
        <v>359.31</v>
      </c>
      <c r="N1579" s="19">
        <v>319.3383394490001</v>
      </c>
      <c r="O1579" s="1">
        <v>89</v>
      </c>
      <c r="P1579" s="1">
        <f t="shared" si="64"/>
        <v>31978.59</v>
      </c>
      <c r="Q1579" s="1" t="s">
        <v>147</v>
      </c>
      <c r="R1579" s="1">
        <v>99.5</v>
      </c>
      <c r="S1579" s="19">
        <f>+R1579*M1579</f>
        <v>35751.345000000001</v>
      </c>
      <c r="T1579" s="1" t="s">
        <v>147</v>
      </c>
      <c r="U1579" s="1">
        <v>82</v>
      </c>
      <c r="V1579" s="19">
        <v>0</v>
      </c>
      <c r="W1579" s="1">
        <v>2</v>
      </c>
      <c r="X1579" s="1">
        <v>0</v>
      </c>
      <c r="Y1579" s="19">
        <f t="shared" si="69"/>
        <v>84</v>
      </c>
      <c r="Z1579" s="3">
        <f>+M1579*Y1579</f>
        <v>30182.04</v>
      </c>
      <c r="AA1579" s="1" t="s">
        <v>344</v>
      </c>
      <c r="AB1579" s="1" t="s">
        <v>847</v>
      </c>
    </row>
    <row r="1580" spans="1:28" x14ac:dyDescent="0.3">
      <c r="A1580" s="1">
        <v>75</v>
      </c>
      <c r="B1580" s="1" t="s">
        <v>3272</v>
      </c>
      <c r="C1580" s="1" t="s">
        <v>843</v>
      </c>
      <c r="D1580" s="1" t="s">
        <v>844</v>
      </c>
      <c r="E1580" s="1" t="s">
        <v>3399</v>
      </c>
      <c r="F1580" s="1" t="s">
        <v>994</v>
      </c>
      <c r="G1580" s="1" t="s">
        <v>995</v>
      </c>
      <c r="H1580" s="1">
        <v>1.0900000000000001</v>
      </c>
      <c r="I1580" s="1">
        <v>1.0900000000000001</v>
      </c>
      <c r="J1580" s="1">
        <v>2</v>
      </c>
      <c r="K1580" s="65">
        <v>44511</v>
      </c>
      <c r="L1580" s="89">
        <v>44515</v>
      </c>
      <c r="M1580" s="1">
        <v>104.12</v>
      </c>
      <c r="N1580" s="19">
        <v>89.949078542946083</v>
      </c>
      <c r="O1580" s="1">
        <v>92</v>
      </c>
      <c r="P1580" s="1">
        <f t="shared" si="64"/>
        <v>9579.0400000000009</v>
      </c>
      <c r="Q1580" s="1" t="s">
        <v>147</v>
      </c>
      <c r="R1580" s="1">
        <v>99.5</v>
      </c>
      <c r="S1580" s="19">
        <f>+R1580*M1580</f>
        <v>10359.94</v>
      </c>
      <c r="T1580" s="1" t="s">
        <v>147</v>
      </c>
      <c r="U1580" s="1">
        <v>82</v>
      </c>
      <c r="V1580" s="19">
        <v>0</v>
      </c>
      <c r="W1580" s="1">
        <v>2</v>
      </c>
      <c r="X1580" s="1">
        <v>0</v>
      </c>
      <c r="Y1580" s="19">
        <f t="shared" si="69"/>
        <v>84</v>
      </c>
      <c r="Z1580" s="1">
        <f>+Y1580*M1580</f>
        <v>8746.08</v>
      </c>
      <c r="AA1580" s="1" t="s">
        <v>344</v>
      </c>
      <c r="AB1580" s="1" t="s">
        <v>847</v>
      </c>
    </row>
    <row r="1581" spans="1:28" x14ac:dyDescent="0.3">
      <c r="A1581" s="1">
        <v>76</v>
      </c>
      <c r="B1581" s="1" t="s">
        <v>3272</v>
      </c>
      <c r="C1581" s="1" t="s">
        <v>843</v>
      </c>
      <c r="D1581" s="1" t="s">
        <v>844</v>
      </c>
      <c r="E1581" s="1" t="s">
        <v>3399</v>
      </c>
      <c r="F1581" s="1" t="s">
        <v>996</v>
      </c>
      <c r="G1581" s="1" t="s">
        <v>997</v>
      </c>
      <c r="H1581" s="1">
        <v>1.02</v>
      </c>
      <c r="I1581" s="1">
        <v>1.02</v>
      </c>
      <c r="J1581" s="1">
        <v>1</v>
      </c>
      <c r="K1581" s="65">
        <v>44511</v>
      </c>
      <c r="L1581" s="89">
        <v>44515</v>
      </c>
      <c r="M1581" s="1">
        <v>44.25</v>
      </c>
      <c r="N1581" s="19"/>
      <c r="O1581" s="1">
        <v>45</v>
      </c>
      <c r="P1581" s="1">
        <f t="shared" si="64"/>
        <v>1991.25</v>
      </c>
      <c r="Q1581" s="1" t="s">
        <v>148</v>
      </c>
      <c r="R1581" s="1">
        <v>99.5</v>
      </c>
      <c r="S1581" s="19">
        <f>+R1581*M1581</f>
        <v>4402.875</v>
      </c>
      <c r="T1581" s="1" t="s">
        <v>147</v>
      </c>
      <c r="U1581" s="1"/>
      <c r="V1581" s="94">
        <v>0</v>
      </c>
      <c r="W1581" s="94">
        <v>0</v>
      </c>
      <c r="X1581" s="94">
        <v>0</v>
      </c>
      <c r="Y1581" s="19">
        <f t="shared" si="69"/>
        <v>0</v>
      </c>
      <c r="Z1581" s="3">
        <f>+M1581*Y1581</f>
        <v>0</v>
      </c>
      <c r="AA1581" s="1" t="s">
        <v>344</v>
      </c>
      <c r="AB1581" s="1" t="s">
        <v>847</v>
      </c>
    </row>
    <row r="1582" spans="1:28" x14ac:dyDescent="0.3">
      <c r="A1582" s="1">
        <v>77</v>
      </c>
      <c r="B1582" s="1" t="s">
        <v>3272</v>
      </c>
      <c r="C1582" s="1" t="s">
        <v>843</v>
      </c>
      <c r="D1582" s="1" t="s">
        <v>844</v>
      </c>
      <c r="E1582" s="1" t="s">
        <v>3399</v>
      </c>
      <c r="F1582" s="1" t="s">
        <v>998</v>
      </c>
      <c r="G1582" s="1" t="s">
        <v>999</v>
      </c>
      <c r="H1582" s="1">
        <v>0.91</v>
      </c>
      <c r="I1582" s="1"/>
      <c r="J1582" s="14">
        <v>0</v>
      </c>
      <c r="K1582" s="65">
        <v>0</v>
      </c>
      <c r="L1582" s="14">
        <v>0</v>
      </c>
      <c r="M1582" s="14">
        <v>0</v>
      </c>
      <c r="N1582" s="14">
        <v>0</v>
      </c>
      <c r="O1582" s="14">
        <v>0</v>
      </c>
      <c r="P1582" s="1">
        <f t="shared" si="64"/>
        <v>0</v>
      </c>
      <c r="Q1582" s="14">
        <v>0</v>
      </c>
      <c r="R1582" s="14">
        <v>0</v>
      </c>
      <c r="S1582" s="14">
        <v>0</v>
      </c>
      <c r="T1582" s="14">
        <v>0</v>
      </c>
      <c r="U1582" s="1">
        <v>0</v>
      </c>
      <c r="V1582" s="14">
        <v>0</v>
      </c>
      <c r="W1582" s="14">
        <v>0</v>
      </c>
      <c r="X1582" s="14">
        <v>0</v>
      </c>
      <c r="Y1582" s="14">
        <v>0</v>
      </c>
      <c r="Z1582" s="1"/>
      <c r="AA1582" s="1" t="s">
        <v>344</v>
      </c>
      <c r="AB1582" s="1" t="s">
        <v>847</v>
      </c>
    </row>
    <row r="1583" spans="1:28" x14ac:dyDescent="0.3">
      <c r="A1583" s="1">
        <v>78</v>
      </c>
      <c r="B1583" s="1" t="s">
        <v>3272</v>
      </c>
      <c r="C1583" s="1" t="s">
        <v>843</v>
      </c>
      <c r="D1583" s="1" t="s">
        <v>844</v>
      </c>
      <c r="E1583" s="1" t="s">
        <v>3399</v>
      </c>
      <c r="F1583" s="1" t="s">
        <v>1000</v>
      </c>
      <c r="G1583" s="1" t="s">
        <v>1001</v>
      </c>
      <c r="H1583" s="1">
        <v>1.03</v>
      </c>
      <c r="I1583" s="1">
        <v>1.03</v>
      </c>
      <c r="J1583" s="1">
        <v>2</v>
      </c>
      <c r="K1583" s="65">
        <v>44511</v>
      </c>
      <c r="L1583" s="89">
        <v>44515</v>
      </c>
      <c r="M1583" s="1">
        <v>149.13</v>
      </c>
      <c r="N1583" s="19">
        <v>136.07195859344557</v>
      </c>
      <c r="O1583" s="1">
        <v>83</v>
      </c>
      <c r="P1583" s="1">
        <f t="shared" si="64"/>
        <v>12377.789999999999</v>
      </c>
      <c r="Q1583" s="1" t="s">
        <v>147</v>
      </c>
      <c r="R1583" s="1">
        <v>99.5</v>
      </c>
      <c r="S1583" s="19">
        <f t="shared" ref="S1583:S1600" si="70">+R1583*M1583</f>
        <v>14838.434999999999</v>
      </c>
      <c r="T1583" s="1" t="s">
        <v>147</v>
      </c>
      <c r="U1583" s="1">
        <v>82</v>
      </c>
      <c r="V1583" s="19">
        <v>0.8</v>
      </c>
      <c r="W1583" s="1">
        <v>0</v>
      </c>
      <c r="X1583" s="1">
        <v>0</v>
      </c>
      <c r="Y1583" s="19">
        <f t="shared" si="69"/>
        <v>82.8</v>
      </c>
      <c r="Z1583" s="3">
        <f>+M1583*Y1583</f>
        <v>12347.964</v>
      </c>
      <c r="AA1583" s="1" t="s">
        <v>344</v>
      </c>
      <c r="AB1583" s="1" t="s">
        <v>847</v>
      </c>
    </row>
    <row r="1584" spans="1:28" x14ac:dyDescent="0.3">
      <c r="A1584" s="1">
        <v>79</v>
      </c>
      <c r="B1584" s="1" t="s">
        <v>3272</v>
      </c>
      <c r="C1584" s="1" t="s">
        <v>843</v>
      </c>
      <c r="D1584" s="1" t="s">
        <v>844</v>
      </c>
      <c r="E1584" s="1" t="s">
        <v>3399</v>
      </c>
      <c r="F1584" s="1" t="s">
        <v>1002</v>
      </c>
      <c r="G1584" s="1" t="s">
        <v>1003</v>
      </c>
      <c r="H1584" s="1">
        <v>1.0900000000000001</v>
      </c>
      <c r="I1584" s="1">
        <v>1.0900000000000001</v>
      </c>
      <c r="J1584" s="1">
        <v>5</v>
      </c>
      <c r="K1584" s="65">
        <v>44511</v>
      </c>
      <c r="L1584" s="89">
        <v>44515</v>
      </c>
      <c r="M1584" s="1">
        <v>367.72</v>
      </c>
      <c r="N1584" s="19">
        <v>303.42124774261936</v>
      </c>
      <c r="O1584" s="1">
        <v>80</v>
      </c>
      <c r="P1584" s="1">
        <f t="shared" si="64"/>
        <v>29417.600000000002</v>
      </c>
      <c r="Q1584" s="1" t="s">
        <v>147</v>
      </c>
      <c r="R1584" s="1">
        <v>99.5</v>
      </c>
      <c r="S1584" s="19">
        <f t="shared" si="70"/>
        <v>36588.14</v>
      </c>
      <c r="T1584" s="1" t="s">
        <v>147</v>
      </c>
      <c r="U1584" s="1">
        <v>82</v>
      </c>
      <c r="V1584" s="19">
        <v>0</v>
      </c>
      <c r="W1584" s="1">
        <v>0</v>
      </c>
      <c r="X1584" s="1">
        <v>0</v>
      </c>
      <c r="Y1584" s="19">
        <f t="shared" si="69"/>
        <v>82</v>
      </c>
      <c r="Z1584" s="3">
        <f>+M1584*Y1584</f>
        <v>30153.040000000001</v>
      </c>
      <c r="AA1584" s="1" t="s">
        <v>344</v>
      </c>
      <c r="AB1584" s="1" t="s">
        <v>847</v>
      </c>
    </row>
    <row r="1585" spans="1:28" x14ac:dyDescent="0.3">
      <c r="A1585" s="1">
        <v>80</v>
      </c>
      <c r="B1585" s="1" t="s">
        <v>3272</v>
      </c>
      <c r="C1585" s="1" t="s">
        <v>843</v>
      </c>
      <c r="D1585" s="1" t="s">
        <v>844</v>
      </c>
      <c r="E1585" s="1" t="s">
        <v>3399</v>
      </c>
      <c r="F1585" s="1" t="s">
        <v>1004</v>
      </c>
      <c r="G1585" s="1" t="s">
        <v>1005</v>
      </c>
      <c r="H1585" s="1">
        <v>0.97</v>
      </c>
      <c r="I1585" s="1">
        <v>0.97</v>
      </c>
      <c r="J1585" s="1">
        <v>3</v>
      </c>
      <c r="K1585" s="65">
        <v>44511</v>
      </c>
      <c r="L1585" s="89">
        <v>44515</v>
      </c>
      <c r="M1585" s="1">
        <v>205.5</v>
      </c>
      <c r="N1585" s="19">
        <v>168.99359585509538</v>
      </c>
      <c r="O1585" s="1">
        <v>81</v>
      </c>
      <c r="P1585" s="1">
        <f t="shared" si="64"/>
        <v>16645.5</v>
      </c>
      <c r="Q1585" s="1" t="s">
        <v>147</v>
      </c>
      <c r="R1585" s="1">
        <v>99.5</v>
      </c>
      <c r="S1585" s="19">
        <f t="shared" si="70"/>
        <v>20447.25</v>
      </c>
      <c r="T1585" s="1" t="s">
        <v>147</v>
      </c>
      <c r="U1585" s="1">
        <v>82</v>
      </c>
      <c r="V1585" s="19">
        <v>0</v>
      </c>
      <c r="W1585" s="1">
        <v>0</v>
      </c>
      <c r="X1585" s="1">
        <v>0</v>
      </c>
      <c r="Y1585" s="19">
        <f t="shared" si="69"/>
        <v>82</v>
      </c>
      <c r="Z1585" s="1">
        <f>+Y1585*M1585</f>
        <v>16851</v>
      </c>
      <c r="AA1585" s="1" t="s">
        <v>344</v>
      </c>
      <c r="AB1585" s="1" t="s">
        <v>847</v>
      </c>
    </row>
    <row r="1586" spans="1:28" x14ac:dyDescent="0.3">
      <c r="A1586" s="1">
        <v>81</v>
      </c>
      <c r="B1586" s="1" t="s">
        <v>3272</v>
      </c>
      <c r="C1586" s="1" t="s">
        <v>843</v>
      </c>
      <c r="D1586" s="1" t="s">
        <v>844</v>
      </c>
      <c r="E1586" s="1" t="s">
        <v>3399</v>
      </c>
      <c r="F1586" s="1" t="s">
        <v>1006</v>
      </c>
      <c r="G1586" s="1" t="s">
        <v>1007</v>
      </c>
      <c r="H1586" s="1">
        <v>1.18</v>
      </c>
      <c r="I1586" s="1">
        <v>1.18</v>
      </c>
      <c r="J1586" s="1">
        <v>2</v>
      </c>
      <c r="K1586" s="65">
        <v>44511</v>
      </c>
      <c r="L1586" s="89">
        <v>44515</v>
      </c>
      <c r="M1586" s="1">
        <v>158.76</v>
      </c>
      <c r="N1586" s="19">
        <v>136.11191484405401</v>
      </c>
      <c r="O1586" s="1">
        <v>79</v>
      </c>
      <c r="P1586" s="1">
        <f t="shared" si="64"/>
        <v>12542.039999999999</v>
      </c>
      <c r="Q1586" s="1" t="s">
        <v>147</v>
      </c>
      <c r="R1586" s="1">
        <v>99.5</v>
      </c>
      <c r="S1586" s="19">
        <f t="shared" si="70"/>
        <v>15796.619999999999</v>
      </c>
      <c r="T1586" s="1" t="s">
        <v>147</v>
      </c>
      <c r="U1586" s="1">
        <v>82</v>
      </c>
      <c r="V1586" s="19">
        <v>0</v>
      </c>
      <c r="W1586" s="1">
        <v>-4</v>
      </c>
      <c r="X1586" s="1">
        <v>0</v>
      </c>
      <c r="Y1586" s="19">
        <f t="shared" si="69"/>
        <v>78</v>
      </c>
      <c r="Z1586" s="1">
        <f>+Y1586*M1586</f>
        <v>12383.279999999999</v>
      </c>
      <c r="AA1586" s="1" t="s">
        <v>344</v>
      </c>
      <c r="AB1586" s="1" t="s">
        <v>847</v>
      </c>
    </row>
    <row r="1587" spans="1:28" x14ac:dyDescent="0.3">
      <c r="A1587" s="1">
        <v>82</v>
      </c>
      <c r="B1587" s="1" t="s">
        <v>3272</v>
      </c>
      <c r="C1587" s="1" t="s">
        <v>843</v>
      </c>
      <c r="D1587" s="1" t="s">
        <v>844</v>
      </c>
      <c r="E1587" s="1" t="s">
        <v>3399</v>
      </c>
      <c r="F1587" s="1" t="s">
        <v>1008</v>
      </c>
      <c r="G1587" s="1" t="s">
        <v>1009</v>
      </c>
      <c r="H1587" s="1">
        <v>1.06</v>
      </c>
      <c r="I1587" s="1">
        <v>1.06</v>
      </c>
      <c r="J1587" s="1">
        <v>3</v>
      </c>
      <c r="K1587" s="65">
        <v>44511</v>
      </c>
      <c r="L1587" s="89">
        <v>44515</v>
      </c>
      <c r="M1587" s="1">
        <v>204.64</v>
      </c>
      <c r="N1587" s="19"/>
      <c r="O1587" s="1">
        <v>67</v>
      </c>
      <c r="P1587" s="1">
        <f t="shared" si="64"/>
        <v>13710.88</v>
      </c>
      <c r="Q1587" s="1" t="s">
        <v>148</v>
      </c>
      <c r="R1587" s="1">
        <v>99.5</v>
      </c>
      <c r="S1587" s="19">
        <f t="shared" si="70"/>
        <v>20361.68</v>
      </c>
      <c r="T1587" s="1" t="s">
        <v>147</v>
      </c>
      <c r="U1587" s="1">
        <v>0</v>
      </c>
      <c r="V1587" s="94">
        <v>0</v>
      </c>
      <c r="W1587" s="94">
        <v>0</v>
      </c>
      <c r="X1587" s="94">
        <v>0</v>
      </c>
      <c r="Y1587" s="19">
        <f t="shared" si="69"/>
        <v>0</v>
      </c>
      <c r="Z1587" s="3">
        <f t="shared" ref="Z1587:Z1600" si="71">+M1587*Y1587</f>
        <v>0</v>
      </c>
      <c r="AA1587" s="1" t="s">
        <v>344</v>
      </c>
      <c r="AB1587" s="1" t="s">
        <v>847</v>
      </c>
    </row>
    <row r="1588" spans="1:28" x14ac:dyDescent="0.3">
      <c r="A1588" s="1">
        <v>83</v>
      </c>
      <c r="B1588" s="1" t="s">
        <v>3272</v>
      </c>
      <c r="C1588" s="1" t="s">
        <v>843</v>
      </c>
      <c r="D1588" s="1" t="s">
        <v>844</v>
      </c>
      <c r="E1588" s="1" t="s">
        <v>3399</v>
      </c>
      <c r="F1588" s="1" t="s">
        <v>1010</v>
      </c>
      <c r="G1588" s="1" t="s">
        <v>1011</v>
      </c>
      <c r="H1588" s="1">
        <v>1.07</v>
      </c>
      <c r="I1588" s="1">
        <v>1.07</v>
      </c>
      <c r="J1588" s="1">
        <v>3</v>
      </c>
      <c r="K1588" s="65">
        <v>44511</v>
      </c>
      <c r="L1588" s="89">
        <v>44515</v>
      </c>
      <c r="M1588" s="1">
        <v>184.04</v>
      </c>
      <c r="N1588" s="19">
        <v>163.11170260551461</v>
      </c>
      <c r="O1588" s="1">
        <v>81</v>
      </c>
      <c r="P1588" s="1">
        <f t="shared" si="64"/>
        <v>14907.24</v>
      </c>
      <c r="Q1588" s="1" t="s">
        <v>147</v>
      </c>
      <c r="R1588" s="1">
        <v>99.5</v>
      </c>
      <c r="S1588" s="19">
        <f t="shared" si="70"/>
        <v>18311.98</v>
      </c>
      <c r="T1588" s="1" t="s">
        <v>147</v>
      </c>
      <c r="U1588" s="1">
        <v>82</v>
      </c>
      <c r="V1588" s="19">
        <v>0</v>
      </c>
      <c r="W1588" s="1">
        <v>0</v>
      </c>
      <c r="X1588" s="1">
        <v>0</v>
      </c>
      <c r="Y1588" s="19">
        <f t="shared" si="69"/>
        <v>82</v>
      </c>
      <c r="Z1588" s="3">
        <f t="shared" si="71"/>
        <v>15091.279999999999</v>
      </c>
      <c r="AA1588" s="1" t="s">
        <v>344</v>
      </c>
      <c r="AB1588" s="1" t="s">
        <v>847</v>
      </c>
    </row>
    <row r="1589" spans="1:28" x14ac:dyDescent="0.3">
      <c r="A1589" s="1">
        <v>84</v>
      </c>
      <c r="B1589" s="1" t="s">
        <v>3272</v>
      </c>
      <c r="C1589" s="1" t="s">
        <v>843</v>
      </c>
      <c r="D1589" s="1" t="s">
        <v>844</v>
      </c>
      <c r="E1589" s="1" t="s">
        <v>3399</v>
      </c>
      <c r="F1589" s="1" t="s">
        <v>1012</v>
      </c>
      <c r="G1589" s="1" t="s">
        <v>1013</v>
      </c>
      <c r="H1589" s="1">
        <v>0.98</v>
      </c>
      <c r="I1589" s="1">
        <v>0.98</v>
      </c>
      <c r="J1589" s="1">
        <v>3</v>
      </c>
      <c r="K1589" s="65">
        <v>44511</v>
      </c>
      <c r="L1589" s="89">
        <v>44515</v>
      </c>
      <c r="M1589" s="1">
        <v>187.25</v>
      </c>
      <c r="N1589" s="19">
        <v>157.83550378351921</v>
      </c>
      <c r="O1589" s="1">
        <v>85</v>
      </c>
      <c r="P1589" s="1">
        <f t="shared" si="64"/>
        <v>15916.25</v>
      </c>
      <c r="Q1589" s="1" t="s">
        <v>147</v>
      </c>
      <c r="R1589" s="1">
        <v>99.5</v>
      </c>
      <c r="S1589" s="19">
        <f t="shared" si="70"/>
        <v>18631.375</v>
      </c>
      <c r="T1589" s="1" t="s">
        <v>147</v>
      </c>
      <c r="U1589" s="1">
        <v>82</v>
      </c>
      <c r="V1589" s="19">
        <v>0</v>
      </c>
      <c r="W1589" s="1">
        <v>2</v>
      </c>
      <c r="X1589" s="1">
        <v>0</v>
      </c>
      <c r="Y1589" s="19">
        <f t="shared" si="69"/>
        <v>84</v>
      </c>
      <c r="Z1589" s="3">
        <f t="shared" si="71"/>
        <v>15729</v>
      </c>
      <c r="AA1589" s="1" t="s">
        <v>344</v>
      </c>
      <c r="AB1589" s="1" t="s">
        <v>847</v>
      </c>
    </row>
    <row r="1590" spans="1:28" x14ac:dyDescent="0.3">
      <c r="A1590" s="1">
        <v>85</v>
      </c>
      <c r="B1590" s="1" t="s">
        <v>3272</v>
      </c>
      <c r="C1590" s="1" t="s">
        <v>843</v>
      </c>
      <c r="D1590" s="1" t="s">
        <v>844</v>
      </c>
      <c r="E1590" s="1" t="s">
        <v>3399</v>
      </c>
      <c r="F1590" s="1" t="s">
        <v>1014</v>
      </c>
      <c r="G1590" s="1" t="s">
        <v>1015</v>
      </c>
      <c r="H1590" s="1">
        <v>1.03</v>
      </c>
      <c r="I1590" s="1">
        <v>1.03</v>
      </c>
      <c r="J1590" s="1">
        <v>2</v>
      </c>
      <c r="K1590" s="65">
        <v>44511</v>
      </c>
      <c r="L1590" s="89">
        <v>44515</v>
      </c>
      <c r="M1590" s="1">
        <v>158.44</v>
      </c>
      <c r="N1590" s="19">
        <v>139.01271672593518</v>
      </c>
      <c r="O1590" s="1">
        <v>82</v>
      </c>
      <c r="P1590" s="1">
        <f t="shared" si="64"/>
        <v>12992.08</v>
      </c>
      <c r="Q1590" s="1" t="s">
        <v>147</v>
      </c>
      <c r="R1590" s="1">
        <v>99.5</v>
      </c>
      <c r="S1590" s="19">
        <f t="shared" si="70"/>
        <v>15764.78</v>
      </c>
      <c r="T1590" s="1" t="s">
        <v>147</v>
      </c>
      <c r="U1590" s="1">
        <v>82</v>
      </c>
      <c r="V1590" s="19">
        <v>0</v>
      </c>
      <c r="W1590" s="1">
        <v>0</v>
      </c>
      <c r="X1590" s="1">
        <v>0</v>
      </c>
      <c r="Y1590" s="19">
        <f t="shared" si="69"/>
        <v>82</v>
      </c>
      <c r="Z1590" s="3">
        <f t="shared" si="71"/>
        <v>12992.08</v>
      </c>
      <c r="AA1590" s="1" t="s">
        <v>344</v>
      </c>
      <c r="AB1590" s="1" t="s">
        <v>847</v>
      </c>
    </row>
    <row r="1591" spans="1:28" x14ac:dyDescent="0.3">
      <c r="A1591" s="1">
        <v>86</v>
      </c>
      <c r="B1591" s="1" t="s">
        <v>3272</v>
      </c>
      <c r="C1591" s="1" t="s">
        <v>843</v>
      </c>
      <c r="D1591" s="1" t="s">
        <v>844</v>
      </c>
      <c r="E1591" s="1" t="s">
        <v>3399</v>
      </c>
      <c r="F1591" s="1" t="s">
        <v>1016</v>
      </c>
      <c r="G1591" s="1" t="s">
        <v>1017</v>
      </c>
      <c r="H1591" s="1">
        <v>1.0900000000000001</v>
      </c>
      <c r="I1591" s="1">
        <v>1.0900000000000001</v>
      </c>
      <c r="J1591" s="1">
        <v>3</v>
      </c>
      <c r="K1591" s="65">
        <v>44511</v>
      </c>
      <c r="L1591" s="89">
        <v>44515</v>
      </c>
      <c r="M1591" s="1">
        <v>246.22</v>
      </c>
      <c r="N1591" s="19">
        <v>218.71571930049632</v>
      </c>
      <c r="O1591" s="1">
        <v>84</v>
      </c>
      <c r="P1591" s="1">
        <f t="shared" si="64"/>
        <v>20682.48</v>
      </c>
      <c r="Q1591" s="1" t="s">
        <v>147</v>
      </c>
      <c r="R1591" s="1">
        <v>99.5</v>
      </c>
      <c r="S1591" s="19">
        <f t="shared" si="70"/>
        <v>24498.89</v>
      </c>
      <c r="T1591" s="1" t="s">
        <v>147</v>
      </c>
      <c r="U1591" s="1">
        <v>82</v>
      </c>
      <c r="V1591" s="19">
        <v>0</v>
      </c>
      <c r="W1591" s="1">
        <v>0</v>
      </c>
      <c r="X1591" s="1">
        <v>0</v>
      </c>
      <c r="Y1591" s="19">
        <f t="shared" si="69"/>
        <v>82</v>
      </c>
      <c r="Z1591" s="3">
        <f t="shared" si="71"/>
        <v>20190.04</v>
      </c>
      <c r="AA1591" s="1" t="s">
        <v>344</v>
      </c>
      <c r="AB1591" s="1" t="s">
        <v>847</v>
      </c>
    </row>
    <row r="1592" spans="1:28" x14ac:dyDescent="0.3">
      <c r="A1592" s="1">
        <v>87</v>
      </c>
      <c r="B1592" s="1" t="s">
        <v>3272</v>
      </c>
      <c r="C1592" s="1" t="s">
        <v>843</v>
      </c>
      <c r="D1592" s="1" t="s">
        <v>844</v>
      </c>
      <c r="E1592" s="1" t="s">
        <v>3399</v>
      </c>
      <c r="F1592" s="1" t="s">
        <v>1018</v>
      </c>
      <c r="G1592" s="1" t="s">
        <v>1019</v>
      </c>
      <c r="H1592" s="1">
        <v>1.1100000000000001</v>
      </c>
      <c r="I1592" s="1">
        <v>1.1100000000000001</v>
      </c>
      <c r="J1592" s="1">
        <v>2</v>
      </c>
      <c r="K1592" s="65">
        <v>44511</v>
      </c>
      <c r="L1592" s="89">
        <v>44515</v>
      </c>
      <c r="M1592" s="1">
        <v>137.83000000000001</v>
      </c>
      <c r="N1592" s="19">
        <v>106.42999894666829</v>
      </c>
      <c r="O1592" s="1">
        <v>80</v>
      </c>
      <c r="P1592" s="1">
        <f t="shared" si="64"/>
        <v>11026.400000000001</v>
      </c>
      <c r="Q1592" s="1" t="s">
        <v>147</v>
      </c>
      <c r="R1592" s="1">
        <v>99.5</v>
      </c>
      <c r="S1592" s="19">
        <f t="shared" si="70"/>
        <v>13714.085000000001</v>
      </c>
      <c r="T1592" s="1" t="s">
        <v>147</v>
      </c>
      <c r="U1592" s="1">
        <v>82</v>
      </c>
      <c r="V1592" s="19">
        <v>-2.4</v>
      </c>
      <c r="W1592" s="1">
        <v>0</v>
      </c>
      <c r="X1592" s="1">
        <v>0</v>
      </c>
      <c r="Y1592" s="19">
        <f t="shared" si="69"/>
        <v>79.599999999999994</v>
      </c>
      <c r="Z1592" s="3">
        <f t="shared" si="71"/>
        <v>10971.268</v>
      </c>
      <c r="AA1592" s="1" t="s">
        <v>344</v>
      </c>
      <c r="AB1592" s="1" t="s">
        <v>847</v>
      </c>
    </row>
    <row r="1593" spans="1:28" x14ac:dyDescent="0.3">
      <c r="A1593" s="1">
        <v>88</v>
      </c>
      <c r="B1593" s="1" t="s">
        <v>3272</v>
      </c>
      <c r="C1593" s="1" t="s">
        <v>843</v>
      </c>
      <c r="D1593" s="1" t="s">
        <v>844</v>
      </c>
      <c r="E1593" s="1" t="s">
        <v>3399</v>
      </c>
      <c r="F1593" s="1" t="s">
        <v>1020</v>
      </c>
      <c r="G1593" s="1" t="s">
        <v>1021</v>
      </c>
      <c r="H1593" s="1">
        <v>0.8</v>
      </c>
      <c r="I1593" s="1">
        <v>0.8</v>
      </c>
      <c r="J1593" s="1">
        <v>3</v>
      </c>
      <c r="K1593" s="65">
        <v>44511</v>
      </c>
      <c r="L1593" s="89">
        <v>44515</v>
      </c>
      <c r="M1593" s="1">
        <v>235.52</v>
      </c>
      <c r="N1593" s="19">
        <v>219.04109040749933</v>
      </c>
      <c r="O1593" s="1">
        <v>84</v>
      </c>
      <c r="P1593" s="1">
        <f t="shared" si="64"/>
        <v>19783.68</v>
      </c>
      <c r="Q1593" s="1" t="s">
        <v>147</v>
      </c>
      <c r="R1593" s="1">
        <v>99.5</v>
      </c>
      <c r="S1593" s="19">
        <f t="shared" si="70"/>
        <v>23434.240000000002</v>
      </c>
      <c r="T1593" s="1" t="s">
        <v>147</v>
      </c>
      <c r="U1593" s="1">
        <v>82</v>
      </c>
      <c r="V1593" s="19">
        <v>2.4</v>
      </c>
      <c r="W1593" s="1">
        <v>0</v>
      </c>
      <c r="X1593" s="1">
        <v>0</v>
      </c>
      <c r="Y1593" s="19">
        <f t="shared" si="69"/>
        <v>84.4</v>
      </c>
      <c r="Z1593" s="3">
        <f t="shared" si="71"/>
        <v>19877.888000000003</v>
      </c>
      <c r="AA1593" s="1" t="s">
        <v>344</v>
      </c>
      <c r="AB1593" s="1" t="s">
        <v>847</v>
      </c>
    </row>
    <row r="1594" spans="1:28" x14ac:dyDescent="0.3">
      <c r="A1594" s="1">
        <v>89</v>
      </c>
      <c r="B1594" s="1" t="s">
        <v>3272</v>
      </c>
      <c r="C1594" s="1" t="s">
        <v>843</v>
      </c>
      <c r="D1594" s="1" t="s">
        <v>844</v>
      </c>
      <c r="E1594" s="1" t="s">
        <v>3399</v>
      </c>
      <c r="F1594" s="1" t="s">
        <v>1022</v>
      </c>
      <c r="G1594" s="1" t="s">
        <v>1023</v>
      </c>
      <c r="H1594" s="1">
        <v>0.98</v>
      </c>
      <c r="I1594" s="1">
        <v>0.98</v>
      </c>
      <c r="J1594" s="1">
        <v>6</v>
      </c>
      <c r="K1594" s="65">
        <v>44511</v>
      </c>
      <c r="L1594" s="89">
        <v>44515</v>
      </c>
      <c r="M1594" s="1">
        <v>442.22</v>
      </c>
      <c r="N1594" s="19">
        <v>415.68680000000001</v>
      </c>
      <c r="O1594" s="1">
        <v>82</v>
      </c>
      <c r="P1594" s="1">
        <f t="shared" si="64"/>
        <v>36262.04</v>
      </c>
      <c r="Q1594" s="1" t="s">
        <v>147</v>
      </c>
      <c r="R1594" s="1">
        <v>99.5</v>
      </c>
      <c r="S1594" s="19">
        <f t="shared" si="70"/>
        <v>44000.89</v>
      </c>
      <c r="T1594" s="1" t="s">
        <v>147</v>
      </c>
      <c r="U1594" s="1">
        <v>82</v>
      </c>
      <c r="V1594" s="19">
        <v>3.2</v>
      </c>
      <c r="W1594" s="1">
        <v>0</v>
      </c>
      <c r="X1594" s="1">
        <v>0</v>
      </c>
      <c r="Y1594" s="19">
        <f t="shared" si="69"/>
        <v>85.2</v>
      </c>
      <c r="Z1594" s="3">
        <f t="shared" si="71"/>
        <v>37677.144</v>
      </c>
      <c r="AA1594" s="1" t="s">
        <v>344</v>
      </c>
      <c r="AB1594" s="1" t="s">
        <v>847</v>
      </c>
    </row>
    <row r="1595" spans="1:28" x14ac:dyDescent="0.3">
      <c r="A1595" s="1">
        <v>90</v>
      </c>
      <c r="B1595" s="1" t="s">
        <v>3272</v>
      </c>
      <c r="C1595" s="1" t="s">
        <v>843</v>
      </c>
      <c r="D1595" s="1" t="s">
        <v>844</v>
      </c>
      <c r="E1595" s="1" t="s">
        <v>3399</v>
      </c>
      <c r="F1595" s="1" t="s">
        <v>1024</v>
      </c>
      <c r="G1595" s="1" t="s">
        <v>1025</v>
      </c>
      <c r="H1595" s="1">
        <v>1.19</v>
      </c>
      <c r="I1595" s="1">
        <v>1.19</v>
      </c>
      <c r="J1595" s="1">
        <v>6</v>
      </c>
      <c r="K1595" s="65">
        <v>44511</v>
      </c>
      <c r="L1595" s="89">
        <v>44515</v>
      </c>
      <c r="M1595" s="1">
        <v>414.84</v>
      </c>
      <c r="N1595" s="19">
        <v>380.33559196120916</v>
      </c>
      <c r="O1595" s="1">
        <v>88</v>
      </c>
      <c r="P1595" s="1">
        <f t="shared" si="64"/>
        <v>36505.919999999998</v>
      </c>
      <c r="Q1595" s="1" t="s">
        <v>147</v>
      </c>
      <c r="R1595" s="1">
        <v>99.5</v>
      </c>
      <c r="S1595" s="19">
        <f t="shared" si="70"/>
        <v>41276.579999999994</v>
      </c>
      <c r="T1595" s="1" t="s">
        <v>147</v>
      </c>
      <c r="U1595" s="1">
        <v>82</v>
      </c>
      <c r="V1595" s="19">
        <v>1.6</v>
      </c>
      <c r="W1595" s="1">
        <v>2</v>
      </c>
      <c r="X1595" s="1">
        <v>0</v>
      </c>
      <c r="Y1595" s="19">
        <f t="shared" si="69"/>
        <v>85.6</v>
      </c>
      <c r="Z1595" s="3">
        <f t="shared" si="71"/>
        <v>35510.303999999996</v>
      </c>
      <c r="AA1595" s="1" t="s">
        <v>344</v>
      </c>
      <c r="AB1595" s="1" t="s">
        <v>847</v>
      </c>
    </row>
    <row r="1596" spans="1:28" x14ac:dyDescent="0.3">
      <c r="A1596" s="1">
        <v>91</v>
      </c>
      <c r="B1596" s="1" t="s">
        <v>3272</v>
      </c>
      <c r="C1596" s="1" t="s">
        <v>843</v>
      </c>
      <c r="D1596" s="1" t="s">
        <v>844</v>
      </c>
      <c r="E1596" s="1" t="s">
        <v>3399</v>
      </c>
      <c r="F1596" s="1" t="s">
        <v>1026</v>
      </c>
      <c r="G1596" s="1" t="s">
        <v>1027</v>
      </c>
      <c r="H1596" s="1">
        <v>0.91</v>
      </c>
      <c r="I1596" s="1">
        <v>0.91</v>
      </c>
      <c r="J1596" s="1">
        <v>2</v>
      </c>
      <c r="K1596" s="65">
        <v>44511</v>
      </c>
      <c r="L1596" s="89">
        <v>44515</v>
      </c>
      <c r="M1596" s="1">
        <v>133.6</v>
      </c>
      <c r="N1596" s="19">
        <v>111.77374862238163</v>
      </c>
      <c r="O1596" s="1">
        <v>72</v>
      </c>
      <c r="P1596" s="1">
        <f t="shared" ref="P1596:P1659" si="72">+O1596*M1596</f>
        <v>9619.1999999999989</v>
      </c>
      <c r="Q1596" s="1" t="s">
        <v>147</v>
      </c>
      <c r="R1596" s="1">
        <v>99.5</v>
      </c>
      <c r="S1596" s="19">
        <f t="shared" si="70"/>
        <v>13293.199999999999</v>
      </c>
      <c r="T1596" s="1" t="s">
        <v>147</v>
      </c>
      <c r="U1596" s="1">
        <v>82</v>
      </c>
      <c r="V1596" s="94">
        <v>0</v>
      </c>
      <c r="W1596" s="94">
        <v>-8</v>
      </c>
      <c r="X1596" s="94">
        <v>0</v>
      </c>
      <c r="Y1596" s="19">
        <f t="shared" si="69"/>
        <v>74</v>
      </c>
      <c r="Z1596" s="3">
        <f t="shared" si="71"/>
        <v>9886.4</v>
      </c>
      <c r="AA1596" s="1" t="s">
        <v>344</v>
      </c>
      <c r="AB1596" s="1" t="s">
        <v>847</v>
      </c>
    </row>
    <row r="1597" spans="1:28" x14ac:dyDescent="0.3">
      <c r="A1597" s="1">
        <v>92</v>
      </c>
      <c r="B1597" s="1" t="s">
        <v>3272</v>
      </c>
      <c r="C1597" s="1" t="s">
        <v>843</v>
      </c>
      <c r="D1597" s="1" t="s">
        <v>844</v>
      </c>
      <c r="E1597" s="1" t="s">
        <v>3399</v>
      </c>
      <c r="F1597" s="1" t="s">
        <v>1028</v>
      </c>
      <c r="G1597" s="1" t="s">
        <v>1029</v>
      </c>
      <c r="H1597" s="1">
        <v>0.96</v>
      </c>
      <c r="I1597" s="1">
        <v>0.96</v>
      </c>
      <c r="J1597" s="1">
        <v>3</v>
      </c>
      <c r="K1597" s="65">
        <v>44511</v>
      </c>
      <c r="L1597" s="89">
        <v>44515</v>
      </c>
      <c r="M1597" s="1">
        <v>184.46</v>
      </c>
      <c r="N1597" s="19">
        <v>173.39240000000001</v>
      </c>
      <c r="O1597" s="1">
        <v>84</v>
      </c>
      <c r="P1597" s="1">
        <f t="shared" si="72"/>
        <v>15494.640000000001</v>
      </c>
      <c r="Q1597" s="1" t="s">
        <v>147</v>
      </c>
      <c r="R1597" s="1">
        <v>99.5</v>
      </c>
      <c r="S1597" s="19">
        <f t="shared" si="70"/>
        <v>18353.77</v>
      </c>
      <c r="T1597" s="1" t="s">
        <v>147</v>
      </c>
      <c r="U1597" s="1">
        <v>82</v>
      </c>
      <c r="V1597" s="19">
        <v>3.2</v>
      </c>
      <c r="W1597" s="1">
        <v>0</v>
      </c>
      <c r="X1597" s="1">
        <v>0</v>
      </c>
      <c r="Y1597" s="19">
        <f t="shared" si="69"/>
        <v>85.2</v>
      </c>
      <c r="Z1597" s="3">
        <f t="shared" si="71"/>
        <v>15715.992000000002</v>
      </c>
      <c r="AA1597" s="1" t="s">
        <v>344</v>
      </c>
      <c r="AB1597" s="1" t="s">
        <v>847</v>
      </c>
    </row>
    <row r="1598" spans="1:28" x14ac:dyDescent="0.3">
      <c r="A1598" s="1">
        <v>93</v>
      </c>
      <c r="B1598" s="1" t="s">
        <v>3272</v>
      </c>
      <c r="C1598" s="1" t="s">
        <v>843</v>
      </c>
      <c r="D1598" s="1" t="s">
        <v>844</v>
      </c>
      <c r="E1598" s="1" t="s">
        <v>3399</v>
      </c>
      <c r="F1598" s="1" t="s">
        <v>1030</v>
      </c>
      <c r="G1598" s="1" t="s">
        <v>1031</v>
      </c>
      <c r="H1598" s="1">
        <v>0.89</v>
      </c>
      <c r="I1598" s="1">
        <v>0.89</v>
      </c>
      <c r="J1598" s="1">
        <v>3</v>
      </c>
      <c r="K1598" s="65">
        <v>44511</v>
      </c>
      <c r="L1598" s="89">
        <v>44515</v>
      </c>
      <c r="M1598" s="1">
        <v>170.98</v>
      </c>
      <c r="N1598" s="19">
        <v>153.72416526043912</v>
      </c>
      <c r="O1598" s="1">
        <v>80</v>
      </c>
      <c r="P1598" s="1">
        <f t="shared" si="72"/>
        <v>13678.4</v>
      </c>
      <c r="Q1598" s="1" t="s">
        <v>147</v>
      </c>
      <c r="R1598" s="1">
        <v>99.5</v>
      </c>
      <c r="S1598" s="19">
        <f t="shared" si="70"/>
        <v>17012.509999999998</v>
      </c>
      <c r="T1598" s="1" t="s">
        <v>147</v>
      </c>
      <c r="U1598" s="1">
        <v>82</v>
      </c>
      <c r="V1598" s="19">
        <v>0</v>
      </c>
      <c r="W1598" s="1">
        <v>0</v>
      </c>
      <c r="X1598" s="1">
        <v>0</v>
      </c>
      <c r="Y1598" s="19">
        <f t="shared" si="69"/>
        <v>82</v>
      </c>
      <c r="Z1598" s="3">
        <f t="shared" si="71"/>
        <v>14020.359999999999</v>
      </c>
      <c r="AA1598" s="1" t="s">
        <v>344</v>
      </c>
      <c r="AB1598" s="1" t="s">
        <v>847</v>
      </c>
    </row>
    <row r="1599" spans="1:28" x14ac:dyDescent="0.3">
      <c r="A1599" s="1">
        <v>94</v>
      </c>
      <c r="B1599" s="1" t="s">
        <v>3272</v>
      </c>
      <c r="C1599" s="1" t="s">
        <v>843</v>
      </c>
      <c r="D1599" s="1" t="s">
        <v>844</v>
      </c>
      <c r="E1599" s="1" t="s">
        <v>3399</v>
      </c>
      <c r="F1599" s="1" t="s">
        <v>1032</v>
      </c>
      <c r="G1599" s="1" t="s">
        <v>1033</v>
      </c>
      <c r="H1599" s="1">
        <v>0.55000000000000004</v>
      </c>
      <c r="I1599" s="1">
        <v>0.55000000000000004</v>
      </c>
      <c r="J1599" s="1">
        <v>7</v>
      </c>
      <c r="K1599" s="65">
        <v>44511</v>
      </c>
      <c r="L1599" s="89">
        <v>44515</v>
      </c>
      <c r="M1599" s="1">
        <v>498.67</v>
      </c>
      <c r="N1599" s="19">
        <v>412.51724135637539</v>
      </c>
      <c r="O1599" s="1">
        <v>83</v>
      </c>
      <c r="P1599" s="1">
        <f t="shared" si="72"/>
        <v>41389.61</v>
      </c>
      <c r="Q1599" s="1" t="s">
        <v>147</v>
      </c>
      <c r="R1599" s="1">
        <v>99.5</v>
      </c>
      <c r="S1599" s="19">
        <f t="shared" si="70"/>
        <v>49617.665000000001</v>
      </c>
      <c r="T1599" s="1" t="s">
        <v>147</v>
      </c>
      <c r="U1599" s="1">
        <v>82</v>
      </c>
      <c r="V1599" s="19">
        <v>0</v>
      </c>
      <c r="W1599" s="1">
        <v>0</v>
      </c>
      <c r="X1599" s="1">
        <v>0</v>
      </c>
      <c r="Y1599" s="19">
        <f t="shared" si="69"/>
        <v>82</v>
      </c>
      <c r="Z1599" s="3">
        <f t="shared" si="71"/>
        <v>40890.94</v>
      </c>
      <c r="AA1599" s="1" t="s">
        <v>344</v>
      </c>
      <c r="AB1599" s="1" t="s">
        <v>847</v>
      </c>
    </row>
    <row r="1600" spans="1:28" x14ac:dyDescent="0.3">
      <c r="A1600" s="1">
        <v>95</v>
      </c>
      <c r="B1600" s="1" t="s">
        <v>3272</v>
      </c>
      <c r="C1600" s="1" t="s">
        <v>843</v>
      </c>
      <c r="D1600" s="1" t="s">
        <v>844</v>
      </c>
      <c r="E1600" s="1" t="s">
        <v>3399</v>
      </c>
      <c r="F1600" s="1" t="s">
        <v>1034</v>
      </c>
      <c r="G1600" s="1" t="s">
        <v>1035</v>
      </c>
      <c r="H1600" s="1">
        <v>0.69</v>
      </c>
      <c r="I1600" s="1">
        <v>0.69</v>
      </c>
      <c r="J1600" s="1">
        <v>5</v>
      </c>
      <c r="K1600" s="65">
        <v>44511</v>
      </c>
      <c r="L1600" s="89">
        <v>44515</v>
      </c>
      <c r="M1600" s="1">
        <v>284.25</v>
      </c>
      <c r="N1600" s="19">
        <v>262.38178848782144</v>
      </c>
      <c r="O1600" s="1">
        <v>83</v>
      </c>
      <c r="P1600" s="1">
        <f t="shared" si="72"/>
        <v>23592.75</v>
      </c>
      <c r="Q1600" s="1" t="s">
        <v>147</v>
      </c>
      <c r="R1600" s="1">
        <v>99.5</v>
      </c>
      <c r="S1600" s="19">
        <f t="shared" si="70"/>
        <v>28282.875</v>
      </c>
      <c r="T1600" s="1" t="s">
        <v>147</v>
      </c>
      <c r="U1600" s="1">
        <v>82</v>
      </c>
      <c r="V1600" s="19">
        <v>1.6</v>
      </c>
      <c r="W1600" s="1">
        <v>0</v>
      </c>
      <c r="X1600" s="1">
        <v>0</v>
      </c>
      <c r="Y1600" s="19">
        <f t="shared" si="69"/>
        <v>83.6</v>
      </c>
      <c r="Z1600" s="3">
        <f t="shared" si="71"/>
        <v>23763.3</v>
      </c>
      <c r="AA1600" s="1" t="s">
        <v>344</v>
      </c>
      <c r="AB1600" s="1" t="s">
        <v>847</v>
      </c>
    </row>
    <row r="1601" spans="1:28" x14ac:dyDescent="0.3">
      <c r="A1601" s="1">
        <v>96</v>
      </c>
      <c r="B1601" s="1" t="s">
        <v>3272</v>
      </c>
      <c r="C1601" s="1" t="s">
        <v>843</v>
      </c>
      <c r="D1601" s="1" t="s">
        <v>844</v>
      </c>
      <c r="E1601" s="1" t="s">
        <v>3399</v>
      </c>
      <c r="F1601" s="1" t="s">
        <v>1036</v>
      </c>
      <c r="G1601" s="1" t="s">
        <v>1037</v>
      </c>
      <c r="H1601" s="1">
        <v>1.08</v>
      </c>
      <c r="I1601" s="1"/>
      <c r="J1601" s="14">
        <v>0</v>
      </c>
      <c r="K1601" s="65">
        <v>0</v>
      </c>
      <c r="L1601" s="14">
        <v>0</v>
      </c>
      <c r="M1601" s="14">
        <v>0</v>
      </c>
      <c r="N1601" s="14">
        <v>0</v>
      </c>
      <c r="O1601" s="14">
        <v>0</v>
      </c>
      <c r="P1601" s="1">
        <f t="shared" si="72"/>
        <v>0</v>
      </c>
      <c r="Q1601" s="14">
        <v>0</v>
      </c>
      <c r="R1601" s="14">
        <v>0</v>
      </c>
      <c r="S1601" s="14">
        <v>0</v>
      </c>
      <c r="T1601" s="14">
        <v>0</v>
      </c>
      <c r="U1601" s="1">
        <v>0</v>
      </c>
      <c r="V1601" s="14">
        <v>0</v>
      </c>
      <c r="W1601" s="14">
        <v>0</v>
      </c>
      <c r="X1601" s="14">
        <v>0</v>
      </c>
      <c r="Y1601" s="14">
        <v>0</v>
      </c>
      <c r="Z1601" s="1"/>
      <c r="AA1601" s="1" t="s">
        <v>344</v>
      </c>
      <c r="AB1601" s="1" t="s">
        <v>847</v>
      </c>
    </row>
    <row r="1602" spans="1:28" x14ac:dyDescent="0.3">
      <c r="A1602" s="1">
        <v>97</v>
      </c>
      <c r="B1602" s="1" t="s">
        <v>3272</v>
      </c>
      <c r="C1602" s="1" t="s">
        <v>843</v>
      </c>
      <c r="D1602" s="1" t="s">
        <v>844</v>
      </c>
      <c r="E1602" s="1" t="s">
        <v>3399</v>
      </c>
      <c r="F1602" s="1" t="s">
        <v>1038</v>
      </c>
      <c r="G1602" s="1" t="s">
        <v>1039</v>
      </c>
      <c r="H1602" s="1">
        <v>0.69</v>
      </c>
      <c r="I1602" s="1">
        <v>0.69</v>
      </c>
      <c r="J1602" s="1">
        <v>3</v>
      </c>
      <c r="K1602" s="65">
        <v>44511</v>
      </c>
      <c r="L1602" s="89">
        <v>44515</v>
      </c>
      <c r="M1602" s="1">
        <v>223.19</v>
      </c>
      <c r="N1602" s="19">
        <v>176.75910504375662</v>
      </c>
      <c r="O1602" s="1">
        <v>80</v>
      </c>
      <c r="P1602" s="1">
        <f t="shared" si="72"/>
        <v>17855.2</v>
      </c>
      <c r="Q1602" s="1" t="s">
        <v>147</v>
      </c>
      <c r="R1602" s="1">
        <v>99.5</v>
      </c>
      <c r="S1602" s="19">
        <f t="shared" ref="S1602:S1619" si="73">+R1602*M1602</f>
        <v>22207.404999999999</v>
      </c>
      <c r="T1602" s="1" t="s">
        <v>147</v>
      </c>
      <c r="U1602" s="1">
        <v>82</v>
      </c>
      <c r="V1602" s="19">
        <v>-0.8</v>
      </c>
      <c r="W1602" s="1">
        <v>0</v>
      </c>
      <c r="X1602" s="1">
        <v>0</v>
      </c>
      <c r="Y1602" s="19">
        <f t="shared" si="69"/>
        <v>81.2</v>
      </c>
      <c r="Z1602" s="3">
        <f>+M1602*Y1602</f>
        <v>18123.028000000002</v>
      </c>
      <c r="AA1602" s="1" t="s">
        <v>344</v>
      </c>
      <c r="AB1602" s="1" t="s">
        <v>847</v>
      </c>
    </row>
    <row r="1603" spans="1:28" x14ac:dyDescent="0.3">
      <c r="A1603" s="1">
        <v>98</v>
      </c>
      <c r="B1603" s="1" t="s">
        <v>3272</v>
      </c>
      <c r="C1603" s="1" t="s">
        <v>843</v>
      </c>
      <c r="D1603" s="1" t="s">
        <v>844</v>
      </c>
      <c r="E1603" s="1" t="s">
        <v>3399</v>
      </c>
      <c r="F1603" s="1" t="s">
        <v>1040</v>
      </c>
      <c r="G1603" s="1" t="s">
        <v>1041</v>
      </c>
      <c r="H1603" s="1">
        <v>1.1399999999999999</v>
      </c>
      <c r="I1603" s="1">
        <v>1.1399999999999999</v>
      </c>
      <c r="J1603" s="1">
        <v>3</v>
      </c>
      <c r="K1603" s="65">
        <v>44511</v>
      </c>
      <c r="L1603" s="89">
        <v>44515</v>
      </c>
      <c r="M1603" s="1">
        <v>189.47</v>
      </c>
      <c r="N1603" s="19">
        <v>166.77557344923986</v>
      </c>
      <c r="O1603" s="1">
        <v>85</v>
      </c>
      <c r="P1603" s="1">
        <f t="shared" si="72"/>
        <v>16104.95</v>
      </c>
      <c r="Q1603" s="1" t="s">
        <v>147</v>
      </c>
      <c r="R1603" s="1">
        <v>99.5</v>
      </c>
      <c r="S1603" s="19">
        <f t="shared" si="73"/>
        <v>18852.264999999999</v>
      </c>
      <c r="T1603" s="1" t="s">
        <v>147</v>
      </c>
      <c r="U1603" s="1">
        <v>82</v>
      </c>
      <c r="V1603" s="19">
        <v>0</v>
      </c>
      <c r="W1603" s="1">
        <v>2</v>
      </c>
      <c r="X1603" s="1">
        <v>0</v>
      </c>
      <c r="Y1603" s="19">
        <f t="shared" si="69"/>
        <v>84</v>
      </c>
      <c r="Z1603" s="3">
        <f>+M1603*Y1603</f>
        <v>15915.48</v>
      </c>
      <c r="AA1603" s="1" t="s">
        <v>344</v>
      </c>
      <c r="AB1603" s="1" t="s">
        <v>847</v>
      </c>
    </row>
    <row r="1604" spans="1:28" x14ac:dyDescent="0.3">
      <c r="A1604" s="1">
        <v>99</v>
      </c>
      <c r="B1604" s="1" t="s">
        <v>3272</v>
      </c>
      <c r="C1604" s="1" t="s">
        <v>843</v>
      </c>
      <c r="D1604" s="1" t="s">
        <v>844</v>
      </c>
      <c r="E1604" s="1" t="s">
        <v>3399</v>
      </c>
      <c r="F1604" s="1" t="s">
        <v>1042</v>
      </c>
      <c r="G1604" s="1" t="s">
        <v>1043</v>
      </c>
      <c r="H1604" s="1">
        <v>2.09</v>
      </c>
      <c r="I1604" s="1">
        <v>2.09</v>
      </c>
      <c r="J1604" s="1">
        <v>8</v>
      </c>
      <c r="K1604" s="65">
        <v>44511</v>
      </c>
      <c r="L1604" s="89">
        <v>44515</v>
      </c>
      <c r="M1604" s="1">
        <v>561.12</v>
      </c>
      <c r="N1604" s="19">
        <v>480.29866462766125</v>
      </c>
      <c r="O1604" s="1">
        <v>80</v>
      </c>
      <c r="P1604" s="1">
        <f t="shared" si="72"/>
        <v>44889.599999999999</v>
      </c>
      <c r="Q1604" s="1" t="s">
        <v>147</v>
      </c>
      <c r="R1604" s="1">
        <v>99.5</v>
      </c>
      <c r="S1604" s="19">
        <f t="shared" si="73"/>
        <v>55831.44</v>
      </c>
      <c r="T1604" s="1" t="s">
        <v>147</v>
      </c>
      <c r="U1604" s="1">
        <v>82</v>
      </c>
      <c r="V1604" s="19">
        <v>0</v>
      </c>
      <c r="W1604" s="1">
        <v>0</v>
      </c>
      <c r="X1604" s="1">
        <v>0</v>
      </c>
      <c r="Y1604" s="19">
        <f t="shared" si="69"/>
        <v>82</v>
      </c>
      <c r="Z1604" s="1">
        <f>+Y1604*M1604</f>
        <v>46011.840000000004</v>
      </c>
      <c r="AA1604" s="1" t="s">
        <v>344</v>
      </c>
      <c r="AB1604" s="1" t="s">
        <v>847</v>
      </c>
    </row>
    <row r="1605" spans="1:28" x14ac:dyDescent="0.3">
      <c r="A1605" s="1">
        <v>100</v>
      </c>
      <c r="B1605" s="1" t="s">
        <v>3272</v>
      </c>
      <c r="C1605" s="1" t="s">
        <v>843</v>
      </c>
      <c r="D1605" s="1" t="s">
        <v>844</v>
      </c>
      <c r="E1605" s="1" t="s">
        <v>3399</v>
      </c>
      <c r="F1605" s="1" t="s">
        <v>1044</v>
      </c>
      <c r="G1605" s="1" t="s">
        <v>1045</v>
      </c>
      <c r="H1605" s="1">
        <v>1.1599999999999999</v>
      </c>
      <c r="I1605" s="1">
        <v>1.1599999999999999</v>
      </c>
      <c r="J1605" s="1">
        <v>3</v>
      </c>
      <c r="K1605" s="65">
        <v>44511</v>
      </c>
      <c r="L1605" s="89">
        <v>44515</v>
      </c>
      <c r="M1605" s="1">
        <v>191.78</v>
      </c>
      <c r="N1605" s="19">
        <v>157.07069487131196</v>
      </c>
      <c r="O1605" s="1">
        <v>87</v>
      </c>
      <c r="P1605" s="1">
        <f t="shared" si="72"/>
        <v>16684.86</v>
      </c>
      <c r="Q1605" s="1" t="s">
        <v>147</v>
      </c>
      <c r="R1605" s="1">
        <v>99.5</v>
      </c>
      <c r="S1605" s="19">
        <f t="shared" si="73"/>
        <v>19082.11</v>
      </c>
      <c r="T1605" s="1" t="s">
        <v>147</v>
      </c>
      <c r="U1605" s="1">
        <v>82</v>
      </c>
      <c r="V1605" s="19">
        <v>0</v>
      </c>
      <c r="W1605" s="1">
        <v>2</v>
      </c>
      <c r="X1605" s="1">
        <v>0</v>
      </c>
      <c r="Y1605" s="19">
        <f t="shared" si="69"/>
        <v>84</v>
      </c>
      <c r="Z1605" s="3">
        <f>+M1605*Y1605</f>
        <v>16109.52</v>
      </c>
      <c r="AA1605" s="1" t="s">
        <v>344</v>
      </c>
      <c r="AB1605" s="1" t="s">
        <v>847</v>
      </c>
    </row>
    <row r="1606" spans="1:28" x14ac:dyDescent="0.3">
      <c r="A1606" s="1">
        <v>101</v>
      </c>
      <c r="B1606" s="1" t="s">
        <v>3272</v>
      </c>
      <c r="C1606" s="1" t="s">
        <v>843</v>
      </c>
      <c r="D1606" s="1" t="s">
        <v>844</v>
      </c>
      <c r="E1606" s="1" t="s">
        <v>3399</v>
      </c>
      <c r="F1606" s="1" t="s">
        <v>1046</v>
      </c>
      <c r="G1606" s="1" t="s">
        <v>1047</v>
      </c>
      <c r="H1606" s="1">
        <v>0.91</v>
      </c>
      <c r="I1606" s="1">
        <v>0.91</v>
      </c>
      <c r="J1606" s="1">
        <v>2</v>
      </c>
      <c r="K1606" s="65">
        <v>44511</v>
      </c>
      <c r="L1606" s="89">
        <v>44515</v>
      </c>
      <c r="M1606" s="1">
        <v>117.08</v>
      </c>
      <c r="N1606" s="19">
        <v>110.33222511263023</v>
      </c>
      <c r="O1606" s="1">
        <v>81</v>
      </c>
      <c r="P1606" s="1">
        <f t="shared" si="72"/>
        <v>9483.48</v>
      </c>
      <c r="Q1606" s="1" t="s">
        <v>147</v>
      </c>
      <c r="R1606" s="1">
        <v>99.5</v>
      </c>
      <c r="S1606" s="19">
        <f t="shared" si="73"/>
        <v>11649.46</v>
      </c>
      <c r="T1606" s="1" t="s">
        <v>147</v>
      </c>
      <c r="U1606" s="1">
        <v>82</v>
      </c>
      <c r="V1606" s="19">
        <v>3.2</v>
      </c>
      <c r="W1606" s="1">
        <v>0</v>
      </c>
      <c r="X1606" s="1">
        <v>0</v>
      </c>
      <c r="Y1606" s="19">
        <f t="shared" si="69"/>
        <v>85.2</v>
      </c>
      <c r="Z1606" s="3">
        <f>+M1606*Y1606</f>
        <v>9975.2160000000003</v>
      </c>
      <c r="AA1606" s="1" t="s">
        <v>344</v>
      </c>
      <c r="AB1606" s="1" t="s">
        <v>847</v>
      </c>
    </row>
    <row r="1607" spans="1:28" x14ac:dyDescent="0.3">
      <c r="A1607" s="1">
        <v>102</v>
      </c>
      <c r="B1607" s="1" t="s">
        <v>3272</v>
      </c>
      <c r="C1607" s="1" t="s">
        <v>843</v>
      </c>
      <c r="D1607" s="1" t="s">
        <v>844</v>
      </c>
      <c r="E1607" s="1" t="s">
        <v>3399</v>
      </c>
      <c r="F1607" s="1" t="s">
        <v>1048</v>
      </c>
      <c r="G1607" s="1" t="s">
        <v>1049</v>
      </c>
      <c r="H1607" s="1">
        <v>0.9</v>
      </c>
      <c r="I1607" s="1">
        <v>0.9</v>
      </c>
      <c r="J1607" s="1">
        <v>4</v>
      </c>
      <c r="K1607" s="65">
        <v>44511</v>
      </c>
      <c r="L1607" s="89">
        <v>44515</v>
      </c>
      <c r="M1607" s="1">
        <v>320.12</v>
      </c>
      <c r="N1607" s="19">
        <v>294.74219190081334</v>
      </c>
      <c r="O1607" s="1">
        <v>81</v>
      </c>
      <c r="P1607" s="1">
        <f t="shared" si="72"/>
        <v>25929.72</v>
      </c>
      <c r="Q1607" s="1" t="s">
        <v>147</v>
      </c>
      <c r="R1607" s="1">
        <v>99.5</v>
      </c>
      <c r="S1607" s="19">
        <f t="shared" si="73"/>
        <v>31851.94</v>
      </c>
      <c r="T1607" s="1" t="s">
        <v>147</v>
      </c>
      <c r="U1607" s="1">
        <v>82</v>
      </c>
      <c r="V1607" s="19">
        <v>1.6</v>
      </c>
      <c r="W1607" s="1">
        <v>0</v>
      </c>
      <c r="X1607" s="1">
        <v>0</v>
      </c>
      <c r="Y1607" s="19">
        <f t="shared" si="69"/>
        <v>83.6</v>
      </c>
      <c r="Z1607" s="3">
        <f>+M1607*Y1607</f>
        <v>26762.031999999999</v>
      </c>
      <c r="AA1607" s="1" t="s">
        <v>344</v>
      </c>
      <c r="AB1607" s="1" t="s">
        <v>847</v>
      </c>
    </row>
    <row r="1608" spans="1:28" x14ac:dyDescent="0.3">
      <c r="A1608" s="1">
        <v>103</v>
      </c>
      <c r="B1608" s="1" t="s">
        <v>3272</v>
      </c>
      <c r="C1608" s="1" t="s">
        <v>843</v>
      </c>
      <c r="D1608" s="1" t="s">
        <v>844</v>
      </c>
      <c r="E1608" s="1" t="s">
        <v>3399</v>
      </c>
      <c r="F1608" s="1" t="s">
        <v>1050</v>
      </c>
      <c r="G1608" s="1" t="s">
        <v>1051</v>
      </c>
      <c r="H1608" s="1">
        <v>1.08</v>
      </c>
      <c r="I1608" s="1">
        <v>1.08</v>
      </c>
      <c r="J1608" s="1">
        <v>3</v>
      </c>
      <c r="K1608" s="65">
        <v>44511</v>
      </c>
      <c r="L1608" s="89">
        <v>44515</v>
      </c>
      <c r="M1608" s="1">
        <v>212.52</v>
      </c>
      <c r="N1608" s="19">
        <v>163.60743692594528</v>
      </c>
      <c r="O1608" s="1">
        <v>85</v>
      </c>
      <c r="P1608" s="1">
        <f t="shared" si="72"/>
        <v>18064.2</v>
      </c>
      <c r="Q1608" s="1" t="s">
        <v>147</v>
      </c>
      <c r="R1608" s="1">
        <v>99.5</v>
      </c>
      <c r="S1608" s="19">
        <f t="shared" si="73"/>
        <v>21145.74</v>
      </c>
      <c r="T1608" s="1" t="s">
        <v>147</v>
      </c>
      <c r="U1608" s="1">
        <v>82</v>
      </c>
      <c r="V1608" s="19">
        <v>-2.4</v>
      </c>
      <c r="W1608" s="1">
        <v>2</v>
      </c>
      <c r="X1608" s="1">
        <v>0</v>
      </c>
      <c r="Y1608" s="19">
        <f t="shared" si="69"/>
        <v>81.599999999999994</v>
      </c>
      <c r="Z1608" s="3">
        <f>+M1608*Y1608</f>
        <v>17341.632000000001</v>
      </c>
      <c r="AA1608" s="1" t="s">
        <v>344</v>
      </c>
      <c r="AB1608" s="1" t="s">
        <v>847</v>
      </c>
    </row>
    <row r="1609" spans="1:28" x14ac:dyDescent="0.3">
      <c r="A1609" s="1">
        <v>104</v>
      </c>
      <c r="B1609" s="1" t="s">
        <v>3272</v>
      </c>
      <c r="C1609" s="1" t="s">
        <v>843</v>
      </c>
      <c r="D1609" s="1" t="s">
        <v>844</v>
      </c>
      <c r="E1609" s="1" t="s">
        <v>3399</v>
      </c>
      <c r="F1609" s="1" t="s">
        <v>1052</v>
      </c>
      <c r="G1609" s="1" t="s">
        <v>1053</v>
      </c>
      <c r="H1609" s="1">
        <v>1.02</v>
      </c>
      <c r="I1609" s="1">
        <v>1.02</v>
      </c>
      <c r="J1609" s="1">
        <v>3</v>
      </c>
      <c r="K1609" s="65">
        <v>44511</v>
      </c>
      <c r="L1609" s="89">
        <v>44515</v>
      </c>
      <c r="M1609" s="1">
        <v>178.27</v>
      </c>
      <c r="N1609" s="19">
        <v>151.87523700030903</v>
      </c>
      <c r="O1609" s="1">
        <v>80</v>
      </c>
      <c r="P1609" s="1">
        <f t="shared" si="72"/>
        <v>14261.6</v>
      </c>
      <c r="Q1609" s="1" t="s">
        <v>147</v>
      </c>
      <c r="R1609" s="1">
        <v>99.5</v>
      </c>
      <c r="S1609" s="19">
        <f t="shared" si="73"/>
        <v>17737.865000000002</v>
      </c>
      <c r="T1609" s="1" t="s">
        <v>147</v>
      </c>
      <c r="U1609" s="1">
        <v>82</v>
      </c>
      <c r="V1609" s="19">
        <v>0</v>
      </c>
      <c r="W1609" s="1">
        <v>0</v>
      </c>
      <c r="X1609" s="1">
        <v>0</v>
      </c>
      <c r="Y1609" s="19">
        <f t="shared" si="69"/>
        <v>82</v>
      </c>
      <c r="Z1609" s="1">
        <f>+Y1609*M1609</f>
        <v>14618.140000000001</v>
      </c>
      <c r="AA1609" s="1" t="s">
        <v>344</v>
      </c>
      <c r="AB1609" s="1" t="s">
        <v>847</v>
      </c>
    </row>
    <row r="1610" spans="1:28" x14ac:dyDescent="0.3">
      <c r="A1610" s="1">
        <v>105</v>
      </c>
      <c r="B1610" s="1" t="s">
        <v>3272</v>
      </c>
      <c r="C1610" s="1" t="s">
        <v>843</v>
      </c>
      <c r="D1610" s="1" t="s">
        <v>844</v>
      </c>
      <c r="E1610" s="1" t="s">
        <v>3399</v>
      </c>
      <c r="F1610" s="1" t="s">
        <v>1054</v>
      </c>
      <c r="G1610" s="1" t="s">
        <v>1055</v>
      </c>
      <c r="H1610" s="1">
        <v>2.54</v>
      </c>
      <c r="I1610" s="1">
        <v>2.54</v>
      </c>
      <c r="J1610" s="1">
        <v>6</v>
      </c>
      <c r="K1610" s="65">
        <v>44511</v>
      </c>
      <c r="L1610" s="89">
        <v>44515</v>
      </c>
      <c r="M1610" s="1">
        <v>411.19</v>
      </c>
      <c r="N1610" s="19">
        <v>341.27605157454133</v>
      </c>
      <c r="O1610" s="1">
        <v>73</v>
      </c>
      <c r="P1610" s="1">
        <f t="shared" si="72"/>
        <v>30016.87</v>
      </c>
      <c r="Q1610" s="1" t="s">
        <v>147</v>
      </c>
      <c r="R1610" s="1">
        <v>99.5</v>
      </c>
      <c r="S1610" s="19">
        <f t="shared" si="73"/>
        <v>40913.404999999999</v>
      </c>
      <c r="T1610" s="1" t="s">
        <v>147</v>
      </c>
      <c r="U1610" s="1">
        <v>82</v>
      </c>
      <c r="V1610" s="94">
        <v>0</v>
      </c>
      <c r="W1610" s="94">
        <v>-8</v>
      </c>
      <c r="X1610" s="94">
        <v>0</v>
      </c>
      <c r="Y1610" s="19">
        <f t="shared" si="69"/>
        <v>74</v>
      </c>
      <c r="Z1610" s="3">
        <f>+M1610*Y1610</f>
        <v>30428.06</v>
      </c>
      <c r="AA1610" s="1" t="s">
        <v>344</v>
      </c>
      <c r="AB1610" s="1" t="s">
        <v>847</v>
      </c>
    </row>
    <row r="1611" spans="1:28" x14ac:dyDescent="0.3">
      <c r="A1611" s="1">
        <v>106</v>
      </c>
      <c r="B1611" s="1" t="s">
        <v>3272</v>
      </c>
      <c r="C1611" s="1" t="s">
        <v>843</v>
      </c>
      <c r="D1611" s="1" t="s">
        <v>844</v>
      </c>
      <c r="E1611" s="1" t="s">
        <v>3399</v>
      </c>
      <c r="F1611" s="1" t="s">
        <v>1056</v>
      </c>
      <c r="G1611" s="1" t="s">
        <v>1057</v>
      </c>
      <c r="H1611" s="1">
        <v>2.19</v>
      </c>
      <c r="I1611" s="1">
        <v>2.19</v>
      </c>
      <c r="J1611" s="1">
        <v>7</v>
      </c>
      <c r="K1611" s="65">
        <v>44511</v>
      </c>
      <c r="L1611" s="89">
        <v>44515</v>
      </c>
      <c r="M1611" s="1">
        <v>528.41</v>
      </c>
      <c r="N1611" s="19">
        <v>492.58182724308722</v>
      </c>
      <c r="O1611" s="1">
        <v>87</v>
      </c>
      <c r="P1611" s="1">
        <f t="shared" si="72"/>
        <v>45971.67</v>
      </c>
      <c r="Q1611" s="1" t="s">
        <v>147</v>
      </c>
      <c r="R1611" s="1">
        <v>99.5</v>
      </c>
      <c r="S1611" s="19">
        <f t="shared" si="73"/>
        <v>52576.794999999998</v>
      </c>
      <c r="T1611" s="1" t="s">
        <v>147</v>
      </c>
      <c r="U1611" s="1">
        <v>82</v>
      </c>
      <c r="V1611" s="19">
        <v>2.4</v>
      </c>
      <c r="W1611" s="1">
        <v>2</v>
      </c>
      <c r="X1611" s="1">
        <v>0</v>
      </c>
      <c r="Y1611" s="19">
        <f t="shared" si="69"/>
        <v>86.4</v>
      </c>
      <c r="Z1611" s="3">
        <f>+M1611*Y1611</f>
        <v>45654.624000000003</v>
      </c>
      <c r="AA1611" s="1" t="s">
        <v>344</v>
      </c>
      <c r="AB1611" s="1" t="s">
        <v>847</v>
      </c>
    </row>
    <row r="1612" spans="1:28" x14ac:dyDescent="0.3">
      <c r="A1612" s="1">
        <v>107</v>
      </c>
      <c r="B1612" s="1" t="s">
        <v>3272</v>
      </c>
      <c r="C1612" s="1" t="s">
        <v>843</v>
      </c>
      <c r="D1612" s="1" t="s">
        <v>844</v>
      </c>
      <c r="E1612" s="1" t="s">
        <v>3399</v>
      </c>
      <c r="F1612" s="1" t="s">
        <v>1058</v>
      </c>
      <c r="G1612" s="1" t="s">
        <v>1059</v>
      </c>
      <c r="H1612" s="1">
        <v>1.1200000000000001</v>
      </c>
      <c r="I1612" s="1">
        <v>1.1200000000000001</v>
      </c>
      <c r="J1612" s="1">
        <v>5</v>
      </c>
      <c r="K1612" s="65">
        <v>44511</v>
      </c>
      <c r="L1612" s="89">
        <v>44515</v>
      </c>
      <c r="M1612" s="1">
        <v>371.9</v>
      </c>
      <c r="N1612" s="19">
        <v>281.8376598767818</v>
      </c>
      <c r="O1612" s="1">
        <v>80</v>
      </c>
      <c r="P1612" s="1">
        <f t="shared" si="72"/>
        <v>29752</v>
      </c>
      <c r="Q1612" s="1" t="s">
        <v>147</v>
      </c>
      <c r="R1612" s="1">
        <v>99.5</v>
      </c>
      <c r="S1612" s="19">
        <f t="shared" si="73"/>
        <v>37004.049999999996</v>
      </c>
      <c r="T1612" s="1" t="s">
        <v>147</v>
      </c>
      <c r="U1612" s="1">
        <v>82</v>
      </c>
      <c r="V1612" s="19">
        <v>-3.2</v>
      </c>
      <c r="W1612" s="1">
        <v>0</v>
      </c>
      <c r="X1612" s="1">
        <v>0</v>
      </c>
      <c r="Y1612" s="19">
        <f t="shared" si="69"/>
        <v>78.8</v>
      </c>
      <c r="Z1612" s="3">
        <f>+M1612*Y1612</f>
        <v>29305.719999999998</v>
      </c>
      <c r="AA1612" s="1" t="s">
        <v>344</v>
      </c>
      <c r="AB1612" s="1" t="s">
        <v>847</v>
      </c>
    </row>
    <row r="1613" spans="1:28" x14ac:dyDescent="0.3">
      <c r="A1613" s="1">
        <v>108</v>
      </c>
      <c r="B1613" s="1" t="s">
        <v>3272</v>
      </c>
      <c r="C1613" s="1" t="s">
        <v>843</v>
      </c>
      <c r="D1613" s="1" t="s">
        <v>844</v>
      </c>
      <c r="E1613" s="1" t="s">
        <v>3399</v>
      </c>
      <c r="F1613" s="1" t="s">
        <v>1060</v>
      </c>
      <c r="G1613" s="1" t="s">
        <v>1061</v>
      </c>
      <c r="H1613" s="1">
        <v>0.98</v>
      </c>
      <c r="I1613" s="1">
        <v>0.98</v>
      </c>
      <c r="J1613" s="1">
        <v>2</v>
      </c>
      <c r="K1613" s="65">
        <v>44511</v>
      </c>
      <c r="L1613" s="89">
        <v>44515</v>
      </c>
      <c r="M1613" s="1">
        <v>140.36000000000001</v>
      </c>
      <c r="N1613" s="19">
        <v>131.93840000000003</v>
      </c>
      <c r="O1613" s="1">
        <v>91</v>
      </c>
      <c r="P1613" s="1">
        <f t="shared" si="72"/>
        <v>12772.760000000002</v>
      </c>
      <c r="Q1613" s="1" t="s">
        <v>147</v>
      </c>
      <c r="R1613" s="1">
        <v>99.5</v>
      </c>
      <c r="S1613" s="19">
        <f t="shared" si="73"/>
        <v>13965.820000000002</v>
      </c>
      <c r="T1613" s="1" t="s">
        <v>147</v>
      </c>
      <c r="U1613" s="1">
        <v>82</v>
      </c>
      <c r="V1613" s="19">
        <v>3.2</v>
      </c>
      <c r="W1613" s="1">
        <v>2</v>
      </c>
      <c r="X1613" s="1">
        <v>0</v>
      </c>
      <c r="Y1613" s="19">
        <f t="shared" si="69"/>
        <v>87.2</v>
      </c>
      <c r="Z1613" s="3">
        <f>+M1613*Y1613</f>
        <v>12239.392000000002</v>
      </c>
      <c r="AA1613" s="1" t="s">
        <v>344</v>
      </c>
      <c r="AB1613" s="1" t="s">
        <v>847</v>
      </c>
    </row>
    <row r="1614" spans="1:28" x14ac:dyDescent="0.3">
      <c r="A1614" s="1">
        <v>109</v>
      </c>
      <c r="B1614" s="1" t="s">
        <v>3272</v>
      </c>
      <c r="C1614" s="1" t="s">
        <v>843</v>
      </c>
      <c r="D1614" s="1" t="s">
        <v>844</v>
      </c>
      <c r="E1614" s="1" t="s">
        <v>3399</v>
      </c>
      <c r="F1614" s="1" t="s">
        <v>1062</v>
      </c>
      <c r="G1614" s="1" t="s">
        <v>1063</v>
      </c>
      <c r="H1614" s="1">
        <v>1.05</v>
      </c>
      <c r="I1614" s="1">
        <v>1.05</v>
      </c>
      <c r="J1614" s="1">
        <v>3</v>
      </c>
      <c r="K1614" s="65">
        <v>44511</v>
      </c>
      <c r="L1614" s="89">
        <v>44515</v>
      </c>
      <c r="M1614" s="1">
        <v>207.07</v>
      </c>
      <c r="N1614" s="19">
        <v>175.65064725966971</v>
      </c>
      <c r="O1614" s="1">
        <v>79</v>
      </c>
      <c r="P1614" s="1">
        <f t="shared" si="72"/>
        <v>16358.529999999999</v>
      </c>
      <c r="Q1614" s="1" t="s">
        <v>147</v>
      </c>
      <c r="R1614" s="1">
        <v>99.5</v>
      </c>
      <c r="S1614" s="19">
        <f t="shared" si="73"/>
        <v>20603.465</v>
      </c>
      <c r="T1614" s="1" t="s">
        <v>147</v>
      </c>
      <c r="U1614" s="1">
        <v>82</v>
      </c>
      <c r="V1614" s="19">
        <v>0</v>
      </c>
      <c r="W1614" s="1">
        <v>-4</v>
      </c>
      <c r="X1614" s="1">
        <v>0</v>
      </c>
      <c r="Y1614" s="19">
        <f t="shared" si="69"/>
        <v>78</v>
      </c>
      <c r="Z1614" s="1">
        <f>+Y1614*M1614</f>
        <v>16151.46</v>
      </c>
      <c r="AA1614" s="1" t="s">
        <v>344</v>
      </c>
      <c r="AB1614" s="1" t="s">
        <v>847</v>
      </c>
    </row>
    <row r="1615" spans="1:28" x14ac:dyDescent="0.3">
      <c r="A1615" s="1">
        <v>110</v>
      </c>
      <c r="B1615" s="1" t="s">
        <v>3272</v>
      </c>
      <c r="C1615" s="1" t="s">
        <v>843</v>
      </c>
      <c r="D1615" s="1" t="s">
        <v>844</v>
      </c>
      <c r="E1615" s="1" t="s">
        <v>3399</v>
      </c>
      <c r="F1615" s="1" t="s">
        <v>1064</v>
      </c>
      <c r="G1615" s="1" t="s">
        <v>1065</v>
      </c>
      <c r="H1615" s="1">
        <v>0.98</v>
      </c>
      <c r="I1615" s="1">
        <v>0.98</v>
      </c>
      <c r="J1615" s="1">
        <v>3</v>
      </c>
      <c r="K1615" s="65">
        <v>44511</v>
      </c>
      <c r="L1615" s="89">
        <v>44515</v>
      </c>
      <c r="M1615" s="1">
        <v>254.14</v>
      </c>
      <c r="N1615" s="19">
        <v>237.3568935337681</v>
      </c>
      <c r="O1615" s="1">
        <v>84</v>
      </c>
      <c r="P1615" s="1">
        <f t="shared" si="72"/>
        <v>21347.759999999998</v>
      </c>
      <c r="Q1615" s="1" t="s">
        <v>147</v>
      </c>
      <c r="R1615" s="1">
        <v>99.5</v>
      </c>
      <c r="S1615" s="19">
        <f t="shared" si="73"/>
        <v>25286.93</v>
      </c>
      <c r="T1615" s="1" t="s">
        <v>147</v>
      </c>
      <c r="U1615" s="1">
        <v>82</v>
      </c>
      <c r="V1615" s="19">
        <v>2.4</v>
      </c>
      <c r="W1615" s="1">
        <v>0</v>
      </c>
      <c r="X1615" s="1">
        <v>0</v>
      </c>
      <c r="Y1615" s="19">
        <f t="shared" si="69"/>
        <v>84.4</v>
      </c>
      <c r="Z1615" s="3">
        <f>+M1615*Y1615</f>
        <v>21449.416000000001</v>
      </c>
      <c r="AA1615" s="1" t="s">
        <v>344</v>
      </c>
      <c r="AB1615" s="1" t="s">
        <v>847</v>
      </c>
    </row>
    <row r="1616" spans="1:28" x14ac:dyDescent="0.3">
      <c r="A1616" s="1">
        <v>111</v>
      </c>
      <c r="B1616" s="1" t="s">
        <v>3272</v>
      </c>
      <c r="C1616" s="1" t="s">
        <v>843</v>
      </c>
      <c r="D1616" s="1" t="s">
        <v>844</v>
      </c>
      <c r="E1616" s="1" t="s">
        <v>3399</v>
      </c>
      <c r="F1616" s="1" t="s">
        <v>1066</v>
      </c>
      <c r="G1616" s="1" t="s">
        <v>1067</v>
      </c>
      <c r="H1616" s="1">
        <v>2.19</v>
      </c>
      <c r="I1616" s="1">
        <v>2.19</v>
      </c>
      <c r="J1616" s="1">
        <v>7</v>
      </c>
      <c r="K1616" s="65">
        <v>44518</v>
      </c>
      <c r="L1616" s="89">
        <v>44524</v>
      </c>
      <c r="M1616" s="1">
        <v>559.34</v>
      </c>
      <c r="N1616" s="19">
        <v>421.66875401532502</v>
      </c>
      <c r="O1616" s="1">
        <v>72</v>
      </c>
      <c r="P1616" s="1">
        <f t="shared" si="72"/>
        <v>40272.480000000003</v>
      </c>
      <c r="Q1616" s="1" t="s">
        <v>147</v>
      </c>
      <c r="R1616" s="1">
        <v>99.5</v>
      </c>
      <c r="S1616" s="19">
        <f t="shared" si="73"/>
        <v>55654.33</v>
      </c>
      <c r="T1616" s="1" t="s">
        <v>147</v>
      </c>
      <c r="U1616" s="1">
        <v>82</v>
      </c>
      <c r="V1616" s="94">
        <v>-4</v>
      </c>
      <c r="W1616" s="94">
        <v>-8</v>
      </c>
      <c r="X1616" s="94">
        <v>0</v>
      </c>
      <c r="Y1616" s="19">
        <f t="shared" si="69"/>
        <v>70</v>
      </c>
      <c r="Z1616" s="3">
        <f>+M1616*Y1616</f>
        <v>39153.800000000003</v>
      </c>
      <c r="AA1616" s="1" t="s">
        <v>344</v>
      </c>
      <c r="AB1616" s="1" t="s">
        <v>847</v>
      </c>
    </row>
    <row r="1617" spans="1:28" x14ac:dyDescent="0.3">
      <c r="A1617" s="1">
        <v>112</v>
      </c>
      <c r="B1617" s="1" t="s">
        <v>3272</v>
      </c>
      <c r="C1617" s="1" t="s">
        <v>843</v>
      </c>
      <c r="D1617" s="1" t="s">
        <v>844</v>
      </c>
      <c r="E1617" s="1" t="s">
        <v>3399</v>
      </c>
      <c r="F1617" s="1" t="s">
        <v>1068</v>
      </c>
      <c r="G1617" s="1" t="s">
        <v>1069</v>
      </c>
      <c r="H1617" s="1">
        <v>1.08</v>
      </c>
      <c r="I1617" s="1">
        <v>1.08</v>
      </c>
      <c r="J1617" s="1">
        <v>2</v>
      </c>
      <c r="K1617" s="65">
        <v>44511</v>
      </c>
      <c r="L1617" s="89">
        <v>44515</v>
      </c>
      <c r="M1617" s="1">
        <v>158.24</v>
      </c>
      <c r="N1617" s="19">
        <v>128.46167077944793</v>
      </c>
      <c r="O1617" s="1">
        <v>80</v>
      </c>
      <c r="P1617" s="1">
        <f t="shared" si="72"/>
        <v>12659.2</v>
      </c>
      <c r="Q1617" s="1" t="s">
        <v>147</v>
      </c>
      <c r="R1617" s="1">
        <v>99.5</v>
      </c>
      <c r="S1617" s="19">
        <f t="shared" si="73"/>
        <v>15744.880000000001</v>
      </c>
      <c r="T1617" s="1" t="s">
        <v>147</v>
      </c>
      <c r="U1617" s="1">
        <v>82</v>
      </c>
      <c r="V1617" s="19">
        <v>0</v>
      </c>
      <c r="W1617" s="1">
        <v>0</v>
      </c>
      <c r="X1617" s="1">
        <v>0</v>
      </c>
      <c r="Y1617" s="19">
        <f t="shared" si="69"/>
        <v>82</v>
      </c>
      <c r="Z1617" s="3">
        <f>+M1617*Y1617</f>
        <v>12975.68</v>
      </c>
      <c r="AA1617" s="1" t="s">
        <v>344</v>
      </c>
      <c r="AB1617" s="1" t="s">
        <v>847</v>
      </c>
    </row>
    <row r="1618" spans="1:28" x14ac:dyDescent="0.3">
      <c r="A1618" s="1">
        <v>113</v>
      </c>
      <c r="B1618" s="1" t="s">
        <v>3272</v>
      </c>
      <c r="C1618" s="1" t="s">
        <v>843</v>
      </c>
      <c r="D1618" s="1" t="s">
        <v>844</v>
      </c>
      <c r="E1618" s="1" t="s">
        <v>3399</v>
      </c>
      <c r="F1618" s="1" t="s">
        <v>1070</v>
      </c>
      <c r="G1618" s="1" t="s">
        <v>1071</v>
      </c>
      <c r="H1618" s="1">
        <v>1.1200000000000001</v>
      </c>
      <c r="I1618" s="1">
        <v>1.1200000000000001</v>
      </c>
      <c r="J1618" s="1">
        <v>7</v>
      </c>
      <c r="K1618" s="65">
        <v>44511</v>
      </c>
      <c r="L1618" s="89">
        <v>44515</v>
      </c>
      <c r="M1618" s="1">
        <v>463.71</v>
      </c>
      <c r="N1618" s="19">
        <v>433.17564278993677</v>
      </c>
      <c r="O1618" s="1">
        <v>88</v>
      </c>
      <c r="P1618" s="1">
        <f t="shared" si="72"/>
        <v>40806.479999999996</v>
      </c>
      <c r="Q1618" s="1" t="s">
        <v>147</v>
      </c>
      <c r="R1618" s="1">
        <v>99.5</v>
      </c>
      <c r="S1618" s="19">
        <f t="shared" si="73"/>
        <v>46139.144999999997</v>
      </c>
      <c r="T1618" s="1" t="s">
        <v>147</v>
      </c>
      <c r="U1618" s="1">
        <v>82</v>
      </c>
      <c r="V1618" s="19">
        <v>2.4</v>
      </c>
      <c r="W1618" s="1">
        <v>2</v>
      </c>
      <c r="X1618" s="1">
        <v>0</v>
      </c>
      <c r="Y1618" s="19">
        <f t="shared" si="69"/>
        <v>86.4</v>
      </c>
      <c r="Z1618" s="3">
        <f>+M1618*Y1618</f>
        <v>40064.544000000002</v>
      </c>
      <c r="AA1618" s="1" t="s">
        <v>344</v>
      </c>
      <c r="AB1618" s="1" t="s">
        <v>847</v>
      </c>
    </row>
    <row r="1619" spans="1:28" x14ac:dyDescent="0.3">
      <c r="A1619" s="1">
        <v>114</v>
      </c>
      <c r="B1619" s="1" t="s">
        <v>3272</v>
      </c>
      <c r="C1619" s="1" t="s">
        <v>843</v>
      </c>
      <c r="D1619" s="1" t="s">
        <v>844</v>
      </c>
      <c r="E1619" s="1" t="s">
        <v>3399</v>
      </c>
      <c r="F1619" s="1" t="s">
        <v>1072</v>
      </c>
      <c r="G1619" s="1" t="s">
        <v>1073</v>
      </c>
      <c r="H1619" s="1">
        <v>2.0299999999999998</v>
      </c>
      <c r="I1619" s="1">
        <v>2.0299999999999998</v>
      </c>
      <c r="J1619" s="1">
        <v>7</v>
      </c>
      <c r="K1619" s="65">
        <v>44511</v>
      </c>
      <c r="L1619" s="89">
        <v>44515</v>
      </c>
      <c r="M1619" s="1">
        <v>531.66999999999996</v>
      </c>
      <c r="N1619" s="19">
        <v>497.92165002251329</v>
      </c>
      <c r="O1619" s="1">
        <v>84</v>
      </c>
      <c r="P1619" s="1">
        <f t="shared" si="72"/>
        <v>44660.28</v>
      </c>
      <c r="Q1619" s="1" t="s">
        <v>147</v>
      </c>
      <c r="R1619" s="1">
        <v>99.5</v>
      </c>
      <c r="S1619" s="19">
        <f t="shared" si="73"/>
        <v>52901.164999999994</v>
      </c>
      <c r="T1619" s="1" t="s">
        <v>147</v>
      </c>
      <c r="U1619" s="1">
        <v>82</v>
      </c>
      <c r="V1619" s="19">
        <v>3.2</v>
      </c>
      <c r="W1619" s="1">
        <v>0</v>
      </c>
      <c r="X1619" s="1">
        <v>0</v>
      </c>
      <c r="Y1619" s="19">
        <f t="shared" si="69"/>
        <v>85.2</v>
      </c>
      <c r="Z1619" s="3">
        <f>+M1619*Y1619</f>
        <v>45298.284</v>
      </c>
      <c r="AA1619" s="1" t="s">
        <v>344</v>
      </c>
      <c r="AB1619" s="1" t="s">
        <v>847</v>
      </c>
    </row>
    <row r="1620" spans="1:28" x14ac:dyDescent="0.3">
      <c r="A1620" s="1">
        <v>115</v>
      </c>
      <c r="B1620" s="1" t="s">
        <v>3272</v>
      </c>
      <c r="C1620" s="1" t="s">
        <v>843</v>
      </c>
      <c r="D1620" s="1" t="s">
        <v>844</v>
      </c>
      <c r="E1620" s="1" t="s">
        <v>3399</v>
      </c>
      <c r="F1620" s="1" t="s">
        <v>1074</v>
      </c>
      <c r="G1620" s="1" t="s">
        <v>1075</v>
      </c>
      <c r="H1620" s="1">
        <v>1.04</v>
      </c>
      <c r="I1620" s="1"/>
      <c r="J1620" s="14">
        <v>0</v>
      </c>
      <c r="K1620" s="65">
        <v>0</v>
      </c>
      <c r="L1620" s="14">
        <v>0</v>
      </c>
      <c r="M1620" s="14">
        <v>0</v>
      </c>
      <c r="N1620" s="14">
        <v>0</v>
      </c>
      <c r="O1620" s="14">
        <v>0</v>
      </c>
      <c r="P1620" s="1">
        <f t="shared" si="72"/>
        <v>0</v>
      </c>
      <c r="Q1620" s="14">
        <v>0</v>
      </c>
      <c r="R1620" s="14">
        <v>0</v>
      </c>
      <c r="S1620" s="14">
        <v>0</v>
      </c>
      <c r="T1620" s="14">
        <v>0</v>
      </c>
      <c r="U1620" s="1">
        <v>0</v>
      </c>
      <c r="V1620" s="14">
        <v>0</v>
      </c>
      <c r="W1620" s="14">
        <v>0</v>
      </c>
      <c r="X1620" s="14">
        <v>0</v>
      </c>
      <c r="Y1620" s="14">
        <v>0</v>
      </c>
      <c r="Z1620" s="1"/>
      <c r="AA1620" s="1" t="s">
        <v>344</v>
      </c>
      <c r="AB1620" s="1" t="s">
        <v>847</v>
      </c>
    </row>
    <row r="1621" spans="1:28" x14ac:dyDescent="0.3">
      <c r="A1621" s="1">
        <v>116</v>
      </c>
      <c r="B1621" s="1" t="s">
        <v>3272</v>
      </c>
      <c r="C1621" s="1" t="s">
        <v>843</v>
      </c>
      <c r="D1621" s="1" t="s">
        <v>844</v>
      </c>
      <c r="E1621" s="1" t="s">
        <v>3399</v>
      </c>
      <c r="F1621" s="1" t="s">
        <v>1076</v>
      </c>
      <c r="G1621" s="1" t="s">
        <v>1077</v>
      </c>
      <c r="H1621" s="1">
        <v>1.01</v>
      </c>
      <c r="I1621" s="1">
        <v>1.01</v>
      </c>
      <c r="J1621" s="1">
        <v>4</v>
      </c>
      <c r="K1621" s="65">
        <v>44511</v>
      </c>
      <c r="L1621" s="89">
        <v>44515</v>
      </c>
      <c r="M1621" s="1">
        <v>278.43</v>
      </c>
      <c r="N1621" s="19">
        <v>261.1391506121463</v>
      </c>
      <c r="O1621" s="1">
        <v>88</v>
      </c>
      <c r="P1621" s="1">
        <f t="shared" si="72"/>
        <v>24501.84</v>
      </c>
      <c r="Q1621" s="1" t="s">
        <v>147</v>
      </c>
      <c r="R1621" s="1">
        <v>99.5</v>
      </c>
      <c r="S1621" s="19">
        <f t="shared" ref="S1621:S1649" si="74">+R1621*M1621</f>
        <v>27703.785</v>
      </c>
      <c r="T1621" s="1" t="s">
        <v>147</v>
      </c>
      <c r="U1621" s="1">
        <v>82</v>
      </c>
      <c r="V1621" s="19">
        <v>3.2</v>
      </c>
      <c r="W1621" s="1">
        <v>2</v>
      </c>
      <c r="X1621" s="1">
        <v>0</v>
      </c>
      <c r="Y1621" s="19">
        <f t="shared" si="69"/>
        <v>87.2</v>
      </c>
      <c r="Z1621" s="3">
        <f t="shared" ref="Z1621:Z1640" si="75">+M1621*Y1621</f>
        <v>24279.096000000001</v>
      </c>
      <c r="AA1621" s="1" t="s">
        <v>344</v>
      </c>
      <c r="AB1621" s="1" t="s">
        <v>847</v>
      </c>
    </row>
    <row r="1622" spans="1:28" x14ac:dyDescent="0.3">
      <c r="A1622" s="1">
        <v>117</v>
      </c>
      <c r="B1622" s="1" t="s">
        <v>3272</v>
      </c>
      <c r="C1622" s="1" t="s">
        <v>843</v>
      </c>
      <c r="D1622" s="1" t="s">
        <v>844</v>
      </c>
      <c r="E1622" s="1" t="s">
        <v>3399</v>
      </c>
      <c r="F1622" s="1" t="s">
        <v>1078</v>
      </c>
      <c r="G1622" s="1" t="s">
        <v>1079</v>
      </c>
      <c r="H1622" s="1">
        <v>1.05</v>
      </c>
      <c r="I1622" s="1">
        <v>1.05</v>
      </c>
      <c r="J1622" s="1">
        <v>2</v>
      </c>
      <c r="K1622" s="65">
        <v>44511</v>
      </c>
      <c r="L1622" s="89">
        <v>44515</v>
      </c>
      <c r="M1622" s="1">
        <v>123.58</v>
      </c>
      <c r="N1622" s="19">
        <v>104.469417610815</v>
      </c>
      <c r="O1622" s="1">
        <v>84</v>
      </c>
      <c r="P1622" s="1">
        <f t="shared" si="72"/>
        <v>10380.719999999999</v>
      </c>
      <c r="Q1622" s="1" t="s">
        <v>147</v>
      </c>
      <c r="R1622" s="1">
        <v>99.5</v>
      </c>
      <c r="S1622" s="19">
        <f t="shared" si="74"/>
        <v>12296.21</v>
      </c>
      <c r="T1622" s="1" t="s">
        <v>147</v>
      </c>
      <c r="U1622" s="1">
        <v>82</v>
      </c>
      <c r="V1622" s="19">
        <v>0</v>
      </c>
      <c r="W1622" s="1">
        <v>0</v>
      </c>
      <c r="X1622" s="1">
        <v>0</v>
      </c>
      <c r="Y1622" s="19">
        <f t="shared" si="69"/>
        <v>82</v>
      </c>
      <c r="Z1622" s="3">
        <f t="shared" si="75"/>
        <v>10133.56</v>
      </c>
      <c r="AA1622" s="1" t="s">
        <v>344</v>
      </c>
      <c r="AB1622" s="1" t="s">
        <v>847</v>
      </c>
    </row>
    <row r="1623" spans="1:28" x14ac:dyDescent="0.3">
      <c r="A1623" s="1">
        <v>118</v>
      </c>
      <c r="B1623" s="1" t="s">
        <v>3272</v>
      </c>
      <c r="C1623" s="1" t="s">
        <v>843</v>
      </c>
      <c r="D1623" s="1" t="s">
        <v>844</v>
      </c>
      <c r="E1623" s="1" t="s">
        <v>3399</v>
      </c>
      <c r="F1623" s="1" t="s">
        <v>1080</v>
      </c>
      <c r="G1623" s="1" t="s">
        <v>1081</v>
      </c>
      <c r="H1623" s="1">
        <v>1.1200000000000001</v>
      </c>
      <c r="I1623" s="1">
        <v>1.1200000000000001</v>
      </c>
      <c r="J1623" s="1">
        <v>3</v>
      </c>
      <c r="K1623" s="65">
        <v>44511</v>
      </c>
      <c r="L1623" s="89">
        <v>44515</v>
      </c>
      <c r="M1623" s="1">
        <v>209.71</v>
      </c>
      <c r="N1623" s="19">
        <v>175.92346164572854</v>
      </c>
      <c r="O1623" s="1">
        <v>83</v>
      </c>
      <c r="P1623" s="1">
        <f t="shared" si="72"/>
        <v>17405.93</v>
      </c>
      <c r="Q1623" s="1" t="s">
        <v>147</v>
      </c>
      <c r="R1623" s="1">
        <v>99.5</v>
      </c>
      <c r="S1623" s="19">
        <f t="shared" si="74"/>
        <v>20866.145</v>
      </c>
      <c r="T1623" s="1" t="s">
        <v>147</v>
      </c>
      <c r="U1623" s="1">
        <v>82</v>
      </c>
      <c r="V1623" s="19">
        <v>0</v>
      </c>
      <c r="W1623" s="1">
        <v>0</v>
      </c>
      <c r="X1623" s="1">
        <v>0</v>
      </c>
      <c r="Y1623" s="19">
        <f t="shared" si="69"/>
        <v>82</v>
      </c>
      <c r="Z1623" s="3">
        <f t="shared" si="75"/>
        <v>17196.22</v>
      </c>
      <c r="AA1623" s="1" t="s">
        <v>344</v>
      </c>
      <c r="AB1623" s="1" t="s">
        <v>847</v>
      </c>
    </row>
    <row r="1624" spans="1:28" x14ac:dyDescent="0.3">
      <c r="A1624" s="1">
        <v>119</v>
      </c>
      <c r="B1624" s="1" t="s">
        <v>3272</v>
      </c>
      <c r="C1624" s="1" t="s">
        <v>843</v>
      </c>
      <c r="D1624" s="1" t="s">
        <v>844</v>
      </c>
      <c r="E1624" s="1" t="s">
        <v>3399</v>
      </c>
      <c r="F1624" s="1" t="s">
        <v>1082</v>
      </c>
      <c r="G1624" s="1" t="s">
        <v>1083</v>
      </c>
      <c r="H1624" s="1">
        <v>1.05</v>
      </c>
      <c r="I1624" s="1">
        <v>1.05</v>
      </c>
      <c r="J1624" s="1">
        <v>3</v>
      </c>
      <c r="K1624" s="65">
        <v>44511</v>
      </c>
      <c r="L1624" s="89">
        <v>44515</v>
      </c>
      <c r="M1624" s="1">
        <v>191.08</v>
      </c>
      <c r="N1624" s="19">
        <v>168.2182386228198</v>
      </c>
      <c r="O1624" s="1">
        <v>90</v>
      </c>
      <c r="P1624" s="1">
        <f t="shared" si="72"/>
        <v>17197.2</v>
      </c>
      <c r="Q1624" s="1" t="s">
        <v>147</v>
      </c>
      <c r="R1624" s="1">
        <v>99.5</v>
      </c>
      <c r="S1624" s="19">
        <f t="shared" si="74"/>
        <v>19012.460000000003</v>
      </c>
      <c r="T1624" s="1" t="s">
        <v>147</v>
      </c>
      <c r="U1624" s="1">
        <v>82</v>
      </c>
      <c r="V1624" s="19">
        <v>0</v>
      </c>
      <c r="W1624" s="1">
        <v>2</v>
      </c>
      <c r="X1624" s="1">
        <v>0</v>
      </c>
      <c r="Y1624" s="19">
        <f t="shared" si="69"/>
        <v>84</v>
      </c>
      <c r="Z1624" s="3">
        <f t="shared" si="75"/>
        <v>16050.720000000001</v>
      </c>
      <c r="AA1624" s="1" t="s">
        <v>344</v>
      </c>
      <c r="AB1624" s="1" t="s">
        <v>847</v>
      </c>
    </row>
    <row r="1625" spans="1:28" x14ac:dyDescent="0.3">
      <c r="A1625" s="1">
        <v>120</v>
      </c>
      <c r="B1625" s="1" t="s">
        <v>3272</v>
      </c>
      <c r="C1625" s="1" t="s">
        <v>843</v>
      </c>
      <c r="D1625" s="1" t="s">
        <v>844</v>
      </c>
      <c r="E1625" s="1" t="s">
        <v>3399</v>
      </c>
      <c r="F1625" s="1" t="s">
        <v>1084</v>
      </c>
      <c r="G1625" s="1" t="s">
        <v>1085</v>
      </c>
      <c r="H1625" s="1">
        <v>0.65</v>
      </c>
      <c r="I1625" s="1">
        <v>0.65</v>
      </c>
      <c r="J1625" s="1">
        <v>3</v>
      </c>
      <c r="K1625" s="65">
        <v>44511</v>
      </c>
      <c r="L1625" s="89">
        <v>44515</v>
      </c>
      <c r="M1625" s="1">
        <v>189.91</v>
      </c>
      <c r="N1625" s="19">
        <v>171.63276291442412</v>
      </c>
      <c r="O1625" s="1">
        <v>74</v>
      </c>
      <c r="P1625" s="1">
        <f t="shared" si="72"/>
        <v>14053.34</v>
      </c>
      <c r="Q1625" s="1" t="s">
        <v>147</v>
      </c>
      <c r="R1625" s="1">
        <v>99.5</v>
      </c>
      <c r="S1625" s="19">
        <f t="shared" si="74"/>
        <v>18896.044999999998</v>
      </c>
      <c r="T1625" s="1" t="s">
        <v>147</v>
      </c>
      <c r="U1625" s="1">
        <v>82</v>
      </c>
      <c r="V1625" s="94">
        <v>0</v>
      </c>
      <c r="W1625" s="94">
        <v>-8</v>
      </c>
      <c r="X1625" s="94">
        <v>0</v>
      </c>
      <c r="Y1625" s="19">
        <f t="shared" si="69"/>
        <v>74</v>
      </c>
      <c r="Z1625" s="3">
        <f t="shared" si="75"/>
        <v>14053.34</v>
      </c>
      <c r="AA1625" s="1" t="s">
        <v>344</v>
      </c>
      <c r="AB1625" s="1" t="s">
        <v>847</v>
      </c>
    </row>
    <row r="1626" spans="1:28" x14ac:dyDescent="0.3">
      <c r="A1626" s="1">
        <v>121</v>
      </c>
      <c r="B1626" s="1" t="s">
        <v>3272</v>
      </c>
      <c r="C1626" s="1" t="s">
        <v>843</v>
      </c>
      <c r="D1626" s="1" t="s">
        <v>844</v>
      </c>
      <c r="E1626" s="1" t="s">
        <v>3399</v>
      </c>
      <c r="F1626" s="1" t="s">
        <v>1086</v>
      </c>
      <c r="G1626" s="1" t="s">
        <v>1087</v>
      </c>
      <c r="H1626" s="1">
        <v>2.0499999999999998</v>
      </c>
      <c r="I1626" s="1">
        <v>2.0499999999999998</v>
      </c>
      <c r="J1626" s="1">
        <v>2</v>
      </c>
      <c r="K1626" s="65">
        <v>44511</v>
      </c>
      <c r="L1626" s="89">
        <v>44515</v>
      </c>
      <c r="M1626" s="1">
        <v>135.11000000000001</v>
      </c>
      <c r="N1626" s="19">
        <v>122.57094804885011</v>
      </c>
      <c r="O1626" s="1">
        <v>85</v>
      </c>
      <c r="P1626" s="1">
        <f t="shared" si="72"/>
        <v>11484.35</v>
      </c>
      <c r="Q1626" s="1" t="s">
        <v>147</v>
      </c>
      <c r="R1626" s="1">
        <v>99.5</v>
      </c>
      <c r="S1626" s="19">
        <f t="shared" si="74"/>
        <v>13443.445000000002</v>
      </c>
      <c r="T1626" s="1" t="s">
        <v>147</v>
      </c>
      <c r="U1626" s="1">
        <v>82</v>
      </c>
      <c r="V1626" s="19">
        <v>0.8</v>
      </c>
      <c r="W1626" s="1">
        <v>2</v>
      </c>
      <c r="X1626" s="1">
        <v>0</v>
      </c>
      <c r="Y1626" s="19">
        <f t="shared" si="69"/>
        <v>84.8</v>
      </c>
      <c r="Z1626" s="3">
        <f t="shared" si="75"/>
        <v>11457.328000000001</v>
      </c>
      <c r="AA1626" s="1" t="s">
        <v>344</v>
      </c>
      <c r="AB1626" s="1" t="s">
        <v>847</v>
      </c>
    </row>
    <row r="1627" spans="1:28" x14ac:dyDescent="0.3">
      <c r="A1627" s="1">
        <v>122</v>
      </c>
      <c r="B1627" s="1" t="s">
        <v>3272</v>
      </c>
      <c r="C1627" s="1" t="s">
        <v>843</v>
      </c>
      <c r="D1627" s="1" t="s">
        <v>844</v>
      </c>
      <c r="E1627" s="1" t="s">
        <v>3399</v>
      </c>
      <c r="F1627" s="1" t="s">
        <v>1088</v>
      </c>
      <c r="G1627" s="1" t="s">
        <v>1089</v>
      </c>
      <c r="H1627" s="1">
        <v>2.08</v>
      </c>
      <c r="I1627" s="1">
        <v>2.08</v>
      </c>
      <c r="J1627" s="1">
        <v>7</v>
      </c>
      <c r="K1627" s="65">
        <v>44518</v>
      </c>
      <c r="L1627" s="89">
        <v>44524</v>
      </c>
      <c r="M1627" s="1">
        <v>351.47</v>
      </c>
      <c r="N1627" s="19">
        <v>309.69848420390701</v>
      </c>
      <c r="O1627" s="1">
        <v>87</v>
      </c>
      <c r="P1627" s="1">
        <f t="shared" si="72"/>
        <v>30577.890000000003</v>
      </c>
      <c r="Q1627" s="1" t="s">
        <v>147</v>
      </c>
      <c r="R1627" s="1">
        <v>99.5</v>
      </c>
      <c r="S1627" s="19">
        <f t="shared" si="74"/>
        <v>34971.264999999999</v>
      </c>
      <c r="T1627" s="1" t="s">
        <v>147</v>
      </c>
      <c r="U1627" s="1">
        <v>82</v>
      </c>
      <c r="V1627" s="19">
        <v>0</v>
      </c>
      <c r="W1627" s="1">
        <v>2</v>
      </c>
      <c r="X1627" s="1">
        <v>0</v>
      </c>
      <c r="Y1627" s="19">
        <f t="shared" si="69"/>
        <v>84</v>
      </c>
      <c r="Z1627" s="3">
        <f t="shared" si="75"/>
        <v>29523.480000000003</v>
      </c>
      <c r="AA1627" s="1" t="s">
        <v>344</v>
      </c>
      <c r="AB1627" s="1" t="s">
        <v>847</v>
      </c>
    </row>
    <row r="1628" spans="1:28" x14ac:dyDescent="0.3">
      <c r="A1628" s="1">
        <v>123</v>
      </c>
      <c r="B1628" s="1" t="s">
        <v>3272</v>
      </c>
      <c r="C1628" s="1" t="s">
        <v>843</v>
      </c>
      <c r="D1628" s="1" t="s">
        <v>844</v>
      </c>
      <c r="E1628" s="1" t="s">
        <v>3399</v>
      </c>
      <c r="F1628" s="1" t="s">
        <v>1090</v>
      </c>
      <c r="G1628" s="1" t="s">
        <v>1091</v>
      </c>
      <c r="H1628" s="1">
        <v>2.0299999999999998</v>
      </c>
      <c r="I1628" s="1">
        <v>2.0299999999999998</v>
      </c>
      <c r="J1628" s="1">
        <v>4</v>
      </c>
      <c r="K1628" s="65">
        <v>44511</v>
      </c>
      <c r="L1628" s="89">
        <v>44515</v>
      </c>
      <c r="M1628" s="1">
        <v>283.85000000000002</v>
      </c>
      <c r="N1628" s="19">
        <v>260.4166102018512</v>
      </c>
      <c r="O1628" s="1">
        <v>83</v>
      </c>
      <c r="P1628" s="1">
        <f t="shared" si="72"/>
        <v>23559.550000000003</v>
      </c>
      <c r="Q1628" s="1" t="s">
        <v>147</v>
      </c>
      <c r="R1628" s="1">
        <v>99.5</v>
      </c>
      <c r="S1628" s="19">
        <f t="shared" si="74"/>
        <v>28243.075000000001</v>
      </c>
      <c r="T1628" s="1" t="s">
        <v>147</v>
      </c>
      <c r="U1628" s="1">
        <v>82</v>
      </c>
      <c r="V1628" s="19">
        <v>1.6</v>
      </c>
      <c r="W1628" s="1">
        <v>0</v>
      </c>
      <c r="X1628" s="1">
        <v>0</v>
      </c>
      <c r="Y1628" s="19">
        <f t="shared" si="69"/>
        <v>83.6</v>
      </c>
      <c r="Z1628" s="3">
        <f t="shared" si="75"/>
        <v>23729.86</v>
      </c>
      <c r="AA1628" s="1" t="s">
        <v>344</v>
      </c>
      <c r="AB1628" s="1" t="s">
        <v>847</v>
      </c>
    </row>
    <row r="1629" spans="1:28" x14ac:dyDescent="0.3">
      <c r="A1629" s="1">
        <v>124</v>
      </c>
      <c r="B1629" s="1" t="s">
        <v>3272</v>
      </c>
      <c r="C1629" s="1" t="s">
        <v>843</v>
      </c>
      <c r="D1629" s="1" t="s">
        <v>844</v>
      </c>
      <c r="E1629" s="1" t="s">
        <v>3399</v>
      </c>
      <c r="F1629" s="1" t="s">
        <v>1092</v>
      </c>
      <c r="G1629" s="1" t="s">
        <v>1093</v>
      </c>
      <c r="H1629" s="1">
        <v>1.01</v>
      </c>
      <c r="I1629" s="1">
        <v>1.01</v>
      </c>
      <c r="J1629" s="1">
        <v>3</v>
      </c>
      <c r="K1629" s="65">
        <v>44511</v>
      </c>
      <c r="L1629" s="89">
        <v>44515</v>
      </c>
      <c r="M1629" s="1">
        <v>179.92</v>
      </c>
      <c r="N1629" s="19">
        <v>163.68193722255575</v>
      </c>
      <c r="O1629" s="1">
        <v>86</v>
      </c>
      <c r="P1629" s="1">
        <f t="shared" si="72"/>
        <v>15473.119999999999</v>
      </c>
      <c r="Q1629" s="1" t="s">
        <v>147</v>
      </c>
      <c r="R1629" s="1">
        <v>99.5</v>
      </c>
      <c r="S1629" s="19">
        <f t="shared" si="74"/>
        <v>17902.039999999997</v>
      </c>
      <c r="T1629" s="1" t="s">
        <v>147</v>
      </c>
      <c r="U1629" s="1">
        <v>82</v>
      </c>
      <c r="V1629" s="19">
        <v>0.8</v>
      </c>
      <c r="W1629" s="1">
        <v>2</v>
      </c>
      <c r="X1629" s="1">
        <v>0</v>
      </c>
      <c r="Y1629" s="19">
        <f t="shared" si="69"/>
        <v>84.8</v>
      </c>
      <c r="Z1629" s="3">
        <f t="shared" si="75"/>
        <v>15257.215999999999</v>
      </c>
      <c r="AA1629" s="1" t="s">
        <v>344</v>
      </c>
      <c r="AB1629" s="1" t="s">
        <v>847</v>
      </c>
    </row>
    <row r="1630" spans="1:28" x14ac:dyDescent="0.3">
      <c r="A1630" s="1">
        <v>125</v>
      </c>
      <c r="B1630" s="1" t="s">
        <v>3272</v>
      </c>
      <c r="C1630" s="1" t="s">
        <v>843</v>
      </c>
      <c r="D1630" s="1" t="s">
        <v>844</v>
      </c>
      <c r="E1630" s="1" t="s">
        <v>3399</v>
      </c>
      <c r="F1630" s="1" t="s">
        <v>1094</v>
      </c>
      <c r="G1630" s="1" t="s">
        <v>1095</v>
      </c>
      <c r="H1630" s="1">
        <v>0.88</v>
      </c>
      <c r="I1630" s="1">
        <v>0.88</v>
      </c>
      <c r="J1630" s="1">
        <v>1</v>
      </c>
      <c r="K1630" s="65">
        <v>44511</v>
      </c>
      <c r="L1630" s="89">
        <v>44515</v>
      </c>
      <c r="M1630" s="1">
        <v>33.54</v>
      </c>
      <c r="N1630" s="19">
        <v>24.21931624955905</v>
      </c>
      <c r="O1630" s="1">
        <v>80</v>
      </c>
      <c r="P1630" s="1">
        <f t="shared" si="72"/>
        <v>2683.2</v>
      </c>
      <c r="Q1630" s="1" t="s">
        <v>147</v>
      </c>
      <c r="R1630" s="1">
        <v>99.5</v>
      </c>
      <c r="S1630" s="19">
        <f t="shared" si="74"/>
        <v>3337.23</v>
      </c>
      <c r="T1630" s="1" t="s">
        <v>147</v>
      </c>
      <c r="U1630" s="1">
        <v>82</v>
      </c>
      <c r="V1630" s="19">
        <v>-4</v>
      </c>
      <c r="W1630" s="1">
        <v>0</v>
      </c>
      <c r="X1630" s="1">
        <v>0</v>
      </c>
      <c r="Y1630" s="19">
        <f t="shared" si="69"/>
        <v>78</v>
      </c>
      <c r="Z1630" s="3">
        <f t="shared" si="75"/>
        <v>2616.12</v>
      </c>
      <c r="AA1630" s="1" t="s">
        <v>344</v>
      </c>
      <c r="AB1630" s="1" t="s">
        <v>847</v>
      </c>
    </row>
    <row r="1631" spans="1:28" x14ac:dyDescent="0.3">
      <c r="A1631" s="1">
        <v>126</v>
      </c>
      <c r="B1631" s="1" t="s">
        <v>3272</v>
      </c>
      <c r="C1631" s="1" t="s">
        <v>843</v>
      </c>
      <c r="D1631" s="1" t="s">
        <v>844</v>
      </c>
      <c r="E1631" s="1" t="s">
        <v>3399</v>
      </c>
      <c r="F1631" s="1" t="s">
        <v>1096</v>
      </c>
      <c r="G1631" s="1" t="s">
        <v>1097</v>
      </c>
      <c r="H1631" s="1">
        <v>1.59</v>
      </c>
      <c r="I1631" s="1">
        <v>1.59</v>
      </c>
      <c r="J1631" s="1">
        <v>6</v>
      </c>
      <c r="K1631" s="65">
        <v>44511</v>
      </c>
      <c r="L1631" s="89">
        <v>44515</v>
      </c>
      <c r="M1631" s="1">
        <v>433.3</v>
      </c>
      <c r="N1631" s="19">
        <v>407.30200000000002</v>
      </c>
      <c r="O1631" s="1">
        <v>85</v>
      </c>
      <c r="P1631" s="1">
        <f t="shared" si="72"/>
        <v>36830.5</v>
      </c>
      <c r="Q1631" s="1" t="s">
        <v>147</v>
      </c>
      <c r="R1631" s="1">
        <v>99.5</v>
      </c>
      <c r="S1631" s="19">
        <f t="shared" si="74"/>
        <v>43113.35</v>
      </c>
      <c r="T1631" s="1" t="s">
        <v>147</v>
      </c>
      <c r="U1631" s="1">
        <v>82</v>
      </c>
      <c r="V1631" s="19">
        <v>3.2</v>
      </c>
      <c r="W1631" s="1">
        <v>2</v>
      </c>
      <c r="X1631" s="1">
        <v>0</v>
      </c>
      <c r="Y1631" s="19">
        <f t="shared" si="69"/>
        <v>87.2</v>
      </c>
      <c r="Z1631" s="3">
        <f t="shared" si="75"/>
        <v>37783.760000000002</v>
      </c>
      <c r="AA1631" s="1" t="s">
        <v>344</v>
      </c>
      <c r="AB1631" s="1" t="s">
        <v>847</v>
      </c>
    </row>
    <row r="1632" spans="1:28" x14ac:dyDescent="0.3">
      <c r="A1632" s="1">
        <v>127</v>
      </c>
      <c r="B1632" s="1" t="s">
        <v>3272</v>
      </c>
      <c r="C1632" s="1" t="s">
        <v>843</v>
      </c>
      <c r="D1632" s="1" t="s">
        <v>844</v>
      </c>
      <c r="E1632" s="1" t="s">
        <v>3399</v>
      </c>
      <c r="F1632" s="1" t="s">
        <v>1098</v>
      </c>
      <c r="G1632" s="1" t="s">
        <v>1099</v>
      </c>
      <c r="H1632" s="1">
        <v>2.34</v>
      </c>
      <c r="I1632" s="1">
        <v>2.34</v>
      </c>
      <c r="J1632" s="1">
        <v>2</v>
      </c>
      <c r="K1632" s="65">
        <v>44511</v>
      </c>
      <c r="L1632" s="89">
        <v>44515</v>
      </c>
      <c r="M1632" s="1">
        <v>130.91</v>
      </c>
      <c r="N1632" s="19">
        <v>113.93863201575802</v>
      </c>
      <c r="O1632" s="1">
        <v>80</v>
      </c>
      <c r="P1632" s="1">
        <f t="shared" si="72"/>
        <v>10472.799999999999</v>
      </c>
      <c r="Q1632" s="1" t="s">
        <v>147</v>
      </c>
      <c r="R1632" s="1">
        <v>99.5</v>
      </c>
      <c r="S1632" s="19">
        <f t="shared" si="74"/>
        <v>13025.545</v>
      </c>
      <c r="T1632" s="1" t="s">
        <v>147</v>
      </c>
      <c r="U1632" s="1">
        <v>82</v>
      </c>
      <c r="V1632" s="19">
        <v>0</v>
      </c>
      <c r="W1632" s="1">
        <v>0</v>
      </c>
      <c r="X1632" s="1">
        <v>0</v>
      </c>
      <c r="Y1632" s="19">
        <f t="shared" si="69"/>
        <v>82</v>
      </c>
      <c r="Z1632" s="3">
        <f t="shared" si="75"/>
        <v>10734.619999999999</v>
      </c>
      <c r="AA1632" s="1" t="s">
        <v>344</v>
      </c>
      <c r="AB1632" s="1" t="s">
        <v>847</v>
      </c>
    </row>
    <row r="1633" spans="1:28" x14ac:dyDescent="0.3">
      <c r="A1633" s="1">
        <v>128</v>
      </c>
      <c r="B1633" s="1" t="s">
        <v>3272</v>
      </c>
      <c r="C1633" s="1" t="s">
        <v>843</v>
      </c>
      <c r="D1633" s="1" t="s">
        <v>844</v>
      </c>
      <c r="E1633" s="1" t="s">
        <v>3399</v>
      </c>
      <c r="F1633" s="1" t="s">
        <v>1100</v>
      </c>
      <c r="G1633" s="1" t="s">
        <v>1101</v>
      </c>
      <c r="H1633" s="1">
        <v>0.69</v>
      </c>
      <c r="I1633" s="1">
        <v>0.69</v>
      </c>
      <c r="J1633" s="1">
        <v>3</v>
      </c>
      <c r="K1633" s="65">
        <v>44511</v>
      </c>
      <c r="L1633" s="89">
        <v>44515</v>
      </c>
      <c r="M1633" s="1">
        <v>168.93</v>
      </c>
      <c r="N1633" s="19">
        <v>156.04249813211402</v>
      </c>
      <c r="O1633" s="1">
        <v>88</v>
      </c>
      <c r="P1633" s="1">
        <f t="shared" si="72"/>
        <v>14865.84</v>
      </c>
      <c r="Q1633" s="1" t="s">
        <v>147</v>
      </c>
      <c r="R1633" s="1">
        <v>99.5</v>
      </c>
      <c r="S1633" s="19">
        <f t="shared" si="74"/>
        <v>16808.535</v>
      </c>
      <c r="T1633" s="1" t="s">
        <v>147</v>
      </c>
      <c r="U1633" s="1">
        <v>82</v>
      </c>
      <c r="V1633" s="19">
        <v>1.6</v>
      </c>
      <c r="W1633" s="1">
        <v>2</v>
      </c>
      <c r="X1633" s="1">
        <v>0</v>
      </c>
      <c r="Y1633" s="19">
        <f t="shared" si="69"/>
        <v>85.6</v>
      </c>
      <c r="Z1633" s="3">
        <f t="shared" si="75"/>
        <v>14460.407999999999</v>
      </c>
      <c r="AA1633" s="1" t="s">
        <v>344</v>
      </c>
      <c r="AB1633" s="1" t="s">
        <v>847</v>
      </c>
    </row>
    <row r="1634" spans="1:28" x14ac:dyDescent="0.3">
      <c r="A1634" s="1">
        <v>129</v>
      </c>
      <c r="B1634" s="1" t="s">
        <v>3272</v>
      </c>
      <c r="C1634" s="1" t="s">
        <v>843</v>
      </c>
      <c r="D1634" s="1" t="s">
        <v>844</v>
      </c>
      <c r="E1634" s="1" t="s">
        <v>3399</v>
      </c>
      <c r="F1634" s="1" t="s">
        <v>1102</v>
      </c>
      <c r="G1634" s="1" t="s">
        <v>1103</v>
      </c>
      <c r="H1634" s="1">
        <v>0.84</v>
      </c>
      <c r="I1634" s="1">
        <v>0.84</v>
      </c>
      <c r="J1634" s="1">
        <v>3</v>
      </c>
      <c r="K1634" s="65">
        <v>44511</v>
      </c>
      <c r="L1634" s="89">
        <v>44515</v>
      </c>
      <c r="M1634" s="1">
        <v>204.15</v>
      </c>
      <c r="N1634" s="19">
        <v>174.33282585160029</v>
      </c>
      <c r="O1634" s="1">
        <v>80</v>
      </c>
      <c r="P1634" s="1">
        <f t="shared" si="72"/>
        <v>16332</v>
      </c>
      <c r="Q1634" s="1" t="s">
        <v>147</v>
      </c>
      <c r="R1634" s="1">
        <v>99.5</v>
      </c>
      <c r="S1634" s="19">
        <f t="shared" si="74"/>
        <v>20312.924999999999</v>
      </c>
      <c r="T1634" s="1" t="s">
        <v>147</v>
      </c>
      <c r="U1634" s="1">
        <v>82</v>
      </c>
      <c r="V1634" s="19">
        <v>0</v>
      </c>
      <c r="W1634" s="1">
        <v>0</v>
      </c>
      <c r="X1634" s="1">
        <v>0</v>
      </c>
      <c r="Y1634" s="19">
        <f t="shared" si="69"/>
        <v>82</v>
      </c>
      <c r="Z1634" s="3">
        <f t="shared" si="75"/>
        <v>16740.3</v>
      </c>
      <c r="AA1634" s="1" t="s">
        <v>344</v>
      </c>
      <c r="AB1634" s="1" t="s">
        <v>847</v>
      </c>
    </row>
    <row r="1635" spans="1:28" x14ac:dyDescent="0.3">
      <c r="A1635" s="1">
        <v>130</v>
      </c>
      <c r="B1635" s="1" t="s">
        <v>3272</v>
      </c>
      <c r="C1635" s="1" t="s">
        <v>843</v>
      </c>
      <c r="D1635" s="1" t="s">
        <v>844</v>
      </c>
      <c r="E1635" s="1" t="s">
        <v>3399</v>
      </c>
      <c r="F1635" s="1" t="s">
        <v>1104</v>
      </c>
      <c r="G1635" s="1" t="s">
        <v>1105</v>
      </c>
      <c r="H1635" s="1">
        <v>1.08</v>
      </c>
      <c r="I1635" s="1">
        <v>1.08</v>
      </c>
      <c r="J1635" s="1">
        <v>2</v>
      </c>
      <c r="K1635" s="65">
        <v>44511</v>
      </c>
      <c r="L1635" s="89">
        <v>44515</v>
      </c>
      <c r="M1635" s="1">
        <v>163.66</v>
      </c>
      <c r="N1635" s="19">
        <v>152.15705537351309</v>
      </c>
      <c r="O1635" s="1">
        <v>82</v>
      </c>
      <c r="P1635" s="1">
        <f t="shared" si="72"/>
        <v>13420.119999999999</v>
      </c>
      <c r="Q1635" s="1" t="s">
        <v>147</v>
      </c>
      <c r="R1635" s="1">
        <v>99.5</v>
      </c>
      <c r="S1635" s="19">
        <f t="shared" si="74"/>
        <v>16284.17</v>
      </c>
      <c r="T1635" s="1" t="s">
        <v>147</v>
      </c>
      <c r="U1635" s="1">
        <v>82</v>
      </c>
      <c r="V1635" s="19">
        <v>2.4</v>
      </c>
      <c r="W1635" s="1">
        <v>0</v>
      </c>
      <c r="X1635" s="1">
        <v>0</v>
      </c>
      <c r="Y1635" s="19">
        <f t="shared" ref="Y1635:Y1697" si="76">+U1635+V1635+W1635+X1635</f>
        <v>84.4</v>
      </c>
      <c r="Z1635" s="3">
        <f t="shared" si="75"/>
        <v>13812.904</v>
      </c>
      <c r="AA1635" s="1" t="s">
        <v>344</v>
      </c>
      <c r="AB1635" s="1" t="s">
        <v>847</v>
      </c>
    </row>
    <row r="1636" spans="1:28" x14ac:dyDescent="0.3">
      <c r="A1636" s="1">
        <v>131</v>
      </c>
      <c r="B1636" s="1" t="s">
        <v>3272</v>
      </c>
      <c r="C1636" s="1" t="s">
        <v>843</v>
      </c>
      <c r="D1636" s="1" t="s">
        <v>844</v>
      </c>
      <c r="E1636" s="1" t="s">
        <v>3399</v>
      </c>
      <c r="F1636" s="1" t="s">
        <v>1106</v>
      </c>
      <c r="G1636" s="1" t="s">
        <v>1107</v>
      </c>
      <c r="H1636" s="1">
        <v>2.0499999999999998</v>
      </c>
      <c r="I1636" s="1">
        <v>2.0499999999999998</v>
      </c>
      <c r="J1636" s="1">
        <v>5</v>
      </c>
      <c r="K1636" s="65">
        <v>44511</v>
      </c>
      <c r="L1636" s="89">
        <v>44515</v>
      </c>
      <c r="M1636" s="1">
        <v>325.31</v>
      </c>
      <c r="N1636" s="19">
        <v>290.63553976073757</v>
      </c>
      <c r="O1636" s="1">
        <v>84</v>
      </c>
      <c r="P1636" s="1">
        <f t="shared" si="72"/>
        <v>27326.04</v>
      </c>
      <c r="Q1636" s="1" t="s">
        <v>147</v>
      </c>
      <c r="R1636" s="1">
        <v>99.5</v>
      </c>
      <c r="S1636" s="19">
        <f t="shared" si="74"/>
        <v>32368.345000000001</v>
      </c>
      <c r="T1636" s="1" t="s">
        <v>147</v>
      </c>
      <c r="U1636" s="1">
        <v>82</v>
      </c>
      <c r="V1636" s="19">
        <v>0</v>
      </c>
      <c r="W1636" s="1">
        <v>0</v>
      </c>
      <c r="X1636" s="1">
        <v>0</v>
      </c>
      <c r="Y1636" s="19">
        <f t="shared" si="76"/>
        <v>82</v>
      </c>
      <c r="Z1636" s="3">
        <f t="shared" si="75"/>
        <v>26675.420000000002</v>
      </c>
      <c r="AA1636" s="1" t="s">
        <v>344</v>
      </c>
      <c r="AB1636" s="1" t="s">
        <v>847</v>
      </c>
    </row>
    <row r="1637" spans="1:28" x14ac:dyDescent="0.3">
      <c r="A1637" s="1">
        <v>132</v>
      </c>
      <c r="B1637" s="1" t="s">
        <v>3272</v>
      </c>
      <c r="C1637" s="1" t="s">
        <v>843</v>
      </c>
      <c r="D1637" s="1" t="s">
        <v>844</v>
      </c>
      <c r="E1637" s="1" t="s">
        <v>3399</v>
      </c>
      <c r="F1637" s="1" t="s">
        <v>1108</v>
      </c>
      <c r="G1637" s="1" t="s">
        <v>1109</v>
      </c>
      <c r="H1637" s="1">
        <v>1.35</v>
      </c>
      <c r="I1637" s="1">
        <v>1.35</v>
      </c>
      <c r="J1637" s="1">
        <v>3</v>
      </c>
      <c r="K1637" s="65">
        <v>44511</v>
      </c>
      <c r="L1637" s="89">
        <v>44515</v>
      </c>
      <c r="M1637" s="1">
        <v>226.19</v>
      </c>
      <c r="N1637" s="19">
        <v>198.86921142453545</v>
      </c>
      <c r="O1637" s="1">
        <v>80</v>
      </c>
      <c r="P1637" s="1">
        <f t="shared" si="72"/>
        <v>18095.2</v>
      </c>
      <c r="Q1637" s="1" t="s">
        <v>147</v>
      </c>
      <c r="R1637" s="1">
        <v>99.5</v>
      </c>
      <c r="S1637" s="19">
        <f t="shared" si="74"/>
        <v>22505.904999999999</v>
      </c>
      <c r="T1637" s="1" t="s">
        <v>147</v>
      </c>
      <c r="U1637" s="1">
        <v>82</v>
      </c>
      <c r="V1637" s="19">
        <v>0</v>
      </c>
      <c r="W1637" s="1">
        <v>0</v>
      </c>
      <c r="X1637" s="1">
        <v>0</v>
      </c>
      <c r="Y1637" s="19">
        <f t="shared" si="76"/>
        <v>82</v>
      </c>
      <c r="Z1637" s="3">
        <f t="shared" si="75"/>
        <v>18547.579999999998</v>
      </c>
      <c r="AA1637" s="1" t="s">
        <v>344</v>
      </c>
      <c r="AB1637" s="1" t="s">
        <v>847</v>
      </c>
    </row>
    <row r="1638" spans="1:28" x14ac:dyDescent="0.3">
      <c r="A1638" s="1">
        <v>133</v>
      </c>
      <c r="B1638" s="1" t="s">
        <v>3272</v>
      </c>
      <c r="C1638" s="1" t="s">
        <v>843</v>
      </c>
      <c r="D1638" s="1" t="s">
        <v>844</v>
      </c>
      <c r="E1638" s="1" t="s">
        <v>3399</v>
      </c>
      <c r="F1638" s="1" t="s">
        <v>1110</v>
      </c>
      <c r="G1638" s="1" t="s">
        <v>1111</v>
      </c>
      <c r="H1638" s="1">
        <v>1.01</v>
      </c>
      <c r="I1638" s="1">
        <v>1.01</v>
      </c>
      <c r="J1638" s="1">
        <v>3</v>
      </c>
      <c r="K1638" s="65">
        <v>44511</v>
      </c>
      <c r="L1638" s="89">
        <v>44515</v>
      </c>
      <c r="M1638" s="1">
        <v>230.35</v>
      </c>
      <c r="N1638" s="19">
        <v>195.63980193006941</v>
      </c>
      <c r="O1638" s="1">
        <v>80</v>
      </c>
      <c r="P1638" s="1">
        <f t="shared" si="72"/>
        <v>18428</v>
      </c>
      <c r="Q1638" s="1" t="s">
        <v>147</v>
      </c>
      <c r="R1638" s="1">
        <v>99.5</v>
      </c>
      <c r="S1638" s="19">
        <f t="shared" si="74"/>
        <v>22919.825000000001</v>
      </c>
      <c r="T1638" s="1" t="s">
        <v>147</v>
      </c>
      <c r="U1638" s="1">
        <v>82</v>
      </c>
      <c r="V1638" s="19">
        <v>0</v>
      </c>
      <c r="W1638" s="1">
        <v>0</v>
      </c>
      <c r="X1638" s="1">
        <v>0</v>
      </c>
      <c r="Y1638" s="19">
        <f t="shared" si="76"/>
        <v>82</v>
      </c>
      <c r="Z1638" s="3">
        <f t="shared" si="75"/>
        <v>18888.7</v>
      </c>
      <c r="AA1638" s="1" t="s">
        <v>344</v>
      </c>
      <c r="AB1638" s="1" t="s">
        <v>847</v>
      </c>
    </row>
    <row r="1639" spans="1:28" x14ac:dyDescent="0.3">
      <c r="A1639" s="1">
        <v>134</v>
      </c>
      <c r="B1639" s="1" t="s">
        <v>3272</v>
      </c>
      <c r="C1639" s="1" t="s">
        <v>843</v>
      </c>
      <c r="D1639" s="1" t="s">
        <v>844</v>
      </c>
      <c r="E1639" s="1" t="s">
        <v>3399</v>
      </c>
      <c r="F1639" s="1" t="s">
        <v>1112</v>
      </c>
      <c r="G1639" s="1" t="s">
        <v>1113</v>
      </c>
      <c r="H1639" s="1">
        <v>1.1399999999999999</v>
      </c>
      <c r="I1639" s="1">
        <v>1.1399999999999999</v>
      </c>
      <c r="J1639" s="1">
        <v>1</v>
      </c>
      <c r="K1639" s="65">
        <v>44511</v>
      </c>
      <c r="L1639" s="89">
        <v>44515</v>
      </c>
      <c r="M1639" s="1">
        <v>72.72</v>
      </c>
      <c r="N1639" s="19">
        <v>68.356800000000007</v>
      </c>
      <c r="O1639" s="1">
        <v>85</v>
      </c>
      <c r="P1639" s="1">
        <f t="shared" si="72"/>
        <v>6181.2</v>
      </c>
      <c r="Q1639" s="1" t="s">
        <v>147</v>
      </c>
      <c r="R1639" s="1">
        <v>99.5</v>
      </c>
      <c r="S1639" s="19">
        <f t="shared" si="74"/>
        <v>7235.64</v>
      </c>
      <c r="T1639" s="1" t="s">
        <v>147</v>
      </c>
      <c r="U1639" s="1">
        <v>82</v>
      </c>
      <c r="V1639" s="19">
        <v>3.2</v>
      </c>
      <c r="W1639" s="1">
        <v>2</v>
      </c>
      <c r="X1639" s="1">
        <v>0</v>
      </c>
      <c r="Y1639" s="19">
        <f t="shared" si="76"/>
        <v>87.2</v>
      </c>
      <c r="Z1639" s="3">
        <f t="shared" si="75"/>
        <v>6341.1840000000002</v>
      </c>
      <c r="AA1639" s="1" t="s">
        <v>344</v>
      </c>
      <c r="AB1639" s="1" t="s">
        <v>847</v>
      </c>
    </row>
    <row r="1640" spans="1:28" x14ac:dyDescent="0.3">
      <c r="A1640" s="1">
        <v>135</v>
      </c>
      <c r="B1640" s="1" t="s">
        <v>3272</v>
      </c>
      <c r="C1640" s="1" t="s">
        <v>843</v>
      </c>
      <c r="D1640" s="1" t="s">
        <v>844</v>
      </c>
      <c r="E1640" s="1" t="s">
        <v>3399</v>
      </c>
      <c r="F1640" s="1" t="s">
        <v>1114</v>
      </c>
      <c r="G1640" s="1" t="s">
        <v>1115</v>
      </c>
      <c r="H1640" s="1">
        <v>1.02</v>
      </c>
      <c r="I1640" s="1">
        <v>1.02</v>
      </c>
      <c r="J1640" s="1">
        <v>2</v>
      </c>
      <c r="K1640" s="65">
        <v>44511</v>
      </c>
      <c r="L1640" s="89">
        <v>44515</v>
      </c>
      <c r="M1640" s="1">
        <v>159.68</v>
      </c>
      <c r="N1640" s="19">
        <v>146.0798043321162</v>
      </c>
      <c r="O1640" s="1">
        <v>86</v>
      </c>
      <c r="P1640" s="1">
        <f t="shared" si="72"/>
        <v>13732.480000000001</v>
      </c>
      <c r="Q1640" s="1" t="s">
        <v>147</v>
      </c>
      <c r="R1640" s="1">
        <v>99.5</v>
      </c>
      <c r="S1640" s="19">
        <f t="shared" si="74"/>
        <v>15888.16</v>
      </c>
      <c r="T1640" s="1" t="s">
        <v>147</v>
      </c>
      <c r="U1640" s="1">
        <v>82</v>
      </c>
      <c r="V1640" s="19">
        <v>0.8</v>
      </c>
      <c r="W1640" s="1">
        <v>2</v>
      </c>
      <c r="X1640" s="1">
        <v>0</v>
      </c>
      <c r="Y1640" s="19">
        <f t="shared" si="76"/>
        <v>84.8</v>
      </c>
      <c r="Z1640" s="3">
        <f t="shared" si="75"/>
        <v>13540.864</v>
      </c>
      <c r="AA1640" s="1" t="s">
        <v>344</v>
      </c>
      <c r="AB1640" s="1" t="s">
        <v>847</v>
      </c>
    </row>
    <row r="1641" spans="1:28" x14ac:dyDescent="0.3">
      <c r="A1641" s="1">
        <v>136</v>
      </c>
      <c r="B1641" s="1" t="s">
        <v>3272</v>
      </c>
      <c r="C1641" s="1" t="s">
        <v>843</v>
      </c>
      <c r="D1641" s="1" t="s">
        <v>844</v>
      </c>
      <c r="E1641" s="1" t="s">
        <v>3399</v>
      </c>
      <c r="F1641" s="1" t="s">
        <v>1116</v>
      </c>
      <c r="G1641" s="1" t="s">
        <v>1117</v>
      </c>
      <c r="H1641" s="1">
        <v>1.98</v>
      </c>
      <c r="I1641" s="1">
        <v>1.98</v>
      </c>
      <c r="J1641" s="1">
        <v>9</v>
      </c>
      <c r="K1641" s="65">
        <v>44511</v>
      </c>
      <c r="L1641" s="89">
        <v>44515</v>
      </c>
      <c r="M1641" s="1">
        <v>637.08000000000004</v>
      </c>
      <c r="N1641" s="19">
        <v>590.96605501647298</v>
      </c>
      <c r="O1641" s="1">
        <v>89</v>
      </c>
      <c r="P1641" s="1">
        <f t="shared" si="72"/>
        <v>56700.12</v>
      </c>
      <c r="Q1641" s="1" t="s">
        <v>147</v>
      </c>
      <c r="R1641" s="1">
        <v>99.5</v>
      </c>
      <c r="S1641" s="19">
        <f t="shared" si="74"/>
        <v>63389.460000000006</v>
      </c>
      <c r="T1641" s="1" t="s">
        <v>147</v>
      </c>
      <c r="U1641" s="1">
        <v>82</v>
      </c>
      <c r="V1641" s="19">
        <v>2.4</v>
      </c>
      <c r="W1641" s="1">
        <v>2</v>
      </c>
      <c r="X1641" s="1">
        <v>0</v>
      </c>
      <c r="Y1641" s="19">
        <f t="shared" si="76"/>
        <v>86.4</v>
      </c>
      <c r="Z1641" s="1">
        <f>+Y1641*M1641</f>
        <v>55043.712000000007</v>
      </c>
      <c r="AA1641" s="1" t="s">
        <v>344</v>
      </c>
      <c r="AB1641" s="1" t="s">
        <v>847</v>
      </c>
    </row>
    <row r="1642" spans="1:28" x14ac:dyDescent="0.3">
      <c r="A1642" s="1">
        <v>137</v>
      </c>
      <c r="B1642" s="1" t="s">
        <v>3272</v>
      </c>
      <c r="C1642" s="1" t="s">
        <v>843</v>
      </c>
      <c r="D1642" s="1" t="s">
        <v>844</v>
      </c>
      <c r="E1642" s="1" t="s">
        <v>3399</v>
      </c>
      <c r="F1642" s="1" t="s">
        <v>1118</v>
      </c>
      <c r="G1642" s="1" t="s">
        <v>1119</v>
      </c>
      <c r="H1642" s="1">
        <v>0.92</v>
      </c>
      <c r="I1642" s="1">
        <v>0.92</v>
      </c>
      <c r="J1642" s="1">
        <v>1</v>
      </c>
      <c r="K1642" s="65">
        <v>44511</v>
      </c>
      <c r="L1642" s="89">
        <v>44515</v>
      </c>
      <c r="M1642" s="1">
        <v>42.64</v>
      </c>
      <c r="N1642" s="19">
        <v>39.102214580003832</v>
      </c>
      <c r="O1642" s="1">
        <v>85</v>
      </c>
      <c r="P1642" s="1">
        <f t="shared" si="72"/>
        <v>3624.4</v>
      </c>
      <c r="Q1642" s="1" t="s">
        <v>147</v>
      </c>
      <c r="R1642" s="1">
        <v>99.5</v>
      </c>
      <c r="S1642" s="19">
        <f t="shared" si="74"/>
        <v>4242.68</v>
      </c>
      <c r="T1642" s="1" t="s">
        <v>147</v>
      </c>
      <c r="U1642" s="1">
        <v>82</v>
      </c>
      <c r="V1642" s="19">
        <v>1.6</v>
      </c>
      <c r="W1642" s="1">
        <v>2</v>
      </c>
      <c r="X1642" s="1">
        <v>0</v>
      </c>
      <c r="Y1642" s="19">
        <f t="shared" si="76"/>
        <v>85.6</v>
      </c>
      <c r="Z1642" s="3">
        <f>+M1642*Y1642</f>
        <v>3649.9839999999999</v>
      </c>
      <c r="AA1642" s="1" t="s">
        <v>344</v>
      </c>
      <c r="AB1642" s="1" t="s">
        <v>847</v>
      </c>
    </row>
    <row r="1643" spans="1:28" x14ac:dyDescent="0.3">
      <c r="A1643" s="1">
        <v>138</v>
      </c>
      <c r="B1643" s="1" t="s">
        <v>3272</v>
      </c>
      <c r="C1643" s="1" t="s">
        <v>843</v>
      </c>
      <c r="D1643" s="1" t="s">
        <v>844</v>
      </c>
      <c r="E1643" s="1" t="s">
        <v>3399</v>
      </c>
      <c r="F1643" s="1" t="s">
        <v>1120</v>
      </c>
      <c r="G1643" s="1" t="s">
        <v>1121</v>
      </c>
      <c r="H1643" s="1">
        <v>1.04</v>
      </c>
      <c r="I1643" s="1">
        <v>1.04</v>
      </c>
      <c r="J1643" s="1">
        <v>1</v>
      </c>
      <c r="K1643" s="65">
        <v>44511</v>
      </c>
      <c r="L1643" s="89">
        <v>44515</v>
      </c>
      <c r="M1643" s="1">
        <v>31.61</v>
      </c>
      <c r="N1643" s="19">
        <v>29.859327057274175</v>
      </c>
      <c r="O1643" s="1">
        <v>87</v>
      </c>
      <c r="P1643" s="1">
        <f t="shared" si="72"/>
        <v>2750.07</v>
      </c>
      <c r="Q1643" s="1" t="s">
        <v>147</v>
      </c>
      <c r="R1643" s="1">
        <v>99.5</v>
      </c>
      <c r="S1643" s="19">
        <f t="shared" si="74"/>
        <v>3145.1950000000002</v>
      </c>
      <c r="T1643" s="1" t="s">
        <v>147</v>
      </c>
      <c r="U1643" s="1">
        <v>82</v>
      </c>
      <c r="V1643" s="19">
        <v>3.2</v>
      </c>
      <c r="W1643" s="1">
        <v>2</v>
      </c>
      <c r="X1643" s="1">
        <v>0</v>
      </c>
      <c r="Y1643" s="19">
        <f t="shared" si="76"/>
        <v>87.2</v>
      </c>
      <c r="Z1643" s="3">
        <f>+M1643*Y1643</f>
        <v>2756.3919999999998</v>
      </c>
      <c r="AA1643" s="1" t="s">
        <v>344</v>
      </c>
      <c r="AB1643" s="1" t="s">
        <v>847</v>
      </c>
    </row>
    <row r="1644" spans="1:28" x14ac:dyDescent="0.3">
      <c r="A1644" s="1">
        <v>139</v>
      </c>
      <c r="B1644" s="1" t="s">
        <v>3272</v>
      </c>
      <c r="C1644" s="1" t="s">
        <v>843</v>
      </c>
      <c r="D1644" s="1" t="s">
        <v>844</v>
      </c>
      <c r="E1644" s="1" t="s">
        <v>3399</v>
      </c>
      <c r="F1644" s="1" t="s">
        <v>1122</v>
      </c>
      <c r="G1644" s="1" t="s">
        <v>1123</v>
      </c>
      <c r="H1644" s="1">
        <v>0.98</v>
      </c>
      <c r="I1644" s="1">
        <v>0.98</v>
      </c>
      <c r="J1644" s="1">
        <v>2</v>
      </c>
      <c r="K1644" s="65">
        <v>44511</v>
      </c>
      <c r="L1644" s="89">
        <v>44515</v>
      </c>
      <c r="M1644" s="1">
        <v>113.09</v>
      </c>
      <c r="N1644" s="19">
        <v>88.512074524847591</v>
      </c>
      <c r="O1644" s="1">
        <v>78</v>
      </c>
      <c r="P1644" s="1">
        <f t="shared" si="72"/>
        <v>8821.02</v>
      </c>
      <c r="Q1644" s="1" t="s">
        <v>147</v>
      </c>
      <c r="R1644" s="1">
        <v>99.5</v>
      </c>
      <c r="S1644" s="19">
        <f t="shared" si="74"/>
        <v>11252.455</v>
      </c>
      <c r="T1644" s="1" t="s">
        <v>147</v>
      </c>
      <c r="U1644" s="1">
        <v>82</v>
      </c>
      <c r="V1644" s="19">
        <v>-1.6</v>
      </c>
      <c r="W1644" s="1">
        <v>-4</v>
      </c>
      <c r="X1644" s="1">
        <v>0</v>
      </c>
      <c r="Y1644" s="19">
        <f t="shared" si="76"/>
        <v>76.400000000000006</v>
      </c>
      <c r="Z1644" s="1">
        <f>+Y1644*M1644</f>
        <v>8640.0760000000009</v>
      </c>
      <c r="AA1644" s="1" t="s">
        <v>344</v>
      </c>
      <c r="AB1644" s="1" t="s">
        <v>847</v>
      </c>
    </row>
    <row r="1645" spans="1:28" x14ac:dyDescent="0.3">
      <c r="A1645" s="1">
        <v>140</v>
      </c>
      <c r="B1645" s="1" t="s">
        <v>3272</v>
      </c>
      <c r="C1645" s="1" t="s">
        <v>843</v>
      </c>
      <c r="D1645" s="1" t="s">
        <v>844</v>
      </c>
      <c r="E1645" s="1" t="s">
        <v>3399</v>
      </c>
      <c r="F1645" s="1" t="s">
        <v>1124</v>
      </c>
      <c r="G1645" s="1" t="s">
        <v>1125</v>
      </c>
      <c r="H1645" s="1">
        <v>1.08</v>
      </c>
      <c r="I1645" s="1">
        <v>1.08</v>
      </c>
      <c r="J1645" s="1">
        <v>6</v>
      </c>
      <c r="K1645" s="65">
        <v>44511</v>
      </c>
      <c r="L1645" s="89">
        <v>44515</v>
      </c>
      <c r="M1645" s="1">
        <v>461.69</v>
      </c>
      <c r="N1645" s="19">
        <v>372.96986379612747</v>
      </c>
      <c r="O1645" s="1">
        <v>91</v>
      </c>
      <c r="P1645" s="1">
        <f t="shared" si="72"/>
        <v>42013.79</v>
      </c>
      <c r="Q1645" s="1" t="s">
        <v>147</v>
      </c>
      <c r="R1645" s="1">
        <v>99.5</v>
      </c>
      <c r="S1645" s="19">
        <f t="shared" si="74"/>
        <v>45938.154999999999</v>
      </c>
      <c r="T1645" s="1" t="s">
        <v>147</v>
      </c>
      <c r="U1645" s="1">
        <v>82</v>
      </c>
      <c r="V1645" s="19">
        <v>0</v>
      </c>
      <c r="W1645" s="1">
        <v>2</v>
      </c>
      <c r="X1645" s="1">
        <v>0</v>
      </c>
      <c r="Y1645" s="19">
        <f t="shared" si="76"/>
        <v>84</v>
      </c>
      <c r="Z1645" s="1">
        <f>+Y1645*M1645</f>
        <v>38781.96</v>
      </c>
      <c r="AA1645" s="1" t="s">
        <v>344</v>
      </c>
      <c r="AB1645" s="1" t="s">
        <v>847</v>
      </c>
    </row>
    <row r="1646" spans="1:28" x14ac:dyDescent="0.3">
      <c r="A1646" s="1">
        <v>141</v>
      </c>
      <c r="B1646" s="1" t="s">
        <v>3272</v>
      </c>
      <c r="C1646" s="1" t="s">
        <v>843</v>
      </c>
      <c r="D1646" s="1" t="s">
        <v>844</v>
      </c>
      <c r="E1646" s="1" t="s">
        <v>3399</v>
      </c>
      <c r="F1646" s="1" t="s">
        <v>1126</v>
      </c>
      <c r="G1646" s="1" t="s">
        <v>1127</v>
      </c>
      <c r="H1646" s="1">
        <v>0.93</v>
      </c>
      <c r="I1646" s="1">
        <v>0.93</v>
      </c>
      <c r="J1646" s="1">
        <v>6</v>
      </c>
      <c r="K1646" s="65">
        <v>44518</v>
      </c>
      <c r="L1646" s="89">
        <v>44524</v>
      </c>
      <c r="M1646" s="1">
        <v>294.83</v>
      </c>
      <c r="N1646" s="19">
        <v>259.07773440110071</v>
      </c>
      <c r="O1646" s="1">
        <v>84</v>
      </c>
      <c r="P1646" s="1">
        <f t="shared" si="72"/>
        <v>24765.719999999998</v>
      </c>
      <c r="Q1646" s="1" t="s">
        <v>147</v>
      </c>
      <c r="R1646" s="1">
        <v>99.5</v>
      </c>
      <c r="S1646" s="19">
        <f t="shared" si="74"/>
        <v>29335.584999999999</v>
      </c>
      <c r="T1646" s="1" t="s">
        <v>147</v>
      </c>
      <c r="U1646" s="1">
        <v>82</v>
      </c>
      <c r="V1646" s="19">
        <v>0</v>
      </c>
      <c r="W1646" s="1">
        <v>0</v>
      </c>
      <c r="X1646" s="1">
        <v>0</v>
      </c>
      <c r="Y1646" s="19">
        <f t="shared" si="76"/>
        <v>82</v>
      </c>
      <c r="Z1646" s="1">
        <f>+Y1646*M1646</f>
        <v>24176.059999999998</v>
      </c>
      <c r="AA1646" s="1" t="s">
        <v>344</v>
      </c>
      <c r="AB1646" s="1" t="s">
        <v>255</v>
      </c>
    </row>
    <row r="1647" spans="1:28" x14ac:dyDescent="0.3">
      <c r="A1647" s="1">
        <v>142</v>
      </c>
      <c r="B1647" s="1" t="s">
        <v>3272</v>
      </c>
      <c r="C1647" s="1" t="s">
        <v>843</v>
      </c>
      <c r="D1647" s="1" t="s">
        <v>844</v>
      </c>
      <c r="E1647" s="1" t="s">
        <v>3399</v>
      </c>
      <c r="F1647" s="1" t="s">
        <v>1128</v>
      </c>
      <c r="G1647" s="1" t="s">
        <v>1129</v>
      </c>
      <c r="H1647" s="1">
        <v>0.9</v>
      </c>
      <c r="I1647" s="1">
        <v>0.9</v>
      </c>
      <c r="J1647" s="1">
        <v>2</v>
      </c>
      <c r="K1647" s="65">
        <v>44518</v>
      </c>
      <c r="L1647" s="89">
        <v>44524</v>
      </c>
      <c r="M1647" s="1">
        <v>93.08</v>
      </c>
      <c r="N1647" s="19">
        <v>80.610976308229581</v>
      </c>
      <c r="O1647" s="1">
        <v>93</v>
      </c>
      <c r="P1647" s="1">
        <f t="shared" si="72"/>
        <v>8656.44</v>
      </c>
      <c r="Q1647" s="1" t="s">
        <v>147</v>
      </c>
      <c r="R1647" s="1">
        <v>99.5</v>
      </c>
      <c r="S1647" s="19">
        <f t="shared" si="74"/>
        <v>9261.4599999999991</v>
      </c>
      <c r="T1647" s="1" t="s">
        <v>147</v>
      </c>
      <c r="U1647" s="1">
        <v>82</v>
      </c>
      <c r="V1647" s="19">
        <v>0</v>
      </c>
      <c r="W1647" s="1">
        <v>2</v>
      </c>
      <c r="X1647" s="1">
        <v>0</v>
      </c>
      <c r="Y1647" s="19">
        <f t="shared" si="76"/>
        <v>84</v>
      </c>
      <c r="Z1647" s="3">
        <f>+M1647*Y1647</f>
        <v>7818.72</v>
      </c>
      <c r="AA1647" s="1" t="s">
        <v>344</v>
      </c>
      <c r="AB1647" s="1" t="s">
        <v>255</v>
      </c>
    </row>
    <row r="1648" spans="1:28" x14ac:dyDescent="0.3">
      <c r="A1648" s="1">
        <v>143</v>
      </c>
      <c r="B1648" s="1" t="s">
        <v>3272</v>
      </c>
      <c r="C1648" s="1" t="s">
        <v>843</v>
      </c>
      <c r="D1648" s="1" t="s">
        <v>844</v>
      </c>
      <c r="E1648" s="1" t="s">
        <v>3399</v>
      </c>
      <c r="F1648" s="1" t="s">
        <v>1130</v>
      </c>
      <c r="G1648" s="1" t="s">
        <v>1131</v>
      </c>
      <c r="H1648" s="1">
        <v>1.23</v>
      </c>
      <c r="I1648" s="1">
        <v>1.23</v>
      </c>
      <c r="J1648" s="1">
        <v>6</v>
      </c>
      <c r="K1648" s="65">
        <v>44518</v>
      </c>
      <c r="L1648" s="89">
        <v>44524</v>
      </c>
      <c r="M1648" s="1">
        <v>341.98</v>
      </c>
      <c r="N1648" s="19">
        <v>292.85474118270218</v>
      </c>
      <c r="O1648" s="1">
        <v>89</v>
      </c>
      <c r="P1648" s="1">
        <f t="shared" si="72"/>
        <v>30436.22</v>
      </c>
      <c r="Q1648" s="1" t="s">
        <v>147</v>
      </c>
      <c r="R1648" s="1">
        <v>99.5</v>
      </c>
      <c r="S1648" s="19">
        <f t="shared" si="74"/>
        <v>34027.01</v>
      </c>
      <c r="T1648" s="1" t="s">
        <v>147</v>
      </c>
      <c r="U1648" s="1">
        <v>82</v>
      </c>
      <c r="V1648" s="94">
        <v>0</v>
      </c>
      <c r="W1648" s="94">
        <v>2</v>
      </c>
      <c r="X1648" s="94">
        <v>0</v>
      </c>
      <c r="Y1648" s="19">
        <f t="shared" si="76"/>
        <v>84</v>
      </c>
      <c r="Z1648" s="3">
        <f>+M1648*Y1648</f>
        <v>28726.32</v>
      </c>
      <c r="AA1648" s="1" t="s">
        <v>344</v>
      </c>
      <c r="AB1648" s="1" t="s">
        <v>255</v>
      </c>
    </row>
    <row r="1649" spans="1:28" x14ac:dyDescent="0.3">
      <c r="A1649" s="1">
        <v>144</v>
      </c>
      <c r="B1649" s="1" t="s">
        <v>3272</v>
      </c>
      <c r="C1649" s="1" t="s">
        <v>843</v>
      </c>
      <c r="D1649" s="1" t="s">
        <v>844</v>
      </c>
      <c r="E1649" s="1" t="s">
        <v>3399</v>
      </c>
      <c r="F1649" s="1" t="s">
        <v>1132</v>
      </c>
      <c r="G1649" s="1" t="s">
        <v>1133</v>
      </c>
      <c r="H1649" s="1">
        <v>0.53</v>
      </c>
      <c r="I1649" s="1">
        <v>0.53</v>
      </c>
      <c r="J1649" s="1">
        <v>2</v>
      </c>
      <c r="K1649" s="65">
        <v>44518</v>
      </c>
      <c r="L1649" s="89">
        <v>44524</v>
      </c>
      <c r="M1649" s="1">
        <v>126.69</v>
      </c>
      <c r="N1649" s="19">
        <v>108.79276471483017</v>
      </c>
      <c r="O1649" s="1">
        <v>80</v>
      </c>
      <c r="P1649" s="1">
        <f t="shared" si="72"/>
        <v>10135.200000000001</v>
      </c>
      <c r="Q1649" s="1" t="s">
        <v>147</v>
      </c>
      <c r="R1649" s="1">
        <v>99.5</v>
      </c>
      <c r="S1649" s="19">
        <f t="shared" si="74"/>
        <v>12605.655000000001</v>
      </c>
      <c r="T1649" s="1" t="s">
        <v>147</v>
      </c>
      <c r="U1649" s="1">
        <v>82</v>
      </c>
      <c r="V1649" s="19">
        <v>0</v>
      </c>
      <c r="W1649" s="1">
        <v>0</v>
      </c>
      <c r="X1649" s="1">
        <v>0</v>
      </c>
      <c r="Y1649" s="19">
        <f t="shared" si="76"/>
        <v>82</v>
      </c>
      <c r="Z1649" s="1">
        <f>+Y1649*M1649</f>
        <v>10388.58</v>
      </c>
      <c r="AA1649" s="1" t="s">
        <v>344</v>
      </c>
      <c r="AB1649" s="1" t="s">
        <v>255</v>
      </c>
    </row>
    <row r="1650" spans="1:28" x14ac:dyDescent="0.3">
      <c r="A1650" s="1">
        <v>145</v>
      </c>
      <c r="B1650" s="1" t="s">
        <v>3272</v>
      </c>
      <c r="C1650" s="1" t="s">
        <v>843</v>
      </c>
      <c r="D1650" s="1" t="s">
        <v>844</v>
      </c>
      <c r="E1650" s="1" t="s">
        <v>3399</v>
      </c>
      <c r="F1650" s="1" t="s">
        <v>1134</v>
      </c>
      <c r="G1650" s="1" t="s">
        <v>1135</v>
      </c>
      <c r="H1650" s="1">
        <v>0.91</v>
      </c>
      <c r="I1650" s="1"/>
      <c r="J1650" s="14">
        <v>0</v>
      </c>
      <c r="K1650" s="65">
        <v>0</v>
      </c>
      <c r="L1650" s="14">
        <v>0</v>
      </c>
      <c r="M1650" s="14">
        <v>0</v>
      </c>
      <c r="N1650" s="14">
        <v>0</v>
      </c>
      <c r="O1650" s="14">
        <v>0</v>
      </c>
      <c r="P1650" s="1">
        <f t="shared" si="72"/>
        <v>0</v>
      </c>
      <c r="Q1650" s="14">
        <v>0</v>
      </c>
      <c r="R1650" s="14">
        <v>0</v>
      </c>
      <c r="S1650" s="14">
        <v>0</v>
      </c>
      <c r="T1650" s="14">
        <v>0</v>
      </c>
      <c r="U1650" s="1">
        <v>0</v>
      </c>
      <c r="V1650" s="14">
        <v>0</v>
      </c>
      <c r="W1650" s="14">
        <v>0</v>
      </c>
      <c r="X1650" s="14">
        <v>0</v>
      </c>
      <c r="Y1650" s="14">
        <v>0</v>
      </c>
      <c r="Z1650" s="1"/>
      <c r="AA1650" s="1" t="s">
        <v>344</v>
      </c>
      <c r="AB1650" s="1" t="s">
        <v>255</v>
      </c>
    </row>
    <row r="1651" spans="1:28" x14ac:dyDescent="0.3">
      <c r="A1651" s="1">
        <v>146</v>
      </c>
      <c r="B1651" s="1" t="s">
        <v>3272</v>
      </c>
      <c r="C1651" s="1" t="s">
        <v>843</v>
      </c>
      <c r="D1651" s="1" t="s">
        <v>844</v>
      </c>
      <c r="E1651" s="1" t="s">
        <v>3399</v>
      </c>
      <c r="F1651" s="1" t="s">
        <v>1136</v>
      </c>
      <c r="G1651" s="1" t="s">
        <v>1137</v>
      </c>
      <c r="H1651" s="1">
        <v>0.93</v>
      </c>
      <c r="I1651" s="1">
        <v>0.93</v>
      </c>
      <c r="J1651" s="1">
        <v>2</v>
      </c>
      <c r="K1651" s="65">
        <v>44518</v>
      </c>
      <c r="L1651" s="89">
        <v>44524</v>
      </c>
      <c r="M1651" s="1">
        <v>111.87</v>
      </c>
      <c r="N1651" s="19">
        <v>85.444794565993391</v>
      </c>
      <c r="O1651" s="1">
        <v>83</v>
      </c>
      <c r="P1651" s="1">
        <f t="shared" si="72"/>
        <v>9285.2100000000009</v>
      </c>
      <c r="Q1651" s="1" t="s">
        <v>147</v>
      </c>
      <c r="R1651" s="1">
        <v>99.5</v>
      </c>
      <c r="S1651" s="19">
        <f>+R1651*M1651</f>
        <v>11131.065000000001</v>
      </c>
      <c r="T1651" s="1" t="s">
        <v>147</v>
      </c>
      <c r="U1651" s="1">
        <v>82</v>
      </c>
      <c r="V1651" s="19">
        <v>-3.2</v>
      </c>
      <c r="W1651" s="1">
        <v>0</v>
      </c>
      <c r="X1651" s="1">
        <v>0</v>
      </c>
      <c r="Y1651" s="19">
        <f t="shared" si="76"/>
        <v>78.8</v>
      </c>
      <c r="Z1651" s="3">
        <f>+M1651*Y1651</f>
        <v>8815.3559999999998</v>
      </c>
      <c r="AA1651" s="1" t="s">
        <v>344</v>
      </c>
      <c r="AB1651" s="1" t="s">
        <v>255</v>
      </c>
    </row>
    <row r="1652" spans="1:28" x14ac:dyDescent="0.3">
      <c r="A1652" s="1">
        <v>147</v>
      </c>
      <c r="B1652" s="1" t="s">
        <v>3272</v>
      </c>
      <c r="C1652" s="1" t="s">
        <v>843</v>
      </c>
      <c r="D1652" s="1" t="s">
        <v>844</v>
      </c>
      <c r="E1652" s="1" t="s">
        <v>3399</v>
      </c>
      <c r="F1652" s="1" t="s">
        <v>1138</v>
      </c>
      <c r="G1652" s="1" t="s">
        <v>1139</v>
      </c>
      <c r="H1652" s="1">
        <v>0.95</v>
      </c>
      <c r="I1652" s="1">
        <v>0.95</v>
      </c>
      <c r="J1652" s="1">
        <v>3</v>
      </c>
      <c r="K1652" s="65">
        <v>44518</v>
      </c>
      <c r="L1652" s="89">
        <v>44524</v>
      </c>
      <c r="M1652" s="1">
        <v>156.16</v>
      </c>
      <c r="N1652" s="19">
        <v>118.85678094379213</v>
      </c>
      <c r="O1652" s="1">
        <v>85</v>
      </c>
      <c r="P1652" s="1">
        <f t="shared" si="72"/>
        <v>13273.6</v>
      </c>
      <c r="Q1652" s="1" t="s">
        <v>147</v>
      </c>
      <c r="R1652" s="1">
        <v>99.5</v>
      </c>
      <c r="S1652" s="19">
        <f>+R1652*M1652</f>
        <v>15537.92</v>
      </c>
      <c r="T1652" s="1" t="s">
        <v>147</v>
      </c>
      <c r="U1652" s="1">
        <v>82</v>
      </c>
      <c r="V1652" s="19">
        <v>-3.2</v>
      </c>
      <c r="W1652" s="1">
        <v>2</v>
      </c>
      <c r="X1652" s="1">
        <v>0</v>
      </c>
      <c r="Y1652" s="19">
        <f t="shared" si="76"/>
        <v>80.8</v>
      </c>
      <c r="Z1652" s="3">
        <f>+M1652*Y1652</f>
        <v>12617.727999999999</v>
      </c>
      <c r="AA1652" s="1" t="s">
        <v>344</v>
      </c>
      <c r="AB1652" s="1" t="s">
        <v>255</v>
      </c>
    </row>
    <row r="1653" spans="1:28" x14ac:dyDescent="0.3">
      <c r="A1653" s="1">
        <v>148</v>
      </c>
      <c r="B1653" s="1" t="s">
        <v>3272</v>
      </c>
      <c r="C1653" s="1" t="s">
        <v>843</v>
      </c>
      <c r="D1653" s="1" t="s">
        <v>844</v>
      </c>
      <c r="E1653" s="1" t="s">
        <v>3399</v>
      </c>
      <c r="F1653" s="1" t="s">
        <v>1140</v>
      </c>
      <c r="G1653" s="1" t="s">
        <v>1141</v>
      </c>
      <c r="H1653" s="1">
        <v>0.8</v>
      </c>
      <c r="I1653" s="1">
        <v>0.8</v>
      </c>
      <c r="J1653" s="1">
        <v>2</v>
      </c>
      <c r="K1653" s="65">
        <v>44518</v>
      </c>
      <c r="L1653" s="89">
        <v>44524</v>
      </c>
      <c r="M1653" s="1">
        <v>76.010000000000005</v>
      </c>
      <c r="N1653" s="19">
        <v>63.480199616865939</v>
      </c>
      <c r="O1653" s="1">
        <v>84</v>
      </c>
      <c r="P1653" s="1">
        <f t="shared" si="72"/>
        <v>6384.84</v>
      </c>
      <c r="Q1653" s="1" t="s">
        <v>147</v>
      </c>
      <c r="R1653" s="1">
        <v>99.5</v>
      </c>
      <c r="S1653" s="19">
        <f>+R1653*M1653</f>
        <v>7562.9950000000008</v>
      </c>
      <c r="T1653" s="1" t="s">
        <v>147</v>
      </c>
      <c r="U1653" s="1">
        <v>82</v>
      </c>
      <c r="V1653" s="19">
        <v>0</v>
      </c>
      <c r="W1653" s="1">
        <v>0</v>
      </c>
      <c r="X1653" s="1">
        <v>0</v>
      </c>
      <c r="Y1653" s="19">
        <f t="shared" si="76"/>
        <v>82</v>
      </c>
      <c r="Z1653" s="1">
        <f>+Y1653*M1653</f>
        <v>6232.8200000000006</v>
      </c>
      <c r="AA1653" s="1" t="s">
        <v>344</v>
      </c>
      <c r="AB1653" s="1" t="s">
        <v>255</v>
      </c>
    </row>
    <row r="1654" spans="1:28" x14ac:dyDescent="0.3">
      <c r="A1654" s="1">
        <v>149</v>
      </c>
      <c r="B1654" s="1" t="s">
        <v>3272</v>
      </c>
      <c r="C1654" s="1" t="s">
        <v>843</v>
      </c>
      <c r="D1654" s="1" t="s">
        <v>844</v>
      </c>
      <c r="E1654" s="1" t="s">
        <v>3399</v>
      </c>
      <c r="F1654" s="1" t="s">
        <v>1142</v>
      </c>
      <c r="G1654" s="1" t="s">
        <v>1143</v>
      </c>
      <c r="H1654" s="1">
        <v>0.93</v>
      </c>
      <c r="I1654" s="1"/>
      <c r="J1654" s="14">
        <v>0</v>
      </c>
      <c r="K1654" s="65">
        <v>0</v>
      </c>
      <c r="L1654" s="14">
        <v>0</v>
      </c>
      <c r="M1654" s="14">
        <v>0</v>
      </c>
      <c r="N1654" s="14">
        <v>0</v>
      </c>
      <c r="O1654" s="14">
        <v>0</v>
      </c>
      <c r="P1654" s="1">
        <f t="shared" si="72"/>
        <v>0</v>
      </c>
      <c r="Q1654" s="14">
        <v>0</v>
      </c>
      <c r="R1654" s="14">
        <v>0</v>
      </c>
      <c r="S1654" s="14">
        <v>0</v>
      </c>
      <c r="T1654" s="14">
        <v>0</v>
      </c>
      <c r="U1654" s="1">
        <v>0</v>
      </c>
      <c r="V1654" s="14">
        <v>0</v>
      </c>
      <c r="W1654" s="14">
        <v>0</v>
      </c>
      <c r="X1654" s="14">
        <v>0</v>
      </c>
      <c r="Y1654" s="14">
        <v>0</v>
      </c>
      <c r="Z1654" s="1"/>
      <c r="AA1654" s="1" t="s">
        <v>344</v>
      </c>
      <c r="AB1654" s="1" t="s">
        <v>255</v>
      </c>
    </row>
    <row r="1655" spans="1:28" x14ac:dyDescent="0.3">
      <c r="A1655" s="1">
        <v>150</v>
      </c>
      <c r="B1655" s="1" t="s">
        <v>3272</v>
      </c>
      <c r="C1655" s="1" t="s">
        <v>843</v>
      </c>
      <c r="D1655" s="1" t="s">
        <v>844</v>
      </c>
      <c r="E1655" s="1" t="s">
        <v>3399</v>
      </c>
      <c r="F1655" s="1" t="s">
        <v>1144</v>
      </c>
      <c r="G1655" s="1" t="s">
        <v>1145</v>
      </c>
      <c r="H1655" s="1">
        <v>0.91</v>
      </c>
      <c r="I1655" s="1">
        <v>0.91</v>
      </c>
      <c r="J1655" s="1">
        <v>3</v>
      </c>
      <c r="K1655" s="65">
        <v>44518</v>
      </c>
      <c r="L1655" s="89">
        <v>44524</v>
      </c>
      <c r="M1655" s="1">
        <v>162.09</v>
      </c>
      <c r="N1655" s="19">
        <v>135.76494188416424</v>
      </c>
      <c r="O1655" s="1">
        <v>93</v>
      </c>
      <c r="P1655" s="1">
        <f t="shared" si="72"/>
        <v>15074.37</v>
      </c>
      <c r="Q1655" s="1" t="s">
        <v>147</v>
      </c>
      <c r="R1655" s="1">
        <v>99.5</v>
      </c>
      <c r="S1655" s="19">
        <f t="shared" ref="S1655:S1663" si="77">+R1655*M1655</f>
        <v>16127.955</v>
      </c>
      <c r="T1655" s="1" t="s">
        <v>147</v>
      </c>
      <c r="U1655" s="1">
        <v>82</v>
      </c>
      <c r="V1655" s="19">
        <v>0</v>
      </c>
      <c r="W1655" s="1">
        <v>2</v>
      </c>
      <c r="X1655" s="1">
        <v>0</v>
      </c>
      <c r="Y1655" s="19">
        <f t="shared" si="76"/>
        <v>84</v>
      </c>
      <c r="Z1655" s="3">
        <f>+M1655*Y1655</f>
        <v>13615.56</v>
      </c>
      <c r="AA1655" s="1" t="s">
        <v>344</v>
      </c>
      <c r="AB1655" s="1" t="s">
        <v>255</v>
      </c>
    </row>
    <row r="1656" spans="1:28" x14ac:dyDescent="0.3">
      <c r="A1656" s="1">
        <v>151</v>
      </c>
      <c r="B1656" s="1" t="s">
        <v>3272</v>
      </c>
      <c r="C1656" s="1" t="s">
        <v>843</v>
      </c>
      <c r="D1656" s="1" t="s">
        <v>844</v>
      </c>
      <c r="E1656" s="1" t="s">
        <v>3399</v>
      </c>
      <c r="F1656" s="1" t="s">
        <v>1146</v>
      </c>
      <c r="G1656" s="1" t="s">
        <v>1147</v>
      </c>
      <c r="H1656" s="1">
        <v>0.98</v>
      </c>
      <c r="I1656" s="1">
        <v>0.98</v>
      </c>
      <c r="J1656" s="1">
        <v>5</v>
      </c>
      <c r="K1656" s="65">
        <v>44518</v>
      </c>
      <c r="L1656" s="89">
        <v>44524</v>
      </c>
      <c r="M1656" s="1">
        <v>336.13</v>
      </c>
      <c r="N1656" s="19">
        <v>291.4884246398517</v>
      </c>
      <c r="O1656" s="1">
        <v>94</v>
      </c>
      <c r="P1656" s="1">
        <f t="shared" si="72"/>
        <v>31596.22</v>
      </c>
      <c r="Q1656" s="1" t="s">
        <v>147</v>
      </c>
      <c r="R1656" s="1">
        <v>99.5</v>
      </c>
      <c r="S1656" s="19">
        <f t="shared" si="77"/>
        <v>33444.934999999998</v>
      </c>
      <c r="T1656" s="1" t="s">
        <v>147</v>
      </c>
      <c r="U1656" s="1">
        <v>82</v>
      </c>
      <c r="V1656" s="19">
        <v>0</v>
      </c>
      <c r="W1656" s="1">
        <v>2</v>
      </c>
      <c r="X1656" s="1">
        <v>0</v>
      </c>
      <c r="Y1656" s="19">
        <f t="shared" si="76"/>
        <v>84</v>
      </c>
      <c r="Z1656" s="3">
        <f>+M1656*Y1656</f>
        <v>28234.92</v>
      </c>
      <c r="AA1656" s="1" t="s">
        <v>344</v>
      </c>
      <c r="AB1656" s="1" t="s">
        <v>255</v>
      </c>
    </row>
    <row r="1657" spans="1:28" x14ac:dyDescent="0.3">
      <c r="A1657" s="1">
        <v>152</v>
      </c>
      <c r="B1657" s="1" t="s">
        <v>3272</v>
      </c>
      <c r="C1657" s="1" t="s">
        <v>843</v>
      </c>
      <c r="D1657" s="1" t="s">
        <v>844</v>
      </c>
      <c r="E1657" s="1" t="s">
        <v>3399</v>
      </c>
      <c r="F1657" s="1" t="s">
        <v>1148</v>
      </c>
      <c r="G1657" s="1" t="s">
        <v>1149</v>
      </c>
      <c r="H1657" s="1">
        <v>0.92</v>
      </c>
      <c r="I1657" s="1">
        <v>0.92</v>
      </c>
      <c r="J1657" s="1">
        <v>2</v>
      </c>
      <c r="K1657" s="65">
        <v>44518</v>
      </c>
      <c r="L1657" s="89">
        <v>44524</v>
      </c>
      <c r="M1657" s="1">
        <v>105.23</v>
      </c>
      <c r="N1657" s="19">
        <v>87.306740255570489</v>
      </c>
      <c r="O1657" s="1">
        <v>85</v>
      </c>
      <c r="P1657" s="1">
        <f t="shared" si="72"/>
        <v>8944.5500000000011</v>
      </c>
      <c r="Q1657" s="1" t="s">
        <v>147</v>
      </c>
      <c r="R1657" s="1">
        <v>99.5</v>
      </c>
      <c r="S1657" s="19">
        <f t="shared" si="77"/>
        <v>10470.385</v>
      </c>
      <c r="T1657" s="1" t="s">
        <v>147</v>
      </c>
      <c r="U1657" s="1">
        <v>82</v>
      </c>
      <c r="V1657" s="19">
        <v>0</v>
      </c>
      <c r="W1657" s="1">
        <v>2</v>
      </c>
      <c r="X1657" s="1">
        <v>0</v>
      </c>
      <c r="Y1657" s="19">
        <f t="shared" si="76"/>
        <v>84</v>
      </c>
      <c r="Z1657" s="3">
        <f>+M1657*Y1657</f>
        <v>8839.32</v>
      </c>
      <c r="AA1657" s="1" t="s">
        <v>344</v>
      </c>
      <c r="AB1657" s="1" t="s">
        <v>255</v>
      </c>
    </row>
    <row r="1658" spans="1:28" x14ac:dyDescent="0.3">
      <c r="A1658" s="1">
        <v>153</v>
      </c>
      <c r="B1658" s="1" t="s">
        <v>3272</v>
      </c>
      <c r="C1658" s="1" t="s">
        <v>843</v>
      </c>
      <c r="D1658" s="1" t="s">
        <v>844</v>
      </c>
      <c r="E1658" s="1" t="s">
        <v>3399</v>
      </c>
      <c r="F1658" s="1" t="s">
        <v>1150</v>
      </c>
      <c r="G1658" s="1" t="s">
        <v>1151</v>
      </c>
      <c r="H1658" s="1">
        <v>0.93</v>
      </c>
      <c r="I1658" s="1">
        <v>0.93</v>
      </c>
      <c r="J1658" s="1">
        <v>6</v>
      </c>
      <c r="K1658" s="65">
        <v>44518</v>
      </c>
      <c r="L1658" s="89">
        <v>44524</v>
      </c>
      <c r="M1658" s="1">
        <v>352.47</v>
      </c>
      <c r="N1658" s="19">
        <v>305.62234820538993</v>
      </c>
      <c r="O1658" s="1">
        <v>90</v>
      </c>
      <c r="P1658" s="1">
        <f t="shared" si="72"/>
        <v>31722.300000000003</v>
      </c>
      <c r="Q1658" s="1" t="s">
        <v>147</v>
      </c>
      <c r="R1658" s="1">
        <v>99.5</v>
      </c>
      <c r="S1658" s="19">
        <f t="shared" si="77"/>
        <v>35070.764999999999</v>
      </c>
      <c r="T1658" s="1" t="s">
        <v>147</v>
      </c>
      <c r="U1658" s="1">
        <v>82</v>
      </c>
      <c r="V1658" s="19">
        <v>0</v>
      </c>
      <c r="W1658" s="1">
        <v>2</v>
      </c>
      <c r="X1658" s="1">
        <v>0</v>
      </c>
      <c r="Y1658" s="19">
        <f t="shared" si="76"/>
        <v>84</v>
      </c>
      <c r="Z1658" s="3">
        <f>+M1658*Y1658</f>
        <v>29607.480000000003</v>
      </c>
      <c r="AA1658" s="1" t="s">
        <v>344</v>
      </c>
      <c r="AB1658" s="1" t="s">
        <v>255</v>
      </c>
    </row>
    <row r="1659" spans="1:28" x14ac:dyDescent="0.3">
      <c r="A1659" s="1">
        <v>154</v>
      </c>
      <c r="B1659" s="1" t="s">
        <v>3272</v>
      </c>
      <c r="C1659" s="1" t="s">
        <v>843</v>
      </c>
      <c r="D1659" s="1" t="s">
        <v>844</v>
      </c>
      <c r="E1659" s="1" t="s">
        <v>3399</v>
      </c>
      <c r="F1659" s="1" t="s">
        <v>1152</v>
      </c>
      <c r="G1659" s="1" t="s">
        <v>1153</v>
      </c>
      <c r="H1659" s="1">
        <v>1.1200000000000001</v>
      </c>
      <c r="I1659" s="1">
        <v>1.1200000000000001</v>
      </c>
      <c r="J1659" s="1">
        <v>4</v>
      </c>
      <c r="K1659" s="65">
        <v>44518</v>
      </c>
      <c r="L1659" s="89">
        <v>44524</v>
      </c>
      <c r="M1659" s="1">
        <v>211.82</v>
      </c>
      <c r="N1659" s="19">
        <v>154.40801339867255</v>
      </c>
      <c r="O1659" s="1">
        <v>91</v>
      </c>
      <c r="P1659" s="1">
        <f t="shared" si="72"/>
        <v>19275.62</v>
      </c>
      <c r="Q1659" s="1" t="s">
        <v>147</v>
      </c>
      <c r="R1659" s="1">
        <v>99.5</v>
      </c>
      <c r="S1659" s="19">
        <f t="shared" si="77"/>
        <v>21076.09</v>
      </c>
      <c r="T1659" s="1" t="s">
        <v>147</v>
      </c>
      <c r="U1659" s="1">
        <v>82</v>
      </c>
      <c r="V1659" s="19">
        <v>-4</v>
      </c>
      <c r="W1659" s="1">
        <v>2</v>
      </c>
      <c r="X1659" s="1">
        <v>0</v>
      </c>
      <c r="Y1659" s="19">
        <f t="shared" si="76"/>
        <v>80</v>
      </c>
      <c r="Z1659" s="3">
        <f>+M1659*Y1659</f>
        <v>16945.599999999999</v>
      </c>
      <c r="AA1659" s="1" t="s">
        <v>344</v>
      </c>
      <c r="AB1659" s="1" t="s">
        <v>255</v>
      </c>
    </row>
    <row r="1660" spans="1:28" x14ac:dyDescent="0.3">
      <c r="A1660" s="1">
        <v>155</v>
      </c>
      <c r="B1660" s="1" t="s">
        <v>3272</v>
      </c>
      <c r="C1660" s="1" t="s">
        <v>843</v>
      </c>
      <c r="D1660" s="1" t="s">
        <v>844</v>
      </c>
      <c r="E1660" s="1" t="s">
        <v>3399</v>
      </c>
      <c r="F1660" s="1" t="s">
        <v>1154</v>
      </c>
      <c r="G1660" s="1" t="s">
        <v>1155</v>
      </c>
      <c r="H1660" s="1">
        <v>0.94</v>
      </c>
      <c r="I1660" s="1">
        <v>0.94</v>
      </c>
      <c r="J1660" s="1">
        <v>6</v>
      </c>
      <c r="K1660" s="65">
        <v>44518</v>
      </c>
      <c r="L1660" s="89">
        <v>44524</v>
      </c>
      <c r="M1660" s="1">
        <v>284.47000000000003</v>
      </c>
      <c r="N1660" s="19">
        <v>246.86038505156944</v>
      </c>
      <c r="O1660" s="1">
        <v>86</v>
      </c>
      <c r="P1660" s="1">
        <f t="shared" ref="P1660:P1723" si="78">+O1660*M1660</f>
        <v>24464.420000000002</v>
      </c>
      <c r="Q1660" s="1" t="s">
        <v>147</v>
      </c>
      <c r="R1660" s="1">
        <v>99.5</v>
      </c>
      <c r="S1660" s="19">
        <f t="shared" si="77"/>
        <v>28304.765000000003</v>
      </c>
      <c r="T1660" s="1" t="s">
        <v>147</v>
      </c>
      <c r="U1660" s="1">
        <v>82</v>
      </c>
      <c r="V1660" s="19">
        <v>0</v>
      </c>
      <c r="W1660" s="1">
        <v>2</v>
      </c>
      <c r="X1660" s="1">
        <v>0</v>
      </c>
      <c r="Y1660" s="19">
        <f t="shared" si="76"/>
        <v>84</v>
      </c>
      <c r="Z1660" s="1">
        <f>+Y1660*M1660</f>
        <v>23895.480000000003</v>
      </c>
      <c r="AA1660" s="1" t="s">
        <v>344</v>
      </c>
      <c r="AB1660" s="1" t="s">
        <v>255</v>
      </c>
    </row>
    <row r="1661" spans="1:28" x14ac:dyDescent="0.3">
      <c r="A1661" s="1">
        <v>156</v>
      </c>
      <c r="B1661" s="1" t="s">
        <v>3272</v>
      </c>
      <c r="C1661" s="1" t="s">
        <v>843</v>
      </c>
      <c r="D1661" s="1" t="s">
        <v>844</v>
      </c>
      <c r="E1661" s="1" t="s">
        <v>3399</v>
      </c>
      <c r="F1661" s="1" t="s">
        <v>1156</v>
      </c>
      <c r="G1661" s="1" t="s">
        <v>1157</v>
      </c>
      <c r="H1661" s="1">
        <v>0.9</v>
      </c>
      <c r="I1661" s="1">
        <v>0.9</v>
      </c>
      <c r="J1661" s="1">
        <v>5</v>
      </c>
      <c r="K1661" s="65">
        <v>44518</v>
      </c>
      <c r="L1661" s="89">
        <v>44524</v>
      </c>
      <c r="M1661" s="1">
        <v>245.96</v>
      </c>
      <c r="N1661" s="19">
        <v>224.85560371398395</v>
      </c>
      <c r="O1661" s="1">
        <v>91</v>
      </c>
      <c r="P1661" s="1">
        <f t="shared" si="78"/>
        <v>22382.36</v>
      </c>
      <c r="Q1661" s="1" t="s">
        <v>147</v>
      </c>
      <c r="R1661" s="1">
        <v>99.5</v>
      </c>
      <c r="S1661" s="19">
        <f t="shared" si="77"/>
        <v>24473.02</v>
      </c>
      <c r="T1661" s="1" t="s">
        <v>147</v>
      </c>
      <c r="U1661" s="1">
        <v>82</v>
      </c>
      <c r="V1661" s="19">
        <v>0.8</v>
      </c>
      <c r="W1661" s="1">
        <v>2</v>
      </c>
      <c r="X1661" s="1">
        <v>0</v>
      </c>
      <c r="Y1661" s="19">
        <f t="shared" si="76"/>
        <v>84.8</v>
      </c>
      <c r="Z1661" s="3">
        <f>+M1661*Y1661</f>
        <v>20857.407999999999</v>
      </c>
      <c r="AA1661" s="1" t="s">
        <v>344</v>
      </c>
      <c r="AB1661" s="1" t="s">
        <v>255</v>
      </c>
    </row>
    <row r="1662" spans="1:28" x14ac:dyDescent="0.3">
      <c r="A1662" s="1">
        <v>157</v>
      </c>
      <c r="B1662" s="1" t="s">
        <v>3272</v>
      </c>
      <c r="C1662" s="1" t="s">
        <v>843</v>
      </c>
      <c r="D1662" s="1" t="s">
        <v>844</v>
      </c>
      <c r="E1662" s="1" t="s">
        <v>3399</v>
      </c>
      <c r="F1662" s="1" t="s">
        <v>1158</v>
      </c>
      <c r="G1662" s="1" t="s">
        <v>1159</v>
      </c>
      <c r="H1662" s="1">
        <v>0.89</v>
      </c>
      <c r="I1662" s="1">
        <v>0.89</v>
      </c>
      <c r="J1662" s="1">
        <v>2</v>
      </c>
      <c r="K1662" s="65">
        <v>44518</v>
      </c>
      <c r="L1662" s="89">
        <v>44524</v>
      </c>
      <c r="M1662" s="1">
        <v>91.5</v>
      </c>
      <c r="N1662" s="19">
        <v>77.893128416706375</v>
      </c>
      <c r="O1662" s="1">
        <v>80</v>
      </c>
      <c r="P1662" s="1">
        <f t="shared" si="78"/>
        <v>7320</v>
      </c>
      <c r="Q1662" s="1" t="s">
        <v>147</v>
      </c>
      <c r="R1662" s="1">
        <v>99.5</v>
      </c>
      <c r="S1662" s="19">
        <f t="shared" si="77"/>
        <v>9104.25</v>
      </c>
      <c r="T1662" s="1" t="s">
        <v>147</v>
      </c>
      <c r="U1662" s="1">
        <v>82</v>
      </c>
      <c r="V1662" s="94">
        <v>0</v>
      </c>
      <c r="W1662" s="94">
        <v>0</v>
      </c>
      <c r="X1662" s="94">
        <v>0</v>
      </c>
      <c r="Y1662" s="19">
        <f t="shared" si="76"/>
        <v>82</v>
      </c>
      <c r="Z1662" s="3">
        <f>+M1662*Y1662</f>
        <v>7503</v>
      </c>
      <c r="AA1662" s="1" t="s">
        <v>344</v>
      </c>
      <c r="AB1662" s="1" t="s">
        <v>255</v>
      </c>
    </row>
    <row r="1663" spans="1:28" x14ac:dyDescent="0.3">
      <c r="A1663" s="1">
        <v>158</v>
      </c>
      <c r="B1663" s="1" t="s">
        <v>3272</v>
      </c>
      <c r="C1663" s="1" t="s">
        <v>843</v>
      </c>
      <c r="D1663" s="1" t="s">
        <v>844</v>
      </c>
      <c r="E1663" s="1" t="s">
        <v>3399</v>
      </c>
      <c r="F1663" s="1" t="s">
        <v>1160</v>
      </c>
      <c r="G1663" s="1" t="s">
        <v>1161</v>
      </c>
      <c r="H1663" s="1">
        <v>0.83</v>
      </c>
      <c r="I1663" s="1">
        <v>0.83</v>
      </c>
      <c r="J1663" s="1">
        <v>8</v>
      </c>
      <c r="K1663" s="65">
        <v>44518</v>
      </c>
      <c r="L1663" s="89">
        <v>44524</v>
      </c>
      <c r="M1663" s="1">
        <v>357.7</v>
      </c>
      <c r="N1663" s="19">
        <v>301.5227339079795</v>
      </c>
      <c r="O1663" s="1">
        <v>81</v>
      </c>
      <c r="P1663" s="1">
        <f t="shared" si="78"/>
        <v>28973.7</v>
      </c>
      <c r="Q1663" s="1" t="s">
        <v>147</v>
      </c>
      <c r="R1663" s="1">
        <v>99.5</v>
      </c>
      <c r="S1663" s="19">
        <f t="shared" si="77"/>
        <v>35591.15</v>
      </c>
      <c r="T1663" s="1" t="s">
        <v>147</v>
      </c>
      <c r="U1663" s="1">
        <v>82</v>
      </c>
      <c r="V1663" s="19">
        <v>0</v>
      </c>
      <c r="W1663" s="1">
        <v>0</v>
      </c>
      <c r="X1663" s="1">
        <v>0</v>
      </c>
      <c r="Y1663" s="19">
        <f t="shared" si="76"/>
        <v>82</v>
      </c>
      <c r="Z1663" s="3">
        <f>+M1663*Y1663</f>
        <v>29331.399999999998</v>
      </c>
      <c r="AA1663" s="1" t="s">
        <v>344</v>
      </c>
      <c r="AB1663" s="1" t="s">
        <v>255</v>
      </c>
    </row>
    <row r="1664" spans="1:28" x14ac:dyDescent="0.3">
      <c r="A1664" s="1">
        <v>159</v>
      </c>
      <c r="B1664" s="1" t="s">
        <v>3272</v>
      </c>
      <c r="C1664" s="1" t="s">
        <v>843</v>
      </c>
      <c r="D1664" s="1" t="s">
        <v>844</v>
      </c>
      <c r="E1664" s="1" t="s">
        <v>3399</v>
      </c>
      <c r="F1664" s="1" t="s">
        <v>1162</v>
      </c>
      <c r="G1664" s="1"/>
      <c r="H1664" s="1"/>
      <c r="I1664" s="1"/>
      <c r="J1664" s="14">
        <v>0</v>
      </c>
      <c r="K1664" s="65">
        <v>0</v>
      </c>
      <c r="L1664" s="14">
        <v>0</v>
      </c>
      <c r="M1664" s="14">
        <v>0</v>
      </c>
      <c r="N1664" s="14">
        <v>0</v>
      </c>
      <c r="O1664" s="14">
        <v>0</v>
      </c>
      <c r="P1664" s="1">
        <f t="shared" si="78"/>
        <v>0</v>
      </c>
      <c r="Q1664" s="14">
        <v>0</v>
      </c>
      <c r="R1664" s="14">
        <v>0</v>
      </c>
      <c r="S1664" s="14">
        <v>0</v>
      </c>
      <c r="T1664" s="14">
        <v>0</v>
      </c>
      <c r="U1664" s="1">
        <v>0</v>
      </c>
      <c r="V1664" s="14">
        <v>0</v>
      </c>
      <c r="W1664" s="14">
        <v>0</v>
      </c>
      <c r="X1664" s="14">
        <v>0</v>
      </c>
      <c r="Y1664" s="14">
        <v>0</v>
      </c>
      <c r="Z1664" s="1"/>
      <c r="AA1664" s="1" t="s">
        <v>344</v>
      </c>
      <c r="AB1664" s="1" t="s">
        <v>255</v>
      </c>
    </row>
    <row r="1665" spans="1:28" x14ac:dyDescent="0.3">
      <c r="A1665" s="1">
        <v>160</v>
      </c>
      <c r="B1665" s="1" t="s">
        <v>3272</v>
      </c>
      <c r="C1665" s="1" t="s">
        <v>843</v>
      </c>
      <c r="D1665" s="1" t="s">
        <v>844</v>
      </c>
      <c r="E1665" s="1" t="s">
        <v>3399</v>
      </c>
      <c r="F1665" s="1" t="s">
        <v>1163</v>
      </c>
      <c r="G1665" s="1" t="s">
        <v>1164</v>
      </c>
      <c r="H1665" s="1">
        <v>0.99</v>
      </c>
      <c r="I1665" s="1"/>
      <c r="J1665" s="14">
        <v>0</v>
      </c>
      <c r="K1665" s="65">
        <v>0</v>
      </c>
      <c r="L1665" s="14">
        <v>0</v>
      </c>
      <c r="M1665" s="14">
        <v>0</v>
      </c>
      <c r="N1665" s="14">
        <v>0</v>
      </c>
      <c r="O1665" s="14">
        <v>0</v>
      </c>
      <c r="P1665" s="1">
        <f t="shared" si="78"/>
        <v>0</v>
      </c>
      <c r="Q1665" s="14">
        <v>0</v>
      </c>
      <c r="R1665" s="14">
        <v>0</v>
      </c>
      <c r="S1665" s="14">
        <v>0</v>
      </c>
      <c r="T1665" s="14">
        <v>0</v>
      </c>
      <c r="U1665" s="1">
        <v>0</v>
      </c>
      <c r="V1665" s="14">
        <v>0</v>
      </c>
      <c r="W1665" s="14">
        <v>0</v>
      </c>
      <c r="X1665" s="14">
        <v>0</v>
      </c>
      <c r="Y1665" s="14">
        <v>0</v>
      </c>
      <c r="Z1665" s="1"/>
      <c r="AA1665" s="1" t="s">
        <v>344</v>
      </c>
      <c r="AB1665" s="1" t="s">
        <v>847</v>
      </c>
    </row>
    <row r="1666" spans="1:28" x14ac:dyDescent="0.3">
      <c r="A1666" s="1">
        <v>161</v>
      </c>
      <c r="B1666" s="1" t="s">
        <v>3272</v>
      </c>
      <c r="C1666" s="1" t="s">
        <v>843</v>
      </c>
      <c r="D1666" s="1" t="s">
        <v>844</v>
      </c>
      <c r="E1666" s="1" t="s">
        <v>3399</v>
      </c>
      <c r="F1666" s="1" t="s">
        <v>1165</v>
      </c>
      <c r="G1666" s="1" t="s">
        <v>1166</v>
      </c>
      <c r="H1666" s="1">
        <v>1.91</v>
      </c>
      <c r="I1666" s="1">
        <v>1.91</v>
      </c>
      <c r="J1666" s="1">
        <v>1</v>
      </c>
      <c r="K1666" s="65">
        <v>44518</v>
      </c>
      <c r="L1666" s="89">
        <v>44524</v>
      </c>
      <c r="M1666" s="1">
        <v>17.34</v>
      </c>
      <c r="N1666" s="19">
        <v>15.085799999999999</v>
      </c>
      <c r="O1666" s="1">
        <v>80</v>
      </c>
      <c r="P1666" s="1">
        <f t="shared" si="78"/>
        <v>1387.2</v>
      </c>
      <c r="Q1666" s="1" t="s">
        <v>147</v>
      </c>
      <c r="R1666" s="1">
        <v>99.5</v>
      </c>
      <c r="S1666" s="19">
        <f>+R1666*M1666</f>
        <v>1725.33</v>
      </c>
      <c r="T1666" s="1" t="s">
        <v>147</v>
      </c>
      <c r="U1666" s="1">
        <v>82</v>
      </c>
      <c r="V1666" s="94">
        <v>0</v>
      </c>
      <c r="W1666" s="94">
        <v>0</v>
      </c>
      <c r="X1666" s="94">
        <v>0</v>
      </c>
      <c r="Y1666" s="19">
        <f t="shared" si="76"/>
        <v>82</v>
      </c>
      <c r="Z1666" s="3">
        <f>+M1666*Y1666</f>
        <v>1421.8799999999999</v>
      </c>
      <c r="AA1666" s="1" t="s">
        <v>344</v>
      </c>
      <c r="AB1666" s="1" t="s">
        <v>847</v>
      </c>
    </row>
    <row r="1667" spans="1:28" x14ac:dyDescent="0.3">
      <c r="A1667" s="1">
        <v>162</v>
      </c>
      <c r="B1667" s="1" t="s">
        <v>3272</v>
      </c>
      <c r="C1667" s="1" t="s">
        <v>843</v>
      </c>
      <c r="D1667" s="1" t="s">
        <v>844</v>
      </c>
      <c r="E1667" s="1" t="s">
        <v>3399</v>
      </c>
      <c r="F1667" s="1" t="s">
        <v>1167</v>
      </c>
      <c r="G1667" s="1" t="s">
        <v>1168</v>
      </c>
      <c r="H1667" s="1">
        <v>1.21</v>
      </c>
      <c r="I1667" s="1"/>
      <c r="J1667" s="14">
        <v>0</v>
      </c>
      <c r="K1667" s="65">
        <v>0</v>
      </c>
      <c r="L1667" s="14">
        <v>0</v>
      </c>
      <c r="M1667" s="14">
        <v>0</v>
      </c>
      <c r="N1667" s="14">
        <v>0</v>
      </c>
      <c r="O1667" s="14">
        <v>0</v>
      </c>
      <c r="P1667" s="1">
        <f t="shared" si="78"/>
        <v>0</v>
      </c>
      <c r="Q1667" s="14">
        <v>0</v>
      </c>
      <c r="R1667" s="14">
        <v>0</v>
      </c>
      <c r="S1667" s="14">
        <v>0</v>
      </c>
      <c r="T1667" s="14">
        <v>0</v>
      </c>
      <c r="U1667" s="1">
        <v>0</v>
      </c>
      <c r="V1667" s="14">
        <v>0</v>
      </c>
      <c r="W1667" s="14">
        <v>0</v>
      </c>
      <c r="X1667" s="14">
        <v>0</v>
      </c>
      <c r="Y1667" s="14">
        <v>0</v>
      </c>
      <c r="Z1667" s="1"/>
      <c r="AA1667" s="1" t="s">
        <v>344</v>
      </c>
      <c r="AB1667" s="1" t="s">
        <v>847</v>
      </c>
    </row>
    <row r="1668" spans="1:28" x14ac:dyDescent="0.3">
      <c r="A1668" s="1">
        <v>163</v>
      </c>
      <c r="B1668" s="1" t="s">
        <v>3272</v>
      </c>
      <c r="C1668" s="1" t="s">
        <v>843</v>
      </c>
      <c r="D1668" s="1" t="s">
        <v>844</v>
      </c>
      <c r="E1668" s="1" t="s">
        <v>3399</v>
      </c>
      <c r="F1668" s="1" t="s">
        <v>1169</v>
      </c>
      <c r="G1668" s="1" t="s">
        <v>1170</v>
      </c>
      <c r="H1668" s="1">
        <v>1.35</v>
      </c>
      <c r="I1668" s="1">
        <v>1.35</v>
      </c>
      <c r="J1668" s="1">
        <v>2</v>
      </c>
      <c r="K1668" s="65">
        <v>44518</v>
      </c>
      <c r="L1668" s="89">
        <v>44524</v>
      </c>
      <c r="M1668" s="1">
        <v>72.22</v>
      </c>
      <c r="N1668" s="19">
        <v>61.902342419822972</v>
      </c>
      <c r="O1668" s="1">
        <v>74</v>
      </c>
      <c r="P1668" s="1">
        <f t="shared" si="78"/>
        <v>5344.28</v>
      </c>
      <c r="Q1668" s="1" t="s">
        <v>147</v>
      </c>
      <c r="R1668" s="1">
        <v>99.5</v>
      </c>
      <c r="S1668" s="19">
        <f>+R1668*M1668</f>
        <v>7185.89</v>
      </c>
      <c r="T1668" s="1" t="s">
        <v>147</v>
      </c>
      <c r="U1668" s="1">
        <v>82</v>
      </c>
      <c r="V1668" s="94">
        <v>0</v>
      </c>
      <c r="W1668" s="94">
        <v>-8</v>
      </c>
      <c r="X1668" s="94">
        <v>0</v>
      </c>
      <c r="Y1668" s="19">
        <f t="shared" si="76"/>
        <v>74</v>
      </c>
      <c r="Z1668" s="3">
        <f>+M1668*Y1668</f>
        <v>5344.28</v>
      </c>
      <c r="AA1668" s="1" t="s">
        <v>344</v>
      </c>
      <c r="AB1668" s="1" t="s">
        <v>847</v>
      </c>
    </row>
    <row r="1669" spans="1:28" x14ac:dyDescent="0.3">
      <c r="A1669" s="1">
        <v>164</v>
      </c>
      <c r="B1669" s="1" t="s">
        <v>3272</v>
      </c>
      <c r="C1669" s="1" t="s">
        <v>843</v>
      </c>
      <c r="D1669" s="1" t="s">
        <v>844</v>
      </c>
      <c r="E1669" s="1" t="s">
        <v>3399</v>
      </c>
      <c r="F1669" s="1" t="s">
        <v>1171</v>
      </c>
      <c r="G1669" s="1" t="s">
        <v>1172</v>
      </c>
      <c r="H1669" s="1">
        <v>0.49</v>
      </c>
      <c r="I1669" s="1"/>
      <c r="J1669" s="14">
        <v>0</v>
      </c>
      <c r="K1669" s="65">
        <v>0</v>
      </c>
      <c r="L1669" s="14">
        <v>0</v>
      </c>
      <c r="M1669" s="14">
        <v>0</v>
      </c>
      <c r="N1669" s="14">
        <v>0</v>
      </c>
      <c r="O1669" s="14">
        <v>0</v>
      </c>
      <c r="P1669" s="1">
        <f t="shared" si="78"/>
        <v>0</v>
      </c>
      <c r="Q1669" s="14">
        <v>0</v>
      </c>
      <c r="R1669" s="14">
        <v>0</v>
      </c>
      <c r="S1669" s="14">
        <v>0</v>
      </c>
      <c r="T1669" s="14">
        <v>0</v>
      </c>
      <c r="U1669" s="1">
        <v>0</v>
      </c>
      <c r="V1669" s="14">
        <v>0</v>
      </c>
      <c r="W1669" s="14">
        <v>0</v>
      </c>
      <c r="X1669" s="14">
        <v>0</v>
      </c>
      <c r="Y1669" s="14">
        <v>0</v>
      </c>
      <c r="Z1669" s="1"/>
      <c r="AA1669" s="1" t="s">
        <v>344</v>
      </c>
      <c r="AB1669" s="1" t="s">
        <v>847</v>
      </c>
    </row>
    <row r="1670" spans="1:28" x14ac:dyDescent="0.3">
      <c r="A1670" s="1">
        <v>165</v>
      </c>
      <c r="B1670" s="1" t="s">
        <v>3272</v>
      </c>
      <c r="C1670" s="1" t="s">
        <v>843</v>
      </c>
      <c r="D1670" s="1" t="s">
        <v>844</v>
      </c>
      <c r="E1670" s="1" t="s">
        <v>3399</v>
      </c>
      <c r="F1670" s="1" t="s">
        <v>1173</v>
      </c>
      <c r="G1670" s="1" t="s">
        <v>1174</v>
      </c>
      <c r="H1670" s="1">
        <v>1.1000000000000001</v>
      </c>
      <c r="I1670" s="1"/>
      <c r="J1670" s="14">
        <v>0</v>
      </c>
      <c r="K1670" s="65">
        <v>0</v>
      </c>
      <c r="L1670" s="14">
        <v>0</v>
      </c>
      <c r="M1670" s="14">
        <v>0</v>
      </c>
      <c r="N1670" s="14">
        <v>0</v>
      </c>
      <c r="O1670" s="14">
        <v>0</v>
      </c>
      <c r="P1670" s="1">
        <f t="shared" si="78"/>
        <v>0</v>
      </c>
      <c r="Q1670" s="14">
        <v>0</v>
      </c>
      <c r="R1670" s="14">
        <v>0</v>
      </c>
      <c r="S1670" s="14">
        <v>0</v>
      </c>
      <c r="T1670" s="14">
        <v>0</v>
      </c>
      <c r="U1670" s="1">
        <v>0</v>
      </c>
      <c r="V1670" s="14">
        <v>0</v>
      </c>
      <c r="W1670" s="14">
        <v>0</v>
      </c>
      <c r="X1670" s="14">
        <v>0</v>
      </c>
      <c r="Y1670" s="14">
        <v>0</v>
      </c>
      <c r="Z1670" s="1"/>
      <c r="AA1670" s="1" t="s">
        <v>344</v>
      </c>
      <c r="AB1670" s="1" t="s">
        <v>847</v>
      </c>
    </row>
    <row r="1671" spans="1:28" x14ac:dyDescent="0.3">
      <c r="A1671" s="1">
        <v>166</v>
      </c>
      <c r="B1671" s="1" t="s">
        <v>3272</v>
      </c>
      <c r="C1671" s="1" t="s">
        <v>843</v>
      </c>
      <c r="D1671" s="1" t="s">
        <v>844</v>
      </c>
      <c r="E1671" s="1" t="s">
        <v>3399</v>
      </c>
      <c r="F1671" s="1" t="s">
        <v>1175</v>
      </c>
      <c r="G1671" s="1" t="s">
        <v>1176</v>
      </c>
      <c r="H1671" s="1">
        <v>0.99</v>
      </c>
      <c r="I1671" s="1">
        <v>0.99</v>
      </c>
      <c r="J1671" s="1">
        <v>1</v>
      </c>
      <c r="K1671" s="65">
        <v>44518</v>
      </c>
      <c r="L1671" s="89">
        <v>44524</v>
      </c>
      <c r="M1671" s="1">
        <v>43.24</v>
      </c>
      <c r="N1671" s="19">
        <v>36.049330896952021</v>
      </c>
      <c r="O1671" s="1">
        <v>81</v>
      </c>
      <c r="P1671" s="1">
        <f t="shared" si="78"/>
        <v>3502.44</v>
      </c>
      <c r="Q1671" s="1" t="s">
        <v>147</v>
      </c>
      <c r="R1671" s="1">
        <v>99.5</v>
      </c>
      <c r="S1671" s="19">
        <f>+R1671*M1671</f>
        <v>4302.38</v>
      </c>
      <c r="T1671" s="1" t="s">
        <v>147</v>
      </c>
      <c r="U1671" s="1">
        <v>82</v>
      </c>
      <c r="V1671" s="19">
        <v>0</v>
      </c>
      <c r="W1671" s="1">
        <v>0</v>
      </c>
      <c r="X1671" s="1">
        <v>0</v>
      </c>
      <c r="Y1671" s="19">
        <f t="shared" si="76"/>
        <v>82</v>
      </c>
      <c r="Z1671" s="1">
        <f>+Y1671*M1671</f>
        <v>3545.6800000000003</v>
      </c>
      <c r="AA1671" s="1" t="s">
        <v>344</v>
      </c>
      <c r="AB1671" s="1" t="s">
        <v>847</v>
      </c>
    </row>
    <row r="1672" spans="1:28" x14ac:dyDescent="0.3">
      <c r="A1672" s="1">
        <v>167</v>
      </c>
      <c r="B1672" s="1" t="s">
        <v>3272</v>
      </c>
      <c r="C1672" s="1" t="s">
        <v>843</v>
      </c>
      <c r="D1672" s="1" t="s">
        <v>844</v>
      </c>
      <c r="E1672" s="1" t="s">
        <v>3399</v>
      </c>
      <c r="F1672" s="1" t="s">
        <v>1177</v>
      </c>
      <c r="G1672" s="1" t="s">
        <v>1178</v>
      </c>
      <c r="H1672" s="1">
        <v>0.97</v>
      </c>
      <c r="I1672" s="1">
        <v>0.97</v>
      </c>
      <c r="J1672" s="1">
        <v>2</v>
      </c>
      <c r="K1672" s="65">
        <v>44518</v>
      </c>
      <c r="L1672" s="89">
        <v>44524</v>
      </c>
      <c r="M1672" s="1">
        <v>86.75</v>
      </c>
      <c r="N1672" s="19">
        <v>77.348337368158411</v>
      </c>
      <c r="O1672" s="1">
        <v>90</v>
      </c>
      <c r="P1672" s="1">
        <f t="shared" si="78"/>
        <v>7807.5</v>
      </c>
      <c r="Q1672" s="1" t="s">
        <v>147</v>
      </c>
      <c r="R1672" s="1">
        <v>99.5</v>
      </c>
      <c r="S1672" s="19">
        <f>+R1672*M1672</f>
        <v>8631.625</v>
      </c>
      <c r="T1672" s="1" t="s">
        <v>147</v>
      </c>
      <c r="U1672" s="1">
        <v>82</v>
      </c>
      <c r="V1672" s="19">
        <v>0</v>
      </c>
      <c r="W1672" s="1">
        <v>2</v>
      </c>
      <c r="X1672" s="1">
        <v>0</v>
      </c>
      <c r="Y1672" s="19">
        <f t="shared" si="76"/>
        <v>84</v>
      </c>
      <c r="Z1672" s="3">
        <f>+M1672*Y1672</f>
        <v>7287</v>
      </c>
      <c r="AA1672" s="1" t="s">
        <v>344</v>
      </c>
      <c r="AB1672" s="1" t="s">
        <v>847</v>
      </c>
    </row>
    <row r="1673" spans="1:28" x14ac:dyDescent="0.3">
      <c r="A1673" s="1">
        <v>168</v>
      </c>
      <c r="B1673" s="1" t="s">
        <v>3272</v>
      </c>
      <c r="C1673" s="1" t="s">
        <v>843</v>
      </c>
      <c r="D1673" s="1" t="s">
        <v>844</v>
      </c>
      <c r="E1673" s="1" t="s">
        <v>3399</v>
      </c>
      <c r="F1673" s="1" t="s">
        <v>1179</v>
      </c>
      <c r="G1673" s="1" t="s">
        <v>1180</v>
      </c>
      <c r="H1673" s="1">
        <v>0.25</v>
      </c>
      <c r="I1673" s="1"/>
      <c r="J1673" s="14">
        <v>0</v>
      </c>
      <c r="K1673" s="65">
        <v>0</v>
      </c>
      <c r="L1673" s="14">
        <v>0</v>
      </c>
      <c r="M1673" s="14">
        <v>0</v>
      </c>
      <c r="N1673" s="14">
        <v>0</v>
      </c>
      <c r="O1673" s="14">
        <v>0</v>
      </c>
      <c r="P1673" s="1">
        <f t="shared" si="78"/>
        <v>0</v>
      </c>
      <c r="Q1673" s="14">
        <v>0</v>
      </c>
      <c r="R1673" s="14">
        <v>0</v>
      </c>
      <c r="S1673" s="14">
        <v>0</v>
      </c>
      <c r="T1673" s="14">
        <v>0</v>
      </c>
      <c r="U1673" s="1">
        <v>0</v>
      </c>
      <c r="V1673" s="14">
        <v>0</v>
      </c>
      <c r="W1673" s="14">
        <v>0</v>
      </c>
      <c r="X1673" s="14">
        <v>0</v>
      </c>
      <c r="Y1673" s="14">
        <v>0</v>
      </c>
      <c r="Z1673" s="1"/>
      <c r="AA1673" s="1" t="s">
        <v>344</v>
      </c>
      <c r="AB1673" s="1" t="s">
        <v>847</v>
      </c>
    </row>
    <row r="1674" spans="1:28" x14ac:dyDescent="0.3">
      <c r="A1674" s="1">
        <v>169</v>
      </c>
      <c r="B1674" s="1" t="s">
        <v>3272</v>
      </c>
      <c r="C1674" s="1" t="s">
        <v>843</v>
      </c>
      <c r="D1674" s="1" t="s">
        <v>844</v>
      </c>
      <c r="E1674" s="1" t="s">
        <v>3399</v>
      </c>
      <c r="F1674" s="1" t="s">
        <v>1181</v>
      </c>
      <c r="G1674" s="1" t="s">
        <v>1182</v>
      </c>
      <c r="H1674" s="1">
        <v>2.2999999999999998</v>
      </c>
      <c r="I1674" s="1"/>
      <c r="J1674" s="14">
        <v>0</v>
      </c>
      <c r="K1674" s="65">
        <v>0</v>
      </c>
      <c r="L1674" s="14">
        <v>0</v>
      </c>
      <c r="M1674" s="14">
        <v>0</v>
      </c>
      <c r="N1674" s="14">
        <v>0</v>
      </c>
      <c r="O1674" s="14">
        <v>0</v>
      </c>
      <c r="P1674" s="1">
        <f t="shared" si="78"/>
        <v>0</v>
      </c>
      <c r="Q1674" s="14">
        <v>0</v>
      </c>
      <c r="R1674" s="14">
        <v>0</v>
      </c>
      <c r="S1674" s="14">
        <v>0</v>
      </c>
      <c r="T1674" s="14">
        <v>0</v>
      </c>
      <c r="U1674" s="1">
        <v>0</v>
      </c>
      <c r="V1674" s="14">
        <v>0</v>
      </c>
      <c r="W1674" s="14">
        <v>0</v>
      </c>
      <c r="X1674" s="14">
        <v>0</v>
      </c>
      <c r="Y1674" s="14">
        <v>0</v>
      </c>
      <c r="Z1674" s="1"/>
      <c r="AA1674" s="1" t="s">
        <v>344</v>
      </c>
      <c r="AB1674" s="1" t="s">
        <v>847</v>
      </c>
    </row>
    <row r="1675" spans="1:28" x14ac:dyDescent="0.3">
      <c r="A1675" s="1">
        <v>170</v>
      </c>
      <c r="B1675" s="1" t="s">
        <v>3272</v>
      </c>
      <c r="C1675" s="1" t="s">
        <v>843</v>
      </c>
      <c r="D1675" s="1" t="s">
        <v>844</v>
      </c>
      <c r="E1675" s="1" t="s">
        <v>3399</v>
      </c>
      <c r="F1675" s="1" t="s">
        <v>1183</v>
      </c>
      <c r="G1675" s="1" t="s">
        <v>1184</v>
      </c>
      <c r="H1675" s="1">
        <v>1.97</v>
      </c>
      <c r="I1675" s="1">
        <v>1.97</v>
      </c>
      <c r="J1675" s="1">
        <v>2</v>
      </c>
      <c r="K1675" s="65">
        <v>44518</v>
      </c>
      <c r="L1675" s="89">
        <v>44524</v>
      </c>
      <c r="M1675" s="1">
        <v>102.93</v>
      </c>
      <c r="N1675" s="19">
        <v>96.754199999999997</v>
      </c>
      <c r="O1675" s="1">
        <v>93</v>
      </c>
      <c r="P1675" s="1">
        <f t="shared" si="78"/>
        <v>9572.49</v>
      </c>
      <c r="Q1675" s="1" t="s">
        <v>147</v>
      </c>
      <c r="R1675" s="1">
        <v>99.5</v>
      </c>
      <c r="S1675" s="19">
        <f>+R1675*M1675</f>
        <v>10241.535</v>
      </c>
      <c r="T1675" s="1" t="s">
        <v>147</v>
      </c>
      <c r="U1675" s="1">
        <v>82</v>
      </c>
      <c r="V1675" s="19">
        <v>3.2</v>
      </c>
      <c r="W1675" s="1">
        <v>2</v>
      </c>
      <c r="X1675" s="1">
        <v>0</v>
      </c>
      <c r="Y1675" s="19">
        <f t="shared" si="76"/>
        <v>87.2</v>
      </c>
      <c r="Z1675" s="3">
        <f>+M1675*Y1675</f>
        <v>8975.496000000001</v>
      </c>
      <c r="AA1675" s="1" t="s">
        <v>344</v>
      </c>
      <c r="AB1675" s="1" t="s">
        <v>847</v>
      </c>
    </row>
    <row r="1676" spans="1:28" x14ac:dyDescent="0.3">
      <c r="A1676" s="1">
        <v>171</v>
      </c>
      <c r="B1676" s="1" t="s">
        <v>3272</v>
      </c>
      <c r="C1676" s="1" t="s">
        <v>843</v>
      </c>
      <c r="D1676" s="1" t="s">
        <v>844</v>
      </c>
      <c r="E1676" s="1" t="s">
        <v>3399</v>
      </c>
      <c r="F1676" s="1" t="s">
        <v>1185</v>
      </c>
      <c r="G1676" s="1" t="s">
        <v>1186</v>
      </c>
      <c r="H1676" s="1">
        <v>0.99</v>
      </c>
      <c r="I1676" s="1">
        <v>0.99</v>
      </c>
      <c r="J1676" s="1">
        <v>1</v>
      </c>
      <c r="K1676" s="65">
        <v>44518</v>
      </c>
      <c r="L1676" s="89">
        <v>44524</v>
      </c>
      <c r="M1676" s="1">
        <v>20.84</v>
      </c>
      <c r="N1676" s="19">
        <v>16.880399999999998</v>
      </c>
      <c r="O1676" s="1">
        <v>80</v>
      </c>
      <c r="P1676" s="1">
        <f t="shared" si="78"/>
        <v>1667.2</v>
      </c>
      <c r="Q1676" s="1" t="s">
        <v>147</v>
      </c>
      <c r="R1676" s="1">
        <v>99.5</v>
      </c>
      <c r="S1676" s="19">
        <f>+R1676*M1676</f>
        <v>2073.58</v>
      </c>
      <c r="T1676" s="1" t="s">
        <v>147</v>
      </c>
      <c r="U1676" s="1">
        <v>82</v>
      </c>
      <c r="V1676" s="94">
        <v>0</v>
      </c>
      <c r="W1676" s="94">
        <v>0</v>
      </c>
      <c r="X1676" s="94">
        <v>0</v>
      </c>
      <c r="Y1676" s="19">
        <f t="shared" si="76"/>
        <v>82</v>
      </c>
      <c r="Z1676" s="3">
        <f>+M1676*Y1676</f>
        <v>1708.8799999999999</v>
      </c>
      <c r="AA1676" s="1" t="s">
        <v>344</v>
      </c>
      <c r="AB1676" s="1" t="s">
        <v>847</v>
      </c>
    </row>
    <row r="1677" spans="1:28" x14ac:dyDescent="0.3">
      <c r="A1677" s="1">
        <v>172</v>
      </c>
      <c r="B1677" s="1" t="s">
        <v>3272</v>
      </c>
      <c r="C1677" s="1" t="s">
        <v>843</v>
      </c>
      <c r="D1677" s="1" t="s">
        <v>844</v>
      </c>
      <c r="E1677" s="1" t="s">
        <v>3399</v>
      </c>
      <c r="F1677" s="1" t="s">
        <v>1187</v>
      </c>
      <c r="G1677" s="1" t="s">
        <v>1188</v>
      </c>
      <c r="H1677" s="1">
        <v>2.99</v>
      </c>
      <c r="I1677" s="1">
        <v>2.99</v>
      </c>
      <c r="J1677" s="1">
        <v>2</v>
      </c>
      <c r="K1677" s="65">
        <v>44518</v>
      </c>
      <c r="L1677" s="89">
        <v>44524</v>
      </c>
      <c r="M1677" s="1">
        <v>76.56</v>
      </c>
      <c r="N1677" s="19">
        <v>65.624372422791609</v>
      </c>
      <c r="O1677" s="1">
        <v>85</v>
      </c>
      <c r="P1677" s="1">
        <f t="shared" si="78"/>
        <v>6507.6</v>
      </c>
      <c r="Q1677" s="1" t="s">
        <v>147</v>
      </c>
      <c r="R1677" s="1">
        <v>99.5</v>
      </c>
      <c r="S1677" s="19">
        <f>+R1677*M1677</f>
        <v>7617.72</v>
      </c>
      <c r="T1677" s="1" t="s">
        <v>147</v>
      </c>
      <c r="U1677" s="1">
        <v>82</v>
      </c>
      <c r="V1677" s="19">
        <v>0</v>
      </c>
      <c r="W1677" s="1">
        <v>2</v>
      </c>
      <c r="X1677" s="1">
        <v>0</v>
      </c>
      <c r="Y1677" s="19">
        <f t="shared" si="76"/>
        <v>84</v>
      </c>
      <c r="Z1677" s="3">
        <f>+M1677*Y1677</f>
        <v>6431.04</v>
      </c>
      <c r="AA1677" s="1" t="s">
        <v>344</v>
      </c>
      <c r="AB1677" s="1" t="s">
        <v>847</v>
      </c>
    </row>
    <row r="1678" spans="1:28" x14ac:dyDescent="0.3">
      <c r="A1678" s="1">
        <v>173</v>
      </c>
      <c r="B1678" s="1" t="s">
        <v>3272</v>
      </c>
      <c r="C1678" s="1" t="s">
        <v>843</v>
      </c>
      <c r="D1678" s="1" t="s">
        <v>844</v>
      </c>
      <c r="E1678" s="1" t="s">
        <v>3399</v>
      </c>
      <c r="F1678" s="1" t="s">
        <v>1189</v>
      </c>
      <c r="G1678" s="1" t="s">
        <v>1190</v>
      </c>
      <c r="H1678" s="1">
        <v>2.0299999999999998</v>
      </c>
      <c r="I1678" s="1">
        <v>2.0299999999999998</v>
      </c>
      <c r="J1678" s="1">
        <v>1</v>
      </c>
      <c r="K1678" s="65">
        <v>44518</v>
      </c>
      <c r="L1678" s="89">
        <v>44524</v>
      </c>
      <c r="M1678" s="1">
        <v>76.36</v>
      </c>
      <c r="N1678" s="19">
        <v>63.425052628059966</v>
      </c>
      <c r="O1678" s="1">
        <v>89</v>
      </c>
      <c r="P1678" s="1">
        <f t="shared" si="78"/>
        <v>6796.04</v>
      </c>
      <c r="Q1678" s="1" t="s">
        <v>147</v>
      </c>
      <c r="R1678" s="1">
        <v>99.5</v>
      </c>
      <c r="S1678" s="19">
        <f>+R1678*M1678</f>
        <v>7597.82</v>
      </c>
      <c r="T1678" s="1" t="s">
        <v>147</v>
      </c>
      <c r="U1678" s="1">
        <v>82</v>
      </c>
      <c r="V1678" s="19">
        <v>0</v>
      </c>
      <c r="W1678" s="1">
        <v>2</v>
      </c>
      <c r="X1678" s="1">
        <v>0</v>
      </c>
      <c r="Y1678" s="19">
        <f t="shared" si="76"/>
        <v>84</v>
      </c>
      <c r="Z1678" s="3">
        <f>+M1678*Y1678</f>
        <v>6414.24</v>
      </c>
      <c r="AA1678" s="1" t="s">
        <v>344</v>
      </c>
      <c r="AB1678" s="1" t="s">
        <v>847</v>
      </c>
    </row>
    <row r="1679" spans="1:28" x14ac:dyDescent="0.3">
      <c r="A1679" s="1">
        <v>174</v>
      </c>
      <c r="B1679" s="1" t="s">
        <v>3272</v>
      </c>
      <c r="C1679" s="1" t="s">
        <v>843</v>
      </c>
      <c r="D1679" s="1" t="s">
        <v>844</v>
      </c>
      <c r="E1679" s="1" t="s">
        <v>3399</v>
      </c>
      <c r="F1679" s="1" t="s">
        <v>1191</v>
      </c>
      <c r="G1679" s="1" t="s">
        <v>1192</v>
      </c>
      <c r="H1679" s="1">
        <v>1.79</v>
      </c>
      <c r="I1679" s="1"/>
      <c r="J1679" s="14">
        <v>0</v>
      </c>
      <c r="K1679" s="65">
        <v>0</v>
      </c>
      <c r="L1679" s="14">
        <v>0</v>
      </c>
      <c r="M1679" s="14">
        <v>0</v>
      </c>
      <c r="N1679" s="14">
        <v>0</v>
      </c>
      <c r="O1679" s="14">
        <v>0</v>
      </c>
      <c r="P1679" s="1">
        <f t="shared" si="78"/>
        <v>0</v>
      </c>
      <c r="Q1679" s="14">
        <v>0</v>
      </c>
      <c r="R1679" s="14">
        <v>0</v>
      </c>
      <c r="S1679" s="14">
        <v>0</v>
      </c>
      <c r="T1679" s="14">
        <v>0</v>
      </c>
      <c r="U1679" s="1">
        <v>0</v>
      </c>
      <c r="V1679" s="14">
        <v>0</v>
      </c>
      <c r="W1679" s="14">
        <v>0</v>
      </c>
      <c r="X1679" s="14">
        <v>0</v>
      </c>
      <c r="Y1679" s="14">
        <v>0</v>
      </c>
      <c r="Z1679" s="1"/>
      <c r="AA1679" s="1" t="s">
        <v>344</v>
      </c>
      <c r="AB1679" s="1" t="s">
        <v>847</v>
      </c>
    </row>
    <row r="1680" spans="1:28" x14ac:dyDescent="0.3">
      <c r="A1680" s="1">
        <v>175</v>
      </c>
      <c r="B1680" s="1" t="s">
        <v>3272</v>
      </c>
      <c r="C1680" s="1" t="s">
        <v>843</v>
      </c>
      <c r="D1680" s="1" t="s">
        <v>844</v>
      </c>
      <c r="E1680" s="1" t="s">
        <v>3399</v>
      </c>
      <c r="F1680" s="1" t="s">
        <v>1193</v>
      </c>
      <c r="G1680" s="1" t="s">
        <v>1194</v>
      </c>
      <c r="H1680" s="1">
        <v>1.48</v>
      </c>
      <c r="I1680" s="1"/>
      <c r="J1680" s="14">
        <v>0</v>
      </c>
      <c r="K1680" s="65">
        <v>0</v>
      </c>
      <c r="L1680" s="14">
        <v>0</v>
      </c>
      <c r="M1680" s="14">
        <v>0</v>
      </c>
      <c r="N1680" s="14">
        <v>0</v>
      </c>
      <c r="O1680" s="14">
        <v>0</v>
      </c>
      <c r="P1680" s="1">
        <f t="shared" si="78"/>
        <v>0</v>
      </c>
      <c r="Q1680" s="14">
        <v>0</v>
      </c>
      <c r="R1680" s="14">
        <v>0</v>
      </c>
      <c r="S1680" s="14">
        <v>0</v>
      </c>
      <c r="T1680" s="14">
        <v>0</v>
      </c>
      <c r="U1680" s="1">
        <v>0</v>
      </c>
      <c r="V1680" s="14">
        <v>0</v>
      </c>
      <c r="W1680" s="14">
        <v>0</v>
      </c>
      <c r="X1680" s="14">
        <v>0</v>
      </c>
      <c r="Y1680" s="14">
        <v>0</v>
      </c>
      <c r="Z1680" s="1"/>
      <c r="AA1680" s="1" t="s">
        <v>344</v>
      </c>
      <c r="AB1680" s="1" t="s">
        <v>847</v>
      </c>
    </row>
    <row r="1681" spans="1:28" x14ac:dyDescent="0.3">
      <c r="A1681" s="1">
        <v>176</v>
      </c>
      <c r="B1681" s="1" t="s">
        <v>3272</v>
      </c>
      <c r="C1681" s="1" t="s">
        <v>843</v>
      </c>
      <c r="D1681" s="1" t="s">
        <v>844</v>
      </c>
      <c r="E1681" s="1" t="s">
        <v>3399</v>
      </c>
      <c r="F1681" s="1" t="s">
        <v>1195</v>
      </c>
      <c r="G1681" s="1" t="s">
        <v>1196</v>
      </c>
      <c r="H1681" s="1">
        <v>1.0900000000000001</v>
      </c>
      <c r="I1681" s="1"/>
      <c r="J1681" s="14">
        <v>0</v>
      </c>
      <c r="K1681" s="65">
        <v>0</v>
      </c>
      <c r="L1681" s="14">
        <v>0</v>
      </c>
      <c r="M1681" s="14">
        <v>0</v>
      </c>
      <c r="N1681" s="14">
        <v>0</v>
      </c>
      <c r="O1681" s="14">
        <v>0</v>
      </c>
      <c r="P1681" s="1">
        <f t="shared" si="78"/>
        <v>0</v>
      </c>
      <c r="Q1681" s="14">
        <v>0</v>
      </c>
      <c r="R1681" s="14">
        <v>0</v>
      </c>
      <c r="S1681" s="14">
        <v>0</v>
      </c>
      <c r="T1681" s="14">
        <v>0</v>
      </c>
      <c r="U1681" s="1">
        <v>0</v>
      </c>
      <c r="V1681" s="14">
        <v>0</v>
      </c>
      <c r="W1681" s="14">
        <v>0</v>
      </c>
      <c r="X1681" s="14">
        <v>0</v>
      </c>
      <c r="Y1681" s="14">
        <v>0</v>
      </c>
      <c r="Z1681" s="1"/>
      <c r="AA1681" s="1" t="s">
        <v>344</v>
      </c>
      <c r="AB1681" s="1" t="s">
        <v>847</v>
      </c>
    </row>
    <row r="1682" spans="1:28" x14ac:dyDescent="0.3">
      <c r="A1682" s="1">
        <v>177</v>
      </c>
      <c r="B1682" s="1" t="s">
        <v>3272</v>
      </c>
      <c r="C1682" s="1" t="s">
        <v>843</v>
      </c>
      <c r="D1682" s="1" t="s">
        <v>844</v>
      </c>
      <c r="E1682" s="1" t="s">
        <v>3399</v>
      </c>
      <c r="F1682" s="1" t="s">
        <v>1197</v>
      </c>
      <c r="G1682" s="1" t="s">
        <v>1198</v>
      </c>
      <c r="H1682" s="1">
        <v>1.1299999999999999</v>
      </c>
      <c r="I1682" s="1">
        <v>1.1299999999999999</v>
      </c>
      <c r="J1682" s="1">
        <v>1</v>
      </c>
      <c r="K1682" s="65">
        <v>44518</v>
      </c>
      <c r="L1682" s="89">
        <v>44524</v>
      </c>
      <c r="M1682" s="1">
        <v>51.2</v>
      </c>
      <c r="N1682" s="19">
        <v>44.124526109089686</v>
      </c>
      <c r="O1682" s="1">
        <v>89</v>
      </c>
      <c r="P1682" s="1">
        <f t="shared" si="78"/>
        <v>4556.8</v>
      </c>
      <c r="Q1682" s="1" t="s">
        <v>147</v>
      </c>
      <c r="R1682" s="1">
        <v>99.5</v>
      </c>
      <c r="S1682" s="19">
        <f>+R1682*M1682</f>
        <v>5094.4000000000005</v>
      </c>
      <c r="T1682" s="1" t="s">
        <v>147</v>
      </c>
      <c r="U1682" s="1">
        <v>82</v>
      </c>
      <c r="V1682" s="19">
        <v>0</v>
      </c>
      <c r="W1682" s="1">
        <v>2</v>
      </c>
      <c r="X1682" s="1">
        <v>0</v>
      </c>
      <c r="Y1682" s="19">
        <f t="shared" si="76"/>
        <v>84</v>
      </c>
      <c r="Z1682" s="3">
        <f>+M1682*Y1682</f>
        <v>4300.8</v>
      </c>
      <c r="AA1682" s="1" t="s">
        <v>344</v>
      </c>
      <c r="AB1682" s="1" t="s">
        <v>847</v>
      </c>
    </row>
    <row r="1683" spans="1:28" x14ac:dyDescent="0.3">
      <c r="A1683" s="1">
        <v>178</v>
      </c>
      <c r="B1683" s="1" t="s">
        <v>3272</v>
      </c>
      <c r="C1683" s="1" t="s">
        <v>843</v>
      </c>
      <c r="D1683" s="1" t="s">
        <v>844</v>
      </c>
      <c r="E1683" s="1" t="s">
        <v>3399</v>
      </c>
      <c r="F1683" s="1" t="s">
        <v>1199</v>
      </c>
      <c r="G1683" s="1" t="s">
        <v>1200</v>
      </c>
      <c r="H1683" s="1">
        <v>0.99</v>
      </c>
      <c r="I1683" s="1">
        <v>0.99</v>
      </c>
      <c r="J1683" s="1">
        <v>2</v>
      </c>
      <c r="K1683" s="65">
        <v>44518</v>
      </c>
      <c r="L1683" s="89">
        <v>44524</v>
      </c>
      <c r="M1683" s="1">
        <v>114.52</v>
      </c>
      <c r="N1683" s="19">
        <v>104.04285304826494</v>
      </c>
      <c r="O1683" s="1">
        <v>72</v>
      </c>
      <c r="P1683" s="1">
        <f t="shared" si="78"/>
        <v>8245.44</v>
      </c>
      <c r="Q1683" s="1" t="s">
        <v>147</v>
      </c>
      <c r="R1683" s="1">
        <v>99.5</v>
      </c>
      <c r="S1683" s="19">
        <f>+R1683*M1683</f>
        <v>11394.74</v>
      </c>
      <c r="T1683" s="1" t="s">
        <v>147</v>
      </c>
      <c r="U1683" s="1">
        <v>82</v>
      </c>
      <c r="V1683" s="94">
        <v>0.8</v>
      </c>
      <c r="W1683" s="94">
        <v>-8</v>
      </c>
      <c r="X1683" s="94">
        <v>0</v>
      </c>
      <c r="Y1683" s="19">
        <f t="shared" si="76"/>
        <v>74.8</v>
      </c>
      <c r="Z1683" s="3">
        <f>+M1683*Y1683</f>
        <v>8566.0959999999995</v>
      </c>
      <c r="AA1683" s="1" t="s">
        <v>344</v>
      </c>
      <c r="AB1683" s="1" t="s">
        <v>847</v>
      </c>
    </row>
    <row r="1684" spans="1:28" x14ac:dyDescent="0.3">
      <c r="A1684" s="1">
        <v>179</v>
      </c>
      <c r="B1684" s="1" t="s">
        <v>3272</v>
      </c>
      <c r="C1684" s="1" t="s">
        <v>843</v>
      </c>
      <c r="D1684" s="1" t="s">
        <v>844</v>
      </c>
      <c r="E1684" s="1" t="s">
        <v>3399</v>
      </c>
      <c r="F1684" s="1" t="s">
        <v>1201</v>
      </c>
      <c r="G1684" s="1" t="s">
        <v>1202</v>
      </c>
      <c r="H1684" s="1">
        <v>0.38</v>
      </c>
      <c r="I1684" s="1"/>
      <c r="J1684" s="14">
        <v>0</v>
      </c>
      <c r="K1684" s="65">
        <v>0</v>
      </c>
      <c r="L1684" s="14">
        <v>0</v>
      </c>
      <c r="M1684" s="14">
        <v>0</v>
      </c>
      <c r="N1684" s="14">
        <v>0</v>
      </c>
      <c r="O1684" s="14">
        <v>0</v>
      </c>
      <c r="P1684" s="1">
        <f t="shared" si="78"/>
        <v>0</v>
      </c>
      <c r="Q1684" s="14">
        <v>0</v>
      </c>
      <c r="R1684" s="14">
        <v>0</v>
      </c>
      <c r="S1684" s="14">
        <v>0</v>
      </c>
      <c r="T1684" s="14">
        <v>0</v>
      </c>
      <c r="U1684" s="1">
        <v>0</v>
      </c>
      <c r="V1684" s="14">
        <v>0</v>
      </c>
      <c r="W1684" s="14">
        <v>0</v>
      </c>
      <c r="X1684" s="14">
        <v>0</v>
      </c>
      <c r="Y1684" s="14">
        <v>0</v>
      </c>
      <c r="Z1684" s="1"/>
      <c r="AA1684" s="1" t="s">
        <v>344</v>
      </c>
      <c r="AB1684" s="1" t="s">
        <v>847</v>
      </c>
    </row>
    <row r="1685" spans="1:28" x14ac:dyDescent="0.3">
      <c r="A1685" s="1">
        <v>180</v>
      </c>
      <c r="B1685" s="1" t="s">
        <v>3272</v>
      </c>
      <c r="C1685" s="1" t="s">
        <v>843</v>
      </c>
      <c r="D1685" s="1" t="s">
        <v>844</v>
      </c>
      <c r="E1685" s="1" t="s">
        <v>3399</v>
      </c>
      <c r="F1685" s="1" t="s">
        <v>1203</v>
      </c>
      <c r="G1685" s="1" t="s">
        <v>1204</v>
      </c>
      <c r="H1685" s="1">
        <v>1.59</v>
      </c>
      <c r="I1685" s="1">
        <v>1.59</v>
      </c>
      <c r="J1685" s="1">
        <v>1</v>
      </c>
      <c r="K1685" s="65">
        <v>44518</v>
      </c>
      <c r="L1685" s="89">
        <v>44524</v>
      </c>
      <c r="M1685" s="1">
        <v>26.2</v>
      </c>
      <c r="N1685" s="19">
        <v>24.518305803996451</v>
      </c>
      <c r="O1685" s="1">
        <v>83</v>
      </c>
      <c r="P1685" s="1">
        <f t="shared" si="78"/>
        <v>2174.6</v>
      </c>
      <c r="Q1685" s="1" t="s">
        <v>147</v>
      </c>
      <c r="R1685" s="1">
        <v>99.5</v>
      </c>
      <c r="S1685" s="19">
        <f>+R1685*M1685</f>
        <v>2606.9</v>
      </c>
      <c r="T1685" s="1" t="s">
        <v>147</v>
      </c>
      <c r="U1685" s="1">
        <v>82</v>
      </c>
      <c r="V1685" s="94">
        <v>3.2</v>
      </c>
      <c r="W1685" s="94">
        <v>0</v>
      </c>
      <c r="X1685" s="94">
        <v>0</v>
      </c>
      <c r="Y1685" s="19">
        <f t="shared" si="76"/>
        <v>85.2</v>
      </c>
      <c r="Z1685" s="3">
        <f>+M1685*Y1685</f>
        <v>2232.2400000000002</v>
      </c>
      <c r="AA1685" s="1" t="s">
        <v>344</v>
      </c>
      <c r="AB1685" s="1" t="s">
        <v>847</v>
      </c>
    </row>
    <row r="1686" spans="1:28" x14ac:dyDescent="0.3">
      <c r="A1686" s="1">
        <v>181</v>
      </c>
      <c r="B1686" s="1" t="s">
        <v>3272</v>
      </c>
      <c r="C1686" s="1" t="s">
        <v>843</v>
      </c>
      <c r="D1686" s="1" t="s">
        <v>844</v>
      </c>
      <c r="E1686" s="1" t="s">
        <v>3399</v>
      </c>
      <c r="F1686" s="1" t="s">
        <v>1205</v>
      </c>
      <c r="G1686" s="1" t="s">
        <v>1206</v>
      </c>
      <c r="H1686" s="1">
        <v>0.5</v>
      </c>
      <c r="I1686" s="1">
        <v>0.5</v>
      </c>
      <c r="J1686" s="1">
        <v>1</v>
      </c>
      <c r="K1686" s="65">
        <v>44518</v>
      </c>
      <c r="L1686" s="89">
        <v>44524</v>
      </c>
      <c r="M1686" s="1">
        <v>30.18</v>
      </c>
      <c r="N1686" s="19">
        <v>20.323041102082826</v>
      </c>
      <c r="O1686" s="1">
        <v>73</v>
      </c>
      <c r="P1686" s="1">
        <f t="shared" si="78"/>
        <v>2203.14</v>
      </c>
      <c r="Q1686" s="1" t="s">
        <v>147</v>
      </c>
      <c r="R1686" s="1">
        <v>99.5</v>
      </c>
      <c r="S1686" s="19">
        <f>+R1686*M1686</f>
        <v>3002.91</v>
      </c>
      <c r="T1686" s="1" t="s">
        <v>147</v>
      </c>
      <c r="U1686" s="1">
        <v>82</v>
      </c>
      <c r="V1686" s="94">
        <v>-4</v>
      </c>
      <c r="W1686" s="94">
        <v>-8</v>
      </c>
      <c r="X1686" s="94">
        <v>0</v>
      </c>
      <c r="Y1686" s="19">
        <f t="shared" si="76"/>
        <v>70</v>
      </c>
      <c r="Z1686" s="3">
        <f>+M1686*Y1686</f>
        <v>2112.6</v>
      </c>
      <c r="AA1686" s="1" t="s">
        <v>344</v>
      </c>
      <c r="AB1686" s="1" t="s">
        <v>847</v>
      </c>
    </row>
    <row r="1687" spans="1:28" x14ac:dyDescent="0.3">
      <c r="A1687" s="1">
        <v>182</v>
      </c>
      <c r="B1687" s="1" t="s">
        <v>3272</v>
      </c>
      <c r="C1687" s="1" t="s">
        <v>843</v>
      </c>
      <c r="D1687" s="1" t="s">
        <v>844</v>
      </c>
      <c r="E1687" s="1" t="s">
        <v>3399</v>
      </c>
      <c r="F1687" s="1" t="s">
        <v>1207</v>
      </c>
      <c r="G1687" s="1" t="s">
        <v>1208</v>
      </c>
      <c r="H1687" s="1">
        <v>0.51</v>
      </c>
      <c r="I1687" s="1">
        <v>0.51</v>
      </c>
      <c r="J1687" s="1">
        <v>1</v>
      </c>
      <c r="K1687" s="65">
        <v>44518</v>
      </c>
      <c r="L1687" s="89">
        <v>44524</v>
      </c>
      <c r="M1687" s="1">
        <v>30.63</v>
      </c>
      <c r="N1687" s="19">
        <v>26.064905985314752</v>
      </c>
      <c r="O1687" s="1">
        <v>80</v>
      </c>
      <c r="P1687" s="1">
        <f t="shared" si="78"/>
        <v>2450.4</v>
      </c>
      <c r="Q1687" s="1" t="s">
        <v>147</v>
      </c>
      <c r="R1687" s="1">
        <v>99.5</v>
      </c>
      <c r="S1687" s="19">
        <f>+R1687*M1687</f>
        <v>3047.6849999999999</v>
      </c>
      <c r="T1687" s="1" t="s">
        <v>147</v>
      </c>
      <c r="U1687" s="1">
        <v>82</v>
      </c>
      <c r="V1687" s="19">
        <v>0</v>
      </c>
      <c r="W1687" s="1">
        <v>0</v>
      </c>
      <c r="X1687" s="1">
        <v>0</v>
      </c>
      <c r="Y1687" s="19">
        <f t="shared" si="76"/>
        <v>82</v>
      </c>
      <c r="Z1687" s="3">
        <f>+M1687*Y1687</f>
        <v>2511.66</v>
      </c>
      <c r="AA1687" s="1" t="s">
        <v>344</v>
      </c>
      <c r="AB1687" s="1" t="s">
        <v>847</v>
      </c>
    </row>
    <row r="1688" spans="1:28" x14ac:dyDescent="0.3">
      <c r="A1688" s="1">
        <v>183</v>
      </c>
      <c r="B1688" s="1" t="s">
        <v>3272</v>
      </c>
      <c r="C1688" s="1" t="s">
        <v>843</v>
      </c>
      <c r="D1688" s="1" t="s">
        <v>844</v>
      </c>
      <c r="E1688" s="1" t="s">
        <v>3399</v>
      </c>
      <c r="F1688" s="1" t="s">
        <v>1209</v>
      </c>
      <c r="G1688" s="1" t="s">
        <v>1210</v>
      </c>
      <c r="H1688" s="1">
        <v>1.08</v>
      </c>
      <c r="I1688" s="1">
        <v>1.08</v>
      </c>
      <c r="J1688" s="1">
        <v>1</v>
      </c>
      <c r="K1688" s="65">
        <v>44518</v>
      </c>
      <c r="L1688" s="89">
        <v>44524</v>
      </c>
      <c r="M1688" s="1">
        <v>45.61</v>
      </c>
      <c r="N1688" s="19">
        <v>38.745519260236698</v>
      </c>
      <c r="O1688" s="1">
        <v>88</v>
      </c>
      <c r="P1688" s="1">
        <f t="shared" si="78"/>
        <v>4013.68</v>
      </c>
      <c r="Q1688" s="1" t="s">
        <v>147</v>
      </c>
      <c r="R1688" s="1">
        <v>99.5</v>
      </c>
      <c r="S1688" s="19">
        <f>+R1688*M1688</f>
        <v>4538.1949999999997</v>
      </c>
      <c r="T1688" s="1" t="s">
        <v>147</v>
      </c>
      <c r="U1688" s="1">
        <v>82</v>
      </c>
      <c r="V1688" s="19">
        <v>0</v>
      </c>
      <c r="W1688" s="1">
        <v>2</v>
      </c>
      <c r="X1688" s="1">
        <v>0</v>
      </c>
      <c r="Y1688" s="19">
        <f t="shared" si="76"/>
        <v>84</v>
      </c>
      <c r="Z1688" s="3">
        <f>+M1688*Y1688</f>
        <v>3831.24</v>
      </c>
      <c r="AA1688" s="1" t="s">
        <v>344</v>
      </c>
      <c r="AB1688" s="1" t="s">
        <v>847</v>
      </c>
    </row>
    <row r="1689" spans="1:28" x14ac:dyDescent="0.3">
      <c r="A1689" s="1">
        <v>184</v>
      </c>
      <c r="B1689" s="1" t="s">
        <v>3272</v>
      </c>
      <c r="C1689" s="1" t="s">
        <v>843</v>
      </c>
      <c r="D1689" s="1" t="s">
        <v>844</v>
      </c>
      <c r="E1689" s="1" t="s">
        <v>3399</v>
      </c>
      <c r="F1689" s="1" t="s">
        <v>1211</v>
      </c>
      <c r="G1689" s="1" t="s">
        <v>1212</v>
      </c>
      <c r="H1689" s="1">
        <v>0.88</v>
      </c>
      <c r="I1689" s="1"/>
      <c r="J1689" s="14">
        <v>0</v>
      </c>
      <c r="K1689" s="65">
        <v>0</v>
      </c>
      <c r="L1689" s="14">
        <v>0</v>
      </c>
      <c r="M1689" s="14">
        <v>0</v>
      </c>
      <c r="N1689" s="14">
        <v>0</v>
      </c>
      <c r="O1689" s="14">
        <v>0</v>
      </c>
      <c r="P1689" s="1">
        <f t="shared" si="78"/>
        <v>0</v>
      </c>
      <c r="Q1689" s="14">
        <v>0</v>
      </c>
      <c r="R1689" s="14">
        <v>0</v>
      </c>
      <c r="S1689" s="14">
        <v>0</v>
      </c>
      <c r="T1689" s="14">
        <v>0</v>
      </c>
      <c r="U1689" s="1">
        <v>0</v>
      </c>
      <c r="V1689" s="14">
        <v>0</v>
      </c>
      <c r="W1689" s="14">
        <v>0</v>
      </c>
      <c r="X1689" s="14">
        <v>0</v>
      </c>
      <c r="Y1689" s="14">
        <v>0</v>
      </c>
      <c r="Z1689" s="1"/>
      <c r="AA1689" s="1" t="s">
        <v>344</v>
      </c>
      <c r="AB1689" s="1" t="s">
        <v>847</v>
      </c>
    </row>
    <row r="1690" spans="1:28" x14ac:dyDescent="0.3">
      <c r="A1690" s="1">
        <v>185</v>
      </c>
      <c r="B1690" s="1" t="s">
        <v>3272</v>
      </c>
      <c r="C1690" s="1" t="s">
        <v>843</v>
      </c>
      <c r="D1690" s="1" t="s">
        <v>844</v>
      </c>
      <c r="E1690" s="1" t="s">
        <v>3399</v>
      </c>
      <c r="F1690" s="1" t="s">
        <v>1213</v>
      </c>
      <c r="G1690" s="1" t="s">
        <v>1214</v>
      </c>
      <c r="H1690" s="1">
        <v>1.1000000000000001</v>
      </c>
      <c r="I1690" s="1"/>
      <c r="J1690" s="14">
        <v>0</v>
      </c>
      <c r="K1690" s="65">
        <v>0</v>
      </c>
      <c r="L1690" s="14">
        <v>0</v>
      </c>
      <c r="M1690" s="14">
        <v>0</v>
      </c>
      <c r="N1690" s="14">
        <v>0</v>
      </c>
      <c r="O1690" s="14">
        <v>0</v>
      </c>
      <c r="P1690" s="1">
        <f t="shared" si="78"/>
        <v>0</v>
      </c>
      <c r="Q1690" s="14">
        <v>0</v>
      </c>
      <c r="R1690" s="14">
        <v>0</v>
      </c>
      <c r="S1690" s="14">
        <v>0</v>
      </c>
      <c r="T1690" s="14">
        <v>0</v>
      </c>
      <c r="U1690" s="1">
        <v>0</v>
      </c>
      <c r="V1690" s="14">
        <v>0</v>
      </c>
      <c r="W1690" s="14">
        <v>0</v>
      </c>
      <c r="X1690" s="14">
        <v>0</v>
      </c>
      <c r="Y1690" s="14">
        <v>0</v>
      </c>
      <c r="Z1690" s="1"/>
      <c r="AA1690" s="1" t="s">
        <v>344</v>
      </c>
      <c r="AB1690" s="1" t="s">
        <v>847</v>
      </c>
    </row>
    <row r="1691" spans="1:28" x14ac:dyDescent="0.3">
      <c r="A1691" s="1">
        <v>186</v>
      </c>
      <c r="B1691" s="1" t="s">
        <v>3272</v>
      </c>
      <c r="C1691" s="1" t="s">
        <v>843</v>
      </c>
      <c r="D1691" s="1" t="s">
        <v>844</v>
      </c>
      <c r="E1691" s="1" t="s">
        <v>3399</v>
      </c>
      <c r="F1691" s="1" t="s">
        <v>1215</v>
      </c>
      <c r="G1691" s="1" t="s">
        <v>1216</v>
      </c>
      <c r="H1691" s="1">
        <v>0.57999999999999996</v>
      </c>
      <c r="I1691" s="1">
        <v>0.57999999999999996</v>
      </c>
      <c r="J1691" s="1">
        <v>2</v>
      </c>
      <c r="K1691" s="65">
        <v>44518</v>
      </c>
      <c r="L1691" s="89">
        <v>44524</v>
      </c>
      <c r="M1691" s="1">
        <v>113.31</v>
      </c>
      <c r="N1691" s="19">
        <v>94.308491782269613</v>
      </c>
      <c r="O1691" s="1">
        <v>88</v>
      </c>
      <c r="P1691" s="1">
        <f t="shared" si="78"/>
        <v>9971.2800000000007</v>
      </c>
      <c r="Q1691" s="1" t="s">
        <v>147</v>
      </c>
      <c r="R1691" s="1">
        <v>99.5</v>
      </c>
      <c r="S1691" s="19">
        <f>+R1691*M1691</f>
        <v>11274.344999999999</v>
      </c>
      <c r="T1691" s="1" t="s">
        <v>147</v>
      </c>
      <c r="U1691" s="1">
        <v>82</v>
      </c>
      <c r="V1691" s="19">
        <v>0</v>
      </c>
      <c r="W1691" s="1">
        <v>2</v>
      </c>
      <c r="X1691" s="1">
        <v>0</v>
      </c>
      <c r="Y1691" s="19">
        <f t="shared" si="76"/>
        <v>84</v>
      </c>
      <c r="Z1691" s="3">
        <f>+M1691*Y1691</f>
        <v>9518.0400000000009</v>
      </c>
      <c r="AA1691" s="1" t="s">
        <v>344</v>
      </c>
      <c r="AB1691" s="1" t="s">
        <v>847</v>
      </c>
    </row>
    <row r="1692" spans="1:28" x14ac:dyDescent="0.3">
      <c r="A1692" s="1">
        <v>187</v>
      </c>
      <c r="B1692" s="1" t="s">
        <v>3272</v>
      </c>
      <c r="C1692" s="1" t="s">
        <v>843</v>
      </c>
      <c r="D1692" s="1" t="s">
        <v>844</v>
      </c>
      <c r="E1692" s="1" t="s">
        <v>3399</v>
      </c>
      <c r="F1692" s="1" t="s">
        <v>1217</v>
      </c>
      <c r="G1692" s="1" t="s">
        <v>1218</v>
      </c>
      <c r="H1692" s="1">
        <v>1.03</v>
      </c>
      <c r="I1692" s="1"/>
      <c r="J1692" s="14">
        <v>0</v>
      </c>
      <c r="K1692" s="65">
        <v>0</v>
      </c>
      <c r="L1692" s="14">
        <v>0</v>
      </c>
      <c r="M1692" s="14">
        <v>0</v>
      </c>
      <c r="N1692" s="14">
        <v>0</v>
      </c>
      <c r="O1692" s="14">
        <v>0</v>
      </c>
      <c r="P1692" s="1">
        <f t="shared" si="78"/>
        <v>0</v>
      </c>
      <c r="Q1692" s="14">
        <v>0</v>
      </c>
      <c r="R1692" s="14">
        <v>0</v>
      </c>
      <c r="S1692" s="14">
        <v>0</v>
      </c>
      <c r="T1692" s="14">
        <v>0</v>
      </c>
      <c r="U1692" s="1">
        <v>0</v>
      </c>
      <c r="V1692" s="14">
        <v>0</v>
      </c>
      <c r="W1692" s="14">
        <v>0</v>
      </c>
      <c r="X1692" s="14">
        <v>0</v>
      </c>
      <c r="Y1692" s="14">
        <v>0</v>
      </c>
      <c r="Z1692" s="1"/>
      <c r="AA1692" s="1" t="s">
        <v>344</v>
      </c>
      <c r="AB1692" s="1" t="s">
        <v>847</v>
      </c>
    </row>
    <row r="1693" spans="1:28" x14ac:dyDescent="0.3">
      <c r="A1693" s="1">
        <v>188</v>
      </c>
      <c r="B1693" s="1" t="s">
        <v>3272</v>
      </c>
      <c r="C1693" s="1" t="s">
        <v>843</v>
      </c>
      <c r="D1693" s="1" t="s">
        <v>844</v>
      </c>
      <c r="E1693" s="1" t="s">
        <v>3399</v>
      </c>
      <c r="F1693" s="1" t="s">
        <v>1219</v>
      </c>
      <c r="G1693" s="1" t="s">
        <v>1220</v>
      </c>
      <c r="H1693" s="1">
        <v>0.9</v>
      </c>
      <c r="I1693" s="1">
        <v>0.9</v>
      </c>
      <c r="J1693" s="1">
        <v>1</v>
      </c>
      <c r="K1693" s="65">
        <v>44518</v>
      </c>
      <c r="L1693" s="89">
        <v>44524</v>
      </c>
      <c r="M1693" s="1">
        <v>81.7</v>
      </c>
      <c r="N1693" s="19">
        <v>76.798000000000002</v>
      </c>
      <c r="O1693" s="1">
        <v>84</v>
      </c>
      <c r="P1693" s="1">
        <f t="shared" si="78"/>
        <v>6862.8</v>
      </c>
      <c r="Q1693" s="1" t="s">
        <v>147</v>
      </c>
      <c r="R1693" s="1">
        <v>99.5</v>
      </c>
      <c r="S1693" s="19">
        <f>+R1693*M1693</f>
        <v>8129.1500000000005</v>
      </c>
      <c r="T1693" s="1" t="s">
        <v>147</v>
      </c>
      <c r="U1693" s="1">
        <v>82</v>
      </c>
      <c r="V1693" s="19">
        <v>3.2</v>
      </c>
      <c r="W1693" s="1">
        <v>0</v>
      </c>
      <c r="X1693" s="1">
        <v>0</v>
      </c>
      <c r="Y1693" s="19">
        <f t="shared" si="76"/>
        <v>85.2</v>
      </c>
      <c r="Z1693" s="3">
        <f>+M1693*Y1693</f>
        <v>6960.84</v>
      </c>
      <c r="AA1693" s="1" t="s">
        <v>344</v>
      </c>
      <c r="AB1693" s="1" t="s">
        <v>847</v>
      </c>
    </row>
    <row r="1694" spans="1:28" x14ac:dyDescent="0.3">
      <c r="A1694" s="1">
        <v>189</v>
      </c>
      <c r="B1694" s="1" t="s">
        <v>3272</v>
      </c>
      <c r="C1694" s="1" t="s">
        <v>843</v>
      </c>
      <c r="D1694" s="1" t="s">
        <v>844</v>
      </c>
      <c r="E1694" s="1" t="s">
        <v>3399</v>
      </c>
      <c r="F1694" s="1" t="s">
        <v>1221</v>
      </c>
      <c r="G1694" s="1" t="s">
        <v>1222</v>
      </c>
      <c r="H1694" s="1">
        <v>1.1000000000000001</v>
      </c>
      <c r="I1694" s="1">
        <v>1.1000000000000001</v>
      </c>
      <c r="J1694" s="1">
        <v>3</v>
      </c>
      <c r="K1694" s="65">
        <v>44518</v>
      </c>
      <c r="L1694" s="89">
        <v>44524</v>
      </c>
      <c r="M1694" s="1">
        <v>159.56</v>
      </c>
      <c r="N1694" s="19">
        <v>130.98348329801365</v>
      </c>
      <c r="O1694" s="1">
        <v>86</v>
      </c>
      <c r="P1694" s="1">
        <f t="shared" si="78"/>
        <v>13722.16</v>
      </c>
      <c r="Q1694" s="1" t="s">
        <v>147</v>
      </c>
      <c r="R1694" s="1">
        <v>99.5</v>
      </c>
      <c r="S1694" s="19">
        <f>+R1694*M1694</f>
        <v>15876.22</v>
      </c>
      <c r="T1694" s="1" t="s">
        <v>147</v>
      </c>
      <c r="U1694" s="1">
        <v>82</v>
      </c>
      <c r="V1694" s="19">
        <v>0</v>
      </c>
      <c r="W1694" s="1">
        <v>2</v>
      </c>
      <c r="X1694" s="1">
        <v>0</v>
      </c>
      <c r="Y1694" s="19">
        <f t="shared" si="76"/>
        <v>84</v>
      </c>
      <c r="Z1694" s="3">
        <f>+M1694*Y1694</f>
        <v>13403.04</v>
      </c>
      <c r="AA1694" s="1" t="s">
        <v>344</v>
      </c>
      <c r="AB1694" s="1" t="s">
        <v>847</v>
      </c>
    </row>
    <row r="1695" spans="1:28" x14ac:dyDescent="0.3">
      <c r="A1695" s="1">
        <v>190</v>
      </c>
      <c r="B1695" s="1" t="s">
        <v>3272</v>
      </c>
      <c r="C1695" s="1" t="s">
        <v>843</v>
      </c>
      <c r="D1695" s="1" t="s">
        <v>844</v>
      </c>
      <c r="E1695" s="1" t="s">
        <v>3399</v>
      </c>
      <c r="F1695" s="1" t="s">
        <v>1223</v>
      </c>
      <c r="G1695" s="1" t="s">
        <v>1224</v>
      </c>
      <c r="H1695" s="1">
        <v>0.9</v>
      </c>
      <c r="I1695" s="1">
        <v>0.9</v>
      </c>
      <c r="J1695" s="1">
        <v>1</v>
      </c>
      <c r="K1695" s="65">
        <v>44518</v>
      </c>
      <c r="L1695" s="89">
        <v>44524</v>
      </c>
      <c r="M1695" s="1">
        <v>28.31</v>
      </c>
      <c r="N1695" s="19">
        <v>23.713810480367748</v>
      </c>
      <c r="O1695" s="1">
        <v>84</v>
      </c>
      <c r="P1695" s="1">
        <f t="shared" si="78"/>
        <v>2378.04</v>
      </c>
      <c r="Q1695" s="1" t="s">
        <v>147</v>
      </c>
      <c r="R1695" s="1">
        <v>99.5</v>
      </c>
      <c r="S1695" s="19">
        <f>+R1695*M1695</f>
        <v>2816.8449999999998</v>
      </c>
      <c r="T1695" s="1" t="s">
        <v>147</v>
      </c>
      <c r="U1695" s="1">
        <v>82</v>
      </c>
      <c r="V1695" s="94">
        <v>0</v>
      </c>
      <c r="W1695" s="94">
        <v>0</v>
      </c>
      <c r="X1695" s="94">
        <v>0</v>
      </c>
      <c r="Y1695" s="19">
        <f t="shared" si="76"/>
        <v>82</v>
      </c>
      <c r="Z1695" s="3">
        <f>+M1695*Y1695</f>
        <v>2321.42</v>
      </c>
      <c r="AA1695" s="1" t="s">
        <v>344</v>
      </c>
      <c r="AB1695" s="1" t="s">
        <v>847</v>
      </c>
    </row>
    <row r="1696" spans="1:28" x14ac:dyDescent="0.3">
      <c r="A1696" s="1">
        <v>191</v>
      </c>
      <c r="B1696" s="1" t="s">
        <v>3272</v>
      </c>
      <c r="C1696" s="1" t="s">
        <v>843</v>
      </c>
      <c r="D1696" s="1" t="s">
        <v>844</v>
      </c>
      <c r="E1696" s="1" t="s">
        <v>3399</v>
      </c>
      <c r="F1696" s="1" t="s">
        <v>1225</v>
      </c>
      <c r="G1696" s="1" t="s">
        <v>1226</v>
      </c>
      <c r="H1696" s="1">
        <v>0.5</v>
      </c>
      <c r="I1696" s="1">
        <v>0.5</v>
      </c>
      <c r="J1696" s="1">
        <v>1</v>
      </c>
      <c r="K1696" s="65">
        <v>44518</v>
      </c>
      <c r="L1696" s="89">
        <v>44524</v>
      </c>
      <c r="M1696" s="1">
        <v>32.799999999999997</v>
      </c>
      <c r="N1696" s="19">
        <v>28.20199068850448</v>
      </c>
      <c r="O1696" s="1">
        <v>86</v>
      </c>
      <c r="P1696" s="1">
        <f t="shared" si="78"/>
        <v>2820.7999999999997</v>
      </c>
      <c r="Q1696" s="1" t="s">
        <v>147</v>
      </c>
      <c r="R1696" s="1">
        <v>99.5</v>
      </c>
      <c r="S1696" s="19">
        <f>+R1696*M1696</f>
        <v>3263.6</v>
      </c>
      <c r="T1696" s="1" t="s">
        <v>147</v>
      </c>
      <c r="U1696" s="1">
        <v>82</v>
      </c>
      <c r="V1696" s="19">
        <v>0</v>
      </c>
      <c r="W1696" s="1">
        <v>2</v>
      </c>
      <c r="X1696" s="1">
        <v>0</v>
      </c>
      <c r="Y1696" s="19">
        <f t="shared" si="76"/>
        <v>84</v>
      </c>
      <c r="Z1696" s="1">
        <f>+Y1696*M1696</f>
        <v>2755.2</v>
      </c>
      <c r="AA1696" s="1" t="s">
        <v>344</v>
      </c>
      <c r="AB1696" s="1" t="s">
        <v>847</v>
      </c>
    </row>
    <row r="1697" spans="1:28" x14ac:dyDescent="0.3">
      <c r="A1697" s="1">
        <v>192</v>
      </c>
      <c r="B1697" s="1" t="s">
        <v>3272</v>
      </c>
      <c r="C1697" s="1" t="s">
        <v>843</v>
      </c>
      <c r="D1697" s="1" t="s">
        <v>844</v>
      </c>
      <c r="E1697" s="1" t="s">
        <v>3399</v>
      </c>
      <c r="F1697" s="1" t="s">
        <v>1227</v>
      </c>
      <c r="G1697" s="1" t="s">
        <v>1228</v>
      </c>
      <c r="H1697" s="1">
        <v>0.8</v>
      </c>
      <c r="I1697" s="1">
        <v>0.8</v>
      </c>
      <c r="J1697" s="1">
        <v>1</v>
      </c>
      <c r="K1697" s="65">
        <v>44518</v>
      </c>
      <c r="L1697" s="89">
        <v>44524</v>
      </c>
      <c r="M1697" s="1">
        <v>26.65</v>
      </c>
      <c r="N1697" s="19">
        <v>21.662429774885673</v>
      </c>
      <c r="O1697" s="1">
        <v>80</v>
      </c>
      <c r="P1697" s="1">
        <f t="shared" si="78"/>
        <v>2132</v>
      </c>
      <c r="Q1697" s="1" t="s">
        <v>147</v>
      </c>
      <c r="R1697" s="1">
        <v>99.5</v>
      </c>
      <c r="S1697" s="19">
        <f>+R1697*M1697</f>
        <v>2651.6749999999997</v>
      </c>
      <c r="T1697" s="1" t="s">
        <v>147</v>
      </c>
      <c r="U1697" s="1">
        <v>82</v>
      </c>
      <c r="V1697" s="19">
        <v>0</v>
      </c>
      <c r="W1697" s="1">
        <v>0</v>
      </c>
      <c r="X1697" s="1">
        <v>0</v>
      </c>
      <c r="Y1697" s="19">
        <f t="shared" si="76"/>
        <v>82</v>
      </c>
      <c r="Z1697" s="3">
        <f>+M1697*Y1697</f>
        <v>2185.2999999999997</v>
      </c>
      <c r="AA1697" s="1" t="s">
        <v>344</v>
      </c>
      <c r="AB1697" s="1" t="s">
        <v>847</v>
      </c>
    </row>
    <row r="1698" spans="1:28" x14ac:dyDescent="0.3">
      <c r="A1698" s="1">
        <v>193</v>
      </c>
      <c r="B1698" s="1" t="s">
        <v>3272</v>
      </c>
      <c r="C1698" s="1" t="s">
        <v>843</v>
      </c>
      <c r="D1698" s="1" t="s">
        <v>844</v>
      </c>
      <c r="E1698" s="1" t="s">
        <v>3399</v>
      </c>
      <c r="F1698" s="1" t="s">
        <v>1229</v>
      </c>
      <c r="G1698" s="1" t="s">
        <v>1230</v>
      </c>
      <c r="H1698" s="1">
        <v>0.6</v>
      </c>
      <c r="I1698" s="1"/>
      <c r="J1698" s="14">
        <v>0</v>
      </c>
      <c r="K1698" s="65">
        <v>0</v>
      </c>
      <c r="L1698" s="14">
        <v>0</v>
      </c>
      <c r="M1698" s="14">
        <v>0</v>
      </c>
      <c r="N1698" s="14">
        <v>0</v>
      </c>
      <c r="O1698" s="14">
        <v>0</v>
      </c>
      <c r="P1698" s="1">
        <f t="shared" si="78"/>
        <v>0</v>
      </c>
      <c r="Q1698" s="14">
        <v>0</v>
      </c>
      <c r="R1698" s="14">
        <v>0</v>
      </c>
      <c r="S1698" s="14">
        <v>0</v>
      </c>
      <c r="T1698" s="14">
        <v>0</v>
      </c>
      <c r="U1698" s="1">
        <v>0</v>
      </c>
      <c r="V1698" s="14">
        <v>0</v>
      </c>
      <c r="W1698" s="14">
        <v>0</v>
      </c>
      <c r="X1698" s="14">
        <v>0</v>
      </c>
      <c r="Y1698" s="14">
        <v>0</v>
      </c>
      <c r="Z1698" s="1"/>
      <c r="AA1698" s="1" t="s">
        <v>344</v>
      </c>
      <c r="AB1698" s="1" t="s">
        <v>847</v>
      </c>
    </row>
    <row r="1699" spans="1:28" x14ac:dyDescent="0.3">
      <c r="A1699" s="1">
        <v>194</v>
      </c>
      <c r="B1699" s="1" t="s">
        <v>3272</v>
      </c>
      <c r="C1699" s="1" t="s">
        <v>843</v>
      </c>
      <c r="D1699" s="1" t="s">
        <v>844</v>
      </c>
      <c r="E1699" s="1" t="s">
        <v>3399</v>
      </c>
      <c r="F1699" s="1" t="s">
        <v>1231</v>
      </c>
      <c r="G1699" s="1" t="s">
        <v>1232</v>
      </c>
      <c r="H1699" s="1">
        <v>1.37</v>
      </c>
      <c r="I1699" s="1">
        <v>1.37</v>
      </c>
      <c r="J1699" s="1">
        <v>2</v>
      </c>
      <c r="K1699" s="65">
        <v>44518</v>
      </c>
      <c r="L1699" s="89">
        <v>44524</v>
      </c>
      <c r="M1699" s="1">
        <v>79.28</v>
      </c>
      <c r="N1699" s="19">
        <v>65.718557962098402</v>
      </c>
      <c r="O1699" s="1">
        <v>74</v>
      </c>
      <c r="P1699" s="1">
        <f t="shared" si="78"/>
        <v>5866.72</v>
      </c>
      <c r="Q1699" s="1" t="s">
        <v>147</v>
      </c>
      <c r="R1699" s="1">
        <v>99.5</v>
      </c>
      <c r="S1699" s="19">
        <f t="shared" ref="S1699:S1713" si="79">+R1699*M1699</f>
        <v>7888.36</v>
      </c>
      <c r="T1699" s="1" t="s">
        <v>147</v>
      </c>
      <c r="U1699" s="1">
        <v>82</v>
      </c>
      <c r="V1699" s="94">
        <v>0</v>
      </c>
      <c r="W1699" s="94">
        <v>-8</v>
      </c>
      <c r="X1699" s="94">
        <v>0</v>
      </c>
      <c r="Y1699" s="19">
        <f t="shared" ref="Y1699:Y1737" si="80">+U1699+V1699+W1699+X1699</f>
        <v>74</v>
      </c>
      <c r="Z1699" s="3">
        <f t="shared" ref="Z1699:Z1713" si="81">+M1699*Y1699</f>
        <v>5866.72</v>
      </c>
      <c r="AA1699" s="1" t="s">
        <v>344</v>
      </c>
      <c r="AB1699" s="1" t="s">
        <v>847</v>
      </c>
    </row>
    <row r="1700" spans="1:28" x14ac:dyDescent="0.3">
      <c r="A1700" s="1">
        <v>195</v>
      </c>
      <c r="B1700" s="1" t="s">
        <v>3272</v>
      </c>
      <c r="C1700" s="1" t="s">
        <v>843</v>
      </c>
      <c r="D1700" s="1" t="s">
        <v>844</v>
      </c>
      <c r="E1700" s="1" t="s">
        <v>3399</v>
      </c>
      <c r="F1700" s="1" t="s">
        <v>1233</v>
      </c>
      <c r="G1700" s="1" t="s">
        <v>1234</v>
      </c>
      <c r="H1700" s="1">
        <v>1.7</v>
      </c>
      <c r="I1700" s="1">
        <v>1.7</v>
      </c>
      <c r="J1700" s="1">
        <v>2</v>
      </c>
      <c r="K1700" s="65">
        <v>44518</v>
      </c>
      <c r="L1700" s="89">
        <v>44524</v>
      </c>
      <c r="M1700" s="1">
        <v>90.43</v>
      </c>
      <c r="N1700" s="19">
        <v>74.293075759385815</v>
      </c>
      <c r="O1700" s="1">
        <v>84</v>
      </c>
      <c r="P1700" s="1">
        <f t="shared" si="78"/>
        <v>7596.1200000000008</v>
      </c>
      <c r="Q1700" s="1" t="s">
        <v>147</v>
      </c>
      <c r="R1700" s="1">
        <v>99.5</v>
      </c>
      <c r="S1700" s="19">
        <f t="shared" si="79"/>
        <v>8997.7849999999999</v>
      </c>
      <c r="T1700" s="1" t="s">
        <v>147</v>
      </c>
      <c r="U1700" s="1">
        <v>82</v>
      </c>
      <c r="V1700" s="19">
        <v>0</v>
      </c>
      <c r="W1700" s="1">
        <v>0</v>
      </c>
      <c r="X1700" s="1">
        <v>0</v>
      </c>
      <c r="Y1700" s="19">
        <f t="shared" si="80"/>
        <v>82</v>
      </c>
      <c r="Z1700" s="3">
        <f t="shared" si="81"/>
        <v>7415.26</v>
      </c>
      <c r="AA1700" s="1" t="s">
        <v>344</v>
      </c>
      <c r="AB1700" s="1" t="s">
        <v>847</v>
      </c>
    </row>
    <row r="1701" spans="1:28" x14ac:dyDescent="0.3">
      <c r="A1701" s="1">
        <v>196</v>
      </c>
      <c r="B1701" s="1" t="s">
        <v>3272</v>
      </c>
      <c r="C1701" s="1" t="s">
        <v>843</v>
      </c>
      <c r="D1701" s="1" t="s">
        <v>844</v>
      </c>
      <c r="E1701" s="1" t="s">
        <v>3399</v>
      </c>
      <c r="F1701" s="1" t="s">
        <v>1235</v>
      </c>
      <c r="G1701" s="1" t="s">
        <v>1236</v>
      </c>
      <c r="H1701" s="1">
        <v>1.28</v>
      </c>
      <c r="I1701" s="1">
        <v>1.28</v>
      </c>
      <c r="J1701" s="1">
        <v>1</v>
      </c>
      <c r="K1701" s="65">
        <v>44518</v>
      </c>
      <c r="L1701" s="89">
        <v>44524</v>
      </c>
      <c r="M1701" s="1">
        <v>25.49</v>
      </c>
      <c r="N1701" s="19">
        <v>20.854480344450341</v>
      </c>
      <c r="O1701" s="1">
        <v>90</v>
      </c>
      <c r="P1701" s="1">
        <f t="shared" si="78"/>
        <v>2294.1</v>
      </c>
      <c r="Q1701" s="1" t="s">
        <v>147</v>
      </c>
      <c r="R1701" s="1">
        <v>99.5</v>
      </c>
      <c r="S1701" s="19">
        <f t="shared" si="79"/>
        <v>2536.2549999999997</v>
      </c>
      <c r="T1701" s="1" t="s">
        <v>147</v>
      </c>
      <c r="U1701" s="1">
        <v>82</v>
      </c>
      <c r="V1701" s="19">
        <v>0</v>
      </c>
      <c r="W1701" s="1">
        <v>2</v>
      </c>
      <c r="X1701" s="1">
        <v>0</v>
      </c>
      <c r="Y1701" s="19">
        <f t="shared" si="80"/>
        <v>84</v>
      </c>
      <c r="Z1701" s="3">
        <f t="shared" si="81"/>
        <v>2141.16</v>
      </c>
      <c r="AA1701" s="1" t="s">
        <v>344</v>
      </c>
      <c r="AB1701" s="1" t="s">
        <v>847</v>
      </c>
    </row>
    <row r="1702" spans="1:28" x14ac:dyDescent="0.3">
      <c r="A1702" s="1">
        <v>197</v>
      </c>
      <c r="B1702" s="1" t="s">
        <v>3272</v>
      </c>
      <c r="C1702" s="1" t="s">
        <v>843</v>
      </c>
      <c r="D1702" s="1" t="s">
        <v>844</v>
      </c>
      <c r="E1702" s="1" t="s">
        <v>3399</v>
      </c>
      <c r="F1702" s="1" t="s">
        <v>1237</v>
      </c>
      <c r="G1702" s="1" t="s">
        <v>1238</v>
      </c>
      <c r="H1702" s="1">
        <v>1.55</v>
      </c>
      <c r="I1702" s="1">
        <v>1.55</v>
      </c>
      <c r="J1702" s="1">
        <v>4</v>
      </c>
      <c r="K1702" s="65">
        <v>44518</v>
      </c>
      <c r="L1702" s="89">
        <v>44524</v>
      </c>
      <c r="M1702" s="1">
        <v>257.64</v>
      </c>
      <c r="N1702" s="19">
        <v>229.13788636068449</v>
      </c>
      <c r="O1702" s="1">
        <v>87</v>
      </c>
      <c r="P1702" s="1">
        <f t="shared" si="78"/>
        <v>22414.68</v>
      </c>
      <c r="Q1702" s="1" t="s">
        <v>147</v>
      </c>
      <c r="R1702" s="1">
        <v>99.5</v>
      </c>
      <c r="S1702" s="19">
        <f t="shared" si="79"/>
        <v>25635.18</v>
      </c>
      <c r="T1702" s="1" t="s">
        <v>147</v>
      </c>
      <c r="U1702" s="1">
        <v>82</v>
      </c>
      <c r="V1702" s="19">
        <v>0</v>
      </c>
      <c r="W1702" s="1">
        <v>2</v>
      </c>
      <c r="X1702" s="1">
        <v>0</v>
      </c>
      <c r="Y1702" s="19">
        <f t="shared" si="80"/>
        <v>84</v>
      </c>
      <c r="Z1702" s="3">
        <f t="shared" si="81"/>
        <v>21641.759999999998</v>
      </c>
      <c r="AA1702" s="1" t="s">
        <v>344</v>
      </c>
      <c r="AB1702" s="1" t="s">
        <v>847</v>
      </c>
    </row>
    <row r="1703" spans="1:28" x14ac:dyDescent="0.3">
      <c r="A1703" s="1">
        <v>198</v>
      </c>
      <c r="B1703" s="1" t="s">
        <v>3272</v>
      </c>
      <c r="C1703" s="1" t="s">
        <v>843</v>
      </c>
      <c r="D1703" s="1" t="s">
        <v>844</v>
      </c>
      <c r="E1703" s="1" t="s">
        <v>3399</v>
      </c>
      <c r="F1703" s="1" t="s">
        <v>1239</v>
      </c>
      <c r="G1703" s="1" t="s">
        <v>1240</v>
      </c>
      <c r="H1703" s="1">
        <v>1.57</v>
      </c>
      <c r="I1703" s="1">
        <v>1.57</v>
      </c>
      <c r="J1703" s="1">
        <v>5</v>
      </c>
      <c r="K1703" s="65">
        <v>44518</v>
      </c>
      <c r="L1703" s="89">
        <v>44524</v>
      </c>
      <c r="M1703" s="1">
        <v>279.43</v>
      </c>
      <c r="N1703" s="19">
        <v>236.15398373946266</v>
      </c>
      <c r="O1703" s="1">
        <v>87</v>
      </c>
      <c r="P1703" s="1">
        <f t="shared" si="78"/>
        <v>24310.41</v>
      </c>
      <c r="Q1703" s="1" t="s">
        <v>147</v>
      </c>
      <c r="R1703" s="1">
        <v>99.5</v>
      </c>
      <c r="S1703" s="19">
        <f t="shared" si="79"/>
        <v>27803.285</v>
      </c>
      <c r="T1703" s="1" t="s">
        <v>147</v>
      </c>
      <c r="U1703" s="1">
        <v>82</v>
      </c>
      <c r="V1703" s="19">
        <v>0</v>
      </c>
      <c r="W1703" s="1">
        <v>2</v>
      </c>
      <c r="X1703" s="1">
        <v>0</v>
      </c>
      <c r="Y1703" s="19">
        <f t="shared" si="80"/>
        <v>84</v>
      </c>
      <c r="Z1703" s="3">
        <f t="shared" si="81"/>
        <v>23472.12</v>
      </c>
      <c r="AA1703" s="1" t="s">
        <v>344</v>
      </c>
      <c r="AB1703" s="1" t="s">
        <v>847</v>
      </c>
    </row>
    <row r="1704" spans="1:28" x14ac:dyDescent="0.3">
      <c r="A1704" s="1">
        <v>199</v>
      </c>
      <c r="B1704" s="1" t="s">
        <v>3272</v>
      </c>
      <c r="C1704" s="1" t="s">
        <v>843</v>
      </c>
      <c r="D1704" s="1" t="s">
        <v>844</v>
      </c>
      <c r="E1704" s="1" t="s">
        <v>3399</v>
      </c>
      <c r="F1704" s="66" t="s">
        <v>1241</v>
      </c>
      <c r="G1704" s="1" t="s">
        <v>1242</v>
      </c>
      <c r="H1704" s="1">
        <v>0.49</v>
      </c>
      <c r="I1704" s="1">
        <v>0.49</v>
      </c>
      <c r="J1704" s="1">
        <v>2</v>
      </c>
      <c r="K1704" s="65">
        <v>44518</v>
      </c>
      <c r="L1704" s="89">
        <v>44524</v>
      </c>
      <c r="M1704" s="1">
        <v>81.36</v>
      </c>
      <c r="N1704" s="19">
        <v>66.430752246960324</v>
      </c>
      <c r="O1704" s="1">
        <v>82</v>
      </c>
      <c r="P1704" s="1">
        <f t="shared" si="78"/>
        <v>6671.5199999999995</v>
      </c>
      <c r="Q1704" s="1" t="s">
        <v>147</v>
      </c>
      <c r="R1704" s="1">
        <v>99.5</v>
      </c>
      <c r="S1704" s="19">
        <f t="shared" si="79"/>
        <v>8095.32</v>
      </c>
      <c r="T1704" s="1" t="s">
        <v>147</v>
      </c>
      <c r="U1704" s="1">
        <v>82</v>
      </c>
      <c r="V1704" s="94">
        <v>0</v>
      </c>
      <c r="W1704" s="94">
        <v>0</v>
      </c>
      <c r="X1704" s="94">
        <v>0</v>
      </c>
      <c r="Y1704" s="19">
        <f t="shared" si="80"/>
        <v>82</v>
      </c>
      <c r="Z1704" s="3">
        <f t="shared" si="81"/>
        <v>6671.5199999999995</v>
      </c>
      <c r="AA1704" s="1" t="s">
        <v>344</v>
      </c>
      <c r="AB1704" s="1" t="s">
        <v>847</v>
      </c>
    </row>
    <row r="1705" spans="1:28" x14ac:dyDescent="0.3">
      <c r="A1705" s="1">
        <v>200</v>
      </c>
      <c r="B1705" s="1" t="s">
        <v>3272</v>
      </c>
      <c r="C1705" s="1" t="s">
        <v>843</v>
      </c>
      <c r="D1705" s="1" t="s">
        <v>844</v>
      </c>
      <c r="E1705" s="1" t="s">
        <v>3399</v>
      </c>
      <c r="F1705" s="1" t="s">
        <v>1243</v>
      </c>
      <c r="G1705" s="1" t="s">
        <v>1244</v>
      </c>
      <c r="H1705" s="1">
        <v>0.56000000000000005</v>
      </c>
      <c r="I1705" s="1">
        <v>0.56000000000000005</v>
      </c>
      <c r="J1705" s="1">
        <v>1</v>
      </c>
      <c r="K1705" s="65">
        <v>44518</v>
      </c>
      <c r="L1705" s="89">
        <v>44524</v>
      </c>
      <c r="M1705" s="1">
        <v>60.92</v>
      </c>
      <c r="N1705" s="19">
        <v>52.741063723816382</v>
      </c>
      <c r="O1705" s="1">
        <v>84</v>
      </c>
      <c r="P1705" s="1">
        <f t="shared" si="78"/>
        <v>5117.28</v>
      </c>
      <c r="Q1705" s="1" t="s">
        <v>147</v>
      </c>
      <c r="R1705" s="1">
        <v>99.5</v>
      </c>
      <c r="S1705" s="19">
        <f t="shared" si="79"/>
        <v>6061.54</v>
      </c>
      <c r="T1705" s="1" t="s">
        <v>147</v>
      </c>
      <c r="U1705" s="1">
        <v>82</v>
      </c>
      <c r="V1705" s="19">
        <v>0</v>
      </c>
      <c r="W1705" s="1">
        <v>0</v>
      </c>
      <c r="X1705" s="1">
        <v>0</v>
      </c>
      <c r="Y1705" s="19">
        <f t="shared" si="80"/>
        <v>82</v>
      </c>
      <c r="Z1705" s="3">
        <f t="shared" si="81"/>
        <v>4995.4400000000005</v>
      </c>
      <c r="AA1705" s="1" t="s">
        <v>344</v>
      </c>
      <c r="AB1705" s="1" t="s">
        <v>847</v>
      </c>
    </row>
    <row r="1706" spans="1:28" x14ac:dyDescent="0.3">
      <c r="A1706" s="1">
        <v>201</v>
      </c>
      <c r="B1706" s="1" t="s">
        <v>3272</v>
      </c>
      <c r="C1706" s="1" t="s">
        <v>843</v>
      </c>
      <c r="D1706" s="1" t="s">
        <v>844</v>
      </c>
      <c r="E1706" s="1" t="s">
        <v>3399</v>
      </c>
      <c r="F1706" s="66" t="s">
        <v>1245</v>
      </c>
      <c r="G1706" s="1" t="s">
        <v>1246</v>
      </c>
      <c r="H1706" s="1">
        <v>0.5</v>
      </c>
      <c r="I1706" s="1">
        <v>0.5</v>
      </c>
      <c r="J1706" s="1">
        <v>4</v>
      </c>
      <c r="K1706" s="65">
        <v>44518</v>
      </c>
      <c r="L1706" s="89">
        <v>44524</v>
      </c>
      <c r="M1706" s="1">
        <v>234.94</v>
      </c>
      <c r="N1706" s="19">
        <v>214.03275421545808</v>
      </c>
      <c r="O1706" s="1">
        <v>94</v>
      </c>
      <c r="P1706" s="1">
        <f t="shared" si="78"/>
        <v>22084.36</v>
      </c>
      <c r="Q1706" s="1" t="s">
        <v>147</v>
      </c>
      <c r="R1706" s="1">
        <v>99.5</v>
      </c>
      <c r="S1706" s="19">
        <f t="shared" si="79"/>
        <v>23376.53</v>
      </c>
      <c r="T1706" s="1" t="s">
        <v>147</v>
      </c>
      <c r="U1706" s="1">
        <v>82</v>
      </c>
      <c r="V1706" s="19">
        <v>0.8</v>
      </c>
      <c r="W1706" s="1">
        <v>2</v>
      </c>
      <c r="X1706" s="1">
        <v>0</v>
      </c>
      <c r="Y1706" s="19">
        <f t="shared" si="80"/>
        <v>84.8</v>
      </c>
      <c r="Z1706" s="3">
        <f t="shared" si="81"/>
        <v>19922.912</v>
      </c>
      <c r="AA1706" s="1" t="s">
        <v>344</v>
      </c>
      <c r="AB1706" s="1" t="s">
        <v>847</v>
      </c>
    </row>
    <row r="1707" spans="1:28" x14ac:dyDescent="0.3">
      <c r="A1707" s="1">
        <v>202</v>
      </c>
      <c r="B1707" s="1" t="s">
        <v>3272</v>
      </c>
      <c r="C1707" s="1" t="s">
        <v>843</v>
      </c>
      <c r="D1707" s="1" t="s">
        <v>844</v>
      </c>
      <c r="E1707" s="1" t="s">
        <v>3399</v>
      </c>
      <c r="F1707" s="1" t="s">
        <v>1247</v>
      </c>
      <c r="G1707" s="1" t="s">
        <v>1248</v>
      </c>
      <c r="H1707" s="1">
        <v>0.5</v>
      </c>
      <c r="I1707" s="1">
        <v>0.5</v>
      </c>
      <c r="J1707" s="1">
        <v>2</v>
      </c>
      <c r="K1707" s="65">
        <v>44518</v>
      </c>
      <c r="L1707" s="89">
        <v>44524</v>
      </c>
      <c r="M1707" s="1">
        <v>157.30000000000001</v>
      </c>
      <c r="N1707" s="19">
        <v>129.41325110641657</v>
      </c>
      <c r="O1707" s="1">
        <v>76</v>
      </c>
      <c r="P1707" s="1">
        <f t="shared" si="78"/>
        <v>11954.800000000001</v>
      </c>
      <c r="Q1707" s="1" t="s">
        <v>147</v>
      </c>
      <c r="R1707" s="1">
        <v>99.5</v>
      </c>
      <c r="S1707" s="19">
        <f t="shared" si="79"/>
        <v>15651.35</v>
      </c>
      <c r="T1707" s="1" t="s">
        <v>147</v>
      </c>
      <c r="U1707" s="1">
        <v>82</v>
      </c>
      <c r="V1707" s="94">
        <v>0</v>
      </c>
      <c r="W1707" s="94">
        <v>-4</v>
      </c>
      <c r="X1707" s="94">
        <v>0</v>
      </c>
      <c r="Y1707" s="19">
        <f t="shared" si="80"/>
        <v>78</v>
      </c>
      <c r="Z1707" s="3">
        <f t="shared" si="81"/>
        <v>12269.400000000001</v>
      </c>
      <c r="AA1707" s="1" t="s">
        <v>344</v>
      </c>
      <c r="AB1707" s="1" t="s">
        <v>847</v>
      </c>
    </row>
    <row r="1708" spans="1:28" x14ac:dyDescent="0.3">
      <c r="A1708" s="1">
        <v>203</v>
      </c>
      <c r="B1708" s="1" t="s">
        <v>3272</v>
      </c>
      <c r="C1708" s="1" t="s">
        <v>843</v>
      </c>
      <c r="D1708" s="1" t="s">
        <v>844</v>
      </c>
      <c r="E1708" s="1" t="s">
        <v>3399</v>
      </c>
      <c r="F1708" s="1" t="s">
        <v>1249</v>
      </c>
      <c r="G1708" s="1" t="s">
        <v>1250</v>
      </c>
      <c r="H1708" s="1">
        <v>0.51</v>
      </c>
      <c r="I1708" s="1">
        <v>0.51</v>
      </c>
      <c r="J1708" s="1">
        <v>2</v>
      </c>
      <c r="K1708" s="65">
        <v>44518</v>
      </c>
      <c r="L1708" s="89">
        <v>44524</v>
      </c>
      <c r="M1708" s="1">
        <v>76.97</v>
      </c>
      <c r="N1708" s="19">
        <v>60.707293817048829</v>
      </c>
      <c r="O1708" s="1">
        <v>92</v>
      </c>
      <c r="P1708" s="1">
        <f t="shared" si="78"/>
        <v>7081.24</v>
      </c>
      <c r="Q1708" s="1" t="s">
        <v>147</v>
      </c>
      <c r="R1708" s="1">
        <v>99.5</v>
      </c>
      <c r="S1708" s="19">
        <f t="shared" si="79"/>
        <v>7658.5150000000003</v>
      </c>
      <c r="T1708" s="1" t="s">
        <v>147</v>
      </c>
      <c r="U1708" s="1">
        <v>82</v>
      </c>
      <c r="V1708" s="19">
        <v>-0.8</v>
      </c>
      <c r="W1708" s="1">
        <v>2</v>
      </c>
      <c r="X1708" s="1">
        <v>0</v>
      </c>
      <c r="Y1708" s="19">
        <f t="shared" si="80"/>
        <v>83.2</v>
      </c>
      <c r="Z1708" s="3">
        <f t="shared" si="81"/>
        <v>6403.9040000000005</v>
      </c>
      <c r="AA1708" s="1" t="s">
        <v>344</v>
      </c>
      <c r="AB1708" s="1" t="s">
        <v>847</v>
      </c>
    </row>
    <row r="1709" spans="1:28" x14ac:dyDescent="0.3">
      <c r="A1709" s="1">
        <v>204</v>
      </c>
      <c r="B1709" s="1" t="s">
        <v>3272</v>
      </c>
      <c r="C1709" s="1" t="s">
        <v>843</v>
      </c>
      <c r="D1709" s="1" t="s">
        <v>844</v>
      </c>
      <c r="E1709" s="1" t="s">
        <v>3399</v>
      </c>
      <c r="F1709" s="1" t="s">
        <v>1251</v>
      </c>
      <c r="G1709" s="1" t="s">
        <v>1252</v>
      </c>
      <c r="H1709" s="1">
        <v>1.1000000000000001</v>
      </c>
      <c r="I1709" s="1">
        <v>1.1000000000000001</v>
      </c>
      <c r="J1709" s="1">
        <v>4</v>
      </c>
      <c r="K1709" s="65">
        <v>44518</v>
      </c>
      <c r="L1709" s="89">
        <v>44524</v>
      </c>
      <c r="M1709" s="1">
        <v>184.02</v>
      </c>
      <c r="N1709" s="19">
        <v>151.9052104711036</v>
      </c>
      <c r="O1709" s="1">
        <v>85</v>
      </c>
      <c r="P1709" s="1">
        <f t="shared" si="78"/>
        <v>15641.7</v>
      </c>
      <c r="Q1709" s="1" t="s">
        <v>147</v>
      </c>
      <c r="R1709" s="1">
        <v>99.5</v>
      </c>
      <c r="S1709" s="19">
        <f t="shared" si="79"/>
        <v>18309.990000000002</v>
      </c>
      <c r="T1709" s="1" t="s">
        <v>147</v>
      </c>
      <c r="U1709" s="1">
        <v>82</v>
      </c>
      <c r="V1709" s="94">
        <v>0</v>
      </c>
      <c r="W1709" s="94">
        <v>2</v>
      </c>
      <c r="X1709" s="94">
        <v>0</v>
      </c>
      <c r="Y1709" s="19">
        <f t="shared" si="80"/>
        <v>84</v>
      </c>
      <c r="Z1709" s="3">
        <f t="shared" si="81"/>
        <v>15457.68</v>
      </c>
      <c r="AA1709" s="1" t="s">
        <v>344</v>
      </c>
      <c r="AB1709" s="1" t="s">
        <v>847</v>
      </c>
    </row>
    <row r="1710" spans="1:28" x14ac:dyDescent="0.3">
      <c r="A1710" s="1">
        <v>205</v>
      </c>
      <c r="B1710" s="1" t="s">
        <v>3272</v>
      </c>
      <c r="C1710" s="1" t="s">
        <v>843</v>
      </c>
      <c r="D1710" s="1" t="s">
        <v>844</v>
      </c>
      <c r="E1710" s="1" t="s">
        <v>3399</v>
      </c>
      <c r="F1710" s="1" t="s">
        <v>1253</v>
      </c>
      <c r="G1710" s="1" t="s">
        <v>1254</v>
      </c>
      <c r="H1710" s="1">
        <v>1.02</v>
      </c>
      <c r="I1710" s="1">
        <v>1.02</v>
      </c>
      <c r="J1710" s="1">
        <v>3</v>
      </c>
      <c r="K1710" s="65">
        <v>44518</v>
      </c>
      <c r="L1710" s="89">
        <v>44524</v>
      </c>
      <c r="M1710" s="1">
        <v>119.35</v>
      </c>
      <c r="N1710" s="19">
        <v>104.31232244222765</v>
      </c>
      <c r="O1710" s="1">
        <v>87</v>
      </c>
      <c r="P1710" s="1">
        <f t="shared" si="78"/>
        <v>10383.449999999999</v>
      </c>
      <c r="Q1710" s="1" t="s">
        <v>147</v>
      </c>
      <c r="R1710" s="1">
        <v>99.5</v>
      </c>
      <c r="S1710" s="19">
        <f t="shared" si="79"/>
        <v>11875.324999999999</v>
      </c>
      <c r="T1710" s="1" t="s">
        <v>147</v>
      </c>
      <c r="U1710" s="1">
        <v>82</v>
      </c>
      <c r="V1710" s="19">
        <v>0</v>
      </c>
      <c r="W1710" s="1">
        <v>2</v>
      </c>
      <c r="X1710" s="1">
        <v>0</v>
      </c>
      <c r="Y1710" s="19">
        <f t="shared" si="80"/>
        <v>84</v>
      </c>
      <c r="Z1710" s="3">
        <f t="shared" si="81"/>
        <v>10025.4</v>
      </c>
      <c r="AA1710" s="1" t="s">
        <v>344</v>
      </c>
      <c r="AB1710" s="1" t="s">
        <v>847</v>
      </c>
    </row>
    <row r="1711" spans="1:28" x14ac:dyDescent="0.3">
      <c r="A1711" s="1">
        <v>206</v>
      </c>
      <c r="B1711" s="1" t="s">
        <v>3272</v>
      </c>
      <c r="C1711" s="1" t="s">
        <v>843</v>
      </c>
      <c r="D1711" s="1" t="s">
        <v>844</v>
      </c>
      <c r="E1711" s="1" t="s">
        <v>3399</v>
      </c>
      <c r="F1711" s="1" t="s">
        <v>1255</v>
      </c>
      <c r="G1711" s="1" t="s">
        <v>1256</v>
      </c>
      <c r="H1711" s="1">
        <v>1.03</v>
      </c>
      <c r="I1711" s="1">
        <v>1.03</v>
      </c>
      <c r="J1711" s="1">
        <v>5</v>
      </c>
      <c r="K1711" s="65">
        <v>44518</v>
      </c>
      <c r="L1711" s="89">
        <v>44524</v>
      </c>
      <c r="M1711" s="1">
        <v>203.87</v>
      </c>
      <c r="N1711" s="19">
        <v>157.84531144678306</v>
      </c>
      <c r="O1711" s="1">
        <v>81</v>
      </c>
      <c r="P1711" s="1">
        <f t="shared" si="78"/>
        <v>16513.47</v>
      </c>
      <c r="Q1711" s="1" t="s">
        <v>147</v>
      </c>
      <c r="R1711" s="1">
        <v>99.5</v>
      </c>
      <c r="S1711" s="19">
        <f t="shared" si="79"/>
        <v>20285.064999999999</v>
      </c>
      <c r="T1711" s="1" t="s">
        <v>147</v>
      </c>
      <c r="U1711" s="1">
        <v>82</v>
      </c>
      <c r="V1711" s="19">
        <v>-2.4</v>
      </c>
      <c r="W1711" s="1">
        <v>0</v>
      </c>
      <c r="X1711" s="1">
        <v>0</v>
      </c>
      <c r="Y1711" s="19">
        <f t="shared" si="80"/>
        <v>79.599999999999994</v>
      </c>
      <c r="Z1711" s="3">
        <f t="shared" si="81"/>
        <v>16228.052</v>
      </c>
      <c r="AA1711" s="1" t="s">
        <v>344</v>
      </c>
      <c r="AB1711" s="1" t="s">
        <v>847</v>
      </c>
    </row>
    <row r="1712" spans="1:28" x14ac:dyDescent="0.3">
      <c r="A1712" s="1">
        <v>207</v>
      </c>
      <c r="B1712" s="1" t="s">
        <v>3272</v>
      </c>
      <c r="C1712" s="1" t="s">
        <v>843</v>
      </c>
      <c r="D1712" s="1" t="s">
        <v>844</v>
      </c>
      <c r="E1712" s="1" t="s">
        <v>3399</v>
      </c>
      <c r="F1712" s="1" t="s">
        <v>1257</v>
      </c>
      <c r="G1712" s="1" t="s">
        <v>1258</v>
      </c>
      <c r="H1712" s="1">
        <v>0.7</v>
      </c>
      <c r="I1712" s="1">
        <v>0.7</v>
      </c>
      <c r="J1712" s="1">
        <v>2</v>
      </c>
      <c r="K1712" s="65">
        <v>44518</v>
      </c>
      <c r="L1712" s="89">
        <v>44524</v>
      </c>
      <c r="M1712" s="1">
        <v>128.32</v>
      </c>
      <c r="N1712" s="19">
        <v>116.38085762682275</v>
      </c>
      <c r="O1712" s="1">
        <v>86</v>
      </c>
      <c r="P1712" s="1">
        <f t="shared" si="78"/>
        <v>11035.519999999999</v>
      </c>
      <c r="Q1712" s="1" t="s">
        <v>147</v>
      </c>
      <c r="R1712" s="1">
        <v>99.5</v>
      </c>
      <c r="S1712" s="19">
        <f t="shared" si="79"/>
        <v>12767.84</v>
      </c>
      <c r="T1712" s="1" t="s">
        <v>147</v>
      </c>
      <c r="U1712" s="1">
        <v>82</v>
      </c>
      <c r="V1712" s="19">
        <v>0.8</v>
      </c>
      <c r="W1712" s="1">
        <v>2</v>
      </c>
      <c r="X1712" s="1">
        <v>0</v>
      </c>
      <c r="Y1712" s="19">
        <f t="shared" si="80"/>
        <v>84.8</v>
      </c>
      <c r="Z1712" s="3">
        <f t="shared" si="81"/>
        <v>10881.535999999998</v>
      </c>
      <c r="AA1712" s="1" t="s">
        <v>344</v>
      </c>
      <c r="AB1712" s="1" t="s">
        <v>847</v>
      </c>
    </row>
    <row r="1713" spans="1:34" x14ac:dyDescent="0.3">
      <c r="A1713" s="1">
        <v>208</v>
      </c>
      <c r="B1713" s="1" t="s">
        <v>3272</v>
      </c>
      <c r="C1713" s="1" t="s">
        <v>843</v>
      </c>
      <c r="D1713" s="1" t="s">
        <v>844</v>
      </c>
      <c r="E1713" s="1" t="s">
        <v>3399</v>
      </c>
      <c r="F1713" s="1" t="s">
        <v>1259</v>
      </c>
      <c r="G1713" s="1" t="s">
        <v>1260</v>
      </c>
      <c r="H1713" s="1">
        <v>0.8</v>
      </c>
      <c r="I1713" s="1">
        <v>0.8</v>
      </c>
      <c r="J1713" s="1">
        <v>4</v>
      </c>
      <c r="K1713" s="65">
        <v>44518</v>
      </c>
      <c r="L1713" s="89">
        <v>44524</v>
      </c>
      <c r="M1713" s="1">
        <v>189.86</v>
      </c>
      <c r="N1713" s="19">
        <v>153.14809707931755</v>
      </c>
      <c r="O1713" s="1">
        <v>92</v>
      </c>
      <c r="P1713" s="1">
        <f t="shared" si="78"/>
        <v>17467.120000000003</v>
      </c>
      <c r="Q1713" s="1" t="s">
        <v>147</v>
      </c>
      <c r="R1713" s="1">
        <v>99.5</v>
      </c>
      <c r="S1713" s="19">
        <f t="shared" si="79"/>
        <v>18891.07</v>
      </c>
      <c r="T1713" s="1" t="s">
        <v>147</v>
      </c>
      <c r="U1713" s="1">
        <v>82</v>
      </c>
      <c r="V1713" s="19">
        <v>0</v>
      </c>
      <c r="W1713" s="1">
        <v>2</v>
      </c>
      <c r="X1713" s="1">
        <v>0</v>
      </c>
      <c r="Y1713" s="19">
        <f t="shared" si="80"/>
        <v>84</v>
      </c>
      <c r="Z1713" s="3">
        <f t="shared" si="81"/>
        <v>15948.240000000002</v>
      </c>
      <c r="AA1713" s="1" t="s">
        <v>344</v>
      </c>
      <c r="AB1713" s="1" t="s">
        <v>847</v>
      </c>
    </row>
    <row r="1714" spans="1:34" x14ac:dyDescent="0.3">
      <c r="A1714" s="1">
        <v>209</v>
      </c>
      <c r="B1714" s="1" t="s">
        <v>3272</v>
      </c>
      <c r="C1714" s="1" t="s">
        <v>843</v>
      </c>
      <c r="D1714" s="1" t="s">
        <v>844</v>
      </c>
      <c r="E1714" s="1" t="s">
        <v>3399</v>
      </c>
      <c r="F1714" s="1" t="s">
        <v>1261</v>
      </c>
      <c r="G1714" s="1" t="s">
        <v>1262</v>
      </c>
      <c r="H1714" s="1">
        <v>0.57999999999999996</v>
      </c>
      <c r="I1714" s="1"/>
      <c r="J1714" s="14">
        <v>0</v>
      </c>
      <c r="K1714" s="65">
        <v>0</v>
      </c>
      <c r="L1714" s="14">
        <v>0</v>
      </c>
      <c r="M1714" s="14">
        <v>0</v>
      </c>
      <c r="N1714" s="14">
        <v>0</v>
      </c>
      <c r="O1714" s="14">
        <v>0</v>
      </c>
      <c r="P1714" s="1">
        <f t="shared" si="78"/>
        <v>0</v>
      </c>
      <c r="Q1714" s="14">
        <v>0</v>
      </c>
      <c r="R1714" s="14">
        <v>0</v>
      </c>
      <c r="S1714" s="14">
        <v>0</v>
      </c>
      <c r="T1714" s="14">
        <v>0</v>
      </c>
      <c r="U1714" s="1">
        <v>0</v>
      </c>
      <c r="V1714" s="14">
        <v>0</v>
      </c>
      <c r="W1714" s="14">
        <v>0</v>
      </c>
      <c r="X1714" s="14">
        <v>0</v>
      </c>
      <c r="Y1714" s="14">
        <v>0</v>
      </c>
      <c r="Z1714" s="1"/>
      <c r="AA1714" s="1" t="s">
        <v>344</v>
      </c>
      <c r="AB1714" s="1" t="s">
        <v>847</v>
      </c>
    </row>
    <row r="1715" spans="1:34" x14ac:dyDescent="0.3">
      <c r="A1715" s="1">
        <v>210</v>
      </c>
      <c r="B1715" s="1" t="s">
        <v>3272</v>
      </c>
      <c r="C1715" s="1" t="s">
        <v>843</v>
      </c>
      <c r="D1715" s="1" t="s">
        <v>844</v>
      </c>
      <c r="E1715" s="1" t="s">
        <v>3399</v>
      </c>
      <c r="F1715" s="1" t="s">
        <v>1263</v>
      </c>
      <c r="G1715" s="1" t="s">
        <v>1264</v>
      </c>
      <c r="H1715" s="1">
        <v>0.26</v>
      </c>
      <c r="I1715" s="1">
        <v>0.26</v>
      </c>
      <c r="J1715" s="1">
        <v>1</v>
      </c>
      <c r="K1715" s="65">
        <v>44518</v>
      </c>
      <c r="L1715" s="89">
        <v>44524</v>
      </c>
      <c r="M1715" s="1">
        <v>38.24</v>
      </c>
      <c r="N1715" s="19">
        <v>32.600222346582456</v>
      </c>
      <c r="O1715" s="1">
        <v>90</v>
      </c>
      <c r="P1715" s="1">
        <f t="shared" si="78"/>
        <v>3441.6000000000004</v>
      </c>
      <c r="Q1715" s="1" t="s">
        <v>147</v>
      </c>
      <c r="R1715" s="1">
        <v>99.5</v>
      </c>
      <c r="S1715" s="19">
        <f t="shared" ref="S1715:S1722" si="82">+R1715*M1715</f>
        <v>3804.88</v>
      </c>
      <c r="T1715" s="1" t="s">
        <v>147</v>
      </c>
      <c r="U1715" s="1">
        <v>82</v>
      </c>
      <c r="V1715" s="19">
        <v>0</v>
      </c>
      <c r="W1715" s="1">
        <v>2</v>
      </c>
      <c r="X1715" s="1">
        <v>0</v>
      </c>
      <c r="Y1715" s="19">
        <f t="shared" si="80"/>
        <v>84</v>
      </c>
      <c r="Z1715" s="3">
        <f>+M1715*Y1715</f>
        <v>3212.1600000000003</v>
      </c>
      <c r="AA1715" s="1" t="s">
        <v>344</v>
      </c>
      <c r="AB1715" s="1" t="s">
        <v>847</v>
      </c>
    </row>
    <row r="1716" spans="1:34" x14ac:dyDescent="0.3">
      <c r="A1716" s="1">
        <v>211</v>
      </c>
      <c r="B1716" s="1" t="s">
        <v>3272</v>
      </c>
      <c r="C1716" s="1" t="s">
        <v>843</v>
      </c>
      <c r="D1716" s="1" t="s">
        <v>844</v>
      </c>
      <c r="E1716" s="1" t="s">
        <v>3399</v>
      </c>
      <c r="F1716" s="1" t="s">
        <v>1265</v>
      </c>
      <c r="G1716" s="1" t="s">
        <v>1266</v>
      </c>
      <c r="H1716" s="1">
        <v>0.35</v>
      </c>
      <c r="I1716" s="1">
        <v>0.35</v>
      </c>
      <c r="J1716" s="1">
        <v>1</v>
      </c>
      <c r="K1716" s="65">
        <v>44518</v>
      </c>
      <c r="L1716" s="89">
        <v>44524</v>
      </c>
      <c r="M1716" s="1">
        <v>33.799999999999997</v>
      </c>
      <c r="N1716" s="19">
        <v>28.729999999999997</v>
      </c>
      <c r="O1716" s="1">
        <v>70</v>
      </c>
      <c r="P1716" s="1">
        <f t="shared" si="78"/>
        <v>2366</v>
      </c>
      <c r="Q1716" s="1" t="s">
        <v>147</v>
      </c>
      <c r="R1716" s="1">
        <v>99.5</v>
      </c>
      <c r="S1716" s="19">
        <f t="shared" si="82"/>
        <v>3363.1</v>
      </c>
      <c r="T1716" s="1" t="s">
        <v>147</v>
      </c>
      <c r="U1716" s="1">
        <v>82</v>
      </c>
      <c r="V1716" s="94">
        <v>0</v>
      </c>
      <c r="W1716" s="94">
        <v>-8</v>
      </c>
      <c r="X1716" s="94">
        <v>0</v>
      </c>
      <c r="Y1716" s="19">
        <f t="shared" si="80"/>
        <v>74</v>
      </c>
      <c r="Z1716" s="3">
        <f>+M1716*Y1716</f>
        <v>2501.1999999999998</v>
      </c>
      <c r="AA1716" s="1" t="s">
        <v>344</v>
      </c>
      <c r="AB1716" s="1" t="s">
        <v>847</v>
      </c>
    </row>
    <row r="1717" spans="1:34" x14ac:dyDescent="0.3">
      <c r="A1717" s="1">
        <v>212</v>
      </c>
      <c r="B1717" s="1" t="s">
        <v>3272</v>
      </c>
      <c r="C1717" s="1" t="s">
        <v>843</v>
      </c>
      <c r="D1717" s="1" t="s">
        <v>844</v>
      </c>
      <c r="E1717" s="1" t="s">
        <v>3399</v>
      </c>
      <c r="F1717" s="1" t="s">
        <v>1267</v>
      </c>
      <c r="G1717" s="1" t="s">
        <v>1268</v>
      </c>
      <c r="H1717" s="1">
        <v>0.25</v>
      </c>
      <c r="I1717" s="1">
        <v>0.25</v>
      </c>
      <c r="J1717" s="1">
        <v>1</v>
      </c>
      <c r="K1717" s="65">
        <v>44518</v>
      </c>
      <c r="L1717" s="89">
        <v>44524</v>
      </c>
      <c r="M1717" s="1">
        <v>63.99</v>
      </c>
      <c r="N1717" s="19">
        <v>50.647933196054211</v>
      </c>
      <c r="O1717" s="1">
        <v>82</v>
      </c>
      <c r="P1717" s="1">
        <f t="shared" si="78"/>
        <v>5247.18</v>
      </c>
      <c r="Q1717" s="1" t="s">
        <v>147</v>
      </c>
      <c r="R1717" s="1">
        <v>99.5</v>
      </c>
      <c r="S1717" s="19">
        <f t="shared" si="82"/>
        <v>6367.0050000000001</v>
      </c>
      <c r="T1717" s="1" t="s">
        <v>147</v>
      </c>
      <c r="U1717" s="1">
        <v>82</v>
      </c>
      <c r="V1717" s="19">
        <v>0</v>
      </c>
      <c r="W1717" s="1">
        <v>0</v>
      </c>
      <c r="X1717" s="1">
        <v>0</v>
      </c>
      <c r="Y1717" s="19">
        <f t="shared" si="80"/>
        <v>82</v>
      </c>
      <c r="Z1717" s="1">
        <f>+Y1717*M1717</f>
        <v>5247.18</v>
      </c>
      <c r="AA1717" s="1" t="s">
        <v>344</v>
      </c>
      <c r="AB1717" s="1" t="s">
        <v>847</v>
      </c>
    </row>
    <row r="1718" spans="1:34" x14ac:dyDescent="0.3">
      <c r="A1718" s="1">
        <v>213</v>
      </c>
      <c r="B1718" s="1" t="s">
        <v>3272</v>
      </c>
      <c r="C1718" s="1" t="s">
        <v>843</v>
      </c>
      <c r="D1718" s="1" t="s">
        <v>844</v>
      </c>
      <c r="E1718" s="1" t="s">
        <v>3399</v>
      </c>
      <c r="F1718" s="1" t="s">
        <v>1269</v>
      </c>
      <c r="G1718" s="1" t="s">
        <v>1270</v>
      </c>
      <c r="H1718" s="1">
        <v>0.56999999999999995</v>
      </c>
      <c r="I1718" s="1">
        <v>0.56999999999999995</v>
      </c>
      <c r="J1718" s="1">
        <v>2</v>
      </c>
      <c r="K1718" s="65">
        <v>44518</v>
      </c>
      <c r="L1718" s="89">
        <v>44524</v>
      </c>
      <c r="M1718" s="1">
        <v>108.09</v>
      </c>
      <c r="N1718" s="19">
        <v>91.074078183827908</v>
      </c>
      <c r="O1718" s="1">
        <v>80</v>
      </c>
      <c r="P1718" s="1">
        <f t="shared" si="78"/>
        <v>8647.2000000000007</v>
      </c>
      <c r="Q1718" s="1" t="s">
        <v>147</v>
      </c>
      <c r="R1718" s="1">
        <v>99.5</v>
      </c>
      <c r="S1718" s="19">
        <f t="shared" si="82"/>
        <v>10754.955</v>
      </c>
      <c r="T1718" s="1" t="s">
        <v>147</v>
      </c>
      <c r="U1718" s="1">
        <v>82</v>
      </c>
      <c r="V1718" s="19">
        <v>0</v>
      </c>
      <c r="W1718" s="1">
        <v>0</v>
      </c>
      <c r="X1718" s="1">
        <v>0</v>
      </c>
      <c r="Y1718" s="19">
        <f t="shared" si="80"/>
        <v>82</v>
      </c>
      <c r="Z1718" s="1">
        <f>+Y1718*M1718</f>
        <v>8863.380000000001</v>
      </c>
      <c r="AA1718" s="1" t="s">
        <v>344</v>
      </c>
      <c r="AB1718" s="1" t="s">
        <v>847</v>
      </c>
    </row>
    <row r="1719" spans="1:34" x14ac:dyDescent="0.3">
      <c r="A1719" s="1">
        <v>214</v>
      </c>
      <c r="B1719" s="1" t="s">
        <v>3272</v>
      </c>
      <c r="C1719" s="1" t="s">
        <v>843</v>
      </c>
      <c r="D1719" s="1" t="s">
        <v>844</v>
      </c>
      <c r="E1719" s="1" t="s">
        <v>3399</v>
      </c>
      <c r="F1719" s="1" t="s">
        <v>1271</v>
      </c>
      <c r="G1719" s="1" t="s">
        <v>1272</v>
      </c>
      <c r="H1719" s="1">
        <v>0.69</v>
      </c>
      <c r="I1719" s="1">
        <v>0.69</v>
      </c>
      <c r="J1719" s="1">
        <v>1</v>
      </c>
      <c r="K1719" s="65">
        <v>44518</v>
      </c>
      <c r="L1719" s="89">
        <v>44524</v>
      </c>
      <c r="M1719" s="1">
        <v>61.96</v>
      </c>
      <c r="N1719" s="19">
        <v>51.775571038208788</v>
      </c>
      <c r="O1719" s="1">
        <v>84</v>
      </c>
      <c r="P1719" s="1">
        <f t="shared" si="78"/>
        <v>5204.6400000000003</v>
      </c>
      <c r="Q1719" s="1" t="s">
        <v>147</v>
      </c>
      <c r="R1719" s="1">
        <v>99.5</v>
      </c>
      <c r="S1719" s="19">
        <f t="shared" si="82"/>
        <v>6165.02</v>
      </c>
      <c r="T1719" s="1" t="s">
        <v>147</v>
      </c>
      <c r="U1719" s="1">
        <v>82</v>
      </c>
      <c r="V1719" s="19">
        <v>0</v>
      </c>
      <c r="W1719" s="1">
        <v>0</v>
      </c>
      <c r="X1719" s="1">
        <v>0</v>
      </c>
      <c r="Y1719" s="19">
        <f t="shared" si="80"/>
        <v>82</v>
      </c>
      <c r="Z1719" s="1">
        <f>+Y1719*M1719</f>
        <v>5080.72</v>
      </c>
      <c r="AA1719" s="1" t="s">
        <v>344</v>
      </c>
      <c r="AB1719" s="1" t="s">
        <v>847</v>
      </c>
    </row>
    <row r="1720" spans="1:34" x14ac:dyDescent="0.3">
      <c r="A1720" s="1">
        <v>215</v>
      </c>
      <c r="B1720" s="1" t="s">
        <v>3272</v>
      </c>
      <c r="C1720" s="1" t="s">
        <v>843</v>
      </c>
      <c r="D1720" s="1" t="s">
        <v>844</v>
      </c>
      <c r="E1720" s="1" t="s">
        <v>3399</v>
      </c>
      <c r="F1720" s="1" t="s">
        <v>1273</v>
      </c>
      <c r="G1720" s="1" t="s">
        <v>1274</v>
      </c>
      <c r="H1720" s="1">
        <v>0.51</v>
      </c>
      <c r="I1720" s="1">
        <v>0.51</v>
      </c>
      <c r="J1720" s="1">
        <v>1</v>
      </c>
      <c r="K1720" s="65">
        <v>44518</v>
      </c>
      <c r="L1720" s="89">
        <v>44524</v>
      </c>
      <c r="M1720" s="1">
        <v>51.67</v>
      </c>
      <c r="N1720" s="19">
        <v>38.262955535422797</v>
      </c>
      <c r="O1720" s="1">
        <v>79</v>
      </c>
      <c r="P1720" s="1">
        <f t="shared" si="78"/>
        <v>4081.9300000000003</v>
      </c>
      <c r="Q1720" s="1" t="s">
        <v>147</v>
      </c>
      <c r="R1720" s="1">
        <v>99.5</v>
      </c>
      <c r="S1720" s="19">
        <f t="shared" si="82"/>
        <v>5141.165</v>
      </c>
      <c r="T1720" s="1" t="s">
        <v>147</v>
      </c>
      <c r="U1720" s="1">
        <v>82</v>
      </c>
      <c r="V1720" s="94">
        <v>-4</v>
      </c>
      <c r="W1720" s="94">
        <v>-4</v>
      </c>
      <c r="X1720" s="94">
        <v>0</v>
      </c>
      <c r="Y1720" s="19">
        <f t="shared" si="80"/>
        <v>74</v>
      </c>
      <c r="Z1720" s="3">
        <f>+M1720*Y1720</f>
        <v>3823.58</v>
      </c>
      <c r="AA1720" s="1" t="s">
        <v>344</v>
      </c>
      <c r="AB1720" s="1" t="s">
        <v>847</v>
      </c>
    </row>
    <row r="1721" spans="1:34" x14ac:dyDescent="0.3">
      <c r="A1721" s="1">
        <v>216</v>
      </c>
      <c r="B1721" s="1" t="s">
        <v>3272</v>
      </c>
      <c r="C1721" s="1" t="s">
        <v>843</v>
      </c>
      <c r="D1721" s="1" t="s">
        <v>844</v>
      </c>
      <c r="E1721" s="1" t="s">
        <v>3399</v>
      </c>
      <c r="F1721" s="1" t="s">
        <v>1275</v>
      </c>
      <c r="G1721" s="1" t="s">
        <v>1276</v>
      </c>
      <c r="H1721" s="1">
        <v>0.5</v>
      </c>
      <c r="I1721" s="1">
        <v>0.5</v>
      </c>
      <c r="J1721" s="1">
        <v>1</v>
      </c>
      <c r="K1721" s="65">
        <v>44518</v>
      </c>
      <c r="L1721" s="89">
        <v>44524</v>
      </c>
      <c r="M1721" s="1">
        <v>58.25</v>
      </c>
      <c r="N1721" s="19">
        <v>49.05250694668409</v>
      </c>
      <c r="O1721" s="1">
        <v>81</v>
      </c>
      <c r="P1721" s="1">
        <f t="shared" si="78"/>
        <v>4718.25</v>
      </c>
      <c r="Q1721" s="1" t="s">
        <v>147</v>
      </c>
      <c r="R1721" s="1">
        <v>99.5</v>
      </c>
      <c r="S1721" s="19">
        <f t="shared" si="82"/>
        <v>5795.875</v>
      </c>
      <c r="T1721" s="1" t="s">
        <v>147</v>
      </c>
      <c r="U1721" s="1">
        <v>82</v>
      </c>
      <c r="V1721" s="19">
        <v>0</v>
      </c>
      <c r="W1721" s="1">
        <v>0</v>
      </c>
      <c r="X1721" s="1">
        <v>0</v>
      </c>
      <c r="Y1721" s="19">
        <f t="shared" si="80"/>
        <v>82</v>
      </c>
      <c r="Z1721" s="1">
        <f>+Y1721*M1721</f>
        <v>4776.5</v>
      </c>
      <c r="AA1721" s="1" t="s">
        <v>344</v>
      </c>
      <c r="AB1721" s="1" t="s">
        <v>847</v>
      </c>
    </row>
    <row r="1722" spans="1:34" x14ac:dyDescent="0.3">
      <c r="A1722" s="1">
        <v>217</v>
      </c>
      <c r="B1722" s="1" t="s">
        <v>3272</v>
      </c>
      <c r="C1722" s="1" t="s">
        <v>843</v>
      </c>
      <c r="D1722" s="1" t="s">
        <v>844</v>
      </c>
      <c r="E1722" s="1" t="s">
        <v>3399</v>
      </c>
      <c r="F1722" s="1" t="s">
        <v>1277</v>
      </c>
      <c r="G1722" s="1" t="s">
        <v>1278</v>
      </c>
      <c r="H1722" s="1">
        <v>0.65</v>
      </c>
      <c r="I1722" s="1">
        <v>0.65</v>
      </c>
      <c r="J1722" s="1">
        <v>1</v>
      </c>
      <c r="K1722" s="65">
        <v>44518</v>
      </c>
      <c r="L1722" s="89">
        <v>44524</v>
      </c>
      <c r="M1722" s="1">
        <v>19.329999999999998</v>
      </c>
      <c r="N1722" s="19">
        <v>14.136290801981716</v>
      </c>
      <c r="O1722" s="1">
        <v>80</v>
      </c>
      <c r="P1722" s="1">
        <f t="shared" si="78"/>
        <v>1546.3999999999999</v>
      </c>
      <c r="Q1722" s="1" t="s">
        <v>147</v>
      </c>
      <c r="R1722" s="1">
        <v>99.5</v>
      </c>
      <c r="S1722" s="19">
        <f t="shared" si="82"/>
        <v>1923.3349999999998</v>
      </c>
      <c r="T1722" s="1" t="s">
        <v>147</v>
      </c>
      <c r="U1722" s="1">
        <v>82</v>
      </c>
      <c r="V1722" s="94">
        <v>-4</v>
      </c>
      <c r="W1722" s="94">
        <v>0</v>
      </c>
      <c r="X1722" s="94">
        <v>0</v>
      </c>
      <c r="Y1722" s="19">
        <f t="shared" si="80"/>
        <v>78</v>
      </c>
      <c r="Z1722" s="3">
        <f>+M1722*Y1722</f>
        <v>1507.7399999999998</v>
      </c>
      <c r="AA1722" s="1" t="s">
        <v>344</v>
      </c>
      <c r="AB1722" s="1" t="s">
        <v>847</v>
      </c>
    </row>
    <row r="1723" spans="1:34" x14ac:dyDescent="0.3">
      <c r="A1723" s="1">
        <v>218</v>
      </c>
      <c r="B1723" s="1" t="s">
        <v>3272</v>
      </c>
      <c r="C1723" s="1" t="s">
        <v>843</v>
      </c>
      <c r="D1723" s="1" t="s">
        <v>844</v>
      </c>
      <c r="E1723" s="1" t="s">
        <v>3399</v>
      </c>
      <c r="F1723" s="1" t="s">
        <v>1279</v>
      </c>
      <c r="G1723" s="1" t="s">
        <v>1280</v>
      </c>
      <c r="H1723" s="1">
        <v>0.5</v>
      </c>
      <c r="I1723" s="1"/>
      <c r="J1723" s="14">
        <v>0</v>
      </c>
      <c r="K1723" s="65">
        <v>0</v>
      </c>
      <c r="L1723" s="14">
        <v>0</v>
      </c>
      <c r="M1723" s="14">
        <v>0</v>
      </c>
      <c r="N1723" s="14">
        <v>0</v>
      </c>
      <c r="O1723" s="14">
        <v>0</v>
      </c>
      <c r="P1723" s="1">
        <f t="shared" si="78"/>
        <v>0</v>
      </c>
      <c r="Q1723" s="14">
        <v>0</v>
      </c>
      <c r="R1723" s="14">
        <v>0</v>
      </c>
      <c r="S1723" s="14">
        <v>0</v>
      </c>
      <c r="T1723" s="14">
        <v>0</v>
      </c>
      <c r="U1723" s="1">
        <v>0</v>
      </c>
      <c r="V1723" s="14">
        <v>0</v>
      </c>
      <c r="W1723" s="14">
        <v>0</v>
      </c>
      <c r="X1723" s="14">
        <v>0</v>
      </c>
      <c r="Y1723" s="14">
        <v>0</v>
      </c>
      <c r="Z1723" s="1"/>
      <c r="AA1723" s="1" t="s">
        <v>344</v>
      </c>
      <c r="AB1723" s="1" t="s">
        <v>847</v>
      </c>
    </row>
    <row r="1724" spans="1:34" x14ac:dyDescent="0.3">
      <c r="A1724" s="1">
        <v>219</v>
      </c>
      <c r="B1724" s="1" t="s">
        <v>3272</v>
      </c>
      <c r="C1724" s="1" t="s">
        <v>843</v>
      </c>
      <c r="D1724" s="1" t="s">
        <v>844</v>
      </c>
      <c r="E1724" s="1" t="s">
        <v>3399</v>
      </c>
      <c r="F1724" s="1" t="s">
        <v>1281</v>
      </c>
      <c r="G1724" s="1" t="s">
        <v>1282</v>
      </c>
      <c r="H1724" s="1">
        <v>0.49</v>
      </c>
      <c r="I1724" s="1"/>
      <c r="J1724" s="14">
        <v>0</v>
      </c>
      <c r="K1724" s="65">
        <v>0</v>
      </c>
      <c r="L1724" s="14">
        <v>0</v>
      </c>
      <c r="M1724" s="14">
        <v>0</v>
      </c>
      <c r="N1724" s="14">
        <v>0</v>
      </c>
      <c r="O1724" s="14">
        <v>0</v>
      </c>
      <c r="P1724" s="1">
        <f t="shared" ref="P1724:P2097" si="83">+O1724*M1724</f>
        <v>0</v>
      </c>
      <c r="Q1724" s="14">
        <v>0</v>
      </c>
      <c r="R1724" s="14">
        <v>0</v>
      </c>
      <c r="S1724" s="14">
        <v>0</v>
      </c>
      <c r="T1724" s="14">
        <v>0</v>
      </c>
      <c r="U1724" s="1">
        <v>0</v>
      </c>
      <c r="V1724" s="14">
        <v>0</v>
      </c>
      <c r="W1724" s="14">
        <v>0</v>
      </c>
      <c r="X1724" s="14">
        <v>0</v>
      </c>
      <c r="Y1724" s="14">
        <v>0</v>
      </c>
      <c r="Z1724" s="1"/>
      <c r="AA1724" s="1" t="s">
        <v>344</v>
      </c>
      <c r="AB1724" s="1" t="s">
        <v>847</v>
      </c>
    </row>
    <row r="1725" spans="1:34" x14ac:dyDescent="0.3">
      <c r="A1725" s="1">
        <v>220</v>
      </c>
      <c r="B1725" s="1" t="s">
        <v>3272</v>
      </c>
      <c r="C1725" s="1" t="s">
        <v>843</v>
      </c>
      <c r="D1725" s="1" t="s">
        <v>844</v>
      </c>
      <c r="E1725" s="1" t="s">
        <v>3399</v>
      </c>
      <c r="F1725" s="1" t="s">
        <v>1283</v>
      </c>
      <c r="G1725" s="1" t="s">
        <v>1284</v>
      </c>
      <c r="H1725" s="1">
        <v>0.37</v>
      </c>
      <c r="I1725" s="1"/>
      <c r="J1725" s="14">
        <v>0</v>
      </c>
      <c r="K1725" s="65">
        <v>0</v>
      </c>
      <c r="L1725" s="14">
        <v>0</v>
      </c>
      <c r="M1725" s="14">
        <v>0</v>
      </c>
      <c r="N1725" s="14">
        <v>0</v>
      </c>
      <c r="O1725" s="14">
        <v>0</v>
      </c>
      <c r="P1725" s="1">
        <f t="shared" si="83"/>
        <v>0</v>
      </c>
      <c r="Q1725" s="14">
        <v>0</v>
      </c>
      <c r="R1725" s="14">
        <v>0</v>
      </c>
      <c r="S1725" s="14">
        <v>0</v>
      </c>
      <c r="T1725" s="14">
        <v>0</v>
      </c>
      <c r="U1725" s="1">
        <v>0</v>
      </c>
      <c r="V1725" s="14">
        <v>0</v>
      </c>
      <c r="W1725" s="14">
        <v>0</v>
      </c>
      <c r="X1725" s="14">
        <v>0</v>
      </c>
      <c r="Y1725" s="14">
        <v>0</v>
      </c>
      <c r="Z1725" s="1"/>
      <c r="AA1725" s="1" t="s">
        <v>344</v>
      </c>
      <c r="AB1725" s="1" t="s">
        <v>847</v>
      </c>
    </row>
    <row r="1726" spans="1:34" x14ac:dyDescent="0.3">
      <c r="A1726" s="1">
        <v>221</v>
      </c>
      <c r="B1726" s="1" t="s">
        <v>3272</v>
      </c>
      <c r="C1726" s="1" t="s">
        <v>843</v>
      </c>
      <c r="D1726" s="1" t="s">
        <v>844</v>
      </c>
      <c r="E1726" s="1" t="s">
        <v>3399</v>
      </c>
      <c r="F1726" s="1" t="s">
        <v>1285</v>
      </c>
      <c r="G1726" s="1" t="s">
        <v>1286</v>
      </c>
      <c r="H1726" s="1">
        <v>0.57999999999999996</v>
      </c>
      <c r="I1726" s="1">
        <v>0.57999999999999996</v>
      </c>
      <c r="J1726" s="1">
        <v>2</v>
      </c>
      <c r="K1726" s="65">
        <v>44518</v>
      </c>
      <c r="L1726" s="89">
        <v>44524</v>
      </c>
      <c r="M1726" s="1">
        <v>157.52000000000001</v>
      </c>
      <c r="N1726" s="19">
        <v>127.85101979061878</v>
      </c>
      <c r="O1726" s="1">
        <v>81</v>
      </c>
      <c r="P1726" s="1">
        <f t="shared" si="83"/>
        <v>12759.12</v>
      </c>
      <c r="Q1726" s="1" t="s">
        <v>147</v>
      </c>
      <c r="R1726" s="1">
        <v>99.5</v>
      </c>
      <c r="S1726" s="19">
        <f>+R1726*M1726</f>
        <v>15673.240000000002</v>
      </c>
      <c r="T1726" s="1" t="s">
        <v>147</v>
      </c>
      <c r="U1726" s="1">
        <v>82</v>
      </c>
      <c r="V1726" s="19">
        <v>0</v>
      </c>
      <c r="W1726" s="1">
        <v>0</v>
      </c>
      <c r="X1726" s="1">
        <v>0</v>
      </c>
      <c r="Y1726" s="19">
        <f t="shared" si="80"/>
        <v>82</v>
      </c>
      <c r="Z1726" s="3">
        <f>+M1726*Y1726</f>
        <v>12916.640000000001</v>
      </c>
      <c r="AA1726" s="1" t="s">
        <v>344</v>
      </c>
      <c r="AB1726" s="1" t="s">
        <v>847</v>
      </c>
    </row>
    <row r="1727" spans="1:34" x14ac:dyDescent="0.3">
      <c r="A1727" s="1">
        <v>222</v>
      </c>
      <c r="B1727" s="1" t="s">
        <v>3272</v>
      </c>
      <c r="C1727" s="1" t="s">
        <v>843</v>
      </c>
      <c r="D1727" s="1" t="s">
        <v>844</v>
      </c>
      <c r="E1727" s="1" t="s">
        <v>3399</v>
      </c>
      <c r="F1727" s="1" t="s">
        <v>1287</v>
      </c>
      <c r="G1727" s="1"/>
      <c r="H1727" s="1">
        <v>0.59</v>
      </c>
      <c r="I1727" s="1"/>
      <c r="J1727" s="14">
        <v>0</v>
      </c>
      <c r="K1727" s="65">
        <v>0</v>
      </c>
      <c r="L1727" s="14">
        <v>0</v>
      </c>
      <c r="M1727" s="14">
        <v>0</v>
      </c>
      <c r="N1727" s="14">
        <v>0</v>
      </c>
      <c r="O1727" s="14">
        <v>0</v>
      </c>
      <c r="P1727" s="1">
        <f t="shared" si="83"/>
        <v>0</v>
      </c>
      <c r="Q1727" s="14">
        <v>0</v>
      </c>
      <c r="R1727" s="14">
        <v>0</v>
      </c>
      <c r="S1727" s="14">
        <v>0</v>
      </c>
      <c r="T1727" s="14">
        <v>0</v>
      </c>
      <c r="U1727" s="1">
        <v>0</v>
      </c>
      <c r="V1727" s="14">
        <v>0</v>
      </c>
      <c r="W1727" s="14">
        <v>0</v>
      </c>
      <c r="X1727" s="14">
        <v>0</v>
      </c>
      <c r="Y1727" s="14">
        <v>0</v>
      </c>
      <c r="Z1727" s="1"/>
      <c r="AA1727" s="1" t="s">
        <v>344</v>
      </c>
      <c r="AB1727" s="1" t="s">
        <v>847</v>
      </c>
    </row>
    <row r="1728" spans="1:34" s="23" customFormat="1" x14ac:dyDescent="0.3">
      <c r="A1728" s="1">
        <v>223</v>
      </c>
      <c r="B1728" s="1" t="s">
        <v>3272</v>
      </c>
      <c r="C1728" s="1" t="s">
        <v>843</v>
      </c>
      <c r="D1728" s="1" t="s">
        <v>844</v>
      </c>
      <c r="E1728" s="1" t="s">
        <v>3399</v>
      </c>
      <c r="F1728" s="1" t="s">
        <v>1288</v>
      </c>
      <c r="G1728" s="1" t="s">
        <v>1289</v>
      </c>
      <c r="H1728" s="1">
        <v>0.4</v>
      </c>
      <c r="I1728" s="1">
        <v>0.4</v>
      </c>
      <c r="J1728" s="1">
        <v>2</v>
      </c>
      <c r="K1728" s="65">
        <v>44518</v>
      </c>
      <c r="L1728" s="89">
        <v>44524</v>
      </c>
      <c r="M1728" s="1">
        <v>85.35</v>
      </c>
      <c r="N1728" s="19">
        <v>69.629246981697975</v>
      </c>
      <c r="O1728" s="1">
        <v>88</v>
      </c>
      <c r="P1728" s="1">
        <f t="shared" si="83"/>
        <v>7510.7999999999993</v>
      </c>
      <c r="Q1728" s="1" t="s">
        <v>147</v>
      </c>
      <c r="R1728" s="1">
        <v>99.5</v>
      </c>
      <c r="S1728" s="19">
        <f>+R1728*M1728</f>
        <v>8492.3249999999989</v>
      </c>
      <c r="T1728" s="1" t="s">
        <v>147</v>
      </c>
      <c r="U1728" s="1">
        <v>82</v>
      </c>
      <c r="V1728" s="19">
        <v>0</v>
      </c>
      <c r="W1728" s="1">
        <v>2</v>
      </c>
      <c r="X1728" s="1">
        <v>0</v>
      </c>
      <c r="Y1728" s="19">
        <f t="shared" si="80"/>
        <v>84</v>
      </c>
      <c r="Z1728" s="3">
        <f>+M1728*Y1728</f>
        <v>7169.4</v>
      </c>
      <c r="AA1728" s="1" t="s">
        <v>344</v>
      </c>
      <c r="AB1728" s="1" t="s">
        <v>847</v>
      </c>
      <c r="AC1728" s="24"/>
      <c r="AD1728" s="24"/>
      <c r="AE1728" s="24"/>
      <c r="AF1728" s="24"/>
      <c r="AG1728" s="24"/>
      <c r="AH1728" s="24"/>
    </row>
    <row r="1729" spans="1:34" s="23" customFormat="1" x14ac:dyDescent="0.3">
      <c r="A1729" s="1">
        <v>224</v>
      </c>
      <c r="B1729" s="1" t="s">
        <v>3272</v>
      </c>
      <c r="C1729" s="1" t="s">
        <v>843</v>
      </c>
      <c r="D1729" s="1" t="s">
        <v>844</v>
      </c>
      <c r="E1729" s="1" t="s">
        <v>3399</v>
      </c>
      <c r="F1729" s="1" t="s">
        <v>1290</v>
      </c>
      <c r="G1729" s="1" t="s">
        <v>1291</v>
      </c>
      <c r="H1729" s="1">
        <v>0.51</v>
      </c>
      <c r="I1729" s="1"/>
      <c r="J1729" s="14">
        <v>0</v>
      </c>
      <c r="K1729" s="65">
        <v>0</v>
      </c>
      <c r="L1729" s="14">
        <v>0</v>
      </c>
      <c r="M1729" s="14">
        <v>0</v>
      </c>
      <c r="N1729" s="14">
        <v>0</v>
      </c>
      <c r="O1729" s="14">
        <v>0</v>
      </c>
      <c r="P1729" s="1">
        <f t="shared" si="83"/>
        <v>0</v>
      </c>
      <c r="Q1729" s="14">
        <v>0</v>
      </c>
      <c r="R1729" s="14">
        <v>0</v>
      </c>
      <c r="S1729" s="14">
        <v>0</v>
      </c>
      <c r="T1729" s="14">
        <v>0</v>
      </c>
      <c r="U1729" s="1">
        <v>0</v>
      </c>
      <c r="V1729" s="14">
        <v>0</v>
      </c>
      <c r="W1729" s="14">
        <v>0</v>
      </c>
      <c r="X1729" s="14">
        <v>0</v>
      </c>
      <c r="Y1729" s="14">
        <v>0</v>
      </c>
      <c r="Z1729" s="1"/>
      <c r="AA1729" s="1" t="s">
        <v>344</v>
      </c>
      <c r="AB1729" s="1" t="s">
        <v>847</v>
      </c>
      <c r="AC1729" s="24"/>
      <c r="AD1729" s="24"/>
      <c r="AE1729" s="24"/>
      <c r="AF1729" s="24"/>
      <c r="AG1729" s="24"/>
      <c r="AH1729" s="24"/>
    </row>
    <row r="1730" spans="1:34" s="23" customFormat="1" x14ac:dyDescent="0.3">
      <c r="A1730" s="1">
        <v>225</v>
      </c>
      <c r="B1730" s="1" t="s">
        <v>3272</v>
      </c>
      <c r="C1730" s="1" t="s">
        <v>843</v>
      </c>
      <c r="D1730" s="1" t="s">
        <v>844</v>
      </c>
      <c r="E1730" s="1" t="s">
        <v>3399</v>
      </c>
      <c r="F1730" s="1" t="s">
        <v>1292</v>
      </c>
      <c r="G1730" s="1" t="s">
        <v>1293</v>
      </c>
      <c r="H1730" s="1">
        <v>0.4</v>
      </c>
      <c r="I1730" s="1"/>
      <c r="J1730" s="14">
        <v>0</v>
      </c>
      <c r="K1730" s="65">
        <v>0</v>
      </c>
      <c r="L1730" s="14">
        <v>0</v>
      </c>
      <c r="M1730" s="14">
        <v>0</v>
      </c>
      <c r="N1730" s="14">
        <v>0</v>
      </c>
      <c r="O1730" s="14">
        <v>0</v>
      </c>
      <c r="P1730" s="1">
        <f t="shared" si="83"/>
        <v>0</v>
      </c>
      <c r="Q1730" s="14">
        <v>0</v>
      </c>
      <c r="R1730" s="14">
        <v>0</v>
      </c>
      <c r="S1730" s="14">
        <v>0</v>
      </c>
      <c r="T1730" s="14">
        <v>0</v>
      </c>
      <c r="U1730" s="1">
        <v>0</v>
      </c>
      <c r="V1730" s="14">
        <v>0</v>
      </c>
      <c r="W1730" s="14">
        <v>0</v>
      </c>
      <c r="X1730" s="14">
        <v>0</v>
      </c>
      <c r="Y1730" s="14">
        <v>0</v>
      </c>
      <c r="Z1730" s="1"/>
      <c r="AA1730" s="1" t="s">
        <v>344</v>
      </c>
      <c r="AB1730" s="1" t="s">
        <v>847</v>
      </c>
      <c r="AC1730" s="24"/>
      <c r="AD1730" s="24"/>
      <c r="AE1730" s="24"/>
      <c r="AF1730" s="24"/>
      <c r="AG1730" s="24"/>
      <c r="AH1730" s="24"/>
    </row>
    <row r="1731" spans="1:34" s="23" customFormat="1" x14ac:dyDescent="0.3">
      <c r="A1731" s="1">
        <v>226</v>
      </c>
      <c r="B1731" s="1" t="s">
        <v>3272</v>
      </c>
      <c r="C1731" s="1" t="s">
        <v>843</v>
      </c>
      <c r="D1731" s="1" t="s">
        <v>844</v>
      </c>
      <c r="E1731" s="1" t="s">
        <v>3399</v>
      </c>
      <c r="F1731" s="1" t="s">
        <v>1294</v>
      </c>
      <c r="G1731" s="1" t="s">
        <v>1295</v>
      </c>
      <c r="H1731" s="1">
        <v>0.4</v>
      </c>
      <c r="I1731" s="1">
        <v>0.4</v>
      </c>
      <c r="J1731" s="1">
        <v>1</v>
      </c>
      <c r="K1731" s="65">
        <v>44518</v>
      </c>
      <c r="L1731" s="89">
        <v>44524</v>
      </c>
      <c r="M1731" s="1">
        <v>55.29</v>
      </c>
      <c r="N1731" s="19">
        <v>45.372141352994561</v>
      </c>
      <c r="O1731" s="1">
        <v>86</v>
      </c>
      <c r="P1731" s="1">
        <f t="shared" si="83"/>
        <v>4754.9399999999996</v>
      </c>
      <c r="Q1731" s="1" t="s">
        <v>147</v>
      </c>
      <c r="R1731" s="1">
        <v>99.5</v>
      </c>
      <c r="S1731" s="19">
        <f>+R1731*M1731</f>
        <v>5501.3549999999996</v>
      </c>
      <c r="T1731" s="1" t="s">
        <v>147</v>
      </c>
      <c r="U1731" s="1">
        <v>82</v>
      </c>
      <c r="V1731" s="19">
        <v>0</v>
      </c>
      <c r="W1731" s="1">
        <v>2</v>
      </c>
      <c r="X1731" s="1">
        <v>0</v>
      </c>
      <c r="Y1731" s="19">
        <f t="shared" si="80"/>
        <v>84</v>
      </c>
      <c r="Z1731" s="3">
        <f>+M1731*Y1731</f>
        <v>4644.3599999999997</v>
      </c>
      <c r="AA1731" s="1" t="s">
        <v>344</v>
      </c>
      <c r="AB1731" s="1" t="s">
        <v>847</v>
      </c>
      <c r="AC1731" s="24"/>
      <c r="AD1731" s="24"/>
      <c r="AE1731" s="24"/>
      <c r="AF1731" s="24"/>
      <c r="AG1731" s="24"/>
      <c r="AH1731" s="24"/>
    </row>
    <row r="1732" spans="1:34" s="23" customFormat="1" x14ac:dyDescent="0.3">
      <c r="A1732" s="1">
        <v>227</v>
      </c>
      <c r="B1732" s="1" t="s">
        <v>3272</v>
      </c>
      <c r="C1732" s="1" t="s">
        <v>843</v>
      </c>
      <c r="D1732" s="1" t="s">
        <v>844</v>
      </c>
      <c r="E1732" s="1" t="s">
        <v>3399</v>
      </c>
      <c r="F1732" s="1" t="s">
        <v>1296</v>
      </c>
      <c r="G1732" s="1" t="s">
        <v>1297</v>
      </c>
      <c r="H1732" s="1">
        <v>0.5</v>
      </c>
      <c r="I1732" s="1">
        <v>0.5</v>
      </c>
      <c r="J1732" s="1">
        <v>1</v>
      </c>
      <c r="K1732" s="65">
        <v>44518</v>
      </c>
      <c r="L1732" s="89">
        <v>44524</v>
      </c>
      <c r="M1732" s="1">
        <v>76.2</v>
      </c>
      <c r="N1732" s="19">
        <v>62.879801119759868</v>
      </c>
      <c r="O1732" s="1">
        <v>85</v>
      </c>
      <c r="P1732" s="1">
        <f t="shared" si="83"/>
        <v>6477</v>
      </c>
      <c r="Q1732" s="1" t="s">
        <v>147</v>
      </c>
      <c r="R1732" s="1">
        <v>99.5</v>
      </c>
      <c r="S1732" s="19">
        <f>+R1732*M1732</f>
        <v>7581.9000000000005</v>
      </c>
      <c r="T1732" s="1" t="s">
        <v>147</v>
      </c>
      <c r="U1732" s="1">
        <v>82</v>
      </c>
      <c r="V1732" s="19">
        <v>0</v>
      </c>
      <c r="W1732" s="1">
        <v>2</v>
      </c>
      <c r="X1732" s="1">
        <v>0</v>
      </c>
      <c r="Y1732" s="19">
        <f t="shared" si="80"/>
        <v>84</v>
      </c>
      <c r="Z1732" s="3">
        <f>+M1732*Y1732</f>
        <v>6400.8</v>
      </c>
      <c r="AA1732" s="1" t="s">
        <v>344</v>
      </c>
      <c r="AB1732" s="1" t="s">
        <v>847</v>
      </c>
      <c r="AC1732" s="24"/>
      <c r="AD1732" s="24"/>
      <c r="AE1732" s="24"/>
      <c r="AF1732" s="24"/>
      <c r="AG1732" s="24"/>
      <c r="AH1732" s="24"/>
    </row>
    <row r="1733" spans="1:34" s="23" customFormat="1" x14ac:dyDescent="0.3">
      <c r="A1733" s="1">
        <v>228</v>
      </c>
      <c r="B1733" s="1" t="s">
        <v>3272</v>
      </c>
      <c r="C1733" s="1" t="s">
        <v>843</v>
      </c>
      <c r="D1733" s="1" t="s">
        <v>844</v>
      </c>
      <c r="E1733" s="1" t="s">
        <v>3399</v>
      </c>
      <c r="F1733" s="1" t="s">
        <v>1298</v>
      </c>
      <c r="G1733" s="1" t="s">
        <v>1299</v>
      </c>
      <c r="H1733" s="1">
        <v>0.51</v>
      </c>
      <c r="I1733" s="1">
        <v>0.51</v>
      </c>
      <c r="J1733" s="1">
        <v>1</v>
      </c>
      <c r="K1733" s="65">
        <v>44518</v>
      </c>
      <c r="L1733" s="89">
        <v>44524</v>
      </c>
      <c r="M1733" s="1">
        <v>53.77</v>
      </c>
      <c r="N1733" s="19">
        <v>36.507701693207693</v>
      </c>
      <c r="O1733" s="1">
        <v>82</v>
      </c>
      <c r="P1733" s="1">
        <f t="shared" si="83"/>
        <v>4409.1400000000003</v>
      </c>
      <c r="Q1733" s="1" t="s">
        <v>147</v>
      </c>
      <c r="R1733" s="1">
        <v>99.5</v>
      </c>
      <c r="S1733" s="19">
        <f>+R1733*M1733</f>
        <v>5350.1150000000007</v>
      </c>
      <c r="T1733" s="1" t="s">
        <v>147</v>
      </c>
      <c r="U1733" s="1">
        <v>82</v>
      </c>
      <c r="V1733" s="19">
        <v>-4</v>
      </c>
      <c r="W1733" s="1">
        <v>0</v>
      </c>
      <c r="X1733" s="1">
        <v>0</v>
      </c>
      <c r="Y1733" s="19">
        <f t="shared" si="80"/>
        <v>78</v>
      </c>
      <c r="Z1733" s="3">
        <f>+M1733*Y1733</f>
        <v>4194.0600000000004</v>
      </c>
      <c r="AA1733" s="1" t="s">
        <v>344</v>
      </c>
      <c r="AB1733" s="1" t="s">
        <v>847</v>
      </c>
      <c r="AC1733" s="24"/>
      <c r="AD1733" s="24"/>
      <c r="AE1733" s="24"/>
      <c r="AF1733" s="24"/>
      <c r="AG1733" s="24"/>
      <c r="AH1733" s="24"/>
    </row>
    <row r="1734" spans="1:34" s="23" customFormat="1" x14ac:dyDescent="0.3">
      <c r="A1734" s="1">
        <v>229</v>
      </c>
      <c r="B1734" s="1" t="s">
        <v>3272</v>
      </c>
      <c r="C1734" s="1" t="s">
        <v>843</v>
      </c>
      <c r="D1734" s="1" t="s">
        <v>844</v>
      </c>
      <c r="E1734" s="1" t="s">
        <v>3399</v>
      </c>
      <c r="F1734" s="1" t="s">
        <v>1300</v>
      </c>
      <c r="G1734" s="1" t="s">
        <v>1301</v>
      </c>
      <c r="H1734" s="1">
        <v>1.08</v>
      </c>
      <c r="I1734" s="1"/>
      <c r="J1734" s="14">
        <v>0</v>
      </c>
      <c r="K1734" s="65">
        <v>0</v>
      </c>
      <c r="L1734" s="14">
        <v>0</v>
      </c>
      <c r="M1734" s="14">
        <v>0</v>
      </c>
      <c r="N1734" s="14">
        <v>0</v>
      </c>
      <c r="O1734" s="14">
        <v>0</v>
      </c>
      <c r="P1734" s="1">
        <f t="shared" si="83"/>
        <v>0</v>
      </c>
      <c r="Q1734" s="14">
        <v>0</v>
      </c>
      <c r="R1734" s="14">
        <v>0</v>
      </c>
      <c r="S1734" s="14">
        <v>0</v>
      </c>
      <c r="T1734" s="14">
        <v>0</v>
      </c>
      <c r="U1734" s="1">
        <v>0</v>
      </c>
      <c r="V1734" s="14">
        <v>0</v>
      </c>
      <c r="W1734" s="14">
        <v>0</v>
      </c>
      <c r="X1734" s="14">
        <v>0</v>
      </c>
      <c r="Y1734" s="14">
        <v>0</v>
      </c>
      <c r="Z1734" s="1"/>
      <c r="AA1734" s="1" t="s">
        <v>344</v>
      </c>
      <c r="AB1734" s="1" t="s">
        <v>847</v>
      </c>
      <c r="AC1734" s="24"/>
      <c r="AD1734" s="24"/>
      <c r="AE1734" s="24"/>
      <c r="AF1734" s="24"/>
      <c r="AG1734" s="24"/>
      <c r="AH1734" s="24"/>
    </row>
    <row r="1735" spans="1:34" s="23" customFormat="1" x14ac:dyDescent="0.3">
      <c r="A1735" s="1">
        <v>230</v>
      </c>
      <c r="B1735" s="1" t="s">
        <v>3272</v>
      </c>
      <c r="C1735" s="1" t="s">
        <v>843</v>
      </c>
      <c r="D1735" s="1" t="s">
        <v>844</v>
      </c>
      <c r="E1735" s="1" t="s">
        <v>3399</v>
      </c>
      <c r="F1735" s="1" t="s">
        <v>1302</v>
      </c>
      <c r="G1735" s="1" t="s">
        <v>1303</v>
      </c>
      <c r="H1735" s="1">
        <v>0.5</v>
      </c>
      <c r="I1735" s="1">
        <v>0.5</v>
      </c>
      <c r="J1735" s="1">
        <v>1</v>
      </c>
      <c r="K1735" s="65">
        <v>44518</v>
      </c>
      <c r="L1735" s="89">
        <v>44524</v>
      </c>
      <c r="M1735" s="1">
        <v>23.08</v>
      </c>
      <c r="N1735" s="19">
        <v>14.917573561451572</v>
      </c>
      <c r="O1735" s="1">
        <v>82</v>
      </c>
      <c r="P1735" s="1">
        <f t="shared" si="83"/>
        <v>1892.56</v>
      </c>
      <c r="Q1735" s="1" t="s">
        <v>147</v>
      </c>
      <c r="R1735" s="1">
        <v>99.5</v>
      </c>
      <c r="S1735" s="19">
        <f>+R1735*M1735</f>
        <v>2296.46</v>
      </c>
      <c r="T1735" s="1" t="s">
        <v>147</v>
      </c>
      <c r="U1735" s="1">
        <v>82</v>
      </c>
      <c r="V1735" s="19">
        <v>-4</v>
      </c>
      <c r="W1735" s="1">
        <v>0</v>
      </c>
      <c r="X1735" s="1">
        <v>0</v>
      </c>
      <c r="Y1735" s="19">
        <f t="shared" si="80"/>
        <v>78</v>
      </c>
      <c r="Z1735" s="3">
        <f>+M1735*Y1735</f>
        <v>1800.2399999999998</v>
      </c>
      <c r="AA1735" s="1" t="s">
        <v>344</v>
      </c>
      <c r="AB1735" s="1" t="s">
        <v>255</v>
      </c>
      <c r="AC1735" s="24"/>
      <c r="AD1735" s="24"/>
      <c r="AE1735" s="24"/>
      <c r="AF1735" s="24"/>
      <c r="AG1735" s="24"/>
      <c r="AH1735" s="24"/>
    </row>
    <row r="1736" spans="1:34" s="23" customFormat="1" x14ac:dyDescent="0.3">
      <c r="A1736" s="1">
        <v>231</v>
      </c>
      <c r="B1736" s="1" t="s">
        <v>3272</v>
      </c>
      <c r="C1736" s="1" t="s">
        <v>843</v>
      </c>
      <c r="D1736" s="1" t="s">
        <v>844</v>
      </c>
      <c r="E1736" s="1" t="s">
        <v>3399</v>
      </c>
      <c r="F1736" s="1" t="s">
        <v>1304</v>
      </c>
      <c r="G1736" s="1" t="s">
        <v>1305</v>
      </c>
      <c r="H1736" s="1">
        <v>0.51</v>
      </c>
      <c r="I1736" s="1"/>
      <c r="J1736" s="14">
        <v>0</v>
      </c>
      <c r="K1736" s="65">
        <v>0</v>
      </c>
      <c r="L1736" s="14">
        <v>0</v>
      </c>
      <c r="M1736" s="14">
        <v>0</v>
      </c>
      <c r="N1736" s="14">
        <v>0</v>
      </c>
      <c r="O1736" s="14">
        <v>0</v>
      </c>
      <c r="P1736" s="1">
        <f t="shared" si="83"/>
        <v>0</v>
      </c>
      <c r="Q1736" s="14">
        <v>0</v>
      </c>
      <c r="R1736" s="14">
        <v>0</v>
      </c>
      <c r="S1736" s="14">
        <v>0</v>
      </c>
      <c r="T1736" s="14">
        <v>0</v>
      </c>
      <c r="U1736" s="1">
        <v>0</v>
      </c>
      <c r="V1736" s="14">
        <v>0</v>
      </c>
      <c r="W1736" s="14">
        <v>0</v>
      </c>
      <c r="X1736" s="14">
        <v>0</v>
      </c>
      <c r="Y1736" s="14">
        <v>0</v>
      </c>
      <c r="Z1736" s="1"/>
      <c r="AA1736" s="1" t="s">
        <v>344</v>
      </c>
      <c r="AB1736" s="1" t="s">
        <v>255</v>
      </c>
      <c r="AC1736" s="24"/>
      <c r="AD1736" s="24"/>
      <c r="AE1736" s="24"/>
      <c r="AF1736" s="24"/>
      <c r="AG1736" s="24"/>
      <c r="AH1736" s="24"/>
    </row>
    <row r="1737" spans="1:34" s="23" customFormat="1" x14ac:dyDescent="0.3">
      <c r="A1737" s="1">
        <v>232</v>
      </c>
      <c r="B1737" s="1" t="s">
        <v>3272</v>
      </c>
      <c r="C1737" s="1" t="s">
        <v>843</v>
      </c>
      <c r="D1737" s="1" t="s">
        <v>844</v>
      </c>
      <c r="E1737" s="1" t="s">
        <v>3399</v>
      </c>
      <c r="F1737" s="1" t="s">
        <v>1306</v>
      </c>
      <c r="G1737" s="1" t="s">
        <v>1307</v>
      </c>
      <c r="H1737" s="1">
        <v>0.5</v>
      </c>
      <c r="I1737" s="1">
        <v>0.5</v>
      </c>
      <c r="J1737" s="1">
        <v>2</v>
      </c>
      <c r="K1737" s="65">
        <v>44518</v>
      </c>
      <c r="L1737" s="89">
        <v>44524</v>
      </c>
      <c r="M1737" s="1">
        <v>95.24</v>
      </c>
      <c r="N1737" s="19">
        <v>75.808864433407095</v>
      </c>
      <c r="O1737" s="1">
        <v>93</v>
      </c>
      <c r="P1737" s="1">
        <f t="shared" si="83"/>
        <v>8857.32</v>
      </c>
      <c r="Q1737" s="1" t="s">
        <v>147</v>
      </c>
      <c r="R1737" s="1">
        <v>99.5</v>
      </c>
      <c r="S1737" s="19">
        <f t="shared" ref="S1737:S1777" si="84">+R1737*M1737</f>
        <v>9476.3799999999992</v>
      </c>
      <c r="T1737" s="1" t="s">
        <v>147</v>
      </c>
      <c r="U1737" s="1">
        <v>82</v>
      </c>
      <c r="V1737" s="19">
        <v>0</v>
      </c>
      <c r="W1737" s="1">
        <v>2</v>
      </c>
      <c r="X1737" s="1">
        <v>0</v>
      </c>
      <c r="Y1737" s="19">
        <f t="shared" si="80"/>
        <v>84</v>
      </c>
      <c r="Z1737" s="3">
        <f>+M1737*Y1737</f>
        <v>8000.16</v>
      </c>
      <c r="AA1737" s="1" t="s">
        <v>344</v>
      </c>
      <c r="AB1737" s="1" t="s">
        <v>255</v>
      </c>
      <c r="AC1737" s="24"/>
      <c r="AD1737" s="24"/>
      <c r="AE1737" s="24"/>
      <c r="AF1737" s="24"/>
      <c r="AG1737" s="24"/>
      <c r="AH1737" s="24"/>
    </row>
    <row r="1738" spans="1:34" s="23" customFormat="1" x14ac:dyDescent="0.3">
      <c r="A1738" s="102">
        <v>1</v>
      </c>
      <c r="B1738" s="35" t="s">
        <v>3271</v>
      </c>
      <c r="C1738" s="1" t="s">
        <v>843</v>
      </c>
      <c r="D1738" s="35" t="s">
        <v>844</v>
      </c>
      <c r="E1738" s="1" t="s">
        <v>3399</v>
      </c>
      <c r="F1738" s="35" t="s">
        <v>340</v>
      </c>
      <c r="G1738" s="35" t="s">
        <v>1308</v>
      </c>
      <c r="H1738" s="35">
        <v>1</v>
      </c>
      <c r="I1738" s="35">
        <v>1</v>
      </c>
      <c r="J1738" s="35">
        <v>1</v>
      </c>
      <c r="K1738" s="36"/>
      <c r="L1738" s="35"/>
      <c r="M1738" s="35">
        <v>59</v>
      </c>
      <c r="N1738" s="35">
        <v>37</v>
      </c>
      <c r="O1738" s="102">
        <v>91</v>
      </c>
      <c r="P1738" s="1">
        <f t="shared" si="83"/>
        <v>5369</v>
      </c>
      <c r="Q1738" s="102" t="s">
        <v>147</v>
      </c>
      <c r="R1738" s="102">
        <v>99</v>
      </c>
      <c r="S1738" s="19">
        <f t="shared" si="84"/>
        <v>5841</v>
      </c>
      <c r="T1738" s="102" t="s">
        <v>147</v>
      </c>
      <c r="U1738" s="1">
        <v>130</v>
      </c>
      <c r="V1738" s="1">
        <v>0</v>
      </c>
      <c r="W1738" s="1">
        <v>0</v>
      </c>
      <c r="X1738" s="1">
        <v>0</v>
      </c>
      <c r="Y1738" s="103">
        <v>143.37837837837839</v>
      </c>
      <c r="Z1738" s="35">
        <v>68965</v>
      </c>
      <c r="AA1738" s="1" t="s">
        <v>344</v>
      </c>
      <c r="AB1738" s="1" t="s">
        <v>344</v>
      </c>
      <c r="AC1738" s="24"/>
      <c r="AD1738" s="24"/>
      <c r="AE1738" s="24"/>
      <c r="AF1738" s="24"/>
      <c r="AG1738" s="24"/>
      <c r="AH1738" s="24"/>
    </row>
    <row r="1739" spans="1:34" s="23" customFormat="1" x14ac:dyDescent="0.3">
      <c r="A1739" s="35">
        <v>2</v>
      </c>
      <c r="B1739" s="35" t="s">
        <v>3271</v>
      </c>
      <c r="C1739" s="1" t="s">
        <v>843</v>
      </c>
      <c r="D1739" s="35" t="s">
        <v>844</v>
      </c>
      <c r="E1739" s="1" t="s">
        <v>3399</v>
      </c>
      <c r="F1739" s="35" t="s">
        <v>1309</v>
      </c>
      <c r="G1739" s="35" t="str">
        <f>VLOOKUP(F1739,[2]Sheet4!$B$9:$D$40,3,FALSE)</f>
        <v>C29331</v>
      </c>
      <c r="H1739" s="35">
        <v>1.5</v>
      </c>
      <c r="I1739" s="35">
        <v>1.5</v>
      </c>
      <c r="J1739" s="35">
        <v>11</v>
      </c>
      <c r="K1739" s="36"/>
      <c r="L1739" s="35"/>
      <c r="M1739" s="35">
        <v>663.34</v>
      </c>
      <c r="N1739" s="35">
        <v>481</v>
      </c>
      <c r="O1739" s="35">
        <v>86</v>
      </c>
      <c r="P1739" s="1">
        <f t="shared" si="83"/>
        <v>57047.240000000005</v>
      </c>
      <c r="Q1739" s="35" t="s">
        <v>147</v>
      </c>
      <c r="R1739" s="35">
        <v>99</v>
      </c>
      <c r="S1739" s="19">
        <f t="shared" si="84"/>
        <v>65670.66</v>
      </c>
      <c r="T1739" s="35" t="s">
        <v>147</v>
      </c>
      <c r="U1739" s="1">
        <v>130</v>
      </c>
      <c r="V1739" s="1">
        <v>0</v>
      </c>
      <c r="W1739" s="1">
        <v>0</v>
      </c>
      <c r="X1739" s="1">
        <v>0</v>
      </c>
      <c r="Y1739" s="103">
        <v>142.85227272727272</v>
      </c>
      <c r="Z1739" s="35">
        <v>25142</v>
      </c>
      <c r="AA1739" s="1" t="s">
        <v>344</v>
      </c>
      <c r="AB1739" s="1" t="s">
        <v>344</v>
      </c>
      <c r="AC1739" s="24"/>
      <c r="AD1739" s="24"/>
      <c r="AE1739" s="24"/>
      <c r="AF1739" s="24"/>
      <c r="AG1739" s="24"/>
      <c r="AH1739" s="24"/>
    </row>
    <row r="1740" spans="1:34" s="23" customFormat="1" x14ac:dyDescent="0.3">
      <c r="A1740" s="102">
        <v>3</v>
      </c>
      <c r="B1740" s="35" t="s">
        <v>3271</v>
      </c>
      <c r="C1740" s="1" t="s">
        <v>843</v>
      </c>
      <c r="D1740" s="35" t="s">
        <v>844</v>
      </c>
      <c r="E1740" s="1" t="s">
        <v>3399</v>
      </c>
      <c r="F1740" s="35" t="s">
        <v>1310</v>
      </c>
      <c r="G1740" s="35" t="str">
        <f>VLOOKUP(F1740,[2]Sheet4!$B$9:$D$40,3,FALSE)</f>
        <v>C29332</v>
      </c>
      <c r="H1740" s="35">
        <v>1.5</v>
      </c>
      <c r="I1740" s="35">
        <v>1.5</v>
      </c>
      <c r="J1740" s="35">
        <v>4</v>
      </c>
      <c r="K1740" s="36"/>
      <c r="L1740" s="35"/>
      <c r="M1740" s="35">
        <v>241.75</v>
      </c>
      <c r="N1740" s="35">
        <v>176</v>
      </c>
      <c r="O1740" s="35">
        <v>84</v>
      </c>
      <c r="P1740" s="1">
        <f t="shared" si="83"/>
        <v>20307</v>
      </c>
      <c r="Q1740" s="35" t="s">
        <v>147</v>
      </c>
      <c r="R1740" s="35">
        <v>99</v>
      </c>
      <c r="S1740" s="19">
        <f t="shared" si="84"/>
        <v>23933.25</v>
      </c>
      <c r="T1740" s="35" t="s">
        <v>147</v>
      </c>
      <c r="U1740" s="1">
        <v>130</v>
      </c>
      <c r="V1740" s="1">
        <v>0</v>
      </c>
      <c r="W1740" s="1">
        <v>0</v>
      </c>
      <c r="X1740" s="1">
        <v>0</v>
      </c>
      <c r="Y1740" s="103">
        <v>143.37900874635568</v>
      </c>
      <c r="Z1740" s="35">
        <v>49179</v>
      </c>
      <c r="AA1740" s="1" t="s">
        <v>344</v>
      </c>
      <c r="AB1740" s="1" t="s">
        <v>344</v>
      </c>
      <c r="AC1740" s="24"/>
      <c r="AD1740" s="24"/>
      <c r="AE1740" s="24"/>
      <c r="AF1740" s="24"/>
      <c r="AG1740" s="24"/>
      <c r="AH1740" s="24"/>
    </row>
    <row r="1741" spans="1:34" s="23" customFormat="1" x14ac:dyDescent="0.3">
      <c r="A1741" s="35">
        <v>4</v>
      </c>
      <c r="B1741" s="35" t="s">
        <v>3271</v>
      </c>
      <c r="C1741" s="1" t="s">
        <v>843</v>
      </c>
      <c r="D1741" s="35" t="s">
        <v>844</v>
      </c>
      <c r="E1741" s="1" t="s">
        <v>3399</v>
      </c>
      <c r="F1741" s="35" t="s">
        <v>1311</v>
      </c>
      <c r="G1741" s="35" t="str">
        <f>VLOOKUP(F1741,[2]Sheet4!$B$9:$D$40,3,FALSE)</f>
        <v>C29333</v>
      </c>
      <c r="H1741" s="35">
        <v>1</v>
      </c>
      <c r="I1741" s="35">
        <v>1</v>
      </c>
      <c r="J1741" s="35">
        <v>8</v>
      </c>
      <c r="K1741" s="36"/>
      <c r="L1741" s="35"/>
      <c r="M1741" s="35">
        <v>472.83</v>
      </c>
      <c r="N1741" s="35">
        <v>343</v>
      </c>
      <c r="O1741" s="35">
        <v>82</v>
      </c>
      <c r="P1741" s="1">
        <f t="shared" si="83"/>
        <v>38772.06</v>
      </c>
      <c r="Q1741" s="35" t="s">
        <v>147</v>
      </c>
      <c r="R1741" s="35">
        <v>99</v>
      </c>
      <c r="S1741" s="19">
        <f t="shared" si="84"/>
        <v>46810.17</v>
      </c>
      <c r="T1741" s="35" t="s">
        <v>147</v>
      </c>
      <c r="U1741" s="1">
        <v>130</v>
      </c>
      <c r="V1741" s="1">
        <v>0</v>
      </c>
      <c r="W1741" s="1">
        <v>0</v>
      </c>
      <c r="X1741" s="1">
        <v>0</v>
      </c>
      <c r="Y1741" s="103">
        <v>143.44571428571427</v>
      </c>
      <c r="Z1741" s="35">
        <v>50206</v>
      </c>
      <c r="AA1741" s="1" t="s">
        <v>344</v>
      </c>
      <c r="AB1741" s="1" t="s">
        <v>344</v>
      </c>
      <c r="AC1741" s="24"/>
      <c r="AD1741" s="24"/>
      <c r="AE1741" s="24"/>
      <c r="AF1741" s="24"/>
      <c r="AG1741" s="24"/>
      <c r="AH1741" s="24"/>
    </row>
    <row r="1742" spans="1:34" s="23" customFormat="1" x14ac:dyDescent="0.3">
      <c r="A1742" s="102">
        <v>5</v>
      </c>
      <c r="B1742" s="35" t="s">
        <v>3271</v>
      </c>
      <c r="C1742" s="1" t="s">
        <v>843</v>
      </c>
      <c r="D1742" s="35" t="s">
        <v>844</v>
      </c>
      <c r="E1742" s="1" t="s">
        <v>3399</v>
      </c>
      <c r="F1742" s="35" t="s">
        <v>1312</v>
      </c>
      <c r="G1742" s="35" t="str">
        <f>VLOOKUP(F1742,[2]Sheet4!$B$9:$D$40,3,FALSE)</f>
        <v>C29334</v>
      </c>
      <c r="H1742" s="35">
        <v>2</v>
      </c>
      <c r="I1742" s="35">
        <v>2</v>
      </c>
      <c r="J1742" s="35">
        <v>8</v>
      </c>
      <c r="K1742" s="36"/>
      <c r="L1742" s="35"/>
      <c r="M1742" s="35">
        <v>482.73</v>
      </c>
      <c r="N1742" s="35">
        <v>350</v>
      </c>
      <c r="O1742" s="35">
        <v>84</v>
      </c>
      <c r="P1742" s="1">
        <f t="shared" si="83"/>
        <v>40549.32</v>
      </c>
      <c r="Q1742" s="35" t="s">
        <v>147</v>
      </c>
      <c r="R1742" s="35">
        <v>99</v>
      </c>
      <c r="S1742" s="19">
        <f t="shared" si="84"/>
        <v>47790.270000000004</v>
      </c>
      <c r="T1742" s="35" t="s">
        <v>147</v>
      </c>
      <c r="U1742" s="1">
        <v>130</v>
      </c>
      <c r="V1742" s="1">
        <v>0</v>
      </c>
      <c r="W1742" s="1">
        <v>0</v>
      </c>
      <c r="X1742" s="1">
        <v>0</v>
      </c>
      <c r="Y1742" s="103">
        <v>128.80733944954127</v>
      </c>
      <c r="Z1742" s="35">
        <v>56160</v>
      </c>
      <c r="AA1742" s="1" t="s">
        <v>344</v>
      </c>
      <c r="AB1742" s="1" t="s">
        <v>344</v>
      </c>
      <c r="AC1742" s="24"/>
      <c r="AD1742" s="24"/>
      <c r="AE1742" s="24"/>
      <c r="AF1742" s="24"/>
      <c r="AG1742" s="24"/>
      <c r="AH1742" s="24"/>
    </row>
    <row r="1743" spans="1:34" s="23" customFormat="1" x14ac:dyDescent="0.3">
      <c r="A1743" s="35">
        <v>6</v>
      </c>
      <c r="B1743" s="35" t="s">
        <v>3271</v>
      </c>
      <c r="C1743" s="1" t="s">
        <v>843</v>
      </c>
      <c r="D1743" s="35" t="s">
        <v>844</v>
      </c>
      <c r="E1743" s="1" t="s">
        <v>3399</v>
      </c>
      <c r="F1743" s="35" t="s">
        <v>1313</v>
      </c>
      <c r="G1743" s="35" t="str">
        <f>VLOOKUP(F1743,[2]Sheet4!$B$9:$D$40,3,FALSE)</f>
        <v>C29335</v>
      </c>
      <c r="H1743" s="35">
        <v>2</v>
      </c>
      <c r="I1743" s="35">
        <v>2</v>
      </c>
      <c r="J1743" s="35">
        <v>10</v>
      </c>
      <c r="K1743" s="36"/>
      <c r="L1743" s="35"/>
      <c r="M1743" s="35">
        <v>602.54</v>
      </c>
      <c r="N1743" s="35">
        <v>436</v>
      </c>
      <c r="O1743" s="35">
        <v>81</v>
      </c>
      <c r="P1743" s="1">
        <f t="shared" si="83"/>
        <v>48805.74</v>
      </c>
      <c r="Q1743" s="35" t="s">
        <v>147</v>
      </c>
      <c r="R1743" s="35">
        <v>99</v>
      </c>
      <c r="S1743" s="19">
        <f t="shared" si="84"/>
        <v>59651.46</v>
      </c>
      <c r="T1743" s="35" t="s">
        <v>147</v>
      </c>
      <c r="U1743" s="1">
        <v>130</v>
      </c>
      <c r="V1743" s="1">
        <v>0</v>
      </c>
      <c r="W1743" s="1">
        <v>0</v>
      </c>
      <c r="X1743" s="1">
        <v>0</v>
      </c>
      <c r="Y1743" s="103">
        <v>154.87654320987653</v>
      </c>
      <c r="Z1743" s="35">
        <v>100360</v>
      </c>
      <c r="AA1743" s="1" t="s">
        <v>344</v>
      </c>
      <c r="AB1743" s="1" t="s">
        <v>344</v>
      </c>
      <c r="AC1743" s="24"/>
      <c r="AD1743" s="24"/>
      <c r="AE1743" s="24"/>
      <c r="AF1743" s="24"/>
      <c r="AG1743" s="24"/>
      <c r="AH1743" s="24"/>
    </row>
    <row r="1744" spans="1:34" s="23" customFormat="1" x14ac:dyDescent="0.3">
      <c r="A1744" s="102">
        <v>7</v>
      </c>
      <c r="B1744" s="35" t="s">
        <v>3271</v>
      </c>
      <c r="C1744" s="1" t="s">
        <v>843</v>
      </c>
      <c r="D1744" s="35" t="s">
        <v>844</v>
      </c>
      <c r="E1744" s="1" t="s">
        <v>3399</v>
      </c>
      <c r="F1744" s="35" t="s">
        <v>1314</v>
      </c>
      <c r="G1744" s="35" t="str">
        <f>VLOOKUP(F1744,[2]Sheet4!$B$9:$D$40,3,FALSE)</f>
        <v>C29336</v>
      </c>
      <c r="H1744" s="35">
        <v>3.5</v>
      </c>
      <c r="I1744" s="35">
        <v>3.5</v>
      </c>
      <c r="J1744" s="35">
        <v>15</v>
      </c>
      <c r="K1744" s="36"/>
      <c r="L1744" s="35"/>
      <c r="M1744" s="35">
        <v>902.5</v>
      </c>
      <c r="N1744" s="35">
        <v>648</v>
      </c>
      <c r="O1744" s="35">
        <v>86</v>
      </c>
      <c r="P1744" s="1">
        <f t="shared" si="83"/>
        <v>77615</v>
      </c>
      <c r="Q1744" s="35" t="s">
        <v>147</v>
      </c>
      <c r="R1744" s="35">
        <v>99</v>
      </c>
      <c r="S1744" s="19">
        <f t="shared" si="84"/>
        <v>89347.5</v>
      </c>
      <c r="T1744" s="35" t="s">
        <v>147</v>
      </c>
      <c r="U1744" s="1">
        <v>130</v>
      </c>
      <c r="V1744" s="1">
        <v>0</v>
      </c>
      <c r="W1744" s="1">
        <v>0</v>
      </c>
      <c r="X1744" s="1">
        <v>0</v>
      </c>
      <c r="Y1744" s="103">
        <v>144.58403361344537</v>
      </c>
      <c r="Z1744" s="35">
        <v>68822</v>
      </c>
      <c r="AA1744" s="1" t="s">
        <v>344</v>
      </c>
      <c r="AB1744" s="1" t="s">
        <v>344</v>
      </c>
      <c r="AC1744" s="24"/>
      <c r="AD1744" s="24"/>
      <c r="AE1744" s="24"/>
      <c r="AF1744" s="24"/>
      <c r="AG1744" s="24"/>
      <c r="AH1744" s="24"/>
    </row>
    <row r="1745" spans="1:34" s="23" customFormat="1" x14ac:dyDescent="0.3">
      <c r="A1745" s="35">
        <v>8</v>
      </c>
      <c r="B1745" s="35" t="s">
        <v>3271</v>
      </c>
      <c r="C1745" s="1" t="s">
        <v>843</v>
      </c>
      <c r="D1745" s="35" t="s">
        <v>844</v>
      </c>
      <c r="E1745" s="1" t="s">
        <v>3399</v>
      </c>
      <c r="F1745" s="35" t="s">
        <v>1315</v>
      </c>
      <c r="G1745" s="35" t="str">
        <f>VLOOKUP(F1745,[2]Sheet4!$B$9:$D$40,3,FALSE)</f>
        <v>C29337</v>
      </c>
      <c r="H1745" s="35">
        <v>2</v>
      </c>
      <c r="I1745" s="35">
        <v>2</v>
      </c>
      <c r="J1745" s="35">
        <v>11</v>
      </c>
      <c r="K1745" s="36"/>
      <c r="L1745" s="35"/>
      <c r="M1745" s="35">
        <v>661.8</v>
      </c>
      <c r="N1745" s="35">
        <v>476</v>
      </c>
      <c r="O1745" s="35">
        <v>86</v>
      </c>
      <c r="P1745" s="1">
        <f t="shared" si="83"/>
        <v>56914.799999999996</v>
      </c>
      <c r="Q1745" s="35" t="s">
        <v>147</v>
      </c>
      <c r="R1745" s="35">
        <v>99</v>
      </c>
      <c r="S1745" s="19">
        <f t="shared" si="84"/>
        <v>65518.2</v>
      </c>
      <c r="T1745" s="35" t="s">
        <v>147</v>
      </c>
      <c r="U1745" s="1">
        <v>130</v>
      </c>
      <c r="V1745" s="1">
        <v>0</v>
      </c>
      <c r="W1745" s="1">
        <v>0</v>
      </c>
      <c r="X1745" s="1">
        <v>0</v>
      </c>
      <c r="Y1745" s="103">
        <v>144.85099337748343</v>
      </c>
      <c r="Z1745" s="35">
        <v>43745</v>
      </c>
      <c r="AA1745" s="1" t="s">
        <v>344</v>
      </c>
      <c r="AB1745" s="1" t="s">
        <v>344</v>
      </c>
      <c r="AC1745" s="24"/>
      <c r="AD1745" s="24"/>
      <c r="AE1745" s="24"/>
      <c r="AF1745" s="24"/>
      <c r="AG1745" s="24"/>
      <c r="AH1745" s="24"/>
    </row>
    <row r="1746" spans="1:34" s="23" customFormat="1" x14ac:dyDescent="0.3">
      <c r="A1746" s="102">
        <v>9</v>
      </c>
      <c r="B1746" s="35" t="s">
        <v>3271</v>
      </c>
      <c r="C1746" s="1" t="s">
        <v>843</v>
      </c>
      <c r="D1746" s="35" t="s">
        <v>844</v>
      </c>
      <c r="E1746" s="1" t="s">
        <v>3399</v>
      </c>
      <c r="F1746" s="35" t="s">
        <v>1316</v>
      </c>
      <c r="G1746" s="35" t="str">
        <f>VLOOKUP(F1746,[2]Sheet4!$B$9:$D$40,3,FALSE)</f>
        <v>C29372</v>
      </c>
      <c r="H1746" s="35">
        <v>2</v>
      </c>
      <c r="I1746" s="35">
        <v>2</v>
      </c>
      <c r="J1746" s="35">
        <v>7</v>
      </c>
      <c r="K1746" s="36"/>
      <c r="L1746" s="35"/>
      <c r="M1746" s="35">
        <v>420.68</v>
      </c>
      <c r="N1746" s="35">
        <v>302</v>
      </c>
      <c r="O1746" s="35">
        <v>85</v>
      </c>
      <c r="P1746" s="1">
        <f t="shared" si="83"/>
        <v>35757.800000000003</v>
      </c>
      <c r="Q1746" s="35" t="s">
        <v>147</v>
      </c>
      <c r="R1746" s="35">
        <v>99</v>
      </c>
      <c r="S1746" s="19">
        <f t="shared" si="84"/>
        <v>41647.32</v>
      </c>
      <c r="T1746" s="35" t="s">
        <v>147</v>
      </c>
      <c r="U1746" s="1">
        <v>130</v>
      </c>
      <c r="V1746" s="1">
        <v>0</v>
      </c>
      <c r="W1746" s="1">
        <v>0</v>
      </c>
      <c r="X1746" s="1">
        <v>0</v>
      </c>
      <c r="Y1746" s="103">
        <v>146.77160493827159</v>
      </c>
      <c r="Z1746" s="35">
        <v>118885</v>
      </c>
      <c r="AA1746" s="1" t="s">
        <v>344</v>
      </c>
      <c r="AB1746" s="1" t="s">
        <v>344</v>
      </c>
      <c r="AC1746" s="24"/>
      <c r="AD1746" s="24"/>
      <c r="AE1746" s="24"/>
      <c r="AF1746" s="24"/>
      <c r="AG1746" s="24"/>
      <c r="AH1746" s="24"/>
    </row>
    <row r="1747" spans="1:34" s="23" customFormat="1" x14ac:dyDescent="0.3">
      <c r="A1747" s="35">
        <v>10</v>
      </c>
      <c r="B1747" s="35" t="s">
        <v>3271</v>
      </c>
      <c r="C1747" s="1" t="s">
        <v>843</v>
      </c>
      <c r="D1747" s="35" t="s">
        <v>844</v>
      </c>
      <c r="E1747" s="1" t="s">
        <v>3399</v>
      </c>
      <c r="F1747" s="35" t="s">
        <v>1317</v>
      </c>
      <c r="G1747" s="35" t="str">
        <f>VLOOKUP(F1747,[2]Sheet4!$B$9:$D$40,3,FALSE)</f>
        <v>C29338</v>
      </c>
      <c r="H1747" s="35">
        <v>3.5</v>
      </c>
      <c r="I1747" s="35">
        <v>3.5</v>
      </c>
      <c r="J1747" s="35">
        <v>19</v>
      </c>
      <c r="K1747" s="36"/>
      <c r="L1747" s="35"/>
      <c r="M1747" s="35">
        <v>1143.1500000000001</v>
      </c>
      <c r="N1747" s="35">
        <v>810</v>
      </c>
      <c r="O1747" s="35">
        <v>85</v>
      </c>
      <c r="P1747" s="1">
        <f t="shared" si="83"/>
        <v>97167.750000000015</v>
      </c>
      <c r="Q1747" s="35" t="s">
        <v>147</v>
      </c>
      <c r="R1747" s="35">
        <v>99</v>
      </c>
      <c r="S1747" s="19">
        <f t="shared" si="84"/>
        <v>113171.85</v>
      </c>
      <c r="T1747" s="35" t="s">
        <v>147</v>
      </c>
      <c r="U1747" s="1">
        <v>130</v>
      </c>
      <c r="V1747" s="1">
        <v>0</v>
      </c>
      <c r="W1747" s="1">
        <v>0</v>
      </c>
      <c r="X1747" s="1">
        <v>0</v>
      </c>
      <c r="Y1747" s="103">
        <v>145.31782945736435</v>
      </c>
      <c r="Z1747" s="35">
        <v>37492</v>
      </c>
      <c r="AA1747" s="1" t="s">
        <v>344</v>
      </c>
      <c r="AB1747" s="1" t="s">
        <v>344</v>
      </c>
      <c r="AC1747" s="24"/>
      <c r="AD1747" s="24"/>
      <c r="AE1747" s="24"/>
      <c r="AF1747" s="24"/>
      <c r="AG1747" s="24"/>
      <c r="AH1747" s="24"/>
    </row>
    <row r="1748" spans="1:34" s="23" customFormat="1" x14ac:dyDescent="0.3">
      <c r="A1748" s="102">
        <v>11</v>
      </c>
      <c r="B1748" s="35" t="s">
        <v>3271</v>
      </c>
      <c r="C1748" s="1" t="s">
        <v>843</v>
      </c>
      <c r="D1748" s="35" t="s">
        <v>844</v>
      </c>
      <c r="E1748" s="1" t="s">
        <v>3399</v>
      </c>
      <c r="F1748" s="35" t="s">
        <v>1318</v>
      </c>
      <c r="G1748" s="35" t="str">
        <f>VLOOKUP(F1748,[2]Sheet4!$B$9:$D$40,3,FALSE)</f>
        <v>C29353</v>
      </c>
      <c r="H1748" s="35">
        <v>3</v>
      </c>
      <c r="I1748" s="35">
        <v>3</v>
      </c>
      <c r="J1748" s="35">
        <v>6</v>
      </c>
      <c r="K1748" s="36"/>
      <c r="L1748" s="35"/>
      <c r="M1748" s="35">
        <v>360.49</v>
      </c>
      <c r="N1748" s="35">
        <v>258</v>
      </c>
      <c r="O1748" s="35">
        <v>82</v>
      </c>
      <c r="P1748" s="1">
        <f t="shared" si="83"/>
        <v>29560.18</v>
      </c>
      <c r="Q1748" s="35" t="s">
        <v>147</v>
      </c>
      <c r="R1748" s="35">
        <v>99</v>
      </c>
      <c r="S1748" s="19">
        <f t="shared" si="84"/>
        <v>35688.51</v>
      </c>
      <c r="T1748" s="35" t="s">
        <v>147</v>
      </c>
      <c r="U1748" s="1">
        <v>130</v>
      </c>
      <c r="V1748" s="1">
        <v>0</v>
      </c>
      <c r="W1748" s="1">
        <v>0</v>
      </c>
      <c r="X1748" s="1">
        <v>0</v>
      </c>
      <c r="Y1748" s="103">
        <v>144.84754521963825</v>
      </c>
      <c r="Z1748" s="35">
        <v>56056</v>
      </c>
      <c r="AA1748" s="1" t="s">
        <v>344</v>
      </c>
      <c r="AB1748" s="1" t="s">
        <v>344</v>
      </c>
      <c r="AC1748" s="24"/>
      <c r="AD1748" s="24"/>
      <c r="AE1748" s="24"/>
      <c r="AF1748" s="24"/>
      <c r="AG1748" s="24"/>
      <c r="AH1748" s="24"/>
    </row>
    <row r="1749" spans="1:34" s="23" customFormat="1" x14ac:dyDescent="0.3">
      <c r="A1749" s="35">
        <v>12</v>
      </c>
      <c r="B1749" s="35" t="s">
        <v>3271</v>
      </c>
      <c r="C1749" s="1" t="s">
        <v>843</v>
      </c>
      <c r="D1749" s="35" t="s">
        <v>844</v>
      </c>
      <c r="E1749" s="1" t="s">
        <v>3399</v>
      </c>
      <c r="F1749" s="35" t="s">
        <v>1319</v>
      </c>
      <c r="G1749" s="35" t="str">
        <f>VLOOKUP(F1749,[2]Sheet4!$B$9:$D$40,3,FALSE)</f>
        <v>C29374</v>
      </c>
      <c r="H1749" s="35">
        <v>4</v>
      </c>
      <c r="I1749" s="35">
        <v>4</v>
      </c>
      <c r="J1749" s="35">
        <v>9</v>
      </c>
      <c r="K1749" s="36"/>
      <c r="L1749" s="35"/>
      <c r="M1749" s="35">
        <v>539.02</v>
      </c>
      <c r="N1749" s="35">
        <v>387</v>
      </c>
      <c r="O1749" s="35">
        <v>86</v>
      </c>
      <c r="P1749" s="1">
        <f t="shared" si="83"/>
        <v>46355.72</v>
      </c>
      <c r="Q1749" s="35" t="s">
        <v>147</v>
      </c>
      <c r="R1749" s="35">
        <v>99</v>
      </c>
      <c r="S1749" s="19">
        <f t="shared" si="84"/>
        <v>53362.979999999996</v>
      </c>
      <c r="T1749" s="35" t="s">
        <v>147</v>
      </c>
      <c r="U1749" s="1">
        <v>130</v>
      </c>
      <c r="V1749" s="1">
        <v>0</v>
      </c>
      <c r="W1749" s="1">
        <v>0</v>
      </c>
      <c r="X1749" s="1">
        <v>0</v>
      </c>
      <c r="Y1749" s="103">
        <v>145.52918287937743</v>
      </c>
      <c r="Z1749" s="35">
        <v>37401</v>
      </c>
      <c r="AA1749" s="1" t="s">
        <v>344</v>
      </c>
      <c r="AB1749" s="1" t="s">
        <v>344</v>
      </c>
      <c r="AC1749" s="24"/>
      <c r="AD1749" s="24"/>
      <c r="AE1749" s="24"/>
      <c r="AF1749" s="24"/>
      <c r="AG1749" s="24"/>
      <c r="AH1749" s="24"/>
    </row>
    <row r="1750" spans="1:34" s="23" customFormat="1" x14ac:dyDescent="0.3">
      <c r="A1750" s="102">
        <v>13</v>
      </c>
      <c r="B1750" s="35" t="s">
        <v>3271</v>
      </c>
      <c r="C1750" s="1" t="s">
        <v>843</v>
      </c>
      <c r="D1750" s="35" t="s">
        <v>844</v>
      </c>
      <c r="E1750" s="1" t="s">
        <v>3399</v>
      </c>
      <c r="F1750" s="35" t="s">
        <v>1320</v>
      </c>
      <c r="G1750" s="35" t="str">
        <f>VLOOKUP(F1750,[2]Sheet4!$B$9:$D$40,3,FALSE)</f>
        <v>C29375</v>
      </c>
      <c r="H1750" s="35">
        <v>1</v>
      </c>
      <c r="I1750" s="35">
        <v>1</v>
      </c>
      <c r="J1750" s="35">
        <v>6</v>
      </c>
      <c r="K1750" s="36"/>
      <c r="L1750" s="35"/>
      <c r="M1750" s="35">
        <v>359.67</v>
      </c>
      <c r="N1750" s="35">
        <v>257</v>
      </c>
      <c r="O1750" s="35">
        <v>82</v>
      </c>
      <c r="P1750" s="1">
        <f t="shared" si="83"/>
        <v>29492.940000000002</v>
      </c>
      <c r="Q1750" s="35" t="s">
        <v>147</v>
      </c>
      <c r="R1750" s="35">
        <v>99</v>
      </c>
      <c r="S1750" s="19">
        <f t="shared" si="84"/>
        <v>35607.33</v>
      </c>
      <c r="T1750" s="35" t="s">
        <v>147</v>
      </c>
      <c r="U1750" s="1">
        <v>130</v>
      </c>
      <c r="V1750" s="1">
        <v>0</v>
      </c>
      <c r="W1750" s="1">
        <v>0</v>
      </c>
      <c r="X1750" s="1">
        <v>0</v>
      </c>
      <c r="Y1750" s="103">
        <v>130</v>
      </c>
      <c r="Z1750" s="102">
        <v>16640</v>
      </c>
      <c r="AA1750" s="1" t="s">
        <v>344</v>
      </c>
      <c r="AB1750" s="1" t="s">
        <v>344</v>
      </c>
      <c r="AC1750" s="24"/>
      <c r="AD1750" s="24"/>
      <c r="AE1750" s="24"/>
      <c r="AF1750" s="24"/>
      <c r="AG1750" s="24"/>
      <c r="AH1750" s="24"/>
    </row>
    <row r="1751" spans="1:34" s="23" customFormat="1" x14ac:dyDescent="0.3">
      <c r="A1751" s="35">
        <v>14</v>
      </c>
      <c r="B1751" s="35" t="s">
        <v>3271</v>
      </c>
      <c r="C1751" s="1" t="s">
        <v>843</v>
      </c>
      <c r="D1751" s="35" t="s">
        <v>844</v>
      </c>
      <c r="E1751" s="1" t="s">
        <v>3399</v>
      </c>
      <c r="F1751" s="35" t="s">
        <v>1321</v>
      </c>
      <c r="G1751" s="35" t="s">
        <v>1322</v>
      </c>
      <c r="H1751" s="35">
        <v>0.5</v>
      </c>
      <c r="I1751" s="35">
        <v>0.5</v>
      </c>
      <c r="J1751" s="35">
        <v>3</v>
      </c>
      <c r="K1751" s="36"/>
      <c r="L1751" s="35"/>
      <c r="M1751" s="35">
        <v>153.33000000000001</v>
      </c>
      <c r="N1751" s="35">
        <v>128</v>
      </c>
      <c r="O1751" s="35">
        <v>91</v>
      </c>
      <c r="P1751" s="1">
        <f t="shared" si="83"/>
        <v>13953.03</v>
      </c>
      <c r="Q1751" s="35" t="s">
        <v>147</v>
      </c>
      <c r="R1751" s="35">
        <v>99</v>
      </c>
      <c r="S1751" s="19">
        <f t="shared" si="84"/>
        <v>15179.670000000002</v>
      </c>
      <c r="T1751" s="35" t="str">
        <f>VLOOKUP(G1751,'[3]OKRA GP%'!$D$24247:$G$25266,4,FALSE)</f>
        <v>Pass</v>
      </c>
      <c r="U1751" s="1">
        <v>130</v>
      </c>
      <c r="V1751" s="1">
        <v>0</v>
      </c>
      <c r="W1751" s="1">
        <v>0</v>
      </c>
      <c r="X1751" s="1">
        <v>0</v>
      </c>
      <c r="Y1751" s="103">
        <v>130</v>
      </c>
      <c r="Z1751" s="102">
        <v>39260</v>
      </c>
      <c r="AA1751" s="1" t="s">
        <v>344</v>
      </c>
      <c r="AB1751" s="1" t="s">
        <v>344</v>
      </c>
      <c r="AC1751" s="24"/>
      <c r="AD1751" s="24"/>
      <c r="AE1751" s="24"/>
      <c r="AF1751" s="24"/>
      <c r="AG1751" s="24"/>
      <c r="AH1751" s="24"/>
    </row>
    <row r="1752" spans="1:34" s="23" customFormat="1" x14ac:dyDescent="0.3">
      <c r="A1752" s="102">
        <v>15</v>
      </c>
      <c r="B1752" s="35" t="s">
        <v>3271</v>
      </c>
      <c r="C1752" s="1" t="s">
        <v>843</v>
      </c>
      <c r="D1752" s="35" t="s">
        <v>844</v>
      </c>
      <c r="E1752" s="1" t="s">
        <v>3399</v>
      </c>
      <c r="F1752" s="35" t="s">
        <v>1323</v>
      </c>
      <c r="G1752" s="35" t="s">
        <v>1324</v>
      </c>
      <c r="H1752" s="35">
        <v>2</v>
      </c>
      <c r="I1752" s="35">
        <v>2</v>
      </c>
      <c r="J1752" s="35">
        <v>6</v>
      </c>
      <c r="K1752" s="36"/>
      <c r="L1752" s="35"/>
      <c r="M1752" s="35">
        <v>359.74</v>
      </c>
      <c r="N1752" s="35">
        <v>302</v>
      </c>
      <c r="O1752" s="35">
        <v>90</v>
      </c>
      <c r="P1752" s="1">
        <f t="shared" si="83"/>
        <v>32376.600000000002</v>
      </c>
      <c r="Q1752" s="35" t="s">
        <v>147</v>
      </c>
      <c r="R1752" s="35">
        <v>99</v>
      </c>
      <c r="S1752" s="19">
        <f t="shared" si="84"/>
        <v>35614.26</v>
      </c>
      <c r="T1752" s="35" t="str">
        <f>VLOOKUP(G1752,'[3]OKRA GP%'!$D$24247:$G$25266,4,FALSE)</f>
        <v>Pass</v>
      </c>
      <c r="U1752" s="1">
        <v>130</v>
      </c>
      <c r="V1752" s="1">
        <v>0</v>
      </c>
      <c r="W1752" s="1">
        <v>0</v>
      </c>
      <c r="X1752" s="1">
        <v>0</v>
      </c>
      <c r="Y1752" s="103">
        <v>144.54046242774567</v>
      </c>
      <c r="Z1752" s="35">
        <v>50011</v>
      </c>
      <c r="AA1752" s="1" t="s">
        <v>344</v>
      </c>
      <c r="AB1752" s="1" t="s">
        <v>344</v>
      </c>
      <c r="AC1752" s="24"/>
      <c r="AD1752" s="24"/>
      <c r="AE1752" s="24"/>
      <c r="AF1752" s="24"/>
      <c r="AG1752" s="24"/>
      <c r="AH1752" s="24"/>
    </row>
    <row r="1753" spans="1:34" s="23" customFormat="1" x14ac:dyDescent="0.3">
      <c r="A1753" s="35">
        <v>16</v>
      </c>
      <c r="B1753" s="35" t="s">
        <v>3271</v>
      </c>
      <c r="C1753" s="1" t="s">
        <v>843</v>
      </c>
      <c r="D1753" s="35" t="s">
        <v>844</v>
      </c>
      <c r="E1753" s="1" t="s">
        <v>3399</v>
      </c>
      <c r="F1753" s="35" t="s">
        <v>1325</v>
      </c>
      <c r="G1753" s="35" t="str">
        <f>VLOOKUP(F1753,[2]Sheet4!$B$9:$D$40,3,FALSE)</f>
        <v>C29356</v>
      </c>
      <c r="H1753" s="35">
        <v>1.5</v>
      </c>
      <c r="I1753" s="35">
        <v>1.5</v>
      </c>
      <c r="J1753" s="35">
        <v>8</v>
      </c>
      <c r="K1753" s="36"/>
      <c r="L1753" s="35"/>
      <c r="M1753" s="35">
        <v>480.91</v>
      </c>
      <c r="N1753" s="35">
        <v>346</v>
      </c>
      <c r="O1753" s="35">
        <v>81</v>
      </c>
      <c r="P1753" s="1">
        <f t="shared" si="83"/>
        <v>38953.71</v>
      </c>
      <c r="Q1753" s="35" t="s">
        <v>147</v>
      </c>
      <c r="R1753" s="35">
        <v>99</v>
      </c>
      <c r="S1753" s="19">
        <f t="shared" si="84"/>
        <v>47610.090000000004</v>
      </c>
      <c r="T1753" s="35" t="s">
        <v>147</v>
      </c>
      <c r="U1753" s="1">
        <v>130</v>
      </c>
      <c r="V1753" s="1">
        <v>0</v>
      </c>
      <c r="W1753" s="1">
        <v>0</v>
      </c>
      <c r="X1753" s="1">
        <v>0</v>
      </c>
      <c r="Y1753" s="103">
        <v>130</v>
      </c>
      <c r="Z1753" s="102">
        <v>41600</v>
      </c>
      <c r="AA1753" s="1" t="s">
        <v>344</v>
      </c>
      <c r="AB1753" s="1" t="s">
        <v>344</v>
      </c>
      <c r="AC1753" s="24"/>
      <c r="AD1753" s="24"/>
      <c r="AE1753" s="24"/>
      <c r="AF1753" s="24"/>
      <c r="AG1753" s="24"/>
      <c r="AH1753" s="24"/>
    </row>
    <row r="1754" spans="1:34" s="23" customFormat="1" x14ac:dyDescent="0.3">
      <c r="A1754" s="102">
        <v>17</v>
      </c>
      <c r="B1754" s="35" t="s">
        <v>3271</v>
      </c>
      <c r="C1754" s="1" t="s">
        <v>843</v>
      </c>
      <c r="D1754" s="35" t="s">
        <v>844</v>
      </c>
      <c r="E1754" s="1" t="s">
        <v>3399</v>
      </c>
      <c r="F1754" s="35" t="s">
        <v>1326</v>
      </c>
      <c r="G1754" s="35" t="s">
        <v>1327</v>
      </c>
      <c r="H1754" s="35">
        <v>3</v>
      </c>
      <c r="I1754" s="35">
        <v>3</v>
      </c>
      <c r="J1754" s="35">
        <v>7</v>
      </c>
      <c r="K1754" s="36"/>
      <c r="L1754" s="35"/>
      <c r="M1754" s="35">
        <v>380.5</v>
      </c>
      <c r="N1754" s="35">
        <v>320</v>
      </c>
      <c r="O1754" s="35">
        <v>92</v>
      </c>
      <c r="P1754" s="1">
        <f t="shared" si="83"/>
        <v>35006</v>
      </c>
      <c r="Q1754" s="35" t="s">
        <v>147</v>
      </c>
      <c r="R1754" s="35">
        <v>99</v>
      </c>
      <c r="S1754" s="19">
        <f t="shared" si="84"/>
        <v>37669.5</v>
      </c>
      <c r="T1754" s="35" t="str">
        <f>VLOOKUP(G1754,'[3]OKRA GP%'!$D$24247:$G$25266,4,FALSE)</f>
        <v>Pass</v>
      </c>
      <c r="U1754" s="1">
        <v>130</v>
      </c>
      <c r="V1754" s="1">
        <v>0</v>
      </c>
      <c r="W1754" s="1">
        <v>0</v>
      </c>
      <c r="X1754" s="1">
        <v>0</v>
      </c>
      <c r="Y1754" s="103">
        <v>146.07675906183368</v>
      </c>
      <c r="Z1754" s="35">
        <v>68510</v>
      </c>
      <c r="AA1754" s="1" t="s">
        <v>344</v>
      </c>
      <c r="AB1754" s="1" t="s">
        <v>344</v>
      </c>
      <c r="AC1754" s="24"/>
      <c r="AD1754" s="24"/>
      <c r="AE1754" s="24"/>
      <c r="AF1754" s="24"/>
      <c r="AG1754" s="24"/>
      <c r="AH1754" s="24"/>
    </row>
    <row r="1755" spans="1:34" s="23" customFormat="1" x14ac:dyDescent="0.3">
      <c r="A1755" s="35">
        <v>18</v>
      </c>
      <c r="B1755" s="35" t="s">
        <v>3271</v>
      </c>
      <c r="C1755" s="1" t="s">
        <v>843</v>
      </c>
      <c r="D1755" s="35" t="s">
        <v>844</v>
      </c>
      <c r="E1755" s="1" t="s">
        <v>3399</v>
      </c>
      <c r="F1755" s="35" t="s">
        <v>1328</v>
      </c>
      <c r="G1755" s="35" t="str">
        <f>VLOOKUP(F1755,[2]Sheet4!$B$9:$D$40,3,FALSE)</f>
        <v>C29366</v>
      </c>
      <c r="H1755" s="35">
        <v>3</v>
      </c>
      <c r="I1755" s="35">
        <v>3</v>
      </c>
      <c r="J1755" s="35">
        <v>11</v>
      </c>
      <c r="K1755" s="36"/>
      <c r="L1755" s="35"/>
      <c r="M1755" s="35">
        <v>658.76</v>
      </c>
      <c r="N1755" s="35">
        <v>469</v>
      </c>
      <c r="O1755" s="35">
        <v>85</v>
      </c>
      <c r="P1755" s="1">
        <f t="shared" si="83"/>
        <v>55994.6</v>
      </c>
      <c r="Q1755" s="35" t="s">
        <v>147</v>
      </c>
      <c r="R1755" s="35">
        <v>99</v>
      </c>
      <c r="S1755" s="19">
        <f t="shared" si="84"/>
        <v>65217.24</v>
      </c>
      <c r="T1755" s="35" t="s">
        <v>147</v>
      </c>
      <c r="U1755" s="1">
        <v>130</v>
      </c>
      <c r="V1755" s="1">
        <v>0</v>
      </c>
      <c r="W1755" s="1">
        <v>0</v>
      </c>
      <c r="X1755" s="1">
        <v>0</v>
      </c>
      <c r="Y1755" s="103">
        <v>148.57142857142858</v>
      </c>
      <c r="Z1755" s="35">
        <v>37440</v>
      </c>
      <c r="AA1755" s="1" t="s">
        <v>344</v>
      </c>
      <c r="AB1755" s="1" t="s">
        <v>344</v>
      </c>
      <c r="AC1755" s="24"/>
      <c r="AD1755" s="24"/>
      <c r="AE1755" s="24"/>
      <c r="AF1755" s="24"/>
      <c r="AG1755" s="24"/>
      <c r="AH1755" s="24"/>
    </row>
    <row r="1756" spans="1:34" s="23" customFormat="1" x14ac:dyDescent="0.3">
      <c r="A1756" s="102">
        <v>19</v>
      </c>
      <c r="B1756" s="35" t="s">
        <v>3271</v>
      </c>
      <c r="C1756" s="1" t="s">
        <v>843</v>
      </c>
      <c r="D1756" s="35" t="s">
        <v>844</v>
      </c>
      <c r="E1756" s="1" t="s">
        <v>3399</v>
      </c>
      <c r="F1756" s="35" t="s">
        <v>1329</v>
      </c>
      <c r="G1756" s="35" t="str">
        <f>VLOOKUP(F1756,[2]Sheet4!$B$9:$D$40,3,FALSE)</f>
        <v>C29368</v>
      </c>
      <c r="H1756" s="35">
        <v>1</v>
      </c>
      <c r="I1756" s="35">
        <v>1</v>
      </c>
      <c r="J1756" s="35">
        <v>6</v>
      </c>
      <c r="K1756" s="36"/>
      <c r="L1756" s="35"/>
      <c r="M1756" s="35">
        <v>360.01</v>
      </c>
      <c r="N1756" s="35">
        <v>252</v>
      </c>
      <c r="O1756" s="35">
        <v>80</v>
      </c>
      <c r="P1756" s="1">
        <f t="shared" si="83"/>
        <v>28800.799999999999</v>
      </c>
      <c r="Q1756" s="35" t="s">
        <v>147</v>
      </c>
      <c r="R1756" s="35">
        <v>99</v>
      </c>
      <c r="S1756" s="19">
        <f t="shared" si="84"/>
        <v>35640.99</v>
      </c>
      <c r="T1756" s="35" t="s">
        <v>147</v>
      </c>
      <c r="U1756" s="1">
        <v>130</v>
      </c>
      <c r="V1756" s="1">
        <v>0</v>
      </c>
      <c r="W1756" s="1">
        <v>0</v>
      </c>
      <c r="X1756" s="1">
        <v>0</v>
      </c>
      <c r="Y1756" s="103">
        <v>147.93559322033897</v>
      </c>
      <c r="Z1756" s="35">
        <v>43641</v>
      </c>
      <c r="AA1756" s="1" t="s">
        <v>344</v>
      </c>
      <c r="AB1756" s="1" t="s">
        <v>344</v>
      </c>
      <c r="AC1756" s="24"/>
      <c r="AD1756" s="24"/>
      <c r="AE1756" s="24"/>
      <c r="AF1756" s="24"/>
      <c r="AG1756" s="24"/>
      <c r="AH1756" s="24"/>
    </row>
    <row r="1757" spans="1:34" s="23" customFormat="1" x14ac:dyDescent="0.3">
      <c r="A1757" s="35">
        <v>20</v>
      </c>
      <c r="B1757" s="35" t="s">
        <v>3271</v>
      </c>
      <c r="C1757" s="1" t="s">
        <v>843</v>
      </c>
      <c r="D1757" s="35" t="s">
        <v>844</v>
      </c>
      <c r="E1757" s="1" t="s">
        <v>3399</v>
      </c>
      <c r="F1757" s="35" t="s">
        <v>1330</v>
      </c>
      <c r="G1757" s="35" t="str">
        <f>VLOOKUP(F1757,[2]Sheet4!$B$9:$D$40,3,FALSE)</f>
        <v>C29369</v>
      </c>
      <c r="H1757" s="35">
        <v>1</v>
      </c>
      <c r="I1757" s="35">
        <v>1</v>
      </c>
      <c r="J1757" s="35">
        <v>7</v>
      </c>
      <c r="K1757" s="36"/>
      <c r="L1757" s="35"/>
      <c r="M1757" s="35">
        <v>419.68</v>
      </c>
      <c r="N1757" s="35">
        <v>295</v>
      </c>
      <c r="O1757" s="35">
        <v>84</v>
      </c>
      <c r="P1757" s="1">
        <f t="shared" si="83"/>
        <v>35253.120000000003</v>
      </c>
      <c r="Q1757" s="35" t="s">
        <v>147</v>
      </c>
      <c r="R1757" s="35">
        <v>99</v>
      </c>
      <c r="S1757" s="19">
        <f t="shared" si="84"/>
        <v>41548.32</v>
      </c>
      <c r="T1757" s="35" t="s">
        <v>147</v>
      </c>
      <c r="U1757" s="1">
        <v>130</v>
      </c>
      <c r="V1757" s="1">
        <v>0</v>
      </c>
      <c r="W1757" s="1">
        <v>0</v>
      </c>
      <c r="X1757" s="1">
        <v>0</v>
      </c>
      <c r="Y1757" s="103">
        <v>144.125</v>
      </c>
      <c r="Z1757" s="35">
        <v>74945</v>
      </c>
      <c r="AA1757" s="1" t="s">
        <v>344</v>
      </c>
      <c r="AB1757" s="1" t="s">
        <v>344</v>
      </c>
      <c r="AC1757" s="24"/>
      <c r="AD1757" s="24"/>
      <c r="AE1757" s="24"/>
      <c r="AF1757" s="24"/>
      <c r="AG1757" s="24"/>
      <c r="AH1757" s="24"/>
    </row>
    <row r="1758" spans="1:34" s="23" customFormat="1" x14ac:dyDescent="0.3">
      <c r="A1758" s="102">
        <v>21</v>
      </c>
      <c r="B1758" s="35" t="s">
        <v>3271</v>
      </c>
      <c r="C1758" s="1" t="s">
        <v>843</v>
      </c>
      <c r="D1758" s="35" t="s">
        <v>844</v>
      </c>
      <c r="E1758" s="1" t="s">
        <v>3399</v>
      </c>
      <c r="F1758" s="35" t="s">
        <v>1331</v>
      </c>
      <c r="G1758" s="35" t="str">
        <f>VLOOKUP(F1758,[2]Sheet4!$B$9:$D$40,3,FALSE)</f>
        <v>C29376</v>
      </c>
      <c r="H1758" s="35">
        <v>2.5</v>
      </c>
      <c r="I1758" s="35">
        <v>2.5</v>
      </c>
      <c r="J1758" s="35">
        <v>12</v>
      </c>
      <c r="K1758" s="36"/>
      <c r="L1758" s="35"/>
      <c r="M1758" s="35">
        <v>720.58</v>
      </c>
      <c r="N1758" s="35">
        <v>520</v>
      </c>
      <c r="O1758" s="35">
        <v>80</v>
      </c>
      <c r="P1758" s="1">
        <f t="shared" si="83"/>
        <v>57646.400000000001</v>
      </c>
      <c r="Q1758" s="35" t="s">
        <v>147</v>
      </c>
      <c r="R1758" s="35">
        <v>99</v>
      </c>
      <c r="S1758" s="19">
        <f t="shared" si="84"/>
        <v>71337.42</v>
      </c>
      <c r="T1758" s="35" t="s">
        <v>147</v>
      </c>
      <c r="U1758" s="1">
        <v>130</v>
      </c>
      <c r="V1758" s="1">
        <v>0</v>
      </c>
      <c r="W1758" s="1">
        <v>0</v>
      </c>
      <c r="X1758" s="1">
        <v>0</v>
      </c>
      <c r="Y1758" s="103">
        <v>144.92592592592592</v>
      </c>
      <c r="Z1758" s="35">
        <v>31304</v>
      </c>
      <c r="AA1758" s="1" t="s">
        <v>344</v>
      </c>
      <c r="AB1758" s="1" t="s">
        <v>344</v>
      </c>
      <c r="AC1758" s="24"/>
      <c r="AD1758" s="24"/>
      <c r="AE1758" s="24"/>
      <c r="AF1758" s="24"/>
      <c r="AG1758" s="24"/>
      <c r="AH1758" s="24"/>
    </row>
    <row r="1759" spans="1:34" s="23" customFormat="1" x14ac:dyDescent="0.3">
      <c r="A1759" s="35">
        <v>22</v>
      </c>
      <c r="B1759" s="35" t="s">
        <v>3271</v>
      </c>
      <c r="C1759" s="1" t="s">
        <v>843</v>
      </c>
      <c r="D1759" s="35" t="s">
        <v>844</v>
      </c>
      <c r="E1759" s="1" t="s">
        <v>3399</v>
      </c>
      <c r="F1759" s="35" t="s">
        <v>1332</v>
      </c>
      <c r="G1759" s="35" t="str">
        <f>VLOOKUP(F1759,[2]Sheet4!$B$9:$D$40,3,FALSE)</f>
        <v>C29377</v>
      </c>
      <c r="H1759" s="35">
        <v>1</v>
      </c>
      <c r="I1759" s="35">
        <v>1</v>
      </c>
      <c r="J1759" s="35">
        <v>5</v>
      </c>
      <c r="K1759" s="36"/>
      <c r="L1759" s="35"/>
      <c r="M1759" s="35">
        <v>301.04000000000002</v>
      </c>
      <c r="N1759" s="35">
        <v>216</v>
      </c>
      <c r="O1759" s="35">
        <v>82</v>
      </c>
      <c r="P1759" s="1">
        <f t="shared" si="83"/>
        <v>24685.280000000002</v>
      </c>
      <c r="Q1759" s="35" t="s">
        <v>147</v>
      </c>
      <c r="R1759" s="35">
        <v>99</v>
      </c>
      <c r="S1759" s="19">
        <f t="shared" si="84"/>
        <v>29802.960000000003</v>
      </c>
      <c r="T1759" s="35" t="s">
        <v>147</v>
      </c>
      <c r="U1759" s="1">
        <v>130</v>
      </c>
      <c r="V1759" s="1">
        <v>0</v>
      </c>
      <c r="W1759" s="1">
        <v>0</v>
      </c>
      <c r="X1759" s="1">
        <v>0</v>
      </c>
      <c r="Y1759" s="103">
        <v>144.6281310211946</v>
      </c>
      <c r="Z1759" s="35">
        <v>75062</v>
      </c>
      <c r="AA1759" s="1" t="s">
        <v>344</v>
      </c>
      <c r="AB1759" s="1" t="s">
        <v>344</v>
      </c>
      <c r="AC1759" s="24"/>
      <c r="AD1759" s="24"/>
      <c r="AE1759" s="24"/>
      <c r="AF1759" s="24"/>
      <c r="AG1759" s="24"/>
      <c r="AH1759" s="24"/>
    </row>
    <row r="1760" spans="1:34" s="23" customFormat="1" x14ac:dyDescent="0.3">
      <c r="A1760" s="102">
        <v>23</v>
      </c>
      <c r="B1760" s="35" t="s">
        <v>3271</v>
      </c>
      <c r="C1760" s="1" t="s">
        <v>843</v>
      </c>
      <c r="D1760" s="35" t="s">
        <v>844</v>
      </c>
      <c r="E1760" s="1" t="s">
        <v>3399</v>
      </c>
      <c r="F1760" s="35" t="s">
        <v>1333</v>
      </c>
      <c r="G1760" s="35" t="str">
        <f>VLOOKUP(F1760,[2]Sheet4!$B$9:$D$40,3,FALSE)</f>
        <v>C29378</v>
      </c>
      <c r="H1760" s="35">
        <v>2.5</v>
      </c>
      <c r="I1760" s="35">
        <v>2.5</v>
      </c>
      <c r="J1760" s="35">
        <v>12</v>
      </c>
      <c r="K1760" s="36"/>
      <c r="L1760" s="35"/>
      <c r="M1760" s="35">
        <v>721.69</v>
      </c>
      <c r="N1760" s="35">
        <v>519</v>
      </c>
      <c r="O1760" s="35">
        <v>86</v>
      </c>
      <c r="P1760" s="1">
        <f t="shared" si="83"/>
        <v>62065.340000000004</v>
      </c>
      <c r="Q1760" s="35" t="s">
        <v>147</v>
      </c>
      <c r="R1760" s="35">
        <v>99</v>
      </c>
      <c r="S1760" s="19">
        <f t="shared" si="84"/>
        <v>71447.310000000012</v>
      </c>
      <c r="T1760" s="35" t="s">
        <v>147</v>
      </c>
      <c r="U1760" s="1">
        <v>130</v>
      </c>
      <c r="V1760" s="1">
        <v>0</v>
      </c>
      <c r="W1760" s="1">
        <v>0</v>
      </c>
      <c r="X1760" s="1">
        <v>0</v>
      </c>
      <c r="Y1760" s="103">
        <v>144.76490066225165</v>
      </c>
      <c r="Z1760" s="35">
        <v>43719</v>
      </c>
      <c r="AA1760" s="1" t="s">
        <v>344</v>
      </c>
      <c r="AB1760" s="1" t="s">
        <v>344</v>
      </c>
      <c r="AC1760" s="24"/>
      <c r="AD1760" s="24"/>
      <c r="AE1760" s="24"/>
      <c r="AF1760" s="24"/>
      <c r="AG1760" s="24"/>
      <c r="AH1760" s="24"/>
    </row>
    <row r="1761" spans="1:34" s="23" customFormat="1" x14ac:dyDescent="0.3">
      <c r="A1761" s="35">
        <v>24</v>
      </c>
      <c r="B1761" s="35" t="s">
        <v>3271</v>
      </c>
      <c r="C1761" s="1" t="s">
        <v>843</v>
      </c>
      <c r="D1761" s="35" t="s">
        <v>844</v>
      </c>
      <c r="E1761" s="1" t="s">
        <v>3399</v>
      </c>
      <c r="F1761" s="35" t="s">
        <v>1334</v>
      </c>
      <c r="G1761" s="35" t="str">
        <f>VLOOKUP(F1761,[2]Sheet4!$B$9:$D$40,3,FALSE)</f>
        <v>C29340</v>
      </c>
      <c r="H1761" s="35">
        <v>2</v>
      </c>
      <c r="I1761" s="35">
        <v>2</v>
      </c>
      <c r="J1761" s="35">
        <v>7</v>
      </c>
      <c r="K1761" s="36"/>
      <c r="L1761" s="35"/>
      <c r="M1761" s="35">
        <v>420.33</v>
      </c>
      <c r="N1761" s="35">
        <v>302</v>
      </c>
      <c r="O1761" s="35">
        <v>89</v>
      </c>
      <c r="P1761" s="1">
        <f t="shared" si="83"/>
        <v>37409.369999999995</v>
      </c>
      <c r="Q1761" s="35" t="s">
        <v>147</v>
      </c>
      <c r="R1761" s="35">
        <v>99</v>
      </c>
      <c r="S1761" s="19">
        <f t="shared" si="84"/>
        <v>41612.67</v>
      </c>
      <c r="T1761" s="35" t="s">
        <v>147</v>
      </c>
      <c r="U1761" s="1">
        <v>130</v>
      </c>
      <c r="V1761" s="1">
        <v>0</v>
      </c>
      <c r="W1761" s="1">
        <v>0</v>
      </c>
      <c r="X1761" s="1">
        <v>0</v>
      </c>
      <c r="Y1761" s="103">
        <v>144.74537037037038</v>
      </c>
      <c r="Z1761" s="35">
        <v>93795</v>
      </c>
      <c r="AA1761" s="1" t="s">
        <v>344</v>
      </c>
      <c r="AB1761" s="1" t="s">
        <v>344</v>
      </c>
      <c r="AC1761" s="24"/>
      <c r="AD1761" s="24"/>
      <c r="AE1761" s="24"/>
      <c r="AF1761" s="24"/>
      <c r="AG1761" s="24"/>
      <c r="AH1761" s="24"/>
    </row>
    <row r="1762" spans="1:34" s="23" customFormat="1" x14ac:dyDescent="0.3">
      <c r="A1762" s="102">
        <v>25</v>
      </c>
      <c r="B1762" s="35" t="s">
        <v>3271</v>
      </c>
      <c r="C1762" s="1" t="s">
        <v>843</v>
      </c>
      <c r="D1762" s="35" t="s">
        <v>844</v>
      </c>
      <c r="E1762" s="1" t="s">
        <v>3399</v>
      </c>
      <c r="F1762" s="35" t="s">
        <v>1335</v>
      </c>
      <c r="G1762" s="35" t="str">
        <f>VLOOKUP(F1762,[2]Sheet4!$B$9:$D$40,3,FALSE)</f>
        <v>C29341</v>
      </c>
      <c r="H1762" s="35">
        <v>3</v>
      </c>
      <c r="I1762" s="35">
        <v>3</v>
      </c>
      <c r="J1762" s="35">
        <v>15</v>
      </c>
      <c r="K1762" s="36"/>
      <c r="L1762" s="35"/>
      <c r="M1762" s="35">
        <v>901.83</v>
      </c>
      <c r="N1762" s="35">
        <v>648</v>
      </c>
      <c r="O1762" s="35">
        <v>80</v>
      </c>
      <c r="P1762" s="1">
        <f t="shared" si="83"/>
        <v>72146.400000000009</v>
      </c>
      <c r="Q1762" s="35" t="s">
        <v>147</v>
      </c>
      <c r="R1762" s="35">
        <v>99</v>
      </c>
      <c r="S1762" s="19">
        <f t="shared" si="84"/>
        <v>89281.17</v>
      </c>
      <c r="T1762" s="35" t="s">
        <v>147</v>
      </c>
      <c r="U1762" s="1">
        <v>130</v>
      </c>
      <c r="V1762" s="1">
        <v>0</v>
      </c>
      <c r="W1762" s="1">
        <v>0</v>
      </c>
      <c r="X1762" s="1">
        <v>0</v>
      </c>
      <c r="Y1762" s="103">
        <v>130</v>
      </c>
      <c r="Z1762" s="102">
        <v>26130</v>
      </c>
      <c r="AA1762" s="1" t="s">
        <v>344</v>
      </c>
      <c r="AB1762" s="1" t="s">
        <v>344</v>
      </c>
      <c r="AC1762" s="24"/>
      <c r="AD1762" s="24"/>
      <c r="AE1762" s="24"/>
      <c r="AF1762" s="24"/>
      <c r="AG1762" s="24"/>
      <c r="AH1762" s="24"/>
    </row>
    <row r="1763" spans="1:34" s="23" customFormat="1" x14ac:dyDescent="0.3">
      <c r="A1763" s="35">
        <v>26</v>
      </c>
      <c r="B1763" s="35" t="s">
        <v>3271</v>
      </c>
      <c r="C1763" s="1" t="s">
        <v>843</v>
      </c>
      <c r="D1763" s="35" t="s">
        <v>844</v>
      </c>
      <c r="E1763" s="1" t="s">
        <v>3399</v>
      </c>
      <c r="F1763" s="35" t="s">
        <v>1336</v>
      </c>
      <c r="G1763" s="35" t="s">
        <v>1337</v>
      </c>
      <c r="H1763" s="35">
        <v>1.5</v>
      </c>
      <c r="I1763" s="35">
        <v>1.5</v>
      </c>
      <c r="J1763" s="35">
        <v>4</v>
      </c>
      <c r="K1763" s="36"/>
      <c r="L1763" s="35"/>
      <c r="M1763" s="35">
        <v>239.62</v>
      </c>
      <c r="N1763" s="35">
        <v>201</v>
      </c>
      <c r="O1763" s="35">
        <v>87</v>
      </c>
      <c r="P1763" s="1">
        <f t="shared" si="83"/>
        <v>20846.939999999999</v>
      </c>
      <c r="Q1763" s="35" t="s">
        <v>147</v>
      </c>
      <c r="R1763" s="35">
        <v>99</v>
      </c>
      <c r="S1763" s="19">
        <f t="shared" si="84"/>
        <v>23722.38</v>
      </c>
      <c r="T1763" s="35" t="str">
        <f>VLOOKUP(G1763,'[3]OKRA GP%'!$D$24247:$G$25266,4,FALSE)</f>
        <v>Pass</v>
      </c>
      <c r="U1763" s="1">
        <v>130</v>
      </c>
      <c r="V1763" s="1">
        <v>0</v>
      </c>
      <c r="W1763" s="1">
        <v>0</v>
      </c>
      <c r="X1763" s="1">
        <v>0</v>
      </c>
      <c r="Y1763" s="103">
        <v>130</v>
      </c>
      <c r="Z1763" s="102">
        <v>29380</v>
      </c>
      <c r="AA1763" s="1" t="s">
        <v>344</v>
      </c>
      <c r="AB1763" s="1" t="s">
        <v>344</v>
      </c>
      <c r="AC1763" s="24"/>
      <c r="AD1763" s="24"/>
      <c r="AE1763" s="24"/>
      <c r="AF1763" s="24"/>
      <c r="AG1763" s="24"/>
      <c r="AH1763" s="24"/>
    </row>
    <row r="1764" spans="1:34" s="23" customFormat="1" x14ac:dyDescent="0.3">
      <c r="A1764" s="102">
        <v>27</v>
      </c>
      <c r="B1764" s="35" t="s">
        <v>3271</v>
      </c>
      <c r="C1764" s="1" t="s">
        <v>843</v>
      </c>
      <c r="D1764" s="35" t="s">
        <v>844</v>
      </c>
      <c r="E1764" s="1" t="s">
        <v>3399</v>
      </c>
      <c r="F1764" s="35" t="s">
        <v>1338</v>
      </c>
      <c r="G1764" s="35" t="s">
        <v>1339</v>
      </c>
      <c r="H1764" s="35">
        <v>3</v>
      </c>
      <c r="I1764" s="35">
        <v>3</v>
      </c>
      <c r="J1764" s="35">
        <v>5</v>
      </c>
      <c r="K1764" s="36"/>
      <c r="L1764" s="35"/>
      <c r="M1764" s="35">
        <v>301.16000000000003</v>
      </c>
      <c r="N1764" s="35">
        <v>226</v>
      </c>
      <c r="O1764" s="35">
        <v>90</v>
      </c>
      <c r="P1764" s="1">
        <f t="shared" si="83"/>
        <v>27104.400000000001</v>
      </c>
      <c r="Q1764" s="35" t="s">
        <v>147</v>
      </c>
      <c r="R1764" s="35">
        <v>99</v>
      </c>
      <c r="S1764" s="19">
        <f t="shared" si="84"/>
        <v>29814.840000000004</v>
      </c>
      <c r="T1764" s="35" t="s">
        <v>147</v>
      </c>
      <c r="U1764" s="1">
        <v>130</v>
      </c>
      <c r="V1764" s="1">
        <v>0</v>
      </c>
      <c r="W1764" s="1">
        <v>0</v>
      </c>
      <c r="X1764" s="1">
        <v>0</v>
      </c>
      <c r="Y1764" s="103">
        <v>130</v>
      </c>
      <c r="Z1764" s="102">
        <v>19630</v>
      </c>
      <c r="AA1764" s="1" t="s">
        <v>344</v>
      </c>
      <c r="AB1764" s="1" t="s">
        <v>344</v>
      </c>
      <c r="AC1764" s="24"/>
      <c r="AD1764" s="24"/>
      <c r="AE1764" s="24"/>
      <c r="AF1764" s="24"/>
      <c r="AG1764" s="24"/>
      <c r="AH1764" s="24"/>
    </row>
    <row r="1765" spans="1:34" s="23" customFormat="1" x14ac:dyDescent="0.3">
      <c r="A1765" s="35">
        <v>28</v>
      </c>
      <c r="B1765" s="35" t="s">
        <v>3271</v>
      </c>
      <c r="C1765" s="1" t="s">
        <v>843</v>
      </c>
      <c r="D1765" s="35" t="s">
        <v>844</v>
      </c>
      <c r="E1765" s="1" t="s">
        <v>3399</v>
      </c>
      <c r="F1765" s="35" t="s">
        <v>1340</v>
      </c>
      <c r="G1765" s="35" t="s">
        <v>1341</v>
      </c>
      <c r="H1765" s="35">
        <v>1</v>
      </c>
      <c r="I1765" s="35">
        <v>1</v>
      </c>
      <c r="J1765" s="35">
        <v>3</v>
      </c>
      <c r="K1765" s="36"/>
      <c r="L1765" s="35"/>
      <c r="M1765" s="35">
        <v>181.7</v>
      </c>
      <c r="N1765" s="35">
        <v>151</v>
      </c>
      <c r="O1765" s="35">
        <v>89</v>
      </c>
      <c r="P1765" s="1">
        <f t="shared" si="83"/>
        <v>16171.3</v>
      </c>
      <c r="Q1765" s="35" t="s">
        <v>147</v>
      </c>
      <c r="R1765" s="35">
        <v>99</v>
      </c>
      <c r="S1765" s="19">
        <f t="shared" si="84"/>
        <v>17988.3</v>
      </c>
      <c r="T1765" s="35" t="str">
        <f>VLOOKUP(G1765,'[3]OKRA GP%'!$D$24247:$G$25266,4,FALSE)</f>
        <v>Pass</v>
      </c>
      <c r="U1765" s="1">
        <v>130</v>
      </c>
      <c r="V1765" s="1">
        <v>0</v>
      </c>
      <c r="W1765" s="1">
        <v>0</v>
      </c>
      <c r="X1765" s="1">
        <v>0</v>
      </c>
      <c r="Y1765" s="103"/>
      <c r="Z1765" s="35">
        <v>0</v>
      </c>
      <c r="AA1765" s="1" t="s">
        <v>344</v>
      </c>
      <c r="AB1765" s="1" t="s">
        <v>344</v>
      </c>
      <c r="AC1765" s="24"/>
      <c r="AD1765" s="24"/>
      <c r="AE1765" s="24"/>
      <c r="AF1765" s="24"/>
      <c r="AG1765" s="24"/>
      <c r="AH1765" s="24"/>
    </row>
    <row r="1766" spans="1:34" s="23" customFormat="1" x14ac:dyDescent="0.3">
      <c r="A1766" s="102">
        <v>29</v>
      </c>
      <c r="B1766" s="35" t="s">
        <v>3271</v>
      </c>
      <c r="C1766" s="1" t="s">
        <v>843</v>
      </c>
      <c r="D1766" s="35" t="s">
        <v>844</v>
      </c>
      <c r="E1766" s="1" t="s">
        <v>3399</v>
      </c>
      <c r="F1766" s="35" t="s">
        <v>1342</v>
      </c>
      <c r="G1766" s="35" t="str">
        <f>VLOOKUP(F1766,[2]Sheet4!$B$9:$D$40,3,FALSE)</f>
        <v>C29345</v>
      </c>
      <c r="H1766" s="35">
        <v>1.5</v>
      </c>
      <c r="I1766" s="35">
        <v>1.5</v>
      </c>
      <c r="J1766" s="35">
        <v>4</v>
      </c>
      <c r="K1766" s="36"/>
      <c r="L1766" s="35"/>
      <c r="M1766" s="35">
        <v>239.51</v>
      </c>
      <c r="N1766" s="35"/>
      <c r="O1766" s="35">
        <v>89</v>
      </c>
      <c r="P1766" s="1">
        <f t="shared" si="83"/>
        <v>21316.39</v>
      </c>
      <c r="Q1766" s="35" t="s">
        <v>147</v>
      </c>
      <c r="R1766" s="35">
        <v>95</v>
      </c>
      <c r="S1766" s="19">
        <f t="shared" si="84"/>
        <v>22753.45</v>
      </c>
      <c r="T1766" s="35" t="s">
        <v>148</v>
      </c>
      <c r="U1766" s="1">
        <v>130</v>
      </c>
      <c r="V1766" s="1">
        <v>0</v>
      </c>
      <c r="W1766" s="1">
        <v>0</v>
      </c>
      <c r="X1766" s="1">
        <v>0</v>
      </c>
      <c r="Y1766" s="103">
        <v>144.73837209302326</v>
      </c>
      <c r="Z1766" s="35">
        <v>24895</v>
      </c>
      <c r="AA1766" s="1" t="s">
        <v>344</v>
      </c>
      <c r="AB1766" s="1" t="s">
        <v>344</v>
      </c>
      <c r="AC1766" s="24"/>
      <c r="AD1766" s="24"/>
      <c r="AE1766" s="24"/>
      <c r="AF1766" s="24"/>
      <c r="AG1766" s="24"/>
      <c r="AH1766" s="24"/>
    </row>
    <row r="1767" spans="1:34" s="23" customFormat="1" x14ac:dyDescent="0.3">
      <c r="A1767" s="35">
        <v>30</v>
      </c>
      <c r="B1767" s="35" t="s">
        <v>3271</v>
      </c>
      <c r="C1767" s="1" t="s">
        <v>843</v>
      </c>
      <c r="D1767" s="35" t="s">
        <v>844</v>
      </c>
      <c r="E1767" s="1" t="s">
        <v>3399</v>
      </c>
      <c r="F1767" s="35" t="s">
        <v>1343</v>
      </c>
      <c r="G1767" s="35" t="str">
        <f>VLOOKUP(F1767,[2]Sheet4!$B$9:$D$40,3,FALSE)</f>
        <v>C29346</v>
      </c>
      <c r="H1767" s="35">
        <v>1</v>
      </c>
      <c r="I1767" s="35">
        <v>1</v>
      </c>
      <c r="J1767" s="35">
        <v>4</v>
      </c>
      <c r="K1767" s="36"/>
      <c r="L1767" s="35"/>
      <c r="M1767" s="35">
        <v>239.43</v>
      </c>
      <c r="N1767" s="35">
        <v>172</v>
      </c>
      <c r="O1767" s="35">
        <v>88</v>
      </c>
      <c r="P1767" s="1">
        <f t="shared" si="83"/>
        <v>21069.84</v>
      </c>
      <c r="Q1767" s="35" t="s">
        <v>147</v>
      </c>
      <c r="R1767" s="35">
        <v>99</v>
      </c>
      <c r="S1767" s="19">
        <f t="shared" si="84"/>
        <v>23703.57</v>
      </c>
      <c r="T1767" s="35" t="s">
        <v>147</v>
      </c>
      <c r="U1767" s="1">
        <v>130</v>
      </c>
      <c r="V1767" s="1">
        <v>0</v>
      </c>
      <c r="W1767" s="1">
        <v>0</v>
      </c>
      <c r="X1767" s="1">
        <v>0</v>
      </c>
      <c r="Y1767" s="103">
        <v>143.77880184331798</v>
      </c>
      <c r="Z1767" s="35">
        <v>31200</v>
      </c>
      <c r="AA1767" s="1" t="s">
        <v>344</v>
      </c>
      <c r="AB1767" s="1" t="s">
        <v>344</v>
      </c>
      <c r="AC1767" s="24"/>
      <c r="AD1767" s="24"/>
      <c r="AE1767" s="24"/>
      <c r="AF1767" s="24"/>
      <c r="AG1767" s="24"/>
      <c r="AH1767" s="24"/>
    </row>
    <row r="1768" spans="1:34" s="23" customFormat="1" x14ac:dyDescent="0.3">
      <c r="A1768" s="102">
        <v>31</v>
      </c>
      <c r="B1768" s="35" t="s">
        <v>3271</v>
      </c>
      <c r="C1768" s="1" t="s">
        <v>843</v>
      </c>
      <c r="D1768" s="35" t="s">
        <v>844</v>
      </c>
      <c r="E1768" s="1" t="s">
        <v>3399</v>
      </c>
      <c r="F1768" s="35" t="s">
        <v>1344</v>
      </c>
      <c r="G1768" s="35" t="str">
        <f>VLOOKUP(F1768,[2]Sheet4!$B$9:$D$40,3,FALSE)</f>
        <v>C29347</v>
      </c>
      <c r="H1768" s="35">
        <v>1</v>
      </c>
      <c r="I1768" s="35">
        <v>1</v>
      </c>
      <c r="J1768" s="35">
        <v>5</v>
      </c>
      <c r="K1768" s="36"/>
      <c r="L1768" s="35"/>
      <c r="M1768" s="35">
        <v>300.06</v>
      </c>
      <c r="N1768" s="35">
        <v>217</v>
      </c>
      <c r="O1768" s="35">
        <v>84</v>
      </c>
      <c r="P1768" s="1">
        <f t="shared" si="83"/>
        <v>25205.040000000001</v>
      </c>
      <c r="Q1768" s="35" t="s">
        <v>147</v>
      </c>
      <c r="R1768" s="35">
        <v>99</v>
      </c>
      <c r="S1768" s="19">
        <f t="shared" si="84"/>
        <v>29705.94</v>
      </c>
      <c r="T1768" s="35" t="s">
        <v>147</v>
      </c>
      <c r="U1768" s="1">
        <v>130</v>
      </c>
      <c r="V1768" s="1">
        <v>0</v>
      </c>
      <c r="W1768" s="1">
        <v>0</v>
      </c>
      <c r="X1768" s="1">
        <v>0</v>
      </c>
      <c r="Y1768" s="103">
        <v>143.23853211009174</v>
      </c>
      <c r="Z1768" s="35">
        <v>31226</v>
      </c>
      <c r="AA1768" s="1" t="s">
        <v>344</v>
      </c>
      <c r="AB1768" s="1" t="s">
        <v>344</v>
      </c>
      <c r="AC1768" s="24"/>
      <c r="AD1768" s="24"/>
      <c r="AE1768" s="24"/>
      <c r="AF1768" s="24"/>
      <c r="AG1768" s="24"/>
      <c r="AH1768" s="24"/>
    </row>
    <row r="1769" spans="1:34" s="23" customFormat="1" x14ac:dyDescent="0.3">
      <c r="A1769" s="35">
        <v>32</v>
      </c>
      <c r="B1769" s="35" t="s">
        <v>3271</v>
      </c>
      <c r="C1769" s="1" t="s">
        <v>843</v>
      </c>
      <c r="D1769" s="35" t="s">
        <v>844</v>
      </c>
      <c r="E1769" s="1" t="s">
        <v>3399</v>
      </c>
      <c r="F1769" s="35" t="s">
        <v>1345</v>
      </c>
      <c r="G1769" s="35" t="str">
        <f>VLOOKUP(F1769,[2]Sheet4!$B$9:$D$40,3,FALSE)</f>
        <v>C29348</v>
      </c>
      <c r="H1769" s="35">
        <v>1.5</v>
      </c>
      <c r="I1769" s="35">
        <v>1.5</v>
      </c>
      <c r="J1769" s="35">
        <v>5</v>
      </c>
      <c r="K1769" s="36"/>
      <c r="L1769" s="35"/>
      <c r="M1769" s="35">
        <v>300.27</v>
      </c>
      <c r="N1769" s="35">
        <v>218</v>
      </c>
      <c r="O1769" s="35">
        <v>87</v>
      </c>
      <c r="P1769" s="1">
        <f t="shared" si="83"/>
        <v>26123.489999999998</v>
      </c>
      <c r="Q1769" s="35" t="s">
        <v>147</v>
      </c>
      <c r="R1769" s="35">
        <v>99</v>
      </c>
      <c r="S1769" s="19">
        <f t="shared" si="84"/>
        <v>29726.73</v>
      </c>
      <c r="T1769" s="35" t="s">
        <v>147</v>
      </c>
      <c r="U1769" s="1">
        <v>130</v>
      </c>
      <c r="V1769" s="1">
        <v>0</v>
      </c>
      <c r="W1769" s="1">
        <v>0</v>
      </c>
      <c r="X1769" s="1">
        <v>0</v>
      </c>
      <c r="Y1769" s="103">
        <v>144.92400000000001</v>
      </c>
      <c r="Z1769" s="35">
        <v>36231</v>
      </c>
      <c r="AA1769" s="1" t="s">
        <v>344</v>
      </c>
      <c r="AB1769" s="1" t="s">
        <v>344</v>
      </c>
      <c r="AC1769" s="24"/>
      <c r="AD1769" s="24"/>
      <c r="AE1769" s="24"/>
      <c r="AF1769" s="24"/>
      <c r="AG1769" s="24"/>
      <c r="AH1769" s="24"/>
    </row>
    <row r="1770" spans="1:34" s="23" customFormat="1" x14ac:dyDescent="0.3">
      <c r="A1770" s="102">
        <v>33</v>
      </c>
      <c r="B1770" s="35" t="s">
        <v>3271</v>
      </c>
      <c r="C1770" s="1" t="s">
        <v>843</v>
      </c>
      <c r="D1770" s="35" t="s">
        <v>844</v>
      </c>
      <c r="E1770" s="1" t="s">
        <v>3399</v>
      </c>
      <c r="F1770" s="35" t="s">
        <v>1346</v>
      </c>
      <c r="G1770" s="35" t="str">
        <f>VLOOKUP(F1770,[2]Sheet4!$B$9:$D$40,3,FALSE)</f>
        <v>C29350</v>
      </c>
      <c r="H1770" s="35">
        <v>1</v>
      </c>
      <c r="I1770" s="35">
        <v>1</v>
      </c>
      <c r="J1770" s="35">
        <v>6</v>
      </c>
      <c r="K1770" s="36"/>
      <c r="L1770" s="35"/>
      <c r="M1770" s="35">
        <v>348.38</v>
      </c>
      <c r="N1770" s="35">
        <v>250</v>
      </c>
      <c r="O1770" s="35">
        <v>86</v>
      </c>
      <c r="P1770" s="1">
        <f t="shared" si="83"/>
        <v>29960.68</v>
      </c>
      <c r="Q1770" s="35" t="s">
        <v>147</v>
      </c>
      <c r="R1770" s="35">
        <v>99</v>
      </c>
      <c r="S1770" s="19">
        <f t="shared" si="84"/>
        <v>34489.620000000003</v>
      </c>
      <c r="T1770" s="35" t="s">
        <v>147</v>
      </c>
      <c r="U1770" s="1">
        <v>130</v>
      </c>
      <c r="V1770" s="1">
        <v>0</v>
      </c>
      <c r="W1770" s="1">
        <v>0</v>
      </c>
      <c r="X1770" s="1">
        <v>0</v>
      </c>
      <c r="Y1770" s="103">
        <v>147.77865612648222</v>
      </c>
      <c r="Z1770" s="35">
        <v>37388</v>
      </c>
      <c r="AA1770" s="1" t="s">
        <v>344</v>
      </c>
      <c r="AB1770" s="1" t="s">
        <v>344</v>
      </c>
      <c r="AC1770" s="24"/>
      <c r="AD1770" s="24"/>
      <c r="AE1770" s="24"/>
      <c r="AF1770" s="24"/>
      <c r="AG1770" s="24"/>
      <c r="AH1770" s="24"/>
    </row>
    <row r="1771" spans="1:34" s="23" customFormat="1" x14ac:dyDescent="0.3">
      <c r="A1771" s="35">
        <v>34</v>
      </c>
      <c r="B1771" s="35" t="s">
        <v>3271</v>
      </c>
      <c r="C1771" s="1" t="s">
        <v>843</v>
      </c>
      <c r="D1771" s="35" t="s">
        <v>844</v>
      </c>
      <c r="E1771" s="1" t="s">
        <v>3399</v>
      </c>
      <c r="F1771" s="35" t="s">
        <v>1347</v>
      </c>
      <c r="G1771" s="35" t="str">
        <f>VLOOKUP(F1771,[2]Sheet4!$B$9:$D$40,3,FALSE)</f>
        <v>C29358</v>
      </c>
      <c r="H1771" s="35">
        <v>1.5</v>
      </c>
      <c r="I1771" s="35">
        <v>1.5</v>
      </c>
      <c r="J1771" s="35">
        <v>6</v>
      </c>
      <c r="K1771" s="36"/>
      <c r="L1771" s="35"/>
      <c r="M1771" s="35">
        <v>359.45</v>
      </c>
      <c r="N1771" s="35">
        <v>253</v>
      </c>
      <c r="O1771" s="35">
        <v>85</v>
      </c>
      <c r="P1771" s="1">
        <f t="shared" si="83"/>
        <v>30553.25</v>
      </c>
      <c r="Q1771" s="35" t="s">
        <v>147</v>
      </c>
      <c r="R1771" s="35">
        <v>99</v>
      </c>
      <c r="S1771" s="19">
        <f t="shared" si="84"/>
        <v>35585.549999999996</v>
      </c>
      <c r="T1771" s="35" t="s">
        <v>147</v>
      </c>
      <c r="U1771" s="1">
        <v>130</v>
      </c>
      <c r="V1771" s="1">
        <v>0</v>
      </c>
      <c r="W1771" s="1">
        <v>0</v>
      </c>
      <c r="X1771" s="1">
        <v>0</v>
      </c>
      <c r="Y1771" s="103">
        <v>146.99212598425197</v>
      </c>
      <c r="Z1771" s="35">
        <v>18668</v>
      </c>
      <c r="AA1771" s="1" t="s">
        <v>344</v>
      </c>
      <c r="AB1771" s="1" t="s">
        <v>344</v>
      </c>
      <c r="AC1771" s="24"/>
      <c r="AD1771" s="24"/>
      <c r="AE1771" s="24"/>
      <c r="AF1771" s="24"/>
      <c r="AG1771" s="24"/>
      <c r="AH1771" s="24"/>
    </row>
    <row r="1772" spans="1:34" s="23" customFormat="1" x14ac:dyDescent="0.3">
      <c r="A1772" s="102">
        <v>35</v>
      </c>
      <c r="B1772" s="35" t="s">
        <v>3271</v>
      </c>
      <c r="C1772" s="1" t="s">
        <v>843</v>
      </c>
      <c r="D1772" s="35" t="s">
        <v>844</v>
      </c>
      <c r="E1772" s="1" t="s">
        <v>3399</v>
      </c>
      <c r="F1772" s="35" t="s">
        <v>1348</v>
      </c>
      <c r="G1772" s="35" t="str">
        <f>VLOOKUP(F1772,[2]Sheet4!$B$9:$D$40,3,FALSE)</f>
        <v>C29359</v>
      </c>
      <c r="H1772" s="35">
        <v>0.5</v>
      </c>
      <c r="I1772" s="35">
        <v>0.5</v>
      </c>
      <c r="J1772" s="35">
        <v>3</v>
      </c>
      <c r="K1772" s="36"/>
      <c r="L1772" s="35"/>
      <c r="M1772" s="35">
        <v>179.55</v>
      </c>
      <c r="N1772" s="35">
        <v>127</v>
      </c>
      <c r="O1772" s="35">
        <v>86</v>
      </c>
      <c r="P1772" s="1">
        <f t="shared" si="83"/>
        <v>15441.300000000001</v>
      </c>
      <c r="Q1772" s="35" t="s">
        <v>147</v>
      </c>
      <c r="R1772" s="35">
        <v>99</v>
      </c>
      <c r="S1772" s="19">
        <f t="shared" si="84"/>
        <v>17775.45</v>
      </c>
      <c r="T1772" s="35" t="s">
        <v>147</v>
      </c>
      <c r="U1772" s="1">
        <v>130</v>
      </c>
      <c r="V1772" s="1">
        <v>0</v>
      </c>
      <c r="W1772" s="1">
        <v>0</v>
      </c>
      <c r="X1772" s="1">
        <v>0</v>
      </c>
      <c r="Y1772" s="103">
        <v>147.1968503937008</v>
      </c>
      <c r="Z1772" s="35">
        <v>18694</v>
      </c>
      <c r="AA1772" s="1" t="s">
        <v>344</v>
      </c>
      <c r="AB1772" s="1" t="s">
        <v>344</v>
      </c>
      <c r="AC1772" s="24"/>
      <c r="AD1772" s="24"/>
      <c r="AE1772" s="24"/>
      <c r="AF1772" s="24"/>
      <c r="AG1772" s="24"/>
      <c r="AH1772" s="24"/>
    </row>
    <row r="1773" spans="1:34" s="23" customFormat="1" x14ac:dyDescent="0.3">
      <c r="A1773" s="35">
        <v>36</v>
      </c>
      <c r="B1773" s="35" t="s">
        <v>3271</v>
      </c>
      <c r="C1773" s="1" t="s">
        <v>843</v>
      </c>
      <c r="D1773" s="35" t="s">
        <v>844</v>
      </c>
      <c r="E1773" s="1" t="s">
        <v>3399</v>
      </c>
      <c r="F1773" s="35" t="s">
        <v>1349</v>
      </c>
      <c r="G1773" s="35" t="s">
        <v>1350</v>
      </c>
      <c r="H1773" s="35">
        <v>2</v>
      </c>
      <c r="I1773" s="35">
        <v>2</v>
      </c>
      <c r="J1773" s="35">
        <v>3</v>
      </c>
      <c r="K1773" s="36"/>
      <c r="L1773" s="35"/>
      <c r="M1773" s="35">
        <v>179.76</v>
      </c>
      <c r="N1773" s="35">
        <v>127</v>
      </c>
      <c r="O1773" s="35">
        <v>82</v>
      </c>
      <c r="P1773" s="1">
        <f t="shared" si="83"/>
        <v>14740.32</v>
      </c>
      <c r="Q1773" s="35" t="s">
        <v>147</v>
      </c>
      <c r="R1773" s="35">
        <v>99</v>
      </c>
      <c r="S1773" s="19">
        <f t="shared" si="84"/>
        <v>17796.239999999998</v>
      </c>
      <c r="T1773" s="35" t="s">
        <v>147</v>
      </c>
      <c r="U1773" s="1">
        <v>130</v>
      </c>
      <c r="V1773" s="1">
        <v>0</v>
      </c>
      <c r="W1773" s="1">
        <v>0</v>
      </c>
      <c r="X1773" s="1">
        <v>0</v>
      </c>
      <c r="Y1773" s="103">
        <v>146.10007818608287</v>
      </c>
      <c r="Z1773" s="35">
        <v>186862</v>
      </c>
      <c r="AA1773" s="1" t="s">
        <v>344</v>
      </c>
      <c r="AB1773" s="1" t="s">
        <v>344</v>
      </c>
      <c r="AC1773" s="24"/>
      <c r="AD1773" s="24"/>
      <c r="AE1773" s="24"/>
      <c r="AF1773" s="24"/>
      <c r="AG1773" s="24"/>
      <c r="AH1773" s="24"/>
    </row>
    <row r="1774" spans="1:34" s="23" customFormat="1" x14ac:dyDescent="0.3">
      <c r="A1774" s="102">
        <v>37</v>
      </c>
      <c r="B1774" s="35" t="s">
        <v>3271</v>
      </c>
      <c r="C1774" s="1" t="s">
        <v>843</v>
      </c>
      <c r="D1774" s="35" t="s">
        <v>844</v>
      </c>
      <c r="E1774" s="1" t="s">
        <v>3399</v>
      </c>
      <c r="F1774" s="35" t="s">
        <v>1351</v>
      </c>
      <c r="G1774" s="35" t="str">
        <f>VLOOKUP(F1774,[2]Sheet4!$B$9:$D$40,3,FALSE)</f>
        <v>C29360</v>
      </c>
      <c r="H1774" s="35">
        <v>6.5</v>
      </c>
      <c r="I1774" s="35">
        <v>6.5</v>
      </c>
      <c r="J1774" s="35">
        <v>30</v>
      </c>
      <c r="K1774" s="36"/>
      <c r="L1774" s="35"/>
      <c r="M1774" s="35">
        <v>1796.77</v>
      </c>
      <c r="N1774" s="35">
        <v>1279</v>
      </c>
      <c r="O1774" s="35">
        <v>82</v>
      </c>
      <c r="P1774" s="1">
        <f t="shared" si="83"/>
        <v>147335.13999999998</v>
      </c>
      <c r="Q1774" s="35" t="s">
        <v>147</v>
      </c>
      <c r="R1774" s="35">
        <v>99</v>
      </c>
      <c r="S1774" s="19">
        <f t="shared" si="84"/>
        <v>177880.23</v>
      </c>
      <c r="T1774" s="35" t="s">
        <v>147</v>
      </c>
      <c r="U1774" s="1">
        <v>130</v>
      </c>
      <c r="V1774" s="1">
        <v>0</v>
      </c>
      <c r="W1774" s="1">
        <v>0</v>
      </c>
      <c r="X1774" s="1">
        <v>0</v>
      </c>
      <c r="Y1774" s="103">
        <v>148.06779661016949</v>
      </c>
      <c r="Z1774" s="35">
        <v>43680</v>
      </c>
      <c r="AA1774" s="1" t="s">
        <v>344</v>
      </c>
      <c r="AB1774" s="1" t="s">
        <v>344</v>
      </c>
      <c r="AC1774" s="24"/>
      <c r="AD1774" s="24"/>
      <c r="AE1774" s="24"/>
      <c r="AF1774" s="24"/>
      <c r="AG1774" s="24"/>
      <c r="AH1774" s="24"/>
    </row>
    <row r="1775" spans="1:34" s="23" customFormat="1" x14ac:dyDescent="0.3">
      <c r="A1775" s="35">
        <v>38</v>
      </c>
      <c r="B1775" s="35" t="s">
        <v>3271</v>
      </c>
      <c r="C1775" s="1" t="s">
        <v>843</v>
      </c>
      <c r="D1775" s="35" t="s">
        <v>844</v>
      </c>
      <c r="E1775" s="1" t="s">
        <v>3399</v>
      </c>
      <c r="F1775" s="35" t="s">
        <v>1352</v>
      </c>
      <c r="G1775" s="35" t="str">
        <f>VLOOKUP(F1775,[2]Sheet4!$B$9:$D$40,3,FALSE)</f>
        <v>C29361</v>
      </c>
      <c r="H1775" s="35">
        <v>1</v>
      </c>
      <c r="I1775" s="35">
        <v>1</v>
      </c>
      <c r="J1775" s="35">
        <v>7</v>
      </c>
      <c r="K1775" s="36"/>
      <c r="L1775" s="35"/>
      <c r="M1775" s="35">
        <v>420.01</v>
      </c>
      <c r="N1775" s="35">
        <v>295</v>
      </c>
      <c r="O1775" s="35">
        <v>82</v>
      </c>
      <c r="P1775" s="1">
        <f t="shared" si="83"/>
        <v>34440.82</v>
      </c>
      <c r="Q1775" s="35" t="s">
        <v>147</v>
      </c>
      <c r="R1775" s="35">
        <v>99</v>
      </c>
      <c r="S1775" s="19">
        <f t="shared" si="84"/>
        <v>41580.99</v>
      </c>
      <c r="T1775" s="35" t="s">
        <v>147</v>
      </c>
      <c r="U1775" s="1">
        <v>130</v>
      </c>
      <c r="V1775" s="1">
        <v>0</v>
      </c>
      <c r="W1775" s="1">
        <v>0</v>
      </c>
      <c r="X1775" s="1">
        <v>0</v>
      </c>
      <c r="Y1775" s="103">
        <v>147.86729857819904</v>
      </c>
      <c r="Z1775" s="35">
        <v>31200</v>
      </c>
      <c r="AA1775" s="1" t="s">
        <v>344</v>
      </c>
      <c r="AB1775" s="1" t="s">
        <v>344</v>
      </c>
      <c r="AC1775" s="24"/>
      <c r="AD1775" s="24"/>
      <c r="AE1775" s="24"/>
      <c r="AF1775" s="24"/>
      <c r="AG1775" s="24"/>
      <c r="AH1775" s="24"/>
    </row>
    <row r="1776" spans="1:34" s="23" customFormat="1" x14ac:dyDescent="0.3">
      <c r="A1776" s="102">
        <v>39</v>
      </c>
      <c r="B1776" s="35" t="s">
        <v>3271</v>
      </c>
      <c r="C1776" s="1" t="s">
        <v>843</v>
      </c>
      <c r="D1776" s="35" t="s">
        <v>844</v>
      </c>
      <c r="E1776" s="1" t="s">
        <v>3399</v>
      </c>
      <c r="F1776" s="35" t="s">
        <v>1353</v>
      </c>
      <c r="G1776" s="35" t="str">
        <f>VLOOKUP(F1776,[2]Sheet4!$B$9:$D$40,3,FALSE)</f>
        <v>C29365</v>
      </c>
      <c r="H1776" s="35">
        <v>1</v>
      </c>
      <c r="I1776" s="35">
        <v>1</v>
      </c>
      <c r="J1776" s="35">
        <v>5</v>
      </c>
      <c r="K1776" s="36"/>
      <c r="L1776" s="35"/>
      <c r="M1776" s="35">
        <v>299.94</v>
      </c>
      <c r="N1776" s="35">
        <v>211</v>
      </c>
      <c r="O1776" s="35">
        <v>91</v>
      </c>
      <c r="P1776" s="1">
        <f t="shared" si="83"/>
        <v>27294.54</v>
      </c>
      <c r="Q1776" s="35" t="s">
        <v>147</v>
      </c>
      <c r="R1776" s="35">
        <v>99</v>
      </c>
      <c r="S1776" s="19">
        <f t="shared" si="84"/>
        <v>29694.06</v>
      </c>
      <c r="T1776" s="35" t="s">
        <v>147</v>
      </c>
      <c r="U1776" s="1">
        <v>130</v>
      </c>
      <c r="V1776" s="1">
        <v>0</v>
      </c>
      <c r="W1776" s="1">
        <v>0</v>
      </c>
      <c r="X1776" s="1">
        <v>0</v>
      </c>
      <c r="Y1776" s="103">
        <v>130</v>
      </c>
      <c r="Z1776" s="102">
        <v>58890</v>
      </c>
      <c r="AA1776" s="1" t="s">
        <v>344</v>
      </c>
      <c r="AB1776" s="1" t="s">
        <v>344</v>
      </c>
      <c r="AC1776" s="24"/>
      <c r="AD1776" s="24"/>
      <c r="AE1776" s="24"/>
      <c r="AF1776" s="24"/>
      <c r="AG1776" s="24"/>
      <c r="AH1776" s="24"/>
    </row>
    <row r="1777" spans="1:72" s="23" customFormat="1" x14ac:dyDescent="0.3">
      <c r="A1777" s="35">
        <v>40</v>
      </c>
      <c r="B1777" s="35" t="s">
        <v>3271</v>
      </c>
      <c r="C1777" s="1" t="s">
        <v>843</v>
      </c>
      <c r="D1777" s="35" t="s">
        <v>844</v>
      </c>
      <c r="E1777" s="1" t="s">
        <v>3399</v>
      </c>
      <c r="F1777" s="35" t="s">
        <v>1354</v>
      </c>
      <c r="G1777" s="35" t="s">
        <v>1355</v>
      </c>
      <c r="H1777" s="35">
        <v>3</v>
      </c>
      <c r="I1777" s="35">
        <v>3</v>
      </c>
      <c r="J1777" s="35">
        <v>9</v>
      </c>
      <c r="K1777" s="36"/>
      <c r="L1777" s="35"/>
      <c r="M1777" s="35">
        <v>542.65</v>
      </c>
      <c r="N1777" s="35">
        <v>453</v>
      </c>
      <c r="O1777" s="35">
        <v>92</v>
      </c>
      <c r="P1777" s="1">
        <f t="shared" si="83"/>
        <v>49923.799999999996</v>
      </c>
      <c r="Q1777" s="35" t="s">
        <v>147</v>
      </c>
      <c r="R1777" s="35">
        <v>99</v>
      </c>
      <c r="S1777" s="19">
        <f t="shared" si="84"/>
        <v>53722.35</v>
      </c>
      <c r="T1777" s="35" t="str">
        <f>VLOOKUP(G1777,'[3]OKRA GP%'!$D$24247:$G$25266,4,FALSE)</f>
        <v>Pass</v>
      </c>
      <c r="U1777" s="1">
        <v>130</v>
      </c>
      <c r="V1777" s="1">
        <v>0</v>
      </c>
      <c r="W1777" s="1">
        <v>0</v>
      </c>
      <c r="X1777" s="1">
        <v>0</v>
      </c>
      <c r="Y1777" s="3"/>
      <c r="Z1777" s="1">
        <v>0</v>
      </c>
      <c r="AA1777" s="1" t="s">
        <v>344</v>
      </c>
      <c r="AB1777" s="1" t="s">
        <v>344</v>
      </c>
      <c r="AC1777" s="24"/>
      <c r="AD1777" s="24"/>
      <c r="AE1777" s="24"/>
      <c r="AF1777" s="24"/>
      <c r="AG1777" s="24"/>
      <c r="AH1777" s="24"/>
    </row>
    <row r="1778" spans="1:72" s="23" customFormat="1" x14ac:dyDescent="0.3">
      <c r="A1778" s="102">
        <v>41</v>
      </c>
      <c r="B1778" s="35" t="s">
        <v>3271</v>
      </c>
      <c r="C1778" s="1" t="s">
        <v>843</v>
      </c>
      <c r="D1778" s="35" t="s">
        <v>844</v>
      </c>
      <c r="E1778" s="1" t="s">
        <v>3399</v>
      </c>
      <c r="F1778" s="1" t="s">
        <v>1356</v>
      </c>
      <c r="G1778" s="1"/>
      <c r="H1778" s="35">
        <v>1</v>
      </c>
      <c r="I1778" s="35">
        <v>0</v>
      </c>
      <c r="J1778" s="14">
        <v>0</v>
      </c>
      <c r="K1778" s="65">
        <v>0</v>
      </c>
      <c r="L1778" s="14">
        <v>0</v>
      </c>
      <c r="M1778" s="14">
        <v>0</v>
      </c>
      <c r="N1778" s="14">
        <v>0</v>
      </c>
      <c r="O1778" s="14">
        <v>0</v>
      </c>
      <c r="P1778" s="1">
        <f t="shared" si="83"/>
        <v>0</v>
      </c>
      <c r="Q1778" s="14">
        <v>0</v>
      </c>
      <c r="R1778" s="14">
        <v>0</v>
      </c>
      <c r="S1778" s="14">
        <v>0</v>
      </c>
      <c r="T1778" s="14">
        <v>0</v>
      </c>
      <c r="U1778" s="1">
        <v>0</v>
      </c>
      <c r="V1778" s="14">
        <v>0</v>
      </c>
      <c r="W1778" s="14">
        <v>0</v>
      </c>
      <c r="X1778" s="14">
        <v>0</v>
      </c>
      <c r="Y1778" s="14">
        <v>0</v>
      </c>
      <c r="Z1778" s="1">
        <v>0</v>
      </c>
      <c r="AA1778" s="1" t="s">
        <v>344</v>
      </c>
      <c r="AB1778" s="1" t="s">
        <v>344</v>
      </c>
      <c r="AC1778" s="24"/>
      <c r="AD1778" s="24"/>
      <c r="AE1778" s="24"/>
      <c r="AF1778" s="24"/>
      <c r="AG1778" s="24"/>
      <c r="AH1778" s="24"/>
    </row>
    <row r="1779" spans="1:72" s="23" customFormat="1" x14ac:dyDescent="0.3">
      <c r="A1779" s="35">
        <v>42</v>
      </c>
      <c r="B1779" s="35" t="s">
        <v>3271</v>
      </c>
      <c r="C1779" s="1" t="s">
        <v>843</v>
      </c>
      <c r="D1779" s="35" t="s">
        <v>844</v>
      </c>
      <c r="E1779" s="1" t="s">
        <v>3399</v>
      </c>
      <c r="F1779" s="1" t="s">
        <v>1357</v>
      </c>
      <c r="G1779" s="1"/>
      <c r="H1779" s="35">
        <v>1.5</v>
      </c>
      <c r="I1779" s="35">
        <v>0</v>
      </c>
      <c r="J1779" s="14">
        <v>0</v>
      </c>
      <c r="K1779" s="65">
        <v>0</v>
      </c>
      <c r="L1779" s="14">
        <v>0</v>
      </c>
      <c r="M1779" s="14">
        <v>0</v>
      </c>
      <c r="N1779" s="14">
        <v>0</v>
      </c>
      <c r="O1779" s="14">
        <v>0</v>
      </c>
      <c r="P1779" s="1">
        <f t="shared" si="83"/>
        <v>0</v>
      </c>
      <c r="Q1779" s="14">
        <v>0</v>
      </c>
      <c r="R1779" s="14">
        <v>0</v>
      </c>
      <c r="S1779" s="14">
        <v>0</v>
      </c>
      <c r="T1779" s="14">
        <v>0</v>
      </c>
      <c r="U1779" s="1">
        <v>0</v>
      </c>
      <c r="V1779" s="14">
        <v>0</v>
      </c>
      <c r="W1779" s="14">
        <v>0</v>
      </c>
      <c r="X1779" s="14">
        <v>0</v>
      </c>
      <c r="Y1779" s="14">
        <v>0</v>
      </c>
      <c r="Z1779" s="1">
        <v>0</v>
      </c>
      <c r="AA1779" s="1" t="s">
        <v>344</v>
      </c>
      <c r="AB1779" s="1" t="s">
        <v>344</v>
      </c>
      <c r="AC1779" s="24"/>
      <c r="AD1779" s="24"/>
      <c r="AE1779" s="24"/>
      <c r="AF1779" s="24"/>
      <c r="AG1779" s="24"/>
      <c r="AH1779" s="24"/>
    </row>
    <row r="1780" spans="1:72" s="23" customFormat="1" x14ac:dyDescent="0.3">
      <c r="A1780" s="102">
        <v>43</v>
      </c>
      <c r="B1780" s="35" t="s">
        <v>3271</v>
      </c>
      <c r="C1780" s="1" t="s">
        <v>843</v>
      </c>
      <c r="D1780" s="35" t="s">
        <v>844</v>
      </c>
      <c r="E1780" s="1" t="s">
        <v>3399</v>
      </c>
      <c r="F1780" s="1" t="s">
        <v>1358</v>
      </c>
      <c r="G1780" s="1"/>
      <c r="H1780" s="35">
        <v>4.5</v>
      </c>
      <c r="I1780" s="35">
        <v>0</v>
      </c>
      <c r="J1780" s="14">
        <v>0</v>
      </c>
      <c r="K1780" s="65">
        <v>0</v>
      </c>
      <c r="L1780" s="14">
        <v>0</v>
      </c>
      <c r="M1780" s="14">
        <v>0</v>
      </c>
      <c r="N1780" s="14">
        <v>0</v>
      </c>
      <c r="O1780" s="14">
        <v>0</v>
      </c>
      <c r="P1780" s="1">
        <f t="shared" si="83"/>
        <v>0</v>
      </c>
      <c r="Q1780" s="14">
        <v>0</v>
      </c>
      <c r="R1780" s="14">
        <v>0</v>
      </c>
      <c r="S1780" s="14">
        <v>0</v>
      </c>
      <c r="T1780" s="14">
        <v>0</v>
      </c>
      <c r="U1780" s="1">
        <v>0</v>
      </c>
      <c r="V1780" s="14">
        <v>0</v>
      </c>
      <c r="W1780" s="14">
        <v>0</v>
      </c>
      <c r="X1780" s="14">
        <v>0</v>
      </c>
      <c r="Y1780" s="14">
        <v>0</v>
      </c>
      <c r="Z1780" s="1">
        <v>0</v>
      </c>
      <c r="AA1780" s="1" t="s">
        <v>344</v>
      </c>
      <c r="AB1780" s="1" t="s">
        <v>344</v>
      </c>
      <c r="AC1780" s="24"/>
      <c r="AD1780" s="24"/>
      <c r="AE1780" s="24"/>
      <c r="AF1780" s="24"/>
      <c r="AG1780" s="24"/>
      <c r="AH1780" s="24"/>
    </row>
    <row r="1781" spans="1:72" s="23" customFormat="1" x14ac:dyDescent="0.3">
      <c r="A1781" s="35">
        <v>44</v>
      </c>
      <c r="B1781" s="35" t="s">
        <v>3271</v>
      </c>
      <c r="C1781" s="1" t="s">
        <v>843</v>
      </c>
      <c r="D1781" s="35" t="s">
        <v>844</v>
      </c>
      <c r="E1781" s="1" t="s">
        <v>3399</v>
      </c>
      <c r="F1781" s="1" t="s">
        <v>1359</v>
      </c>
      <c r="G1781" s="1"/>
      <c r="H1781" s="35">
        <v>7</v>
      </c>
      <c r="I1781" s="35">
        <v>0</v>
      </c>
      <c r="J1781" s="14">
        <v>0</v>
      </c>
      <c r="K1781" s="65">
        <v>0</v>
      </c>
      <c r="L1781" s="14">
        <v>0</v>
      </c>
      <c r="M1781" s="14">
        <v>0</v>
      </c>
      <c r="N1781" s="14">
        <v>0</v>
      </c>
      <c r="O1781" s="14">
        <v>0</v>
      </c>
      <c r="P1781" s="1">
        <f t="shared" si="83"/>
        <v>0</v>
      </c>
      <c r="Q1781" s="14">
        <v>0</v>
      </c>
      <c r="R1781" s="14">
        <v>0</v>
      </c>
      <c r="S1781" s="14">
        <v>0</v>
      </c>
      <c r="T1781" s="14">
        <v>0</v>
      </c>
      <c r="U1781" s="1">
        <v>0</v>
      </c>
      <c r="V1781" s="14">
        <v>0</v>
      </c>
      <c r="W1781" s="14">
        <v>0</v>
      </c>
      <c r="X1781" s="14">
        <v>0</v>
      </c>
      <c r="Y1781" s="14">
        <v>0</v>
      </c>
      <c r="Z1781" s="1">
        <v>0</v>
      </c>
      <c r="AA1781" s="1" t="s">
        <v>344</v>
      </c>
      <c r="AB1781" s="1" t="s">
        <v>344</v>
      </c>
      <c r="AC1781" s="24"/>
      <c r="AD1781" s="24"/>
      <c r="AE1781" s="24"/>
      <c r="AF1781" s="24"/>
      <c r="AG1781" s="24"/>
      <c r="AH1781" s="24"/>
    </row>
    <row r="1782" spans="1:72" s="23" customFormat="1" x14ac:dyDescent="0.3">
      <c r="A1782" s="102">
        <v>45</v>
      </c>
      <c r="B1782" s="35" t="s">
        <v>3271</v>
      </c>
      <c r="C1782" s="1" t="s">
        <v>843</v>
      </c>
      <c r="D1782" s="35" t="s">
        <v>844</v>
      </c>
      <c r="E1782" s="1" t="s">
        <v>3399</v>
      </c>
      <c r="F1782" s="1" t="s">
        <v>1360</v>
      </c>
      <c r="G1782" s="1"/>
      <c r="H1782" s="35">
        <v>1</v>
      </c>
      <c r="I1782" s="35">
        <v>0</v>
      </c>
      <c r="J1782" s="14">
        <v>0</v>
      </c>
      <c r="K1782" s="65">
        <v>0</v>
      </c>
      <c r="L1782" s="14">
        <v>0</v>
      </c>
      <c r="M1782" s="14">
        <v>0</v>
      </c>
      <c r="N1782" s="14">
        <v>0</v>
      </c>
      <c r="O1782" s="14">
        <v>0</v>
      </c>
      <c r="P1782" s="1">
        <f t="shared" si="83"/>
        <v>0</v>
      </c>
      <c r="Q1782" s="14">
        <v>0</v>
      </c>
      <c r="R1782" s="14">
        <v>0</v>
      </c>
      <c r="S1782" s="14">
        <v>0</v>
      </c>
      <c r="T1782" s="14">
        <v>0</v>
      </c>
      <c r="U1782" s="1">
        <v>0</v>
      </c>
      <c r="V1782" s="14">
        <v>0</v>
      </c>
      <c r="W1782" s="14">
        <v>0</v>
      </c>
      <c r="X1782" s="14">
        <v>0</v>
      </c>
      <c r="Y1782" s="14">
        <v>0</v>
      </c>
      <c r="Z1782" s="1">
        <v>0</v>
      </c>
      <c r="AA1782" s="1" t="s">
        <v>344</v>
      </c>
      <c r="AB1782" s="1" t="s">
        <v>344</v>
      </c>
      <c r="AC1782" s="24"/>
      <c r="AD1782" s="24"/>
      <c r="AE1782" s="24"/>
      <c r="AF1782" s="24"/>
      <c r="AG1782" s="24"/>
      <c r="AH1782" s="24"/>
    </row>
    <row r="1783" spans="1:72" s="23" customFormat="1" x14ac:dyDescent="0.3">
      <c r="A1783" s="35">
        <v>46</v>
      </c>
      <c r="B1783" s="35" t="s">
        <v>3271</v>
      </c>
      <c r="C1783" s="1" t="s">
        <v>843</v>
      </c>
      <c r="D1783" s="35" t="s">
        <v>844</v>
      </c>
      <c r="E1783" s="1" t="s">
        <v>3399</v>
      </c>
      <c r="F1783" s="1" t="s">
        <v>1361</v>
      </c>
      <c r="G1783" s="1"/>
      <c r="H1783" s="35">
        <v>1</v>
      </c>
      <c r="I1783" s="35">
        <v>0</v>
      </c>
      <c r="J1783" s="14">
        <v>0</v>
      </c>
      <c r="K1783" s="65">
        <v>0</v>
      </c>
      <c r="L1783" s="14">
        <v>0</v>
      </c>
      <c r="M1783" s="14">
        <v>0</v>
      </c>
      <c r="N1783" s="14">
        <v>0</v>
      </c>
      <c r="O1783" s="14">
        <v>0</v>
      </c>
      <c r="P1783" s="1">
        <f t="shared" si="83"/>
        <v>0</v>
      </c>
      <c r="Q1783" s="14">
        <v>0</v>
      </c>
      <c r="R1783" s="14">
        <v>0</v>
      </c>
      <c r="S1783" s="14">
        <v>0</v>
      </c>
      <c r="T1783" s="14">
        <v>0</v>
      </c>
      <c r="U1783" s="1">
        <v>0</v>
      </c>
      <c r="V1783" s="14">
        <v>0</v>
      </c>
      <c r="W1783" s="14">
        <v>0</v>
      </c>
      <c r="X1783" s="14">
        <v>0</v>
      </c>
      <c r="Y1783" s="14">
        <v>0</v>
      </c>
      <c r="Z1783" s="1">
        <v>0</v>
      </c>
      <c r="AA1783" s="1" t="s">
        <v>344</v>
      </c>
      <c r="AB1783" s="1" t="s">
        <v>344</v>
      </c>
      <c r="AC1783" s="24"/>
      <c r="AD1783" s="24"/>
      <c r="AE1783" s="24"/>
      <c r="AF1783" s="24"/>
      <c r="AG1783" s="24"/>
      <c r="AH1783" s="24"/>
    </row>
    <row r="1784" spans="1:72" s="23" customFormat="1" x14ac:dyDescent="0.3">
      <c r="A1784" s="102">
        <v>47</v>
      </c>
      <c r="B1784" s="35" t="s">
        <v>3271</v>
      </c>
      <c r="C1784" s="1" t="s">
        <v>843</v>
      </c>
      <c r="D1784" s="35" t="s">
        <v>844</v>
      </c>
      <c r="E1784" s="1" t="s">
        <v>3399</v>
      </c>
      <c r="F1784" s="1" t="s">
        <v>1362</v>
      </c>
      <c r="G1784" s="1"/>
      <c r="H1784" s="35">
        <v>1.5</v>
      </c>
      <c r="I1784" s="35">
        <v>0</v>
      </c>
      <c r="J1784" s="14">
        <v>0</v>
      </c>
      <c r="K1784" s="65">
        <v>0</v>
      </c>
      <c r="L1784" s="14">
        <v>0</v>
      </c>
      <c r="M1784" s="14">
        <v>0</v>
      </c>
      <c r="N1784" s="14">
        <v>0</v>
      </c>
      <c r="O1784" s="14">
        <v>0</v>
      </c>
      <c r="P1784" s="1">
        <f t="shared" si="83"/>
        <v>0</v>
      </c>
      <c r="Q1784" s="14">
        <v>0</v>
      </c>
      <c r="R1784" s="14">
        <v>0</v>
      </c>
      <c r="S1784" s="14">
        <v>0</v>
      </c>
      <c r="T1784" s="14">
        <v>0</v>
      </c>
      <c r="U1784" s="1">
        <v>0</v>
      </c>
      <c r="V1784" s="14">
        <v>0</v>
      </c>
      <c r="W1784" s="14">
        <v>0</v>
      </c>
      <c r="X1784" s="14">
        <v>0</v>
      </c>
      <c r="Y1784" s="14">
        <v>0</v>
      </c>
      <c r="Z1784" s="1">
        <v>0</v>
      </c>
      <c r="AA1784" s="1" t="s">
        <v>344</v>
      </c>
      <c r="AB1784" s="1" t="s">
        <v>344</v>
      </c>
      <c r="AC1784" s="24"/>
      <c r="AD1784" s="24"/>
      <c r="AE1784" s="24"/>
      <c r="AF1784" s="24"/>
      <c r="AG1784" s="24"/>
      <c r="AH1784" s="24"/>
    </row>
    <row r="1785" spans="1:72" s="23" customFormat="1" x14ac:dyDescent="0.3">
      <c r="A1785" s="35">
        <v>48</v>
      </c>
      <c r="B1785" s="35" t="s">
        <v>3271</v>
      </c>
      <c r="C1785" s="1" t="s">
        <v>843</v>
      </c>
      <c r="D1785" s="35" t="s">
        <v>844</v>
      </c>
      <c r="E1785" s="1" t="s">
        <v>3399</v>
      </c>
      <c r="F1785" s="1" t="s">
        <v>1363</v>
      </c>
      <c r="G1785" s="1"/>
      <c r="H1785" s="35">
        <v>0.5</v>
      </c>
      <c r="I1785" s="35">
        <v>0</v>
      </c>
      <c r="J1785" s="14">
        <v>0</v>
      </c>
      <c r="K1785" s="65">
        <v>0</v>
      </c>
      <c r="L1785" s="14">
        <v>0</v>
      </c>
      <c r="M1785" s="14">
        <v>0</v>
      </c>
      <c r="N1785" s="14">
        <v>0</v>
      </c>
      <c r="O1785" s="14">
        <v>0</v>
      </c>
      <c r="P1785" s="1">
        <f t="shared" si="83"/>
        <v>0</v>
      </c>
      <c r="Q1785" s="14">
        <v>0</v>
      </c>
      <c r="R1785" s="14">
        <v>0</v>
      </c>
      <c r="S1785" s="14">
        <v>0</v>
      </c>
      <c r="T1785" s="14">
        <v>0</v>
      </c>
      <c r="U1785" s="1">
        <v>0</v>
      </c>
      <c r="V1785" s="14">
        <v>0</v>
      </c>
      <c r="W1785" s="14">
        <v>0</v>
      </c>
      <c r="X1785" s="14">
        <v>0</v>
      </c>
      <c r="Y1785" s="14">
        <v>0</v>
      </c>
      <c r="Z1785" s="1"/>
      <c r="AA1785" s="1" t="s">
        <v>344</v>
      </c>
      <c r="AB1785" s="1" t="s">
        <v>344</v>
      </c>
      <c r="AC1785" s="24"/>
      <c r="AD1785" s="24"/>
      <c r="AE1785" s="24"/>
      <c r="AF1785" s="24"/>
      <c r="AG1785" s="24"/>
      <c r="AH1785" s="24"/>
    </row>
    <row r="1786" spans="1:72" s="23" customFormat="1" x14ac:dyDescent="0.3">
      <c r="A1786" s="102">
        <v>49</v>
      </c>
      <c r="B1786" s="35" t="s">
        <v>3271</v>
      </c>
      <c r="C1786" s="1" t="s">
        <v>843</v>
      </c>
      <c r="D1786" s="35" t="s">
        <v>844</v>
      </c>
      <c r="E1786" s="1" t="s">
        <v>3399</v>
      </c>
      <c r="F1786" s="1" t="s">
        <v>1364</v>
      </c>
      <c r="G1786" s="1"/>
      <c r="H1786" s="35">
        <v>4</v>
      </c>
      <c r="I1786" s="35">
        <v>0</v>
      </c>
      <c r="J1786" s="14">
        <v>0</v>
      </c>
      <c r="K1786" s="65">
        <v>0</v>
      </c>
      <c r="L1786" s="14">
        <v>0</v>
      </c>
      <c r="M1786" s="14">
        <v>0</v>
      </c>
      <c r="N1786" s="14">
        <v>0</v>
      </c>
      <c r="O1786" s="14">
        <v>0</v>
      </c>
      <c r="P1786" s="1">
        <f t="shared" si="83"/>
        <v>0</v>
      </c>
      <c r="Q1786" s="14">
        <v>0</v>
      </c>
      <c r="R1786" s="14">
        <v>0</v>
      </c>
      <c r="S1786" s="14">
        <v>0</v>
      </c>
      <c r="T1786" s="14">
        <v>0</v>
      </c>
      <c r="U1786" s="1">
        <v>0</v>
      </c>
      <c r="V1786" s="14">
        <v>0</v>
      </c>
      <c r="W1786" s="14">
        <v>0</v>
      </c>
      <c r="X1786" s="14">
        <v>0</v>
      </c>
      <c r="Y1786" s="14">
        <v>0</v>
      </c>
      <c r="Z1786" s="3">
        <v>0</v>
      </c>
      <c r="AA1786" s="1" t="s">
        <v>344</v>
      </c>
      <c r="AB1786" s="1" t="s">
        <v>344</v>
      </c>
      <c r="AC1786" s="24"/>
      <c r="AD1786" s="24"/>
      <c r="AE1786" s="24"/>
      <c r="AF1786" s="24"/>
      <c r="AG1786" s="24"/>
      <c r="AH1786" s="24"/>
    </row>
    <row r="1787" spans="1:72" s="23" customFormat="1" x14ac:dyDescent="0.3">
      <c r="A1787" s="38">
        <v>1</v>
      </c>
      <c r="B1787" s="38" t="s">
        <v>3397</v>
      </c>
      <c r="C1787" s="1" t="s">
        <v>843</v>
      </c>
      <c r="D1787" s="38" t="s">
        <v>3398</v>
      </c>
      <c r="E1787" s="1" t="s">
        <v>3399</v>
      </c>
      <c r="F1787" s="2" t="s">
        <v>3400</v>
      </c>
      <c r="G1787" s="46" t="s">
        <v>3401</v>
      </c>
      <c r="H1787" s="42">
        <v>3.15</v>
      </c>
      <c r="I1787" s="42">
        <v>3.15</v>
      </c>
      <c r="J1787" s="1">
        <v>8</v>
      </c>
      <c r="K1787" s="156">
        <v>44365</v>
      </c>
      <c r="L1787" s="41">
        <v>44533</v>
      </c>
      <c r="M1787" s="1">
        <v>516.9</v>
      </c>
      <c r="N1787" s="42">
        <v>387.67500000000001</v>
      </c>
      <c r="O1787" s="1">
        <v>80</v>
      </c>
      <c r="P1787" s="42">
        <f>M1787*O1787</f>
        <v>41352</v>
      </c>
      <c r="Q1787" s="1" t="s">
        <v>3403</v>
      </c>
      <c r="R1787" s="1">
        <v>99.9</v>
      </c>
      <c r="S1787" s="1">
        <f>M1787*R1787</f>
        <v>51638.31</v>
      </c>
      <c r="T1787" s="1" t="s">
        <v>3403</v>
      </c>
      <c r="U1787" s="1">
        <v>80</v>
      </c>
      <c r="V1787" s="1">
        <v>0</v>
      </c>
      <c r="W1787" s="1">
        <v>0</v>
      </c>
      <c r="X1787" s="1">
        <v>0</v>
      </c>
      <c r="Y1787" s="1">
        <v>80</v>
      </c>
      <c r="Z1787" s="1">
        <v>41352</v>
      </c>
      <c r="AA1787" s="1" t="s">
        <v>3404</v>
      </c>
      <c r="AB1787" s="1" t="s">
        <v>3405</v>
      </c>
      <c r="AC1787" s="1"/>
      <c r="AZ1787" s="24"/>
      <c r="BF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  <c r="BS1787" s="24"/>
      <c r="BT1787" s="24"/>
    </row>
    <row r="1788" spans="1:72" s="23" customFormat="1" x14ac:dyDescent="0.3">
      <c r="A1788" s="38">
        <v>2</v>
      </c>
      <c r="B1788" s="38" t="s">
        <v>3397</v>
      </c>
      <c r="C1788" s="1" t="s">
        <v>843</v>
      </c>
      <c r="D1788" s="38" t="s">
        <v>3398</v>
      </c>
      <c r="E1788" s="1" t="s">
        <v>3399</v>
      </c>
      <c r="F1788" s="2" t="s">
        <v>3406</v>
      </c>
      <c r="G1788" s="46" t="s">
        <v>3407</v>
      </c>
      <c r="H1788" s="42">
        <v>5.73</v>
      </c>
      <c r="I1788" s="42">
        <v>5.73</v>
      </c>
      <c r="J1788" s="1">
        <v>17</v>
      </c>
      <c r="K1788" s="156">
        <v>44369</v>
      </c>
      <c r="L1788" s="41">
        <v>44533</v>
      </c>
      <c r="M1788" s="1">
        <v>1155</v>
      </c>
      <c r="N1788" s="42">
        <v>866.25</v>
      </c>
      <c r="O1788" s="1">
        <v>81</v>
      </c>
      <c r="P1788" s="42">
        <f t="shared" ref="P1788:P1851" si="85">M1788*O1788</f>
        <v>93555</v>
      </c>
      <c r="Q1788" s="1" t="s">
        <v>3403</v>
      </c>
      <c r="R1788" s="1">
        <v>99.9</v>
      </c>
      <c r="S1788" s="1">
        <f t="shared" ref="S1788:S1851" si="86">M1788*R1788</f>
        <v>115384.5</v>
      </c>
      <c r="T1788" s="1" t="s">
        <v>3403</v>
      </c>
      <c r="U1788" s="1">
        <v>80</v>
      </c>
      <c r="V1788" s="1">
        <v>0</v>
      </c>
      <c r="W1788" s="1">
        <v>0</v>
      </c>
      <c r="X1788" s="1">
        <v>0</v>
      </c>
      <c r="Y1788" s="1">
        <v>80</v>
      </c>
      <c r="Z1788" s="1">
        <v>92400</v>
      </c>
      <c r="AA1788" s="1" t="s">
        <v>3404</v>
      </c>
      <c r="AB1788" s="1" t="s">
        <v>3405</v>
      </c>
      <c r="AC1788" s="1"/>
      <c r="AZ1788" s="24"/>
      <c r="BF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  <c r="BS1788" s="24"/>
      <c r="BT1788" s="24"/>
    </row>
    <row r="1789" spans="1:72" s="23" customFormat="1" x14ac:dyDescent="0.3">
      <c r="A1789" s="38">
        <v>3</v>
      </c>
      <c r="B1789" s="38" t="s">
        <v>3397</v>
      </c>
      <c r="C1789" s="1" t="s">
        <v>843</v>
      </c>
      <c r="D1789" s="38" t="s">
        <v>3398</v>
      </c>
      <c r="E1789" s="1" t="s">
        <v>3399</v>
      </c>
      <c r="F1789" s="2" t="s">
        <v>3408</v>
      </c>
      <c r="G1789" s="46" t="s">
        <v>3409</v>
      </c>
      <c r="H1789" s="42">
        <v>6.42</v>
      </c>
      <c r="I1789" s="42">
        <v>6.42</v>
      </c>
      <c r="J1789" s="1">
        <v>15</v>
      </c>
      <c r="K1789" s="156">
        <v>44365</v>
      </c>
      <c r="L1789" s="41">
        <v>44533</v>
      </c>
      <c r="M1789" s="1">
        <v>1029.95</v>
      </c>
      <c r="N1789" s="42">
        <v>751.86350000000004</v>
      </c>
      <c r="O1789" s="1">
        <v>84</v>
      </c>
      <c r="P1789" s="42">
        <f t="shared" si="85"/>
        <v>86515.8</v>
      </c>
      <c r="Q1789" s="1" t="s">
        <v>3403</v>
      </c>
      <c r="R1789" s="1">
        <v>99.9</v>
      </c>
      <c r="S1789" s="1">
        <f t="shared" si="86"/>
        <v>102892.005</v>
      </c>
      <c r="T1789" s="1" t="s">
        <v>3403</v>
      </c>
      <c r="U1789" s="1">
        <v>80</v>
      </c>
      <c r="V1789" s="1">
        <v>0</v>
      </c>
      <c r="W1789" s="1">
        <v>0</v>
      </c>
      <c r="X1789" s="1">
        <v>0</v>
      </c>
      <c r="Y1789" s="1">
        <v>80</v>
      </c>
      <c r="Z1789" s="1">
        <v>82396</v>
      </c>
      <c r="AA1789" s="1" t="s">
        <v>3404</v>
      </c>
      <c r="AB1789" s="1" t="s">
        <v>3405</v>
      </c>
      <c r="AC1789" s="1"/>
      <c r="AZ1789" s="24"/>
      <c r="BF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  <c r="BS1789" s="24"/>
      <c r="BT1789" s="24"/>
    </row>
    <row r="1790" spans="1:72" s="23" customFormat="1" x14ac:dyDescent="0.3">
      <c r="A1790" s="38">
        <v>4</v>
      </c>
      <c r="B1790" s="38" t="s">
        <v>3397</v>
      </c>
      <c r="C1790" s="1" t="s">
        <v>843</v>
      </c>
      <c r="D1790" s="38" t="s">
        <v>3398</v>
      </c>
      <c r="E1790" s="1" t="s">
        <v>3399</v>
      </c>
      <c r="F1790" s="2" t="s">
        <v>3410</v>
      </c>
      <c r="G1790" s="46" t="s">
        <v>3411</v>
      </c>
      <c r="H1790" s="42">
        <v>8.24</v>
      </c>
      <c r="I1790" s="42">
        <v>8.24</v>
      </c>
      <c r="J1790" s="1">
        <v>29</v>
      </c>
      <c r="K1790" s="156">
        <v>44363</v>
      </c>
      <c r="L1790" s="41">
        <v>44550</v>
      </c>
      <c r="M1790" s="1">
        <v>2003.68</v>
      </c>
      <c r="N1790" s="42">
        <v>1850.8306739646575</v>
      </c>
      <c r="O1790" s="1">
        <v>85</v>
      </c>
      <c r="P1790" s="42">
        <f t="shared" si="85"/>
        <v>170312.80000000002</v>
      </c>
      <c r="Q1790" s="1" t="s">
        <v>3403</v>
      </c>
      <c r="R1790" s="1">
        <v>99.9</v>
      </c>
      <c r="S1790" s="1">
        <f t="shared" si="86"/>
        <v>200167.63200000001</v>
      </c>
      <c r="T1790" s="1" t="s">
        <v>3403</v>
      </c>
      <c r="U1790" s="1">
        <v>80</v>
      </c>
      <c r="V1790" s="1">
        <v>1.6</v>
      </c>
      <c r="W1790" s="1">
        <v>2</v>
      </c>
      <c r="X1790" s="1">
        <v>0</v>
      </c>
      <c r="Y1790" s="1">
        <v>83.6</v>
      </c>
      <c r="Z1790" s="1">
        <v>167507.64799999999</v>
      </c>
      <c r="AA1790" s="1" t="s">
        <v>3404</v>
      </c>
      <c r="AB1790" s="1" t="s">
        <v>3405</v>
      </c>
      <c r="AC1790" s="1"/>
      <c r="AZ1790" s="24"/>
      <c r="BF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  <c r="BS1790" s="24"/>
      <c r="BT1790" s="24"/>
    </row>
    <row r="1791" spans="1:72" s="23" customFormat="1" x14ac:dyDescent="0.3">
      <c r="A1791" s="38">
        <v>5</v>
      </c>
      <c r="B1791" s="38" t="s">
        <v>3397</v>
      </c>
      <c r="C1791" s="1" t="s">
        <v>843</v>
      </c>
      <c r="D1791" s="38" t="s">
        <v>3398</v>
      </c>
      <c r="E1791" s="1" t="s">
        <v>3399</v>
      </c>
      <c r="F1791" s="2" t="s">
        <v>3412</v>
      </c>
      <c r="G1791" s="46" t="s">
        <v>3413</v>
      </c>
      <c r="H1791" s="42">
        <v>4.5999999999999996</v>
      </c>
      <c r="I1791" s="42">
        <v>4.5999999999999996</v>
      </c>
      <c r="J1791" s="1">
        <v>15</v>
      </c>
      <c r="K1791" s="156">
        <v>44369</v>
      </c>
      <c r="L1791" s="41">
        <v>44550</v>
      </c>
      <c r="M1791" s="1">
        <v>1045.28</v>
      </c>
      <c r="N1791" s="42">
        <v>982.56319999999994</v>
      </c>
      <c r="O1791" s="1">
        <v>94</v>
      </c>
      <c r="P1791" s="42">
        <f t="shared" si="85"/>
        <v>98256.319999999992</v>
      </c>
      <c r="Q1791" s="1" t="s">
        <v>3403</v>
      </c>
      <c r="R1791" s="1">
        <v>99.9</v>
      </c>
      <c r="S1791" s="1">
        <f t="shared" si="86"/>
        <v>104423.47200000001</v>
      </c>
      <c r="T1791" s="1" t="s">
        <v>3403</v>
      </c>
      <c r="U1791" s="1">
        <v>80</v>
      </c>
      <c r="V1791" s="1">
        <v>3.2</v>
      </c>
      <c r="W1791" s="1">
        <v>2</v>
      </c>
      <c r="X1791" s="1">
        <v>0</v>
      </c>
      <c r="Y1791" s="1">
        <v>85.2</v>
      </c>
      <c r="Z1791" s="1">
        <v>89057.856</v>
      </c>
      <c r="AA1791" s="1" t="s">
        <v>3404</v>
      </c>
      <c r="AB1791" s="1" t="s">
        <v>3414</v>
      </c>
      <c r="AC1791" s="1"/>
      <c r="AZ1791" s="24"/>
      <c r="BF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  <c r="BS1791" s="24"/>
      <c r="BT1791" s="24"/>
    </row>
    <row r="1792" spans="1:72" s="23" customFormat="1" x14ac:dyDescent="0.3">
      <c r="A1792" s="38">
        <v>6</v>
      </c>
      <c r="B1792" s="38" t="s">
        <v>3397</v>
      </c>
      <c r="C1792" s="1" t="s">
        <v>843</v>
      </c>
      <c r="D1792" s="38" t="s">
        <v>3398</v>
      </c>
      <c r="E1792" s="1" t="s">
        <v>3399</v>
      </c>
      <c r="F1792" s="2" t="s">
        <v>3415</v>
      </c>
      <c r="G1792" s="46" t="s">
        <v>3416</v>
      </c>
      <c r="H1792" s="42">
        <v>5.47</v>
      </c>
      <c r="I1792" s="42">
        <v>5.47</v>
      </c>
      <c r="J1792" s="1">
        <v>17</v>
      </c>
      <c r="K1792" s="156">
        <v>44362</v>
      </c>
      <c r="L1792" s="41">
        <v>44537</v>
      </c>
      <c r="M1792" s="1">
        <v>1178.54</v>
      </c>
      <c r="N1792" s="42">
        <v>1089.3923019177016</v>
      </c>
      <c r="O1792" s="1">
        <v>83</v>
      </c>
      <c r="P1792" s="42">
        <f t="shared" si="85"/>
        <v>97818.819999999992</v>
      </c>
      <c r="Q1792" s="1" t="s">
        <v>3403</v>
      </c>
      <c r="R1792" s="1">
        <v>99.9</v>
      </c>
      <c r="S1792" s="1">
        <f t="shared" si="86"/>
        <v>117736.14600000001</v>
      </c>
      <c r="T1792" s="1" t="s">
        <v>3403</v>
      </c>
      <c r="U1792" s="1">
        <v>80</v>
      </c>
      <c r="V1792" s="1">
        <v>1.6</v>
      </c>
      <c r="W1792" s="1">
        <v>0</v>
      </c>
      <c r="X1792" s="1">
        <v>0</v>
      </c>
      <c r="Y1792" s="1">
        <v>81.599999999999994</v>
      </c>
      <c r="Z1792" s="1">
        <v>96168.863999999987</v>
      </c>
      <c r="AA1792" s="1" t="s">
        <v>3404</v>
      </c>
      <c r="AB1792" s="1" t="s">
        <v>3414</v>
      </c>
      <c r="AC1792" s="1"/>
      <c r="AZ1792" s="24"/>
      <c r="BF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  <c r="BS1792" s="24"/>
      <c r="BT1792" s="24"/>
    </row>
    <row r="1793" spans="1:72" s="23" customFormat="1" x14ac:dyDescent="0.3">
      <c r="A1793" s="38">
        <v>7</v>
      </c>
      <c r="B1793" s="38" t="s">
        <v>3397</v>
      </c>
      <c r="C1793" s="1" t="s">
        <v>843</v>
      </c>
      <c r="D1793" s="38" t="s">
        <v>3398</v>
      </c>
      <c r="E1793" s="1" t="s">
        <v>3399</v>
      </c>
      <c r="F1793" s="2" t="s">
        <v>3417</v>
      </c>
      <c r="G1793" s="46" t="s">
        <v>3418</v>
      </c>
      <c r="H1793" s="42">
        <v>2.81</v>
      </c>
      <c r="I1793" s="42">
        <v>2.81</v>
      </c>
      <c r="J1793" s="1">
        <v>17</v>
      </c>
      <c r="K1793" s="156">
        <v>44364</v>
      </c>
      <c r="L1793" s="41">
        <v>44537</v>
      </c>
      <c r="M1793" s="1">
        <v>1186.3399999999999</v>
      </c>
      <c r="N1793" s="42">
        <v>1095.751342218276</v>
      </c>
      <c r="O1793" s="1">
        <v>80</v>
      </c>
      <c r="P1793" s="42">
        <f t="shared" si="85"/>
        <v>94907.199999999997</v>
      </c>
      <c r="Q1793" s="1" t="s">
        <v>3403</v>
      </c>
      <c r="R1793" s="1">
        <v>99.9</v>
      </c>
      <c r="S1793" s="1">
        <f t="shared" si="86"/>
        <v>118515.36599999999</v>
      </c>
      <c r="T1793" s="1" t="s">
        <v>3403</v>
      </c>
      <c r="U1793" s="1">
        <v>80</v>
      </c>
      <c r="V1793" s="1">
        <v>1.6</v>
      </c>
      <c r="W1793" s="1">
        <v>0</v>
      </c>
      <c r="X1793" s="1">
        <v>0</v>
      </c>
      <c r="Y1793" s="1">
        <v>81.599999999999994</v>
      </c>
      <c r="Z1793" s="1">
        <v>96805.343999999983</v>
      </c>
      <c r="AA1793" s="1" t="s">
        <v>3404</v>
      </c>
      <c r="AB1793" s="1" t="s">
        <v>3414</v>
      </c>
      <c r="AC1793" s="1"/>
      <c r="AZ1793" s="24"/>
      <c r="BF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  <c r="BS1793" s="24"/>
      <c r="BT1793" s="24"/>
    </row>
    <row r="1794" spans="1:72" s="23" customFormat="1" x14ac:dyDescent="0.3">
      <c r="A1794" s="38">
        <v>8</v>
      </c>
      <c r="B1794" s="38" t="s">
        <v>3397</v>
      </c>
      <c r="C1794" s="1" t="s">
        <v>843</v>
      </c>
      <c r="D1794" s="38" t="s">
        <v>3398</v>
      </c>
      <c r="E1794" s="1" t="s">
        <v>3399</v>
      </c>
      <c r="F1794" s="2" t="s">
        <v>3419</v>
      </c>
      <c r="G1794" s="46" t="s">
        <v>3420</v>
      </c>
      <c r="H1794" s="42">
        <v>2.5299999999999998</v>
      </c>
      <c r="I1794" s="42">
        <v>2.5299999999999998</v>
      </c>
      <c r="J1794" s="1">
        <v>17</v>
      </c>
      <c r="K1794" s="156">
        <v>44365</v>
      </c>
      <c r="L1794" s="41">
        <v>44537</v>
      </c>
      <c r="M1794" s="1">
        <v>1149.2</v>
      </c>
      <c r="N1794" s="42">
        <v>1061.7007279432589</v>
      </c>
      <c r="O1794" s="1">
        <v>82</v>
      </c>
      <c r="P1794" s="42">
        <f t="shared" si="85"/>
        <v>94234.400000000009</v>
      </c>
      <c r="Q1794" s="1" t="s">
        <v>3403</v>
      </c>
      <c r="R1794" s="1">
        <v>99.9</v>
      </c>
      <c r="S1794" s="1">
        <f t="shared" si="86"/>
        <v>114805.08000000002</v>
      </c>
      <c r="T1794" s="1" t="s">
        <v>3403</v>
      </c>
      <c r="U1794" s="1">
        <v>80</v>
      </c>
      <c r="V1794" s="1">
        <v>1.6</v>
      </c>
      <c r="W1794" s="1">
        <v>0</v>
      </c>
      <c r="X1794" s="1">
        <v>0</v>
      </c>
      <c r="Y1794" s="1">
        <v>81.599999999999994</v>
      </c>
      <c r="Z1794" s="1">
        <v>93774.720000000001</v>
      </c>
      <c r="AA1794" s="1" t="s">
        <v>3404</v>
      </c>
      <c r="AB1794" s="1" t="s">
        <v>3414</v>
      </c>
      <c r="AC1794" s="1"/>
      <c r="AZ1794" s="24"/>
      <c r="BF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  <c r="BS1794" s="24"/>
      <c r="BT1794" s="24"/>
    </row>
    <row r="1795" spans="1:72" s="23" customFormat="1" x14ac:dyDescent="0.3">
      <c r="A1795" s="38">
        <v>9</v>
      </c>
      <c r="B1795" s="38" t="s">
        <v>3397</v>
      </c>
      <c r="C1795" s="1" t="s">
        <v>843</v>
      </c>
      <c r="D1795" s="38" t="s">
        <v>3398</v>
      </c>
      <c r="E1795" s="1" t="s">
        <v>3399</v>
      </c>
      <c r="F1795" s="2" t="s">
        <v>3421</v>
      </c>
      <c r="G1795" s="46" t="s">
        <v>3422</v>
      </c>
      <c r="H1795" s="42">
        <v>2</v>
      </c>
      <c r="I1795" s="42">
        <v>2</v>
      </c>
      <c r="J1795" s="1">
        <v>13</v>
      </c>
      <c r="K1795" s="156">
        <v>44369</v>
      </c>
      <c r="L1795" s="41">
        <v>44550</v>
      </c>
      <c r="M1795" s="1">
        <v>883.82</v>
      </c>
      <c r="N1795" s="42">
        <v>830.79079999999999</v>
      </c>
      <c r="O1795" s="1">
        <v>85</v>
      </c>
      <c r="P1795" s="42">
        <f t="shared" si="85"/>
        <v>75124.7</v>
      </c>
      <c r="Q1795" s="1" t="s">
        <v>3403</v>
      </c>
      <c r="R1795" s="1">
        <v>99.9</v>
      </c>
      <c r="S1795" s="1">
        <f t="shared" si="86"/>
        <v>88293.618000000017</v>
      </c>
      <c r="T1795" s="1" t="s">
        <v>3403</v>
      </c>
      <c r="U1795" s="1">
        <v>80</v>
      </c>
      <c r="V1795" s="1">
        <v>3.2</v>
      </c>
      <c r="W1795" s="1">
        <v>2</v>
      </c>
      <c r="X1795" s="1">
        <v>0</v>
      </c>
      <c r="Y1795" s="1">
        <v>85.2</v>
      </c>
      <c r="Z1795" s="1">
        <v>75301.464000000007</v>
      </c>
      <c r="AA1795" s="1" t="s">
        <v>3404</v>
      </c>
      <c r="AB1795" s="1" t="s">
        <v>3414</v>
      </c>
      <c r="AC1795" s="1"/>
      <c r="AZ1795" s="24"/>
      <c r="BF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  <c r="BS1795" s="24"/>
      <c r="BT1795" s="24"/>
    </row>
    <row r="1796" spans="1:72" s="23" customFormat="1" x14ac:dyDescent="0.3">
      <c r="A1796" s="38">
        <v>10</v>
      </c>
      <c r="B1796" s="38" t="s">
        <v>3397</v>
      </c>
      <c r="C1796" s="1" t="s">
        <v>843</v>
      </c>
      <c r="D1796" s="38" t="s">
        <v>3398</v>
      </c>
      <c r="E1796" s="1" t="s">
        <v>3399</v>
      </c>
      <c r="F1796" s="2" t="s">
        <v>3423</v>
      </c>
      <c r="G1796" s="46" t="s">
        <v>3424</v>
      </c>
      <c r="H1796" s="42">
        <v>2.98</v>
      </c>
      <c r="I1796" s="42">
        <v>2.98</v>
      </c>
      <c r="J1796" s="1">
        <v>30</v>
      </c>
      <c r="K1796" s="156">
        <v>44377</v>
      </c>
      <c r="L1796" s="41">
        <v>44550</v>
      </c>
      <c r="M1796" s="1">
        <v>2111.6</v>
      </c>
      <c r="N1796" s="42">
        <v>1984.904</v>
      </c>
      <c r="O1796" s="1">
        <v>90</v>
      </c>
      <c r="P1796" s="42">
        <f t="shared" si="85"/>
        <v>190044</v>
      </c>
      <c r="Q1796" s="1" t="s">
        <v>3403</v>
      </c>
      <c r="R1796" s="1">
        <v>99.9</v>
      </c>
      <c r="S1796" s="1">
        <f t="shared" si="86"/>
        <v>210948.84</v>
      </c>
      <c r="T1796" s="1" t="s">
        <v>3403</v>
      </c>
      <c r="U1796" s="1">
        <v>80</v>
      </c>
      <c r="V1796" s="1">
        <v>3.2</v>
      </c>
      <c r="W1796" s="1">
        <v>2</v>
      </c>
      <c r="X1796" s="1">
        <v>0</v>
      </c>
      <c r="Y1796" s="1">
        <v>85.2</v>
      </c>
      <c r="Z1796" s="1">
        <v>179908.32</v>
      </c>
      <c r="AA1796" s="1" t="s">
        <v>3404</v>
      </c>
      <c r="AB1796" s="1" t="s">
        <v>3414</v>
      </c>
      <c r="AC1796" s="1"/>
      <c r="AZ1796" s="24"/>
      <c r="BF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  <c r="BS1796" s="24"/>
      <c r="BT1796" s="24"/>
    </row>
    <row r="1797" spans="1:72" s="23" customFormat="1" x14ac:dyDescent="0.3">
      <c r="A1797" s="38">
        <v>11</v>
      </c>
      <c r="B1797" s="38" t="s">
        <v>3397</v>
      </c>
      <c r="C1797" s="1" t="s">
        <v>843</v>
      </c>
      <c r="D1797" s="38" t="s">
        <v>3398</v>
      </c>
      <c r="E1797" s="1" t="s">
        <v>3399</v>
      </c>
      <c r="F1797" s="2" t="s">
        <v>3425</v>
      </c>
      <c r="G1797" s="46" t="s">
        <v>3426</v>
      </c>
      <c r="H1797" s="42">
        <v>2.64</v>
      </c>
      <c r="I1797" s="42">
        <v>2.64</v>
      </c>
      <c r="J1797" s="1">
        <v>29</v>
      </c>
      <c r="K1797" s="156">
        <v>44377</v>
      </c>
      <c r="L1797" s="41">
        <v>44539</v>
      </c>
      <c r="M1797" s="1">
        <v>1987.4</v>
      </c>
      <c r="N1797" s="42">
        <v>1688.8379620013457</v>
      </c>
      <c r="O1797" s="1">
        <v>96</v>
      </c>
      <c r="P1797" s="42">
        <f t="shared" si="85"/>
        <v>190790.40000000002</v>
      </c>
      <c r="Q1797" s="1" t="s">
        <v>3403</v>
      </c>
      <c r="R1797" s="1">
        <v>99.9</v>
      </c>
      <c r="S1797" s="1">
        <f t="shared" si="86"/>
        <v>198541.26</v>
      </c>
      <c r="T1797" s="1" t="s">
        <v>3403</v>
      </c>
      <c r="U1797" s="1">
        <v>80</v>
      </c>
      <c r="V1797" s="1">
        <v>0</v>
      </c>
      <c r="W1797" s="1">
        <v>2</v>
      </c>
      <c r="X1797" s="1">
        <v>0</v>
      </c>
      <c r="Y1797" s="1">
        <v>82</v>
      </c>
      <c r="Z1797" s="1">
        <v>162966.80000000002</v>
      </c>
      <c r="AA1797" s="1" t="s">
        <v>3404</v>
      </c>
      <c r="AB1797" s="1" t="s">
        <v>3414</v>
      </c>
      <c r="AC1797" s="1"/>
      <c r="AZ1797" s="24"/>
      <c r="BF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  <c r="BS1797" s="24"/>
      <c r="BT1797" s="24"/>
    </row>
    <row r="1798" spans="1:72" s="23" customFormat="1" x14ac:dyDescent="0.3">
      <c r="A1798" s="38">
        <v>12</v>
      </c>
      <c r="B1798" s="38" t="s">
        <v>3397</v>
      </c>
      <c r="C1798" s="1" t="s">
        <v>843</v>
      </c>
      <c r="D1798" s="38" t="s">
        <v>3398</v>
      </c>
      <c r="E1798" s="1" t="s">
        <v>3399</v>
      </c>
      <c r="F1798" s="2" t="s">
        <v>3427</v>
      </c>
      <c r="G1798" s="46" t="s">
        <v>3428</v>
      </c>
      <c r="H1798" s="42">
        <v>6.37</v>
      </c>
      <c r="I1798" s="42">
        <v>6.37</v>
      </c>
      <c r="J1798" s="1">
        <v>38</v>
      </c>
      <c r="K1798" s="156">
        <v>44377</v>
      </c>
      <c r="L1798" s="41">
        <v>44550</v>
      </c>
      <c r="M1798" s="1">
        <v>2655.56</v>
      </c>
      <c r="N1798" s="42">
        <v>2496.2264</v>
      </c>
      <c r="O1798" s="1">
        <v>96</v>
      </c>
      <c r="P1798" s="42">
        <f t="shared" si="85"/>
        <v>254933.76000000001</v>
      </c>
      <c r="Q1798" s="1" t="s">
        <v>3403</v>
      </c>
      <c r="R1798" s="1">
        <v>99.9</v>
      </c>
      <c r="S1798" s="1">
        <f t="shared" si="86"/>
        <v>265290.44400000002</v>
      </c>
      <c r="T1798" s="1" t="s">
        <v>3403</v>
      </c>
      <c r="U1798" s="1">
        <v>80</v>
      </c>
      <c r="V1798" s="1">
        <v>3.2</v>
      </c>
      <c r="W1798" s="1">
        <v>2</v>
      </c>
      <c r="X1798" s="1">
        <v>0</v>
      </c>
      <c r="Y1798" s="1">
        <v>85.2</v>
      </c>
      <c r="Z1798" s="1">
        <v>226253.712</v>
      </c>
      <c r="AA1798" s="1" t="s">
        <v>3404</v>
      </c>
      <c r="AB1798" s="1" t="s">
        <v>3414</v>
      </c>
      <c r="AC1798" s="1"/>
      <c r="AZ1798" s="24"/>
      <c r="BF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  <c r="BS1798" s="24"/>
      <c r="BT1798" s="24"/>
    </row>
    <row r="1799" spans="1:72" s="23" customFormat="1" x14ac:dyDescent="0.3">
      <c r="A1799" s="38">
        <v>13</v>
      </c>
      <c r="B1799" s="38" t="s">
        <v>3397</v>
      </c>
      <c r="C1799" s="1" t="s">
        <v>843</v>
      </c>
      <c r="D1799" s="38" t="s">
        <v>3398</v>
      </c>
      <c r="E1799" s="1" t="s">
        <v>3399</v>
      </c>
      <c r="F1799" s="2" t="s">
        <v>3429</v>
      </c>
      <c r="G1799" s="46" t="s">
        <v>3430</v>
      </c>
      <c r="H1799" s="42">
        <v>3.42</v>
      </c>
      <c r="I1799" s="42">
        <v>3.42</v>
      </c>
      <c r="J1799" s="1">
        <v>18</v>
      </c>
      <c r="K1799" s="156">
        <v>44377</v>
      </c>
      <c r="L1799" s="41">
        <v>44539</v>
      </c>
      <c r="M1799" s="1">
        <v>1253.95</v>
      </c>
      <c r="N1799" s="42">
        <v>1157.2097520997283</v>
      </c>
      <c r="O1799" s="1">
        <v>81</v>
      </c>
      <c r="P1799" s="42">
        <f t="shared" si="85"/>
        <v>101569.95</v>
      </c>
      <c r="Q1799" s="1" t="s">
        <v>3403</v>
      </c>
      <c r="R1799" s="1">
        <v>99.9</v>
      </c>
      <c r="S1799" s="1">
        <f t="shared" si="86"/>
        <v>125269.60500000001</v>
      </c>
      <c r="T1799" s="1" t="s">
        <v>3403</v>
      </c>
      <c r="U1799" s="1">
        <v>80</v>
      </c>
      <c r="V1799" s="1">
        <v>1.6</v>
      </c>
      <c r="W1799" s="1">
        <v>0</v>
      </c>
      <c r="X1799" s="1">
        <v>0</v>
      </c>
      <c r="Y1799" s="1">
        <v>81.599999999999994</v>
      </c>
      <c r="Z1799" s="1">
        <v>102322.31999999999</v>
      </c>
      <c r="AA1799" s="1" t="s">
        <v>3404</v>
      </c>
      <c r="AB1799" s="1" t="s">
        <v>3414</v>
      </c>
      <c r="AC1799" s="1"/>
      <c r="AZ1799" s="24"/>
      <c r="BF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  <c r="BS1799" s="24"/>
      <c r="BT1799" s="24"/>
    </row>
    <row r="1800" spans="1:72" s="23" customFormat="1" x14ac:dyDescent="0.3">
      <c r="A1800" s="38">
        <v>14</v>
      </c>
      <c r="B1800" s="38" t="s">
        <v>3397</v>
      </c>
      <c r="C1800" s="1" t="s">
        <v>843</v>
      </c>
      <c r="D1800" s="38" t="s">
        <v>3398</v>
      </c>
      <c r="E1800" s="1" t="s">
        <v>3399</v>
      </c>
      <c r="F1800" s="2" t="s">
        <v>3431</v>
      </c>
      <c r="G1800" s="46" t="s">
        <v>3432</v>
      </c>
      <c r="H1800" s="42">
        <v>4.25</v>
      </c>
      <c r="I1800" s="42">
        <v>4.25</v>
      </c>
      <c r="J1800" s="1">
        <v>31</v>
      </c>
      <c r="K1800" s="156">
        <v>44377</v>
      </c>
      <c r="L1800" s="41">
        <v>44550</v>
      </c>
      <c r="M1800" s="1">
        <v>2137.3000000000002</v>
      </c>
      <c r="N1800" s="42">
        <v>2009.0620000000001</v>
      </c>
      <c r="O1800" s="1">
        <v>92</v>
      </c>
      <c r="P1800" s="42">
        <f t="shared" si="85"/>
        <v>196631.6</v>
      </c>
      <c r="Q1800" s="1" t="s">
        <v>3403</v>
      </c>
      <c r="R1800" s="1">
        <v>99.9</v>
      </c>
      <c r="S1800" s="1">
        <f t="shared" si="86"/>
        <v>213516.27000000002</v>
      </c>
      <c r="T1800" s="1" t="s">
        <v>3403</v>
      </c>
      <c r="U1800" s="1">
        <v>80</v>
      </c>
      <c r="V1800" s="1">
        <v>3.2</v>
      </c>
      <c r="W1800" s="1">
        <v>2</v>
      </c>
      <c r="X1800" s="1">
        <v>0</v>
      </c>
      <c r="Y1800" s="1">
        <v>85.2</v>
      </c>
      <c r="Z1800" s="1">
        <v>182097.96000000002</v>
      </c>
      <c r="AA1800" s="1" t="s">
        <v>3404</v>
      </c>
      <c r="AB1800" s="1" t="s">
        <v>3414</v>
      </c>
      <c r="AC1800" s="1"/>
      <c r="AZ1800" s="24"/>
      <c r="BF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  <c r="BS1800" s="24"/>
      <c r="BT1800" s="24"/>
    </row>
    <row r="1801" spans="1:72" s="23" customFormat="1" x14ac:dyDescent="0.3">
      <c r="A1801" s="38">
        <v>15</v>
      </c>
      <c r="B1801" s="38" t="s">
        <v>3397</v>
      </c>
      <c r="C1801" s="1" t="s">
        <v>843</v>
      </c>
      <c r="D1801" s="38" t="s">
        <v>3398</v>
      </c>
      <c r="E1801" s="1" t="s">
        <v>3399</v>
      </c>
      <c r="F1801" s="2" t="s">
        <v>3433</v>
      </c>
      <c r="G1801" s="46" t="s">
        <v>3434</v>
      </c>
      <c r="H1801" s="42">
        <v>2.42</v>
      </c>
      <c r="I1801" s="42">
        <v>2.42</v>
      </c>
      <c r="J1801" s="1">
        <v>23</v>
      </c>
      <c r="K1801" s="156">
        <v>44377</v>
      </c>
      <c r="L1801" s="41">
        <v>44539</v>
      </c>
      <c r="M1801" s="1">
        <v>1579.14</v>
      </c>
      <c r="N1801" s="42">
        <v>1348.0090481567252</v>
      </c>
      <c r="O1801" s="1">
        <v>94</v>
      </c>
      <c r="P1801" s="42">
        <f t="shared" si="85"/>
        <v>148439.16</v>
      </c>
      <c r="Q1801" s="1" t="s">
        <v>3403</v>
      </c>
      <c r="R1801" s="1">
        <v>99.9</v>
      </c>
      <c r="S1801" s="1">
        <f t="shared" si="86"/>
        <v>157756.08600000001</v>
      </c>
      <c r="T1801" s="1" t="s">
        <v>3403</v>
      </c>
      <c r="U1801" s="1">
        <v>80</v>
      </c>
      <c r="V1801" s="1">
        <v>0</v>
      </c>
      <c r="W1801" s="1">
        <v>2</v>
      </c>
      <c r="X1801" s="1">
        <v>0</v>
      </c>
      <c r="Y1801" s="1">
        <v>82</v>
      </c>
      <c r="Z1801" s="1">
        <v>129489.48000000001</v>
      </c>
      <c r="AA1801" s="1" t="s">
        <v>3404</v>
      </c>
      <c r="AB1801" s="1" t="s">
        <v>3414</v>
      </c>
      <c r="AC1801" s="1"/>
      <c r="AZ1801" s="24"/>
      <c r="BF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  <c r="BS1801" s="24"/>
      <c r="BT1801" s="24"/>
    </row>
    <row r="1802" spans="1:72" s="23" customFormat="1" x14ac:dyDescent="0.3">
      <c r="A1802" s="38">
        <v>16</v>
      </c>
      <c r="B1802" s="38" t="s">
        <v>3397</v>
      </c>
      <c r="C1802" s="1" t="s">
        <v>843</v>
      </c>
      <c r="D1802" s="38" t="s">
        <v>3398</v>
      </c>
      <c r="E1802" s="1" t="s">
        <v>3399</v>
      </c>
      <c r="F1802" s="2" t="s">
        <v>3435</v>
      </c>
      <c r="G1802" s="46" t="s">
        <v>3436</v>
      </c>
      <c r="H1802" s="104">
        <v>2.89</v>
      </c>
      <c r="I1802" s="104">
        <v>2.89</v>
      </c>
      <c r="J1802" s="1">
        <v>7</v>
      </c>
      <c r="K1802" s="156">
        <v>44365</v>
      </c>
      <c r="L1802" s="41">
        <v>44550</v>
      </c>
      <c r="M1802" s="1">
        <v>432.6</v>
      </c>
      <c r="N1802" s="42">
        <v>406.64400000000001</v>
      </c>
      <c r="O1802" s="1">
        <v>83</v>
      </c>
      <c r="P1802" s="42">
        <f t="shared" si="85"/>
        <v>35905.800000000003</v>
      </c>
      <c r="Q1802" s="1" t="s">
        <v>3403</v>
      </c>
      <c r="R1802" s="1">
        <v>99.9</v>
      </c>
      <c r="S1802" s="1">
        <f t="shared" si="86"/>
        <v>43216.740000000005</v>
      </c>
      <c r="T1802" s="1" t="s">
        <v>3403</v>
      </c>
      <c r="U1802" s="1">
        <v>80</v>
      </c>
      <c r="V1802" s="1">
        <v>3.2</v>
      </c>
      <c r="W1802" s="1">
        <v>0</v>
      </c>
      <c r="X1802" s="1">
        <v>0</v>
      </c>
      <c r="Y1802" s="1">
        <v>83.2</v>
      </c>
      <c r="Z1802" s="1">
        <v>35992.32</v>
      </c>
      <c r="AA1802" s="1" t="s">
        <v>3404</v>
      </c>
      <c r="AB1802" s="1" t="s">
        <v>3405</v>
      </c>
      <c r="AC1802" s="1"/>
      <c r="AZ1802" s="24"/>
      <c r="BF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  <c r="BS1802" s="24"/>
      <c r="BT1802" s="24"/>
    </row>
    <row r="1803" spans="1:72" s="23" customFormat="1" x14ac:dyDescent="0.3">
      <c r="A1803" s="38">
        <v>17</v>
      </c>
      <c r="B1803" s="38" t="s">
        <v>3397</v>
      </c>
      <c r="C1803" s="1" t="s">
        <v>843</v>
      </c>
      <c r="D1803" s="38" t="s">
        <v>3398</v>
      </c>
      <c r="E1803" s="1" t="s">
        <v>3399</v>
      </c>
      <c r="F1803" s="2" t="s">
        <v>3437</v>
      </c>
      <c r="G1803" s="46" t="s">
        <v>3438</v>
      </c>
      <c r="H1803" s="42">
        <v>6.81</v>
      </c>
      <c r="I1803" s="42">
        <v>6.81</v>
      </c>
      <c r="J1803" s="1">
        <v>6</v>
      </c>
      <c r="K1803" s="156">
        <v>44363</v>
      </c>
      <c r="L1803" s="41">
        <v>44533</v>
      </c>
      <c r="M1803" s="1">
        <v>372.03</v>
      </c>
      <c r="N1803" s="42">
        <v>290.18339999999995</v>
      </c>
      <c r="O1803" s="1">
        <v>80</v>
      </c>
      <c r="P1803" s="42">
        <f t="shared" si="85"/>
        <v>29762.399999999998</v>
      </c>
      <c r="Q1803" s="1" t="s">
        <v>3403</v>
      </c>
      <c r="R1803" s="1">
        <v>99.9</v>
      </c>
      <c r="S1803" s="1">
        <f t="shared" si="86"/>
        <v>37165.796999999999</v>
      </c>
      <c r="T1803" s="1" t="s">
        <v>3403</v>
      </c>
      <c r="U1803" s="1">
        <v>80</v>
      </c>
      <c r="V1803" s="1">
        <v>-1.6</v>
      </c>
      <c r="W1803" s="1">
        <v>0</v>
      </c>
      <c r="X1803" s="1">
        <v>0</v>
      </c>
      <c r="Y1803" s="1">
        <v>78.400000000000006</v>
      </c>
      <c r="Z1803" s="1">
        <v>29167.151999999998</v>
      </c>
      <c r="AA1803" s="1" t="s">
        <v>3404</v>
      </c>
      <c r="AB1803" s="1" t="s">
        <v>3405</v>
      </c>
      <c r="AC1803" s="1"/>
      <c r="AZ1803" s="24"/>
      <c r="BF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  <c r="BS1803" s="24"/>
      <c r="BT1803" s="24"/>
    </row>
    <row r="1804" spans="1:72" s="23" customFormat="1" x14ac:dyDescent="0.3">
      <c r="A1804" s="38">
        <v>18</v>
      </c>
      <c r="B1804" s="38" t="s">
        <v>3397</v>
      </c>
      <c r="C1804" s="1" t="s">
        <v>843</v>
      </c>
      <c r="D1804" s="38" t="s">
        <v>3398</v>
      </c>
      <c r="E1804" s="1" t="s">
        <v>3399</v>
      </c>
      <c r="F1804" s="2" t="s">
        <v>3439</v>
      </c>
      <c r="G1804" s="46" t="s">
        <v>3440</v>
      </c>
      <c r="H1804" s="42">
        <v>8.69</v>
      </c>
      <c r="I1804" s="42">
        <v>8.69</v>
      </c>
      <c r="J1804" s="1">
        <v>26</v>
      </c>
      <c r="K1804" s="156">
        <v>44373</v>
      </c>
      <c r="L1804" s="41">
        <v>44533</v>
      </c>
      <c r="M1804" s="1">
        <v>1806.01</v>
      </c>
      <c r="N1804" s="42">
        <v>1498.9883</v>
      </c>
      <c r="O1804" s="1">
        <v>86</v>
      </c>
      <c r="P1804" s="42">
        <f t="shared" si="85"/>
        <v>155316.85999999999</v>
      </c>
      <c r="Q1804" s="1" t="s">
        <v>3403</v>
      </c>
      <c r="R1804" s="1">
        <v>99.9</v>
      </c>
      <c r="S1804" s="1">
        <f t="shared" si="86"/>
        <v>180420.399</v>
      </c>
      <c r="T1804" s="1" t="s">
        <v>3403</v>
      </c>
      <c r="U1804" s="1">
        <v>80</v>
      </c>
      <c r="V1804" s="1">
        <v>0</v>
      </c>
      <c r="W1804" s="1">
        <v>2</v>
      </c>
      <c r="X1804" s="1">
        <v>0</v>
      </c>
      <c r="Y1804" s="1">
        <v>82</v>
      </c>
      <c r="Z1804" s="1">
        <v>148092.82</v>
      </c>
      <c r="AA1804" s="1" t="s">
        <v>3404</v>
      </c>
      <c r="AB1804" s="1" t="s">
        <v>3405</v>
      </c>
      <c r="AC1804" s="1"/>
      <c r="AZ1804" s="24"/>
      <c r="BF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  <c r="BS1804" s="24"/>
      <c r="BT1804" s="24"/>
    </row>
    <row r="1805" spans="1:72" s="23" customFormat="1" x14ac:dyDescent="0.3">
      <c r="A1805" s="38">
        <v>19</v>
      </c>
      <c r="B1805" s="38" t="s">
        <v>3397</v>
      </c>
      <c r="C1805" s="1" t="s">
        <v>843</v>
      </c>
      <c r="D1805" s="38" t="s">
        <v>3398</v>
      </c>
      <c r="E1805" s="1" t="s">
        <v>3399</v>
      </c>
      <c r="F1805" s="2" t="s">
        <v>3441</v>
      </c>
      <c r="G1805" s="46" t="s">
        <v>3442</v>
      </c>
      <c r="H1805" s="42">
        <v>8.5</v>
      </c>
      <c r="I1805" s="42">
        <v>8.5</v>
      </c>
      <c r="J1805" s="1">
        <v>35</v>
      </c>
      <c r="K1805" s="156">
        <v>44369</v>
      </c>
      <c r="L1805" s="41">
        <v>44534</v>
      </c>
      <c r="M1805" s="1">
        <v>2465.91</v>
      </c>
      <c r="N1805" s="42">
        <v>2022.0462</v>
      </c>
      <c r="O1805" s="1">
        <v>84</v>
      </c>
      <c r="P1805" s="42">
        <f t="shared" si="85"/>
        <v>207136.44</v>
      </c>
      <c r="Q1805" s="1" t="s">
        <v>3403</v>
      </c>
      <c r="R1805" s="1">
        <v>99.9</v>
      </c>
      <c r="S1805" s="1">
        <f t="shared" si="86"/>
        <v>246344.40899999999</v>
      </c>
      <c r="T1805" s="1" t="s">
        <v>3403</v>
      </c>
      <c r="U1805" s="1">
        <v>80</v>
      </c>
      <c r="V1805" s="1">
        <v>0</v>
      </c>
      <c r="W1805" s="1">
        <v>0</v>
      </c>
      <c r="X1805" s="1">
        <v>0</v>
      </c>
      <c r="Y1805" s="1">
        <v>80</v>
      </c>
      <c r="Z1805" s="1">
        <v>197272.8</v>
      </c>
      <c r="AA1805" s="1" t="s">
        <v>3404</v>
      </c>
      <c r="AB1805" s="1" t="s">
        <v>3405</v>
      </c>
      <c r="AC1805" s="1"/>
      <c r="AZ1805" s="24"/>
      <c r="BF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  <c r="BS1805" s="24"/>
      <c r="BT1805" s="24"/>
    </row>
    <row r="1806" spans="1:72" s="23" customFormat="1" x14ac:dyDescent="0.3">
      <c r="A1806" s="38">
        <v>20</v>
      </c>
      <c r="B1806" s="38" t="s">
        <v>3397</v>
      </c>
      <c r="C1806" s="1" t="s">
        <v>843</v>
      </c>
      <c r="D1806" s="38" t="s">
        <v>3398</v>
      </c>
      <c r="E1806" s="1" t="s">
        <v>3399</v>
      </c>
      <c r="F1806" s="2" t="s">
        <v>3443</v>
      </c>
      <c r="G1806" s="46" t="s">
        <v>3444</v>
      </c>
      <c r="H1806" s="42">
        <v>7.38</v>
      </c>
      <c r="I1806" s="42">
        <v>7.38</v>
      </c>
      <c r="J1806" s="1">
        <v>19</v>
      </c>
      <c r="K1806" s="156">
        <v>44362</v>
      </c>
      <c r="L1806" s="41">
        <v>44534</v>
      </c>
      <c r="M1806" s="1">
        <v>1339.24</v>
      </c>
      <c r="N1806" s="42">
        <v>1071.3920000000001</v>
      </c>
      <c r="O1806" s="1">
        <v>85</v>
      </c>
      <c r="P1806" s="42">
        <f t="shared" si="85"/>
        <v>113835.4</v>
      </c>
      <c r="Q1806" s="1" t="s">
        <v>3403</v>
      </c>
      <c r="R1806" s="1">
        <v>99.9</v>
      </c>
      <c r="S1806" s="1">
        <f t="shared" si="86"/>
        <v>133790.076</v>
      </c>
      <c r="T1806" s="1" t="s">
        <v>3403</v>
      </c>
      <c r="U1806" s="1">
        <v>80</v>
      </c>
      <c r="V1806" s="1">
        <v>0</v>
      </c>
      <c r="W1806" s="1">
        <v>2</v>
      </c>
      <c r="X1806" s="1">
        <v>0</v>
      </c>
      <c r="Y1806" s="1">
        <v>82</v>
      </c>
      <c r="Z1806" s="1">
        <v>109817.68000000001</v>
      </c>
      <c r="AA1806" s="1" t="s">
        <v>3404</v>
      </c>
      <c r="AB1806" s="1" t="s">
        <v>3405</v>
      </c>
      <c r="AC1806" s="1"/>
      <c r="AZ1806" s="24"/>
      <c r="BF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  <c r="BS1806" s="24"/>
      <c r="BT1806" s="24"/>
    </row>
    <row r="1807" spans="1:72" s="23" customFormat="1" x14ac:dyDescent="0.3">
      <c r="A1807" s="38">
        <v>21</v>
      </c>
      <c r="B1807" s="38" t="s">
        <v>3397</v>
      </c>
      <c r="C1807" s="1" t="s">
        <v>843</v>
      </c>
      <c r="D1807" s="38" t="s">
        <v>3398</v>
      </c>
      <c r="E1807" s="1" t="s">
        <v>3399</v>
      </c>
      <c r="F1807" s="2" t="s">
        <v>3445</v>
      </c>
      <c r="G1807" s="46" t="s">
        <v>3446</v>
      </c>
      <c r="H1807" s="42">
        <v>5.66</v>
      </c>
      <c r="I1807" s="42">
        <v>5.66</v>
      </c>
      <c r="J1807" s="1">
        <v>32</v>
      </c>
      <c r="K1807" s="156">
        <v>44355</v>
      </c>
      <c r="L1807" s="41">
        <v>44534</v>
      </c>
      <c r="M1807" s="1">
        <v>2232.2199999999998</v>
      </c>
      <c r="N1807" s="42">
        <v>1830.4203999999997</v>
      </c>
      <c r="O1807" s="1">
        <v>84</v>
      </c>
      <c r="P1807" s="42">
        <f t="shared" si="85"/>
        <v>187506.47999999998</v>
      </c>
      <c r="Q1807" s="1" t="s">
        <v>3403</v>
      </c>
      <c r="R1807" s="1">
        <v>99.9</v>
      </c>
      <c r="S1807" s="1">
        <f t="shared" si="86"/>
        <v>222998.77799999999</v>
      </c>
      <c r="T1807" s="1" t="s">
        <v>3403</v>
      </c>
      <c r="U1807" s="1">
        <v>80</v>
      </c>
      <c r="V1807" s="1">
        <v>0</v>
      </c>
      <c r="W1807" s="1">
        <v>0</v>
      </c>
      <c r="X1807" s="1">
        <v>0</v>
      </c>
      <c r="Y1807" s="1">
        <v>80</v>
      </c>
      <c r="Z1807" s="1">
        <v>178577.59999999998</v>
      </c>
      <c r="AA1807" s="1" t="s">
        <v>3404</v>
      </c>
      <c r="AB1807" s="1" t="s">
        <v>3405</v>
      </c>
      <c r="AC1807" s="1"/>
      <c r="AZ1807" s="24"/>
      <c r="BF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  <c r="BS1807" s="24"/>
      <c r="BT1807" s="24"/>
    </row>
    <row r="1808" spans="1:72" s="23" customFormat="1" x14ac:dyDescent="0.3">
      <c r="A1808" s="38">
        <v>22</v>
      </c>
      <c r="B1808" s="38" t="s">
        <v>3397</v>
      </c>
      <c r="C1808" s="1" t="s">
        <v>843</v>
      </c>
      <c r="D1808" s="38" t="s">
        <v>3398</v>
      </c>
      <c r="E1808" s="1" t="s">
        <v>3399</v>
      </c>
      <c r="F1808" s="2" t="s">
        <v>3447</v>
      </c>
      <c r="G1808" s="46" t="s">
        <v>3448</v>
      </c>
      <c r="H1808" s="42">
        <v>5.61</v>
      </c>
      <c r="I1808" s="42">
        <v>5.61</v>
      </c>
      <c r="J1808" s="1">
        <v>22</v>
      </c>
      <c r="K1808" s="156">
        <v>44362</v>
      </c>
      <c r="L1808" s="41">
        <v>44534</v>
      </c>
      <c r="M1808" s="1">
        <v>1525.79</v>
      </c>
      <c r="N1808" s="42">
        <v>1251.1478</v>
      </c>
      <c r="O1808" s="1">
        <v>85</v>
      </c>
      <c r="P1808" s="42">
        <f t="shared" si="85"/>
        <v>129692.15</v>
      </c>
      <c r="Q1808" s="1" t="s">
        <v>3403</v>
      </c>
      <c r="R1808" s="1">
        <v>99.9</v>
      </c>
      <c r="S1808" s="1">
        <f t="shared" si="86"/>
        <v>152426.421</v>
      </c>
      <c r="T1808" s="1" t="s">
        <v>3403</v>
      </c>
      <c r="U1808" s="1">
        <v>80</v>
      </c>
      <c r="V1808" s="1">
        <v>0</v>
      </c>
      <c r="W1808" s="1">
        <v>2</v>
      </c>
      <c r="X1808" s="1">
        <v>0</v>
      </c>
      <c r="Y1808" s="1">
        <v>82</v>
      </c>
      <c r="Z1808" s="1">
        <v>125114.78</v>
      </c>
      <c r="AA1808" s="1" t="s">
        <v>3404</v>
      </c>
      <c r="AB1808" s="1" t="s">
        <v>3405</v>
      </c>
      <c r="AC1808" s="1"/>
      <c r="AZ1808" s="24"/>
      <c r="BF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  <c r="BS1808" s="24"/>
      <c r="BT1808" s="24"/>
    </row>
    <row r="1809" spans="1:72" s="23" customFormat="1" x14ac:dyDescent="0.3">
      <c r="A1809" s="38">
        <v>23</v>
      </c>
      <c r="B1809" s="38" t="s">
        <v>3397</v>
      </c>
      <c r="C1809" s="1" t="s">
        <v>843</v>
      </c>
      <c r="D1809" s="38" t="s">
        <v>3398</v>
      </c>
      <c r="E1809" s="1" t="s">
        <v>3399</v>
      </c>
      <c r="F1809" s="2" t="s">
        <v>3449</v>
      </c>
      <c r="G1809" s="46" t="s">
        <v>3450</v>
      </c>
      <c r="H1809" s="42">
        <v>5.69</v>
      </c>
      <c r="I1809" s="42">
        <v>5.69</v>
      </c>
      <c r="J1809" s="1">
        <v>31</v>
      </c>
      <c r="K1809" s="156">
        <v>44369</v>
      </c>
      <c r="L1809" s="41">
        <v>44534</v>
      </c>
      <c r="M1809" s="1">
        <v>2152.27</v>
      </c>
      <c r="N1809" s="42">
        <v>1764.8613999999998</v>
      </c>
      <c r="O1809" s="1">
        <v>81</v>
      </c>
      <c r="P1809" s="42">
        <f t="shared" si="85"/>
        <v>174333.87</v>
      </c>
      <c r="Q1809" s="1" t="s">
        <v>3403</v>
      </c>
      <c r="R1809" s="1">
        <v>99.9</v>
      </c>
      <c r="S1809" s="1">
        <f t="shared" si="86"/>
        <v>215011.77300000002</v>
      </c>
      <c r="T1809" s="1" t="s">
        <v>3403</v>
      </c>
      <c r="U1809" s="1">
        <v>80</v>
      </c>
      <c r="V1809" s="1">
        <v>0</v>
      </c>
      <c r="W1809" s="1">
        <v>0</v>
      </c>
      <c r="X1809" s="1">
        <v>0</v>
      </c>
      <c r="Y1809" s="1">
        <v>80</v>
      </c>
      <c r="Z1809" s="1">
        <v>172181.6</v>
      </c>
      <c r="AA1809" s="1" t="s">
        <v>3404</v>
      </c>
      <c r="AB1809" s="1" t="s">
        <v>3405</v>
      </c>
      <c r="AC1809" s="1"/>
      <c r="AZ1809" s="24"/>
      <c r="BF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  <c r="BS1809" s="24"/>
      <c r="BT1809" s="24"/>
    </row>
    <row r="1810" spans="1:72" s="23" customFormat="1" x14ac:dyDescent="0.3">
      <c r="A1810" s="38">
        <v>24</v>
      </c>
      <c r="B1810" s="38" t="s">
        <v>3397</v>
      </c>
      <c r="C1810" s="1" t="s">
        <v>843</v>
      </c>
      <c r="D1810" s="38" t="s">
        <v>3398</v>
      </c>
      <c r="E1810" s="1" t="s">
        <v>3399</v>
      </c>
      <c r="F1810" s="2" t="s">
        <v>3451</v>
      </c>
      <c r="G1810" s="46" t="s">
        <v>3452</v>
      </c>
      <c r="H1810" s="42">
        <v>7.66</v>
      </c>
      <c r="I1810" s="42">
        <v>7.66</v>
      </c>
      <c r="J1810" s="1">
        <v>24</v>
      </c>
      <c r="K1810" s="156">
        <v>44362</v>
      </c>
      <c r="L1810" s="41">
        <v>44534</v>
      </c>
      <c r="M1810" s="1">
        <v>1632.18</v>
      </c>
      <c r="N1810" s="42">
        <v>1322.0658000000001</v>
      </c>
      <c r="O1810" s="1">
        <v>86</v>
      </c>
      <c r="P1810" s="42">
        <f t="shared" si="85"/>
        <v>140367.48000000001</v>
      </c>
      <c r="Q1810" s="1" t="s">
        <v>3403</v>
      </c>
      <c r="R1810" s="1">
        <v>99.9</v>
      </c>
      <c r="S1810" s="1">
        <f t="shared" si="86"/>
        <v>163054.78200000001</v>
      </c>
      <c r="T1810" s="1" t="s">
        <v>3403</v>
      </c>
      <c r="U1810" s="1">
        <v>80</v>
      </c>
      <c r="V1810" s="1">
        <v>0</v>
      </c>
      <c r="W1810" s="1">
        <v>2</v>
      </c>
      <c r="X1810" s="1">
        <v>0</v>
      </c>
      <c r="Y1810" s="1">
        <v>82</v>
      </c>
      <c r="Z1810" s="1">
        <v>133838.76</v>
      </c>
      <c r="AA1810" s="1" t="s">
        <v>3404</v>
      </c>
      <c r="AB1810" s="1" t="s">
        <v>3405</v>
      </c>
      <c r="AC1810" s="1"/>
      <c r="AZ1810" s="24"/>
      <c r="BF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  <c r="BS1810" s="24"/>
      <c r="BT1810" s="24"/>
    </row>
    <row r="1811" spans="1:72" s="23" customFormat="1" x14ac:dyDescent="0.3">
      <c r="A1811" s="38">
        <v>25</v>
      </c>
      <c r="B1811" s="38" t="s">
        <v>3397</v>
      </c>
      <c r="C1811" s="1" t="s">
        <v>843</v>
      </c>
      <c r="D1811" s="38" t="s">
        <v>3398</v>
      </c>
      <c r="E1811" s="1" t="s">
        <v>3399</v>
      </c>
      <c r="F1811" s="2" t="s">
        <v>3453</v>
      </c>
      <c r="G1811" s="46" t="s">
        <v>3454</v>
      </c>
      <c r="H1811" s="42">
        <v>5.17</v>
      </c>
      <c r="I1811" s="42">
        <v>5.17</v>
      </c>
      <c r="J1811" s="1">
        <v>20</v>
      </c>
      <c r="K1811" s="156">
        <v>44369</v>
      </c>
      <c r="L1811" s="41">
        <v>44534</v>
      </c>
      <c r="M1811" s="1">
        <v>1411.82</v>
      </c>
      <c r="N1811" s="42">
        <v>1129.4559999999999</v>
      </c>
      <c r="O1811" s="1">
        <v>90</v>
      </c>
      <c r="P1811" s="42">
        <f t="shared" si="85"/>
        <v>127063.79999999999</v>
      </c>
      <c r="Q1811" s="1" t="s">
        <v>3403</v>
      </c>
      <c r="R1811" s="1">
        <v>99.9</v>
      </c>
      <c r="S1811" s="1">
        <f t="shared" si="86"/>
        <v>141040.818</v>
      </c>
      <c r="T1811" s="1" t="s">
        <v>3403</v>
      </c>
      <c r="U1811" s="1">
        <v>80</v>
      </c>
      <c r="V1811" s="1">
        <v>0</v>
      </c>
      <c r="W1811" s="1">
        <v>2</v>
      </c>
      <c r="X1811" s="1">
        <v>0</v>
      </c>
      <c r="Y1811" s="1">
        <v>82</v>
      </c>
      <c r="Z1811" s="1">
        <v>115769.23999999999</v>
      </c>
      <c r="AA1811" s="1" t="s">
        <v>3404</v>
      </c>
      <c r="AB1811" s="1" t="s">
        <v>3405</v>
      </c>
      <c r="AC1811" s="1"/>
      <c r="AZ1811" s="24"/>
      <c r="BF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  <c r="BS1811" s="24"/>
      <c r="BT1811" s="24"/>
    </row>
    <row r="1812" spans="1:72" s="23" customFormat="1" x14ac:dyDescent="0.3">
      <c r="A1812" s="38">
        <v>26</v>
      </c>
      <c r="B1812" s="38" t="s">
        <v>3397</v>
      </c>
      <c r="C1812" s="1" t="s">
        <v>843</v>
      </c>
      <c r="D1812" s="38" t="s">
        <v>3398</v>
      </c>
      <c r="E1812" s="1" t="s">
        <v>3399</v>
      </c>
      <c r="F1812" s="2" t="s">
        <v>3455</v>
      </c>
      <c r="G1812" s="46" t="s">
        <v>3456</v>
      </c>
      <c r="H1812" s="104">
        <v>6.45</v>
      </c>
      <c r="I1812" s="104">
        <v>6.45</v>
      </c>
      <c r="J1812" s="1">
        <v>27</v>
      </c>
      <c r="K1812" s="156">
        <v>44365</v>
      </c>
      <c r="L1812" s="41">
        <v>44534</v>
      </c>
      <c r="M1812" s="1">
        <v>1859.42</v>
      </c>
      <c r="N1812" s="42">
        <v>1506.1302000000003</v>
      </c>
      <c r="O1812" s="1">
        <v>90</v>
      </c>
      <c r="P1812" s="42">
        <f t="shared" si="85"/>
        <v>167347.80000000002</v>
      </c>
      <c r="Q1812" s="1" t="s">
        <v>3403</v>
      </c>
      <c r="R1812" s="1">
        <v>99.9</v>
      </c>
      <c r="S1812" s="1">
        <f t="shared" si="86"/>
        <v>185756.05800000002</v>
      </c>
      <c r="T1812" s="1" t="s">
        <v>3403</v>
      </c>
      <c r="U1812" s="1">
        <v>80</v>
      </c>
      <c r="V1812" s="1">
        <v>0</v>
      </c>
      <c r="W1812" s="1">
        <v>2</v>
      </c>
      <c r="X1812" s="1">
        <v>0</v>
      </c>
      <c r="Y1812" s="1">
        <v>82</v>
      </c>
      <c r="Z1812" s="1">
        <v>152472.44</v>
      </c>
      <c r="AA1812" s="1" t="s">
        <v>3404</v>
      </c>
      <c r="AB1812" s="1" t="s">
        <v>3405</v>
      </c>
      <c r="AC1812" s="1"/>
      <c r="AZ1812" s="24"/>
      <c r="BF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  <c r="BS1812" s="24"/>
      <c r="BT1812" s="24"/>
    </row>
    <row r="1813" spans="1:72" s="23" customFormat="1" x14ac:dyDescent="0.3">
      <c r="A1813" s="38">
        <v>27</v>
      </c>
      <c r="B1813" s="38" t="s">
        <v>3397</v>
      </c>
      <c r="C1813" s="1" t="s">
        <v>843</v>
      </c>
      <c r="D1813" s="38" t="s">
        <v>3398</v>
      </c>
      <c r="E1813" s="1" t="s">
        <v>3399</v>
      </c>
      <c r="F1813" s="2" t="s">
        <v>3457</v>
      </c>
      <c r="G1813" s="46" t="s">
        <v>3458</v>
      </c>
      <c r="H1813" s="104">
        <v>7.22</v>
      </c>
      <c r="I1813" s="104">
        <v>7.22</v>
      </c>
      <c r="J1813" s="1">
        <v>27</v>
      </c>
      <c r="K1813" s="156">
        <v>44365</v>
      </c>
      <c r="L1813" s="41">
        <v>44534</v>
      </c>
      <c r="M1813" s="1">
        <v>1895.8</v>
      </c>
      <c r="N1813" s="42">
        <v>1554.556</v>
      </c>
      <c r="O1813" s="1">
        <v>81</v>
      </c>
      <c r="P1813" s="42">
        <f t="shared" si="85"/>
        <v>153559.79999999999</v>
      </c>
      <c r="Q1813" s="1" t="s">
        <v>3403</v>
      </c>
      <c r="R1813" s="1">
        <v>99.9</v>
      </c>
      <c r="S1813" s="1">
        <f t="shared" si="86"/>
        <v>189390.42</v>
      </c>
      <c r="T1813" s="1" t="s">
        <v>3403</v>
      </c>
      <c r="U1813" s="1">
        <v>80</v>
      </c>
      <c r="V1813" s="1">
        <v>0</v>
      </c>
      <c r="W1813" s="1">
        <v>0</v>
      </c>
      <c r="X1813" s="1">
        <v>0</v>
      </c>
      <c r="Y1813" s="1">
        <v>80</v>
      </c>
      <c r="Z1813" s="1">
        <v>151664</v>
      </c>
      <c r="AA1813" s="1" t="s">
        <v>3404</v>
      </c>
      <c r="AB1813" s="1" t="s">
        <v>3405</v>
      </c>
      <c r="AC1813" s="1"/>
      <c r="AZ1813" s="24"/>
      <c r="BF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  <c r="BS1813" s="24"/>
      <c r="BT1813" s="24"/>
    </row>
    <row r="1814" spans="1:72" s="23" customFormat="1" x14ac:dyDescent="0.3">
      <c r="A1814" s="38">
        <v>28</v>
      </c>
      <c r="B1814" s="38" t="s">
        <v>3397</v>
      </c>
      <c r="C1814" s="1" t="s">
        <v>843</v>
      </c>
      <c r="D1814" s="38" t="s">
        <v>3398</v>
      </c>
      <c r="E1814" s="1" t="s">
        <v>3399</v>
      </c>
      <c r="F1814" s="45" t="s">
        <v>3459</v>
      </c>
      <c r="G1814" s="46" t="s">
        <v>3460</v>
      </c>
      <c r="H1814" s="104">
        <v>3.15</v>
      </c>
      <c r="I1814" s="104">
        <v>3.15</v>
      </c>
      <c r="J1814" s="1">
        <v>13</v>
      </c>
      <c r="K1814" s="156">
        <v>44365</v>
      </c>
      <c r="L1814" s="41">
        <v>44534</v>
      </c>
      <c r="M1814" s="1">
        <v>886.81</v>
      </c>
      <c r="N1814" s="42">
        <v>727.18420000000003</v>
      </c>
      <c r="O1814" s="1">
        <v>85</v>
      </c>
      <c r="P1814" s="42">
        <f t="shared" si="85"/>
        <v>75378.849999999991</v>
      </c>
      <c r="Q1814" s="1" t="s">
        <v>3403</v>
      </c>
      <c r="R1814" s="1">
        <v>99.9</v>
      </c>
      <c r="S1814" s="1">
        <f t="shared" si="86"/>
        <v>88592.319000000003</v>
      </c>
      <c r="T1814" s="1" t="s">
        <v>3403</v>
      </c>
      <c r="U1814" s="1">
        <v>80</v>
      </c>
      <c r="V1814" s="1">
        <v>0</v>
      </c>
      <c r="W1814" s="1">
        <v>2</v>
      </c>
      <c r="X1814" s="1">
        <v>0</v>
      </c>
      <c r="Y1814" s="1">
        <v>82</v>
      </c>
      <c r="Z1814" s="1">
        <v>72718.42</v>
      </c>
      <c r="AA1814" s="1" t="s">
        <v>3404</v>
      </c>
      <c r="AB1814" s="1" t="s">
        <v>3405</v>
      </c>
      <c r="AC1814" s="1"/>
      <c r="AZ1814" s="24"/>
      <c r="BF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  <c r="BS1814" s="24"/>
      <c r="BT1814" s="24"/>
    </row>
    <row r="1815" spans="1:72" s="23" customFormat="1" x14ac:dyDescent="0.3">
      <c r="A1815" s="38">
        <v>29</v>
      </c>
      <c r="B1815" s="38" t="s">
        <v>3397</v>
      </c>
      <c r="C1815" s="1" t="s">
        <v>843</v>
      </c>
      <c r="D1815" s="38" t="s">
        <v>844</v>
      </c>
      <c r="E1815" s="1" t="s">
        <v>3399</v>
      </c>
      <c r="F1815" s="45" t="s">
        <v>3461</v>
      </c>
      <c r="G1815" s="46" t="s">
        <v>3462</v>
      </c>
      <c r="H1815" s="104">
        <v>3.55</v>
      </c>
      <c r="I1815" s="104">
        <v>3.55</v>
      </c>
      <c r="J1815" s="1">
        <v>8</v>
      </c>
      <c r="K1815" s="156">
        <v>44365</v>
      </c>
      <c r="L1815" s="41">
        <v>44534</v>
      </c>
      <c r="M1815" s="1">
        <v>530.94000000000005</v>
      </c>
      <c r="N1815" s="42">
        <v>430.06140000000005</v>
      </c>
      <c r="O1815" s="1">
        <v>83</v>
      </c>
      <c r="P1815" s="42">
        <f t="shared" si="85"/>
        <v>44068.020000000004</v>
      </c>
      <c r="Q1815" s="1" t="s">
        <v>3403</v>
      </c>
      <c r="R1815" s="1">
        <v>99.9</v>
      </c>
      <c r="S1815" s="1">
        <f t="shared" si="86"/>
        <v>53040.90600000001</v>
      </c>
      <c r="T1815" s="1" t="s">
        <v>3403</v>
      </c>
      <c r="U1815" s="1">
        <v>80</v>
      </c>
      <c r="V1815" s="1">
        <v>0</v>
      </c>
      <c r="W1815" s="1">
        <v>0</v>
      </c>
      <c r="X1815" s="1">
        <v>0</v>
      </c>
      <c r="Y1815" s="1">
        <v>80</v>
      </c>
      <c r="Z1815" s="1">
        <v>42475.200000000004</v>
      </c>
      <c r="AA1815" s="1" t="s">
        <v>3404</v>
      </c>
      <c r="AB1815" s="1" t="s">
        <v>3405</v>
      </c>
      <c r="AC1815" s="1"/>
      <c r="AZ1815" s="24"/>
      <c r="BF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  <c r="BS1815" s="24"/>
      <c r="BT1815" s="24"/>
    </row>
    <row r="1816" spans="1:72" s="23" customFormat="1" x14ac:dyDescent="0.3">
      <c r="A1816" s="38">
        <v>30</v>
      </c>
      <c r="B1816" s="38" t="s">
        <v>3397</v>
      </c>
      <c r="C1816" s="1" t="s">
        <v>843</v>
      </c>
      <c r="D1816" s="38" t="s">
        <v>3398</v>
      </c>
      <c r="E1816" s="1" t="s">
        <v>3399</v>
      </c>
      <c r="F1816" s="45" t="s">
        <v>3463</v>
      </c>
      <c r="G1816" s="46" t="s">
        <v>3464</v>
      </c>
      <c r="H1816" s="104">
        <v>5.69</v>
      </c>
      <c r="I1816" s="104">
        <v>5.69</v>
      </c>
      <c r="J1816" s="1">
        <v>23</v>
      </c>
      <c r="K1816" s="156">
        <v>44365</v>
      </c>
      <c r="L1816" s="41">
        <v>44534</v>
      </c>
      <c r="M1816" s="1">
        <v>1589.93</v>
      </c>
      <c r="N1816" s="42">
        <v>1271.9440000000002</v>
      </c>
      <c r="O1816" s="1">
        <v>85</v>
      </c>
      <c r="P1816" s="42">
        <f t="shared" si="85"/>
        <v>135144.05000000002</v>
      </c>
      <c r="Q1816" s="1" t="s">
        <v>3403</v>
      </c>
      <c r="R1816" s="1">
        <v>99.9</v>
      </c>
      <c r="S1816" s="1">
        <f t="shared" si="86"/>
        <v>158834.00700000001</v>
      </c>
      <c r="T1816" s="1" t="s">
        <v>3403</v>
      </c>
      <c r="U1816" s="1">
        <v>80</v>
      </c>
      <c r="V1816" s="1">
        <v>0</v>
      </c>
      <c r="W1816" s="1">
        <v>2</v>
      </c>
      <c r="X1816" s="1">
        <v>0</v>
      </c>
      <c r="Y1816" s="1">
        <v>82</v>
      </c>
      <c r="Z1816" s="1">
        <v>130374.26000000001</v>
      </c>
      <c r="AA1816" s="1" t="s">
        <v>3404</v>
      </c>
      <c r="AB1816" s="1" t="s">
        <v>3405</v>
      </c>
      <c r="AC1816" s="1"/>
      <c r="AZ1816" s="24"/>
      <c r="BF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  <c r="BS1816" s="24"/>
      <c r="BT1816" s="24"/>
    </row>
    <row r="1817" spans="1:72" s="23" customFormat="1" x14ac:dyDescent="0.3">
      <c r="A1817" s="38">
        <v>31</v>
      </c>
      <c r="B1817" s="38" t="s">
        <v>3397</v>
      </c>
      <c r="C1817" s="1" t="s">
        <v>843</v>
      </c>
      <c r="D1817" s="38" t="s">
        <v>3398</v>
      </c>
      <c r="E1817" s="1" t="s">
        <v>3399</v>
      </c>
      <c r="F1817" s="45" t="s">
        <v>3465</v>
      </c>
      <c r="G1817" s="46" t="s">
        <v>3466</v>
      </c>
      <c r="H1817" s="104">
        <v>4.16</v>
      </c>
      <c r="I1817" s="104">
        <v>4.16</v>
      </c>
      <c r="J1817" s="1">
        <v>15</v>
      </c>
      <c r="K1817" s="156">
        <v>44365</v>
      </c>
      <c r="L1817" s="41">
        <v>44534</v>
      </c>
      <c r="M1817" s="1">
        <v>997.71</v>
      </c>
      <c r="N1817" s="42">
        <v>808.14510000000007</v>
      </c>
      <c r="O1817" s="1">
        <v>80</v>
      </c>
      <c r="P1817" s="42">
        <f t="shared" si="85"/>
        <v>79816.800000000003</v>
      </c>
      <c r="Q1817" s="1" t="s">
        <v>3403</v>
      </c>
      <c r="R1817" s="1">
        <v>99.9</v>
      </c>
      <c r="S1817" s="1">
        <f t="shared" si="86"/>
        <v>99671.229000000007</v>
      </c>
      <c r="T1817" s="1" t="s">
        <v>3403</v>
      </c>
      <c r="U1817" s="1">
        <v>80</v>
      </c>
      <c r="V1817" s="1">
        <v>0</v>
      </c>
      <c r="W1817" s="1">
        <v>0</v>
      </c>
      <c r="X1817" s="1">
        <v>0</v>
      </c>
      <c r="Y1817" s="1">
        <v>80</v>
      </c>
      <c r="Z1817" s="1">
        <v>79816.800000000003</v>
      </c>
      <c r="AA1817" s="1" t="s">
        <v>3404</v>
      </c>
      <c r="AB1817" s="1" t="s">
        <v>3405</v>
      </c>
      <c r="AC1817" s="1"/>
      <c r="AZ1817" s="24"/>
      <c r="BF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  <c r="BS1817" s="24"/>
      <c r="BT1817" s="24"/>
    </row>
    <row r="1818" spans="1:72" s="23" customFormat="1" x14ac:dyDescent="0.3">
      <c r="A1818" s="38">
        <v>32</v>
      </c>
      <c r="B1818" s="38" t="s">
        <v>3397</v>
      </c>
      <c r="C1818" s="1" t="s">
        <v>843</v>
      </c>
      <c r="D1818" s="38" t="s">
        <v>3398</v>
      </c>
      <c r="E1818" s="1" t="s">
        <v>3399</v>
      </c>
      <c r="F1818" s="45" t="s">
        <v>3467</v>
      </c>
      <c r="G1818" s="46" t="s">
        <v>3468</v>
      </c>
      <c r="H1818" s="104">
        <v>2.23</v>
      </c>
      <c r="I1818" s="104">
        <v>2.23</v>
      </c>
      <c r="J1818" s="1">
        <v>11</v>
      </c>
      <c r="K1818" s="156">
        <v>44365</v>
      </c>
      <c r="L1818" s="41">
        <v>44534</v>
      </c>
      <c r="M1818" s="1">
        <v>743.72</v>
      </c>
      <c r="N1818" s="42">
        <v>609.85040000000004</v>
      </c>
      <c r="O1818" s="1">
        <v>84</v>
      </c>
      <c r="P1818" s="42">
        <f t="shared" si="85"/>
        <v>62472.480000000003</v>
      </c>
      <c r="Q1818" s="1" t="s">
        <v>3403</v>
      </c>
      <c r="R1818" s="1">
        <v>99.9</v>
      </c>
      <c r="S1818" s="1">
        <f t="shared" si="86"/>
        <v>74297.628000000012</v>
      </c>
      <c r="T1818" s="1" t="s">
        <v>3403</v>
      </c>
      <c r="U1818" s="1">
        <v>80</v>
      </c>
      <c r="V1818" s="1">
        <v>0</v>
      </c>
      <c r="W1818" s="1">
        <v>0</v>
      </c>
      <c r="X1818" s="1">
        <v>0</v>
      </c>
      <c r="Y1818" s="1">
        <v>80</v>
      </c>
      <c r="Z1818" s="1">
        <v>59497.600000000006</v>
      </c>
      <c r="AA1818" s="1" t="s">
        <v>3404</v>
      </c>
      <c r="AB1818" s="1" t="s">
        <v>3405</v>
      </c>
      <c r="AC1818" s="1"/>
      <c r="AZ1818" s="24"/>
      <c r="BF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  <c r="BS1818" s="24"/>
      <c r="BT1818" s="24"/>
    </row>
    <row r="1819" spans="1:72" s="23" customFormat="1" x14ac:dyDescent="0.3">
      <c r="A1819" s="38">
        <v>33</v>
      </c>
      <c r="B1819" s="38" t="s">
        <v>3397</v>
      </c>
      <c r="C1819" s="1" t="s">
        <v>843</v>
      </c>
      <c r="D1819" s="38" t="s">
        <v>844</v>
      </c>
      <c r="E1819" s="1" t="s">
        <v>3399</v>
      </c>
      <c r="F1819" s="45" t="s">
        <v>3469</v>
      </c>
      <c r="G1819" s="46" t="s">
        <v>3470</v>
      </c>
      <c r="H1819" s="104">
        <v>2</v>
      </c>
      <c r="I1819" s="104">
        <v>2</v>
      </c>
      <c r="J1819" s="1">
        <v>8</v>
      </c>
      <c r="K1819" s="156">
        <v>44363</v>
      </c>
      <c r="L1819" s="41">
        <v>44534</v>
      </c>
      <c r="M1819" s="1">
        <v>554.98</v>
      </c>
      <c r="N1819" s="42">
        <v>449.53380000000004</v>
      </c>
      <c r="O1819" s="1">
        <v>80</v>
      </c>
      <c r="P1819" s="42">
        <f t="shared" si="85"/>
        <v>44398.400000000001</v>
      </c>
      <c r="Q1819" s="1" t="s">
        <v>3403</v>
      </c>
      <c r="R1819" s="1">
        <v>99.9</v>
      </c>
      <c r="S1819" s="1">
        <f t="shared" si="86"/>
        <v>55442.502000000008</v>
      </c>
      <c r="T1819" s="1" t="s">
        <v>3403</v>
      </c>
      <c r="U1819" s="1">
        <v>80</v>
      </c>
      <c r="V1819" s="1">
        <v>0</v>
      </c>
      <c r="W1819" s="1">
        <v>0</v>
      </c>
      <c r="X1819" s="1">
        <v>0</v>
      </c>
      <c r="Y1819" s="1">
        <v>80</v>
      </c>
      <c r="Z1819" s="1">
        <v>44398.400000000001</v>
      </c>
      <c r="AA1819" s="1" t="s">
        <v>3404</v>
      </c>
      <c r="AB1819" s="1" t="s">
        <v>3405</v>
      </c>
      <c r="AC1819" s="1"/>
      <c r="AZ1819" s="24"/>
      <c r="BF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  <c r="BS1819" s="24"/>
      <c r="BT1819" s="24"/>
    </row>
    <row r="1820" spans="1:72" s="23" customFormat="1" x14ac:dyDescent="0.3">
      <c r="A1820" s="38">
        <v>34</v>
      </c>
      <c r="B1820" s="38" t="s">
        <v>3397</v>
      </c>
      <c r="C1820" s="1" t="s">
        <v>843</v>
      </c>
      <c r="D1820" s="38" t="s">
        <v>3398</v>
      </c>
      <c r="E1820" s="1" t="s">
        <v>3399</v>
      </c>
      <c r="F1820" s="45" t="s">
        <v>3471</v>
      </c>
      <c r="G1820" s="46" t="s">
        <v>3472</v>
      </c>
      <c r="H1820" s="104">
        <v>4.34</v>
      </c>
      <c r="I1820" s="104">
        <v>4.34</v>
      </c>
      <c r="J1820" s="1">
        <v>15</v>
      </c>
      <c r="K1820" s="156">
        <v>44365</v>
      </c>
      <c r="L1820" s="41">
        <v>44534</v>
      </c>
      <c r="M1820" s="1">
        <v>1011.29</v>
      </c>
      <c r="N1820" s="42">
        <v>829.25779999999997</v>
      </c>
      <c r="O1820" s="1">
        <v>83</v>
      </c>
      <c r="P1820" s="42">
        <f t="shared" si="85"/>
        <v>83937.069999999992</v>
      </c>
      <c r="Q1820" s="1" t="s">
        <v>3403</v>
      </c>
      <c r="R1820" s="1">
        <v>99.9</v>
      </c>
      <c r="S1820" s="1">
        <f t="shared" si="86"/>
        <v>101027.871</v>
      </c>
      <c r="T1820" s="1" t="s">
        <v>3403</v>
      </c>
      <c r="U1820" s="1">
        <v>80</v>
      </c>
      <c r="V1820" s="1">
        <v>0</v>
      </c>
      <c r="W1820" s="1">
        <v>0</v>
      </c>
      <c r="X1820" s="1">
        <v>0</v>
      </c>
      <c r="Y1820" s="1">
        <v>80</v>
      </c>
      <c r="Z1820" s="1">
        <v>80903.199999999997</v>
      </c>
      <c r="AA1820" s="1" t="s">
        <v>3404</v>
      </c>
      <c r="AB1820" s="1" t="s">
        <v>3405</v>
      </c>
      <c r="AC1820" s="1"/>
      <c r="AZ1820" s="24"/>
      <c r="BF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  <c r="BS1820" s="24"/>
      <c r="BT1820" s="24"/>
    </row>
    <row r="1821" spans="1:72" s="23" customFormat="1" x14ac:dyDescent="0.3">
      <c r="A1821" s="38">
        <v>35</v>
      </c>
      <c r="B1821" s="38" t="s">
        <v>3397</v>
      </c>
      <c r="C1821" s="1" t="s">
        <v>843</v>
      </c>
      <c r="D1821" s="38" t="s">
        <v>3398</v>
      </c>
      <c r="E1821" s="1" t="s">
        <v>3399</v>
      </c>
      <c r="F1821" s="45" t="s">
        <v>3473</v>
      </c>
      <c r="G1821" s="46" t="s">
        <v>3474</v>
      </c>
      <c r="H1821" s="104">
        <v>2.5099999999999998</v>
      </c>
      <c r="I1821" s="104">
        <v>2.5099999999999998</v>
      </c>
      <c r="J1821" s="1">
        <v>11</v>
      </c>
      <c r="K1821" s="156">
        <v>44365</v>
      </c>
      <c r="L1821" s="41">
        <v>44534</v>
      </c>
      <c r="M1821" s="1">
        <v>733.6</v>
      </c>
      <c r="N1821" s="42">
        <v>601.55200000000002</v>
      </c>
      <c r="O1821" s="1">
        <v>87</v>
      </c>
      <c r="P1821" s="42">
        <f t="shared" si="85"/>
        <v>63823.200000000004</v>
      </c>
      <c r="Q1821" s="1" t="s">
        <v>3403</v>
      </c>
      <c r="R1821" s="1">
        <v>99.9</v>
      </c>
      <c r="S1821" s="1">
        <f t="shared" si="86"/>
        <v>73286.64</v>
      </c>
      <c r="T1821" s="1" t="s">
        <v>3403</v>
      </c>
      <c r="U1821" s="1">
        <v>80</v>
      </c>
      <c r="V1821" s="1">
        <v>0</v>
      </c>
      <c r="W1821" s="1">
        <v>2</v>
      </c>
      <c r="X1821" s="1">
        <v>0</v>
      </c>
      <c r="Y1821" s="1">
        <v>82</v>
      </c>
      <c r="Z1821" s="1">
        <v>60155.200000000004</v>
      </c>
      <c r="AA1821" s="1" t="s">
        <v>3404</v>
      </c>
      <c r="AB1821" s="1" t="s">
        <v>3405</v>
      </c>
      <c r="AC1821" s="1"/>
      <c r="AZ1821" s="24"/>
      <c r="BF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  <c r="BS1821" s="24"/>
      <c r="BT1821" s="24"/>
    </row>
    <row r="1822" spans="1:72" s="23" customFormat="1" x14ac:dyDescent="0.3">
      <c r="A1822" s="38">
        <v>36</v>
      </c>
      <c r="B1822" s="38" t="s">
        <v>3397</v>
      </c>
      <c r="C1822" s="1" t="s">
        <v>843</v>
      </c>
      <c r="D1822" s="38" t="s">
        <v>3398</v>
      </c>
      <c r="E1822" s="1" t="s">
        <v>3399</v>
      </c>
      <c r="F1822" s="45" t="s">
        <v>3475</v>
      </c>
      <c r="G1822" s="46" t="s">
        <v>3476</v>
      </c>
      <c r="H1822" s="104">
        <v>2.77</v>
      </c>
      <c r="I1822" s="104">
        <v>2.77</v>
      </c>
      <c r="J1822" s="1">
        <v>10</v>
      </c>
      <c r="K1822" s="156">
        <v>44365</v>
      </c>
      <c r="L1822" s="41">
        <v>44534</v>
      </c>
      <c r="M1822" s="1">
        <v>705.43</v>
      </c>
      <c r="N1822" s="42">
        <v>571.39829999999995</v>
      </c>
      <c r="O1822" s="1">
        <v>80</v>
      </c>
      <c r="P1822" s="42">
        <f t="shared" si="85"/>
        <v>56434.399999999994</v>
      </c>
      <c r="Q1822" s="1" t="s">
        <v>3403</v>
      </c>
      <c r="R1822" s="1">
        <v>99.9</v>
      </c>
      <c r="S1822" s="1">
        <f t="shared" si="86"/>
        <v>70472.456999999995</v>
      </c>
      <c r="T1822" s="1" t="s">
        <v>3403</v>
      </c>
      <c r="U1822" s="1">
        <v>80</v>
      </c>
      <c r="V1822" s="1">
        <v>0</v>
      </c>
      <c r="W1822" s="1">
        <v>0</v>
      </c>
      <c r="X1822" s="1">
        <v>0</v>
      </c>
      <c r="Y1822" s="1">
        <v>80</v>
      </c>
      <c r="Z1822" s="1">
        <v>56434.399999999994</v>
      </c>
      <c r="AA1822" s="1" t="s">
        <v>3404</v>
      </c>
      <c r="AB1822" s="1" t="s">
        <v>3405</v>
      </c>
      <c r="AC1822" s="1"/>
      <c r="AZ1822" s="24"/>
      <c r="BF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  <c r="BS1822" s="24"/>
      <c r="BT1822" s="24"/>
    </row>
    <row r="1823" spans="1:72" s="23" customFormat="1" x14ac:dyDescent="0.3">
      <c r="A1823" s="38">
        <v>37</v>
      </c>
      <c r="B1823" s="38" t="s">
        <v>3397</v>
      </c>
      <c r="C1823" s="1" t="s">
        <v>843</v>
      </c>
      <c r="D1823" s="38" t="s">
        <v>3398</v>
      </c>
      <c r="E1823" s="1" t="s">
        <v>3399</v>
      </c>
      <c r="F1823" s="45" t="s">
        <v>3477</v>
      </c>
      <c r="G1823" s="46" t="s">
        <v>3478</v>
      </c>
      <c r="H1823" s="42">
        <v>2</v>
      </c>
      <c r="I1823" s="42">
        <v>2</v>
      </c>
      <c r="J1823" s="1">
        <v>6</v>
      </c>
      <c r="K1823" s="157">
        <v>44365</v>
      </c>
      <c r="L1823" s="41">
        <v>44533</v>
      </c>
      <c r="M1823" s="1">
        <v>420.14</v>
      </c>
      <c r="N1823" s="42">
        <v>394.93159999999995</v>
      </c>
      <c r="O1823" s="1">
        <v>82</v>
      </c>
      <c r="P1823" s="42">
        <f t="shared" si="85"/>
        <v>34451.479999999996</v>
      </c>
      <c r="Q1823" s="1" t="s">
        <v>3403</v>
      </c>
      <c r="R1823" s="1">
        <v>99.9</v>
      </c>
      <c r="S1823" s="1">
        <f t="shared" si="86"/>
        <v>41971.986000000004</v>
      </c>
      <c r="T1823" s="1" t="s">
        <v>3403</v>
      </c>
      <c r="U1823" s="1">
        <v>80</v>
      </c>
      <c r="V1823" s="1">
        <v>3.2</v>
      </c>
      <c r="W1823" s="1">
        <v>0</v>
      </c>
      <c r="X1823" s="1">
        <v>0</v>
      </c>
      <c r="Y1823" s="1">
        <v>83.2</v>
      </c>
      <c r="Z1823" s="1">
        <v>34955.648000000001</v>
      </c>
      <c r="AA1823" s="1" t="s">
        <v>3404</v>
      </c>
      <c r="AB1823" s="1" t="s">
        <v>3405</v>
      </c>
      <c r="AC1823" s="1"/>
      <c r="AZ1823" s="24"/>
      <c r="BF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  <c r="BS1823" s="24"/>
      <c r="BT1823" s="24"/>
    </row>
    <row r="1824" spans="1:72" s="23" customFormat="1" x14ac:dyDescent="0.3">
      <c r="A1824" s="38">
        <v>38</v>
      </c>
      <c r="B1824" s="38" t="s">
        <v>3397</v>
      </c>
      <c r="C1824" s="1" t="s">
        <v>843</v>
      </c>
      <c r="D1824" s="38" t="s">
        <v>3398</v>
      </c>
      <c r="E1824" s="1" t="s">
        <v>3399</v>
      </c>
      <c r="F1824" s="45" t="s">
        <v>3479</v>
      </c>
      <c r="G1824" s="46" t="s">
        <v>3480</v>
      </c>
      <c r="H1824" s="42">
        <v>1.5</v>
      </c>
      <c r="I1824" s="42">
        <v>1.5</v>
      </c>
      <c r="J1824" s="1">
        <v>3</v>
      </c>
      <c r="K1824" s="157">
        <v>44362</v>
      </c>
      <c r="L1824" s="41">
        <v>44533</v>
      </c>
      <c r="M1824" s="1">
        <v>174.72</v>
      </c>
      <c r="N1824" s="42">
        <v>148.512</v>
      </c>
      <c r="O1824" s="1">
        <v>80</v>
      </c>
      <c r="P1824" s="42">
        <f t="shared" si="85"/>
        <v>13977.6</v>
      </c>
      <c r="Q1824" s="1" t="s">
        <v>3403</v>
      </c>
      <c r="R1824" s="1">
        <v>99.9</v>
      </c>
      <c r="S1824" s="1">
        <f t="shared" si="86"/>
        <v>17454.528000000002</v>
      </c>
      <c r="T1824" s="1" t="s">
        <v>3403</v>
      </c>
      <c r="U1824" s="1">
        <v>80</v>
      </c>
      <c r="V1824" s="1">
        <v>0</v>
      </c>
      <c r="W1824" s="1">
        <v>0</v>
      </c>
      <c r="X1824" s="1">
        <v>0</v>
      </c>
      <c r="Y1824" s="1">
        <v>80</v>
      </c>
      <c r="Z1824" s="1">
        <v>13977.6</v>
      </c>
      <c r="AA1824" s="1" t="s">
        <v>3404</v>
      </c>
      <c r="AB1824" s="1" t="s">
        <v>3405</v>
      </c>
      <c r="AC1824" s="1"/>
      <c r="AZ1824" s="24"/>
      <c r="BF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  <c r="BS1824" s="24"/>
      <c r="BT1824" s="24"/>
    </row>
    <row r="1825" spans="1:72" s="23" customFormat="1" x14ac:dyDescent="0.3">
      <c r="A1825" s="38">
        <v>39</v>
      </c>
      <c r="B1825" s="38" t="s">
        <v>3397</v>
      </c>
      <c r="C1825" s="1" t="s">
        <v>843</v>
      </c>
      <c r="D1825" s="38" t="s">
        <v>3398</v>
      </c>
      <c r="E1825" s="1" t="s">
        <v>3399</v>
      </c>
      <c r="F1825" s="2" t="s">
        <v>3481</v>
      </c>
      <c r="G1825" s="46" t="s">
        <v>3482</v>
      </c>
      <c r="H1825" s="42">
        <v>17.75</v>
      </c>
      <c r="I1825" s="42">
        <v>17.75</v>
      </c>
      <c r="J1825" s="1">
        <v>43</v>
      </c>
      <c r="K1825" s="157">
        <v>44365</v>
      </c>
      <c r="L1825" s="41">
        <v>44534</v>
      </c>
      <c r="M1825" s="1">
        <v>2981.81</v>
      </c>
      <c r="N1825" s="42">
        <v>2415.2660999999998</v>
      </c>
      <c r="O1825" s="1">
        <v>81</v>
      </c>
      <c r="P1825" s="42">
        <f t="shared" si="85"/>
        <v>241526.61</v>
      </c>
      <c r="Q1825" s="1" t="s">
        <v>3403</v>
      </c>
      <c r="R1825" s="1">
        <v>99.9</v>
      </c>
      <c r="S1825" s="1">
        <f t="shared" si="86"/>
        <v>297882.81900000002</v>
      </c>
      <c r="T1825" s="1" t="s">
        <v>3403</v>
      </c>
      <c r="U1825" s="1">
        <v>80</v>
      </c>
      <c r="V1825" s="1">
        <v>0</v>
      </c>
      <c r="W1825" s="1">
        <v>0</v>
      </c>
      <c r="X1825" s="1">
        <v>0</v>
      </c>
      <c r="Y1825" s="1">
        <v>80</v>
      </c>
      <c r="Z1825" s="1">
        <v>238544.8</v>
      </c>
      <c r="AA1825" s="1" t="s">
        <v>3404</v>
      </c>
      <c r="AB1825" s="1" t="s">
        <v>3405</v>
      </c>
      <c r="AC1825" s="1"/>
      <c r="AZ1825" s="24"/>
      <c r="BF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  <c r="BS1825" s="24"/>
      <c r="BT1825" s="24"/>
    </row>
    <row r="1826" spans="1:72" s="23" customFormat="1" x14ac:dyDescent="0.3">
      <c r="A1826" s="38">
        <v>40</v>
      </c>
      <c r="B1826" s="38" t="s">
        <v>3397</v>
      </c>
      <c r="C1826" s="1" t="s">
        <v>843</v>
      </c>
      <c r="D1826" s="38" t="s">
        <v>844</v>
      </c>
      <c r="E1826" s="1" t="s">
        <v>3399</v>
      </c>
      <c r="F1826" s="45" t="s">
        <v>3483</v>
      </c>
      <c r="G1826" s="1" t="s">
        <v>3484</v>
      </c>
      <c r="H1826" s="42">
        <v>0</v>
      </c>
      <c r="I1826" s="42">
        <v>0</v>
      </c>
      <c r="J1826" s="1">
        <v>1</v>
      </c>
      <c r="K1826" s="157">
        <v>0</v>
      </c>
      <c r="L1826" s="41">
        <v>0</v>
      </c>
      <c r="M1826" s="1">
        <v>55.22</v>
      </c>
      <c r="N1826" s="42">
        <v>46.384799999999998</v>
      </c>
      <c r="O1826" s="1">
        <v>80</v>
      </c>
      <c r="P1826" s="42">
        <f t="shared" si="85"/>
        <v>4417.6000000000004</v>
      </c>
      <c r="Q1826" s="1" t="s">
        <v>3403</v>
      </c>
      <c r="R1826" s="1">
        <v>99.9</v>
      </c>
      <c r="S1826" s="1">
        <f t="shared" si="86"/>
        <v>5516.4780000000001</v>
      </c>
      <c r="T1826" s="1" t="s">
        <v>3403</v>
      </c>
      <c r="U1826" s="1">
        <v>80</v>
      </c>
      <c r="V1826" s="1">
        <v>0</v>
      </c>
      <c r="W1826" s="1">
        <v>0</v>
      </c>
      <c r="X1826" s="1">
        <v>0</v>
      </c>
      <c r="Y1826" s="1">
        <v>80</v>
      </c>
      <c r="Z1826" s="1">
        <v>4417.6000000000004</v>
      </c>
      <c r="AA1826" s="1" t="s">
        <v>3404</v>
      </c>
      <c r="AB1826" s="1" t="s">
        <v>3405</v>
      </c>
      <c r="AC1826" s="1" t="s">
        <v>3485</v>
      </c>
      <c r="AZ1826" s="24"/>
      <c r="BF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  <c r="BS1826" s="24"/>
      <c r="BT1826" s="24"/>
    </row>
    <row r="1827" spans="1:72" s="23" customFormat="1" x14ac:dyDescent="0.3">
      <c r="A1827" s="38">
        <v>41</v>
      </c>
      <c r="B1827" s="38" t="s">
        <v>3397</v>
      </c>
      <c r="C1827" s="1" t="s">
        <v>843</v>
      </c>
      <c r="D1827" s="38" t="s">
        <v>3398</v>
      </c>
      <c r="E1827" s="1" t="s">
        <v>3399</v>
      </c>
      <c r="F1827" s="2" t="s">
        <v>3486</v>
      </c>
      <c r="G1827" s="46" t="s">
        <v>3487</v>
      </c>
      <c r="H1827" s="42">
        <v>1.0960000000000001</v>
      </c>
      <c r="I1827" s="42">
        <v>1.0960000000000001</v>
      </c>
      <c r="J1827" s="1">
        <v>5</v>
      </c>
      <c r="K1827" s="156">
        <v>44365</v>
      </c>
      <c r="L1827" s="41">
        <v>44537</v>
      </c>
      <c r="M1827" s="1">
        <v>310.86</v>
      </c>
      <c r="N1827" s="42">
        <v>272.36696697957171</v>
      </c>
      <c r="O1827" s="1">
        <v>90</v>
      </c>
      <c r="P1827" s="42">
        <f t="shared" si="85"/>
        <v>27977.4</v>
      </c>
      <c r="Q1827" s="1" t="s">
        <v>3403</v>
      </c>
      <c r="R1827" s="1">
        <v>99.9</v>
      </c>
      <c r="S1827" s="1">
        <f t="shared" si="86"/>
        <v>31054.914000000004</v>
      </c>
      <c r="T1827" s="1" t="s">
        <v>3403</v>
      </c>
      <c r="U1827" s="1">
        <v>80</v>
      </c>
      <c r="V1827" s="1">
        <v>0</v>
      </c>
      <c r="W1827" s="1">
        <v>2</v>
      </c>
      <c r="X1827" s="1">
        <v>0</v>
      </c>
      <c r="Y1827" s="1">
        <v>82</v>
      </c>
      <c r="Z1827" s="1">
        <v>25490.52</v>
      </c>
      <c r="AA1827" s="1" t="s">
        <v>3404</v>
      </c>
      <c r="AB1827" s="1" t="s">
        <v>3414</v>
      </c>
      <c r="AC1827" s="1"/>
      <c r="AZ1827" s="24"/>
      <c r="BF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  <c r="BS1827" s="24"/>
      <c r="BT1827" s="24"/>
    </row>
    <row r="1828" spans="1:72" s="23" customFormat="1" x14ac:dyDescent="0.3">
      <c r="A1828" s="38">
        <v>42</v>
      </c>
      <c r="B1828" s="38" t="s">
        <v>3397</v>
      </c>
      <c r="C1828" s="1" t="s">
        <v>843</v>
      </c>
      <c r="D1828" s="38" t="s">
        <v>3398</v>
      </c>
      <c r="E1828" s="1" t="s">
        <v>3399</v>
      </c>
      <c r="F1828" s="2" t="s">
        <v>3488</v>
      </c>
      <c r="G1828" s="46" t="s">
        <v>3489</v>
      </c>
      <c r="H1828" s="42">
        <v>2.87</v>
      </c>
      <c r="I1828" s="42">
        <v>2.87</v>
      </c>
      <c r="J1828" s="1">
        <v>19</v>
      </c>
      <c r="K1828" s="156">
        <v>44362</v>
      </c>
      <c r="L1828" s="41">
        <v>44537</v>
      </c>
      <c r="M1828" s="1">
        <v>1338.36</v>
      </c>
      <c r="N1828" s="42">
        <v>1241.7838526531716</v>
      </c>
      <c r="O1828" s="1">
        <v>82</v>
      </c>
      <c r="P1828" s="42">
        <f t="shared" si="85"/>
        <v>109745.51999999999</v>
      </c>
      <c r="Q1828" s="1" t="s">
        <v>3403</v>
      </c>
      <c r="R1828" s="1">
        <v>99.9</v>
      </c>
      <c r="S1828" s="1">
        <f t="shared" si="86"/>
        <v>133702.16399999999</v>
      </c>
      <c r="T1828" s="1" t="s">
        <v>3403</v>
      </c>
      <c r="U1828" s="1">
        <v>80</v>
      </c>
      <c r="V1828" s="1">
        <v>2.4</v>
      </c>
      <c r="W1828" s="1">
        <v>0</v>
      </c>
      <c r="X1828" s="1">
        <v>0</v>
      </c>
      <c r="Y1828" s="1">
        <v>82.4</v>
      </c>
      <c r="Z1828" s="1">
        <v>110280.864</v>
      </c>
      <c r="AA1828" s="1" t="s">
        <v>3404</v>
      </c>
      <c r="AB1828" s="1" t="s">
        <v>3414</v>
      </c>
      <c r="AC1828" s="1"/>
      <c r="AZ1828" s="24"/>
      <c r="BF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  <c r="BS1828" s="24"/>
      <c r="BT1828" s="24"/>
    </row>
    <row r="1829" spans="1:72" s="23" customFormat="1" x14ac:dyDescent="0.3">
      <c r="A1829" s="38">
        <v>43</v>
      </c>
      <c r="B1829" s="38" t="s">
        <v>3397</v>
      </c>
      <c r="C1829" s="1" t="s">
        <v>843</v>
      </c>
      <c r="D1829" s="38" t="s">
        <v>3398</v>
      </c>
      <c r="E1829" s="1" t="s">
        <v>3399</v>
      </c>
      <c r="F1829" s="2" t="s">
        <v>3490</v>
      </c>
      <c r="G1829" s="46" t="s">
        <v>3491</v>
      </c>
      <c r="H1829" s="42">
        <v>2.63</v>
      </c>
      <c r="I1829" s="42">
        <v>2.63</v>
      </c>
      <c r="J1829" s="1">
        <v>17</v>
      </c>
      <c r="K1829" s="156">
        <v>44362</v>
      </c>
      <c r="L1829" s="41">
        <v>44537</v>
      </c>
      <c r="M1829" s="1">
        <v>1137.0899999999999</v>
      </c>
      <c r="N1829" s="42">
        <v>1027.5473757921541</v>
      </c>
      <c r="O1829" s="1">
        <v>83</v>
      </c>
      <c r="P1829" s="42">
        <f t="shared" si="85"/>
        <v>94378.469999999987</v>
      </c>
      <c r="Q1829" s="1" t="s">
        <v>3403</v>
      </c>
      <c r="R1829" s="1">
        <v>99.9</v>
      </c>
      <c r="S1829" s="1">
        <f t="shared" si="86"/>
        <v>113595.291</v>
      </c>
      <c r="T1829" s="1" t="s">
        <v>3403</v>
      </c>
      <c r="U1829" s="1">
        <v>80</v>
      </c>
      <c r="V1829" s="1">
        <v>0</v>
      </c>
      <c r="W1829" s="1">
        <v>0</v>
      </c>
      <c r="X1829" s="1">
        <v>0</v>
      </c>
      <c r="Y1829" s="1">
        <v>80</v>
      </c>
      <c r="Z1829" s="1">
        <v>90967.2</v>
      </c>
      <c r="AA1829" s="1" t="s">
        <v>3404</v>
      </c>
      <c r="AB1829" s="1" t="s">
        <v>3414</v>
      </c>
      <c r="AC1829" s="1"/>
      <c r="AZ1829" s="24"/>
      <c r="BF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  <c r="BS1829" s="24"/>
      <c r="BT1829" s="24"/>
    </row>
    <row r="1830" spans="1:72" s="23" customFormat="1" x14ac:dyDescent="0.3">
      <c r="A1830" s="38">
        <v>44</v>
      </c>
      <c r="B1830" s="38" t="s">
        <v>3397</v>
      </c>
      <c r="C1830" s="1" t="s">
        <v>843</v>
      </c>
      <c r="D1830" s="38" t="s">
        <v>3398</v>
      </c>
      <c r="E1830" s="1" t="s">
        <v>3399</v>
      </c>
      <c r="F1830" s="2" t="s">
        <v>3492</v>
      </c>
      <c r="G1830" s="46" t="s">
        <v>3493</v>
      </c>
      <c r="H1830" s="42">
        <v>1.65</v>
      </c>
      <c r="I1830" s="42">
        <v>1.65</v>
      </c>
      <c r="J1830" s="1">
        <v>12</v>
      </c>
      <c r="K1830" s="156">
        <v>44365</v>
      </c>
      <c r="L1830" s="41">
        <v>44537</v>
      </c>
      <c r="M1830" s="1">
        <v>801.74</v>
      </c>
      <c r="N1830" s="42">
        <v>699.92516032909441</v>
      </c>
      <c r="O1830" s="1">
        <v>87</v>
      </c>
      <c r="P1830" s="42">
        <f t="shared" si="85"/>
        <v>69751.38</v>
      </c>
      <c r="Q1830" s="1" t="s">
        <v>3403</v>
      </c>
      <c r="R1830" s="1">
        <v>99.9</v>
      </c>
      <c r="S1830" s="1">
        <f t="shared" si="86"/>
        <v>80093.826000000001</v>
      </c>
      <c r="T1830" s="1" t="s">
        <v>3403</v>
      </c>
      <c r="U1830" s="1">
        <v>80</v>
      </c>
      <c r="V1830" s="1">
        <v>0</v>
      </c>
      <c r="W1830" s="1">
        <v>2</v>
      </c>
      <c r="X1830" s="1">
        <v>0</v>
      </c>
      <c r="Y1830" s="1">
        <v>82</v>
      </c>
      <c r="Z1830" s="1">
        <v>65742.680000000008</v>
      </c>
      <c r="AA1830" s="1" t="s">
        <v>3404</v>
      </c>
      <c r="AB1830" s="1" t="s">
        <v>3414</v>
      </c>
      <c r="AC1830" s="1"/>
      <c r="AZ1830" s="24"/>
      <c r="BF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  <c r="BS1830" s="24"/>
      <c r="BT1830" s="24"/>
    </row>
    <row r="1831" spans="1:72" s="23" customFormat="1" x14ac:dyDescent="0.3">
      <c r="A1831" s="38">
        <v>45</v>
      </c>
      <c r="B1831" s="38" t="s">
        <v>3397</v>
      </c>
      <c r="C1831" s="1" t="s">
        <v>843</v>
      </c>
      <c r="D1831" s="38" t="s">
        <v>3398</v>
      </c>
      <c r="E1831" s="1" t="s">
        <v>3399</v>
      </c>
      <c r="F1831" s="2" t="s">
        <v>3494</v>
      </c>
      <c r="G1831" s="46" t="s">
        <v>3495</v>
      </c>
      <c r="H1831" s="42">
        <v>4.54</v>
      </c>
      <c r="I1831" s="42">
        <v>4.54</v>
      </c>
      <c r="J1831" s="1">
        <v>21</v>
      </c>
      <c r="K1831" s="156">
        <v>44365</v>
      </c>
      <c r="L1831" s="41">
        <v>44537</v>
      </c>
      <c r="M1831" s="1">
        <v>1415.8</v>
      </c>
      <c r="N1831" s="42">
        <v>1312.2834733880686</v>
      </c>
      <c r="O1831" s="1">
        <v>86</v>
      </c>
      <c r="P1831" s="42">
        <f t="shared" si="85"/>
        <v>121758.8</v>
      </c>
      <c r="Q1831" s="1" t="s">
        <v>3403</v>
      </c>
      <c r="R1831" s="1">
        <v>99.9</v>
      </c>
      <c r="S1831" s="1">
        <f t="shared" si="86"/>
        <v>141438.42000000001</v>
      </c>
      <c r="T1831" s="1" t="s">
        <v>3403</v>
      </c>
      <c r="U1831" s="1">
        <v>80</v>
      </c>
      <c r="V1831" s="1">
        <v>2.4</v>
      </c>
      <c r="W1831" s="1">
        <v>2</v>
      </c>
      <c r="X1831" s="1">
        <v>0</v>
      </c>
      <c r="Y1831" s="1">
        <v>84.4</v>
      </c>
      <c r="Z1831" s="1">
        <v>119493.52</v>
      </c>
      <c r="AA1831" s="1" t="s">
        <v>3404</v>
      </c>
      <c r="AB1831" s="1" t="s">
        <v>3414</v>
      </c>
      <c r="AC1831" s="1"/>
      <c r="AZ1831" s="24"/>
      <c r="BF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  <c r="BS1831" s="24"/>
      <c r="BT1831" s="24"/>
    </row>
    <row r="1832" spans="1:72" s="23" customFormat="1" x14ac:dyDescent="0.3">
      <c r="A1832" s="38">
        <v>46</v>
      </c>
      <c r="B1832" s="38" t="s">
        <v>3397</v>
      </c>
      <c r="C1832" s="1" t="s">
        <v>843</v>
      </c>
      <c r="D1832" s="38" t="s">
        <v>3398</v>
      </c>
      <c r="E1832" s="1" t="s">
        <v>3399</v>
      </c>
      <c r="F1832" s="83" t="s">
        <v>3496</v>
      </c>
      <c r="G1832" s="46" t="s">
        <v>3497</v>
      </c>
      <c r="H1832" s="42">
        <v>2.48</v>
      </c>
      <c r="I1832" s="42">
        <v>2.48</v>
      </c>
      <c r="J1832" s="1">
        <v>9</v>
      </c>
      <c r="K1832" s="156">
        <v>44366</v>
      </c>
      <c r="L1832" s="41">
        <v>44537</v>
      </c>
      <c r="M1832" s="1">
        <v>601.08000000000004</v>
      </c>
      <c r="N1832" s="42">
        <v>557.68004749968077</v>
      </c>
      <c r="O1832" s="1">
        <v>82</v>
      </c>
      <c r="P1832" s="42">
        <f t="shared" si="85"/>
        <v>49288.560000000005</v>
      </c>
      <c r="Q1832" s="1" t="s">
        <v>3403</v>
      </c>
      <c r="R1832" s="1">
        <v>99.9</v>
      </c>
      <c r="S1832" s="1">
        <f t="shared" si="86"/>
        <v>60047.892000000007</v>
      </c>
      <c r="T1832" s="1" t="s">
        <v>3403</v>
      </c>
      <c r="U1832" s="1">
        <v>80</v>
      </c>
      <c r="V1832" s="1">
        <v>2.4</v>
      </c>
      <c r="W1832" s="1">
        <v>0</v>
      </c>
      <c r="X1832" s="1">
        <v>0</v>
      </c>
      <c r="Y1832" s="1">
        <v>82.4</v>
      </c>
      <c r="Z1832" s="1">
        <v>49528.992000000006</v>
      </c>
      <c r="AA1832" s="1" t="s">
        <v>3404</v>
      </c>
      <c r="AB1832" s="1" t="s">
        <v>3414</v>
      </c>
      <c r="AC1832" s="1"/>
      <c r="AZ1832" s="24"/>
      <c r="BF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  <c r="BS1832" s="24"/>
      <c r="BT1832" s="24"/>
    </row>
    <row r="1833" spans="1:72" s="23" customFormat="1" x14ac:dyDescent="0.3">
      <c r="A1833" s="38">
        <v>47</v>
      </c>
      <c r="B1833" s="38" t="s">
        <v>3397</v>
      </c>
      <c r="C1833" s="1" t="s">
        <v>843</v>
      </c>
      <c r="D1833" s="38" t="s">
        <v>3398</v>
      </c>
      <c r="E1833" s="1" t="s">
        <v>3399</v>
      </c>
      <c r="F1833" s="2" t="s">
        <v>3498</v>
      </c>
      <c r="G1833" s="46" t="s">
        <v>3499</v>
      </c>
      <c r="H1833" s="42">
        <v>5.75</v>
      </c>
      <c r="I1833" s="42">
        <v>5.75</v>
      </c>
      <c r="J1833" s="1">
        <v>16</v>
      </c>
      <c r="K1833" s="156">
        <v>44365</v>
      </c>
      <c r="L1833" s="41">
        <v>44537</v>
      </c>
      <c r="M1833" s="1">
        <v>1087.1099999999999</v>
      </c>
      <c r="N1833" s="42">
        <v>952.66821966368775</v>
      </c>
      <c r="O1833" s="1">
        <v>87</v>
      </c>
      <c r="P1833" s="42">
        <f t="shared" si="85"/>
        <v>94578.569999999992</v>
      </c>
      <c r="Q1833" s="1" t="s">
        <v>3403</v>
      </c>
      <c r="R1833" s="1">
        <v>99.9</v>
      </c>
      <c r="S1833" s="1">
        <f t="shared" si="86"/>
        <v>108602.28899999999</v>
      </c>
      <c r="T1833" s="1" t="s">
        <v>3403</v>
      </c>
      <c r="U1833" s="1">
        <v>80</v>
      </c>
      <c r="V1833" s="1">
        <v>0</v>
      </c>
      <c r="W1833" s="1">
        <v>2</v>
      </c>
      <c r="X1833" s="1">
        <v>0</v>
      </c>
      <c r="Y1833" s="1">
        <v>82</v>
      </c>
      <c r="Z1833" s="1">
        <v>89143.01999999999</v>
      </c>
      <c r="AA1833" s="1" t="s">
        <v>3404</v>
      </c>
      <c r="AB1833" s="1" t="s">
        <v>3414</v>
      </c>
      <c r="AC1833" s="1"/>
      <c r="AZ1833" s="24"/>
      <c r="BF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  <c r="BS1833" s="24"/>
      <c r="BT1833" s="24"/>
    </row>
    <row r="1834" spans="1:72" s="23" customFormat="1" x14ac:dyDescent="0.3">
      <c r="A1834" s="38">
        <v>48</v>
      </c>
      <c r="B1834" s="38" t="s">
        <v>3397</v>
      </c>
      <c r="C1834" s="1" t="s">
        <v>843</v>
      </c>
      <c r="D1834" s="38" t="s">
        <v>3398</v>
      </c>
      <c r="E1834" s="1" t="s">
        <v>3399</v>
      </c>
      <c r="F1834" s="2" t="s">
        <v>3500</v>
      </c>
      <c r="G1834" s="46" t="s">
        <v>3501</v>
      </c>
      <c r="H1834" s="42">
        <v>2.84</v>
      </c>
      <c r="I1834" s="42">
        <v>2.84</v>
      </c>
      <c r="J1834" s="1">
        <v>15</v>
      </c>
      <c r="K1834" s="156">
        <v>44366</v>
      </c>
      <c r="L1834" s="41">
        <v>44537</v>
      </c>
      <c r="M1834" s="1">
        <v>1017.04</v>
      </c>
      <c r="N1834" s="42">
        <v>943.93942044834762</v>
      </c>
      <c r="O1834" s="1">
        <v>93</v>
      </c>
      <c r="P1834" s="42">
        <f t="shared" si="85"/>
        <v>94584.72</v>
      </c>
      <c r="Q1834" s="1" t="s">
        <v>3403</v>
      </c>
      <c r="R1834" s="1">
        <v>99.9</v>
      </c>
      <c r="S1834" s="1">
        <f t="shared" si="86"/>
        <v>101602.296</v>
      </c>
      <c r="T1834" s="1" t="s">
        <v>3403</v>
      </c>
      <c r="U1834" s="1">
        <v>80</v>
      </c>
      <c r="V1834" s="1">
        <v>2.4</v>
      </c>
      <c r="W1834" s="1">
        <v>2</v>
      </c>
      <c r="X1834" s="1">
        <v>0</v>
      </c>
      <c r="Y1834" s="1">
        <v>84.4</v>
      </c>
      <c r="Z1834" s="1">
        <v>85838.176000000007</v>
      </c>
      <c r="AA1834" s="1" t="s">
        <v>3404</v>
      </c>
      <c r="AB1834" s="1" t="s">
        <v>3414</v>
      </c>
      <c r="AC1834" s="1"/>
      <c r="AZ1834" s="24"/>
      <c r="BF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  <c r="BS1834" s="24"/>
      <c r="BT1834" s="24"/>
    </row>
    <row r="1835" spans="1:72" s="23" customFormat="1" x14ac:dyDescent="0.3">
      <c r="A1835" s="38">
        <v>49</v>
      </c>
      <c r="B1835" s="38" t="s">
        <v>3397</v>
      </c>
      <c r="C1835" s="1" t="s">
        <v>843</v>
      </c>
      <c r="D1835" s="38" t="s">
        <v>3398</v>
      </c>
      <c r="E1835" s="1" t="s">
        <v>3399</v>
      </c>
      <c r="F1835" s="2" t="s">
        <v>3502</v>
      </c>
      <c r="G1835" s="46" t="s">
        <v>3503</v>
      </c>
      <c r="H1835" s="42">
        <v>2.87</v>
      </c>
      <c r="I1835" s="42">
        <v>2.87</v>
      </c>
      <c r="J1835" s="1">
        <v>16</v>
      </c>
      <c r="K1835" s="156">
        <v>44366</v>
      </c>
      <c r="L1835" s="41">
        <v>44537</v>
      </c>
      <c r="M1835" s="1">
        <v>1086.06</v>
      </c>
      <c r="N1835" s="42">
        <v>949.66905637367279</v>
      </c>
      <c r="O1835" s="1">
        <v>88</v>
      </c>
      <c r="P1835" s="42">
        <f t="shared" si="85"/>
        <v>95573.28</v>
      </c>
      <c r="Q1835" s="1" t="s">
        <v>3403</v>
      </c>
      <c r="R1835" s="1">
        <v>99.9</v>
      </c>
      <c r="S1835" s="1">
        <f t="shared" si="86"/>
        <v>108497.394</v>
      </c>
      <c r="T1835" s="1" t="s">
        <v>3403</v>
      </c>
      <c r="U1835" s="1">
        <v>80</v>
      </c>
      <c r="V1835" s="1">
        <v>0</v>
      </c>
      <c r="W1835" s="1">
        <v>2</v>
      </c>
      <c r="X1835" s="1">
        <v>0</v>
      </c>
      <c r="Y1835" s="1">
        <v>82</v>
      </c>
      <c r="Z1835" s="1">
        <v>89056.92</v>
      </c>
      <c r="AA1835" s="1" t="s">
        <v>3404</v>
      </c>
      <c r="AB1835" s="1" t="s">
        <v>3414</v>
      </c>
      <c r="AC1835" s="1"/>
      <c r="AZ1835" s="24"/>
      <c r="BF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  <c r="BS1835" s="24"/>
      <c r="BT1835" s="24"/>
    </row>
    <row r="1836" spans="1:72" s="23" customFormat="1" x14ac:dyDescent="0.3">
      <c r="A1836" s="38">
        <v>50</v>
      </c>
      <c r="B1836" s="38" t="s">
        <v>3397</v>
      </c>
      <c r="C1836" s="1" t="s">
        <v>843</v>
      </c>
      <c r="D1836" s="38" t="s">
        <v>3398</v>
      </c>
      <c r="E1836" s="1" t="s">
        <v>3399</v>
      </c>
      <c r="F1836" s="2" t="s">
        <v>3504</v>
      </c>
      <c r="G1836" s="46" t="s">
        <v>3505</v>
      </c>
      <c r="H1836" s="42">
        <v>4.12</v>
      </c>
      <c r="I1836" s="42">
        <v>4.12</v>
      </c>
      <c r="J1836" s="1">
        <v>20</v>
      </c>
      <c r="K1836" s="156">
        <v>44362</v>
      </c>
      <c r="L1836" s="41">
        <v>44537</v>
      </c>
      <c r="M1836" s="1">
        <v>1371.49</v>
      </c>
      <c r="N1836" s="42">
        <v>1271.342080486434</v>
      </c>
      <c r="O1836" s="1">
        <v>82</v>
      </c>
      <c r="P1836" s="42">
        <f t="shared" si="85"/>
        <v>112462.18000000001</v>
      </c>
      <c r="Q1836" s="1" t="s">
        <v>3403</v>
      </c>
      <c r="R1836" s="1">
        <v>99.9</v>
      </c>
      <c r="S1836" s="1">
        <f t="shared" si="86"/>
        <v>137011.851</v>
      </c>
      <c r="T1836" s="1" t="s">
        <v>3403</v>
      </c>
      <c r="U1836" s="1">
        <v>80</v>
      </c>
      <c r="V1836" s="1">
        <v>2.4</v>
      </c>
      <c r="W1836" s="1">
        <v>0</v>
      </c>
      <c r="X1836" s="1">
        <v>0</v>
      </c>
      <c r="Y1836" s="1">
        <v>82.4</v>
      </c>
      <c r="Z1836" s="1">
        <v>113010.77600000001</v>
      </c>
      <c r="AA1836" s="1" t="s">
        <v>3404</v>
      </c>
      <c r="AB1836" s="1" t="s">
        <v>3414</v>
      </c>
      <c r="AC1836" s="1"/>
      <c r="AZ1836" s="24"/>
      <c r="BF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  <c r="BS1836" s="24"/>
      <c r="BT1836" s="24"/>
    </row>
    <row r="1837" spans="1:72" s="23" customFormat="1" x14ac:dyDescent="0.3">
      <c r="A1837" s="38">
        <v>51</v>
      </c>
      <c r="B1837" s="38" t="s">
        <v>3397</v>
      </c>
      <c r="C1837" s="1" t="s">
        <v>843</v>
      </c>
      <c r="D1837" s="38" t="s">
        <v>3398</v>
      </c>
      <c r="E1837" s="1" t="s">
        <v>3399</v>
      </c>
      <c r="F1837" s="2" t="s">
        <v>3506</v>
      </c>
      <c r="G1837" s="46" t="s">
        <v>3507</v>
      </c>
      <c r="H1837" s="42">
        <v>1.83</v>
      </c>
      <c r="I1837" s="42">
        <v>1.83</v>
      </c>
      <c r="J1837" s="1">
        <v>12</v>
      </c>
      <c r="K1837" s="156">
        <v>44365</v>
      </c>
      <c r="L1837" s="41">
        <v>44537</v>
      </c>
      <c r="M1837" s="1">
        <v>789.37</v>
      </c>
      <c r="N1837" s="42">
        <v>690.71435481418155</v>
      </c>
      <c r="O1837" s="1">
        <v>88</v>
      </c>
      <c r="P1837" s="42">
        <f t="shared" si="85"/>
        <v>69464.56</v>
      </c>
      <c r="Q1837" s="1" t="s">
        <v>3403</v>
      </c>
      <c r="R1837" s="1">
        <v>99.9</v>
      </c>
      <c r="S1837" s="1">
        <f t="shared" si="86"/>
        <v>78858.063000000009</v>
      </c>
      <c r="T1837" s="1" t="s">
        <v>3403</v>
      </c>
      <c r="U1837" s="1">
        <v>80</v>
      </c>
      <c r="V1837" s="1">
        <v>0</v>
      </c>
      <c r="W1837" s="1">
        <v>2</v>
      </c>
      <c r="X1837" s="1">
        <v>0</v>
      </c>
      <c r="Y1837" s="1">
        <v>82</v>
      </c>
      <c r="Z1837" s="1">
        <v>64728.340000000004</v>
      </c>
      <c r="AA1837" s="1" t="s">
        <v>3404</v>
      </c>
      <c r="AB1837" s="1" t="s">
        <v>3414</v>
      </c>
      <c r="AC1837" s="1"/>
      <c r="AZ1837" s="24"/>
      <c r="BF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  <c r="BS1837" s="24"/>
      <c r="BT1837" s="24"/>
    </row>
    <row r="1838" spans="1:72" s="23" customFormat="1" x14ac:dyDescent="0.3">
      <c r="A1838" s="38">
        <v>52</v>
      </c>
      <c r="B1838" s="38" t="s">
        <v>3397</v>
      </c>
      <c r="C1838" s="1" t="s">
        <v>843</v>
      </c>
      <c r="D1838" s="38" t="s">
        <v>3398</v>
      </c>
      <c r="E1838" s="1" t="s">
        <v>3399</v>
      </c>
      <c r="F1838" s="2" t="s">
        <v>3508</v>
      </c>
      <c r="G1838" s="46" t="s">
        <v>3509</v>
      </c>
      <c r="H1838" s="42">
        <v>1.83</v>
      </c>
      <c r="I1838" s="42">
        <v>1.83</v>
      </c>
      <c r="J1838" s="1">
        <v>9</v>
      </c>
      <c r="K1838" s="156">
        <v>44365</v>
      </c>
      <c r="L1838" s="41">
        <v>44537</v>
      </c>
      <c r="M1838" s="1">
        <v>580.62</v>
      </c>
      <c r="N1838" s="42">
        <v>537.87826479259411</v>
      </c>
      <c r="O1838" s="1">
        <v>80</v>
      </c>
      <c r="P1838" s="42">
        <f t="shared" si="85"/>
        <v>46449.599999999999</v>
      </c>
      <c r="Q1838" s="1" t="s">
        <v>3403</v>
      </c>
      <c r="R1838" s="1">
        <v>99.9</v>
      </c>
      <c r="S1838" s="1">
        <f t="shared" si="86"/>
        <v>58003.938000000002</v>
      </c>
      <c r="T1838" s="1" t="s">
        <v>3403</v>
      </c>
      <c r="U1838" s="1">
        <v>80</v>
      </c>
      <c r="V1838" s="1">
        <v>2.4</v>
      </c>
      <c r="W1838" s="1">
        <v>0</v>
      </c>
      <c r="X1838" s="1">
        <v>0</v>
      </c>
      <c r="Y1838" s="1">
        <v>82.4</v>
      </c>
      <c r="Z1838" s="1">
        <v>47843.088000000003</v>
      </c>
      <c r="AA1838" s="1" t="s">
        <v>3404</v>
      </c>
      <c r="AB1838" s="1" t="s">
        <v>3414</v>
      </c>
      <c r="AC1838" s="1"/>
      <c r="AZ1838" s="24"/>
      <c r="BF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  <c r="BS1838" s="24"/>
      <c r="BT1838" s="24"/>
    </row>
    <row r="1839" spans="1:72" s="23" customFormat="1" x14ac:dyDescent="0.3">
      <c r="A1839" s="38">
        <v>53</v>
      </c>
      <c r="B1839" s="38" t="s">
        <v>3397</v>
      </c>
      <c r="C1839" s="1" t="s">
        <v>843</v>
      </c>
      <c r="D1839" s="38" t="s">
        <v>3398</v>
      </c>
      <c r="E1839" s="1" t="s">
        <v>3399</v>
      </c>
      <c r="F1839" s="2" t="s">
        <v>3510</v>
      </c>
      <c r="G1839" s="46" t="s">
        <v>3511</v>
      </c>
      <c r="H1839" s="42">
        <v>7.04</v>
      </c>
      <c r="I1839" s="42">
        <v>7.04</v>
      </c>
      <c r="J1839" s="1">
        <v>19</v>
      </c>
      <c r="K1839" s="156">
        <v>44366</v>
      </c>
      <c r="L1839" s="41">
        <v>44537</v>
      </c>
      <c r="M1839" s="1">
        <v>1331.51</v>
      </c>
      <c r="N1839" s="42">
        <v>1234.5497877966714</v>
      </c>
      <c r="O1839" s="1">
        <v>81</v>
      </c>
      <c r="P1839" s="42">
        <f t="shared" si="85"/>
        <v>107852.31</v>
      </c>
      <c r="Q1839" s="1" t="s">
        <v>3403</v>
      </c>
      <c r="R1839" s="1">
        <v>99.9</v>
      </c>
      <c r="S1839" s="1">
        <f t="shared" si="86"/>
        <v>133017.84900000002</v>
      </c>
      <c r="T1839" s="1" t="s">
        <v>3403</v>
      </c>
      <c r="U1839" s="1">
        <v>80</v>
      </c>
      <c r="V1839" s="1">
        <v>2.4</v>
      </c>
      <c r="W1839" s="1">
        <v>0</v>
      </c>
      <c r="X1839" s="1">
        <v>0</v>
      </c>
      <c r="Y1839" s="1">
        <v>82.4</v>
      </c>
      <c r="Z1839" s="1">
        <v>109716.42400000001</v>
      </c>
      <c r="AA1839" s="1" t="s">
        <v>3404</v>
      </c>
      <c r="AB1839" s="1" t="s">
        <v>3414</v>
      </c>
      <c r="AC1839" s="1"/>
      <c r="AZ1839" s="24"/>
      <c r="BF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  <c r="BS1839" s="24"/>
      <c r="BT1839" s="24"/>
    </row>
    <row r="1840" spans="1:72" s="23" customFormat="1" x14ac:dyDescent="0.3">
      <c r="A1840" s="38">
        <v>54</v>
      </c>
      <c r="B1840" s="38" t="s">
        <v>3397</v>
      </c>
      <c r="C1840" s="1" t="s">
        <v>843</v>
      </c>
      <c r="D1840" s="38" t="s">
        <v>3398</v>
      </c>
      <c r="E1840" s="1" t="s">
        <v>3399</v>
      </c>
      <c r="F1840" s="2" t="s">
        <v>3512</v>
      </c>
      <c r="G1840" s="46" t="s">
        <v>3513</v>
      </c>
      <c r="H1840" s="42">
        <v>2.27</v>
      </c>
      <c r="I1840" s="42">
        <v>2.27</v>
      </c>
      <c r="J1840" s="1">
        <v>15</v>
      </c>
      <c r="K1840" s="156">
        <v>44366</v>
      </c>
      <c r="L1840" s="41">
        <v>44537</v>
      </c>
      <c r="M1840" s="1">
        <v>1029.81</v>
      </c>
      <c r="N1840" s="42">
        <v>930.74906623050208</v>
      </c>
      <c r="O1840" s="1">
        <v>93</v>
      </c>
      <c r="P1840" s="42">
        <f t="shared" si="85"/>
        <v>95772.33</v>
      </c>
      <c r="Q1840" s="1" t="s">
        <v>3403</v>
      </c>
      <c r="R1840" s="1">
        <v>99.9</v>
      </c>
      <c r="S1840" s="1">
        <f t="shared" si="86"/>
        <v>102878.019</v>
      </c>
      <c r="T1840" s="1" t="s">
        <v>3403</v>
      </c>
      <c r="U1840" s="1">
        <v>80</v>
      </c>
      <c r="V1840" s="1">
        <v>0</v>
      </c>
      <c r="W1840" s="1">
        <v>2</v>
      </c>
      <c r="X1840" s="1">
        <v>0</v>
      </c>
      <c r="Y1840" s="1">
        <v>82</v>
      </c>
      <c r="Z1840" s="1">
        <v>84444.42</v>
      </c>
      <c r="AA1840" s="1" t="s">
        <v>3404</v>
      </c>
      <c r="AB1840" s="1" t="s">
        <v>3414</v>
      </c>
      <c r="AC1840" s="1"/>
      <c r="AZ1840" s="24"/>
      <c r="BF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  <c r="BS1840" s="24"/>
      <c r="BT1840" s="24"/>
    </row>
    <row r="1841" spans="1:72" s="23" customFormat="1" x14ac:dyDescent="0.3">
      <c r="A1841" s="38">
        <v>55</v>
      </c>
      <c r="B1841" s="38" t="s">
        <v>3397</v>
      </c>
      <c r="C1841" s="1" t="s">
        <v>843</v>
      </c>
      <c r="D1841" s="38" t="s">
        <v>3398</v>
      </c>
      <c r="E1841" s="1" t="s">
        <v>3399</v>
      </c>
      <c r="F1841" s="2" t="s">
        <v>3514</v>
      </c>
      <c r="G1841" s="46" t="s">
        <v>3515</v>
      </c>
      <c r="H1841" s="42">
        <v>1.91</v>
      </c>
      <c r="I1841" s="42">
        <v>1.91</v>
      </c>
      <c r="J1841" s="1">
        <v>11</v>
      </c>
      <c r="K1841" s="156">
        <v>44367</v>
      </c>
      <c r="L1841" s="41">
        <v>44537</v>
      </c>
      <c r="M1841" s="1">
        <v>754.99</v>
      </c>
      <c r="N1841" s="42">
        <v>701.04310971548523</v>
      </c>
      <c r="O1841" s="1">
        <v>90</v>
      </c>
      <c r="P1841" s="42">
        <f t="shared" si="85"/>
        <v>67949.100000000006</v>
      </c>
      <c r="Q1841" s="1" t="s">
        <v>3403</v>
      </c>
      <c r="R1841" s="1">
        <v>99.9</v>
      </c>
      <c r="S1841" s="1">
        <f t="shared" si="86"/>
        <v>75423.501000000004</v>
      </c>
      <c r="T1841" s="1" t="s">
        <v>3403</v>
      </c>
      <c r="U1841" s="1">
        <v>80</v>
      </c>
      <c r="V1841" s="1">
        <v>2.4</v>
      </c>
      <c r="W1841" s="1">
        <v>2</v>
      </c>
      <c r="X1841" s="1">
        <v>0</v>
      </c>
      <c r="Y1841" s="1">
        <v>84.4</v>
      </c>
      <c r="Z1841" s="1">
        <v>63721.156000000003</v>
      </c>
      <c r="AA1841" s="1" t="s">
        <v>3404</v>
      </c>
      <c r="AB1841" s="1" t="s">
        <v>3414</v>
      </c>
      <c r="AC1841" s="1"/>
      <c r="AZ1841" s="24"/>
      <c r="BF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  <c r="BS1841" s="24"/>
      <c r="BT1841" s="24"/>
    </row>
    <row r="1842" spans="1:72" s="23" customFormat="1" x14ac:dyDescent="0.3">
      <c r="A1842" s="38">
        <v>56</v>
      </c>
      <c r="B1842" s="38" t="s">
        <v>3397</v>
      </c>
      <c r="C1842" s="1" t="s">
        <v>843</v>
      </c>
      <c r="D1842" s="38" t="s">
        <v>3398</v>
      </c>
      <c r="E1842" s="1" t="s">
        <v>3399</v>
      </c>
      <c r="F1842" s="2" t="s">
        <v>3516</v>
      </c>
      <c r="G1842" s="46" t="s">
        <v>3517</v>
      </c>
      <c r="H1842" s="42">
        <v>6.9</v>
      </c>
      <c r="I1842" s="42">
        <v>6.9</v>
      </c>
      <c r="J1842" s="1">
        <v>31</v>
      </c>
      <c r="K1842" s="156">
        <v>44366</v>
      </c>
      <c r="L1842" s="41">
        <v>44537</v>
      </c>
      <c r="M1842" s="1">
        <v>2160.9299999999998</v>
      </c>
      <c r="N1842" s="42">
        <v>2005.7490797881539</v>
      </c>
      <c r="O1842" s="1">
        <v>84</v>
      </c>
      <c r="P1842" s="42">
        <f t="shared" si="85"/>
        <v>181518.12</v>
      </c>
      <c r="Q1842" s="1" t="s">
        <v>3403</v>
      </c>
      <c r="R1842" s="1">
        <v>99.9</v>
      </c>
      <c r="S1842" s="1">
        <f t="shared" si="86"/>
        <v>215876.90700000001</v>
      </c>
      <c r="T1842" s="1" t="s">
        <v>3403</v>
      </c>
      <c r="U1842" s="1">
        <v>80</v>
      </c>
      <c r="V1842" s="1">
        <v>2.4</v>
      </c>
      <c r="W1842" s="1">
        <v>0</v>
      </c>
      <c r="X1842" s="1">
        <v>0</v>
      </c>
      <c r="Y1842" s="1">
        <v>82.4</v>
      </c>
      <c r="Z1842" s="1">
        <v>178060.63200000001</v>
      </c>
      <c r="AA1842" s="1" t="s">
        <v>3404</v>
      </c>
      <c r="AB1842" s="1" t="s">
        <v>3414</v>
      </c>
      <c r="AC1842" s="1"/>
      <c r="AZ1842" s="24"/>
      <c r="BF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  <c r="BS1842" s="24"/>
      <c r="BT1842" s="24"/>
    </row>
    <row r="1843" spans="1:72" s="23" customFormat="1" x14ac:dyDescent="0.3">
      <c r="A1843" s="38">
        <v>57</v>
      </c>
      <c r="B1843" s="38" t="s">
        <v>3397</v>
      </c>
      <c r="C1843" s="1" t="s">
        <v>843</v>
      </c>
      <c r="D1843" s="38" t="s">
        <v>3398</v>
      </c>
      <c r="E1843" s="1" t="s">
        <v>3399</v>
      </c>
      <c r="F1843" s="2" t="s">
        <v>3518</v>
      </c>
      <c r="G1843" s="46" t="s">
        <v>3519</v>
      </c>
      <c r="H1843" s="42">
        <v>4.38</v>
      </c>
      <c r="I1843" s="42">
        <v>4.38</v>
      </c>
      <c r="J1843" s="1">
        <v>26</v>
      </c>
      <c r="K1843" s="156">
        <v>44377</v>
      </c>
      <c r="L1843" s="41">
        <v>44539</v>
      </c>
      <c r="M1843" s="1">
        <v>1805</v>
      </c>
      <c r="N1843" s="42">
        <v>1685.496526987504</v>
      </c>
      <c r="O1843" s="1">
        <v>94</v>
      </c>
      <c r="P1843" s="42">
        <f t="shared" si="85"/>
        <v>169670</v>
      </c>
      <c r="Q1843" s="1" t="s">
        <v>3403</v>
      </c>
      <c r="R1843" s="1">
        <v>99.9</v>
      </c>
      <c r="S1843" s="1">
        <f t="shared" si="86"/>
        <v>180319.5</v>
      </c>
      <c r="T1843" s="1" t="s">
        <v>3403</v>
      </c>
      <c r="U1843" s="1">
        <v>80</v>
      </c>
      <c r="V1843" s="1">
        <v>2.4</v>
      </c>
      <c r="W1843" s="1">
        <v>2</v>
      </c>
      <c r="X1843" s="1">
        <v>0</v>
      </c>
      <c r="Y1843" s="1">
        <v>84.4</v>
      </c>
      <c r="Z1843" s="1">
        <v>152342</v>
      </c>
      <c r="AA1843" s="1" t="s">
        <v>3404</v>
      </c>
      <c r="AB1843" s="1" t="s">
        <v>3414</v>
      </c>
      <c r="AC1843" s="1"/>
      <c r="AZ1843" s="24"/>
      <c r="BF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  <c r="BS1843" s="24"/>
      <c r="BT1843" s="24"/>
    </row>
    <row r="1844" spans="1:72" s="23" customFormat="1" x14ac:dyDescent="0.3">
      <c r="A1844" s="38">
        <v>58</v>
      </c>
      <c r="B1844" s="38" t="s">
        <v>3397</v>
      </c>
      <c r="C1844" s="1" t="s">
        <v>843</v>
      </c>
      <c r="D1844" s="38" t="s">
        <v>3398</v>
      </c>
      <c r="E1844" s="1" t="s">
        <v>3399</v>
      </c>
      <c r="F1844" s="2" t="s">
        <v>3520</v>
      </c>
      <c r="G1844" s="46" t="s">
        <v>3521</v>
      </c>
      <c r="H1844" s="42">
        <v>5.54</v>
      </c>
      <c r="I1844" s="42">
        <v>5.54</v>
      </c>
      <c r="J1844" s="1">
        <v>43</v>
      </c>
      <c r="K1844" s="156">
        <v>44377</v>
      </c>
      <c r="L1844" s="41">
        <v>44537</v>
      </c>
      <c r="M1844" s="1">
        <v>2975.37</v>
      </c>
      <c r="N1844" s="42">
        <v>2777.0903438800383</v>
      </c>
      <c r="O1844" s="1">
        <v>86</v>
      </c>
      <c r="P1844" s="42">
        <f t="shared" si="85"/>
        <v>255881.81999999998</v>
      </c>
      <c r="Q1844" s="1" t="s">
        <v>3403</v>
      </c>
      <c r="R1844" s="1">
        <v>99.9</v>
      </c>
      <c r="S1844" s="1">
        <f t="shared" si="86"/>
        <v>297239.46299999999</v>
      </c>
      <c r="T1844" s="1" t="s">
        <v>3403</v>
      </c>
      <c r="U1844" s="1">
        <v>80</v>
      </c>
      <c r="V1844" s="1">
        <v>2.4</v>
      </c>
      <c r="W1844" s="1">
        <v>2</v>
      </c>
      <c r="X1844" s="1">
        <v>0</v>
      </c>
      <c r="Y1844" s="1">
        <v>84.4</v>
      </c>
      <c r="Z1844" s="1">
        <v>251121.228</v>
      </c>
      <c r="AA1844" s="1" t="s">
        <v>3404</v>
      </c>
      <c r="AB1844" s="1" t="s">
        <v>3414</v>
      </c>
      <c r="AC1844" s="1"/>
      <c r="AZ1844" s="24"/>
      <c r="BF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  <c r="BS1844" s="24"/>
      <c r="BT1844" s="24"/>
    </row>
    <row r="1845" spans="1:72" s="23" customFormat="1" x14ac:dyDescent="0.3">
      <c r="A1845" s="38">
        <v>59</v>
      </c>
      <c r="B1845" s="38" t="s">
        <v>3397</v>
      </c>
      <c r="C1845" s="1" t="s">
        <v>843</v>
      </c>
      <c r="D1845" s="38" t="s">
        <v>3398</v>
      </c>
      <c r="E1845" s="1" t="s">
        <v>3399</v>
      </c>
      <c r="F1845" s="2" t="s">
        <v>3522</v>
      </c>
      <c r="G1845" s="46" t="s">
        <v>3523</v>
      </c>
      <c r="H1845" s="42">
        <v>2.68</v>
      </c>
      <c r="I1845" s="42">
        <v>2.68</v>
      </c>
      <c r="J1845" s="1">
        <v>16</v>
      </c>
      <c r="K1845" s="156">
        <v>44377</v>
      </c>
      <c r="L1845" s="41">
        <v>44537</v>
      </c>
      <c r="M1845" s="1">
        <v>1068.7</v>
      </c>
      <c r="N1845" s="42">
        <v>985.15299063294981</v>
      </c>
      <c r="O1845" s="1">
        <v>95</v>
      </c>
      <c r="P1845" s="42">
        <f t="shared" si="85"/>
        <v>101526.5</v>
      </c>
      <c r="Q1845" s="1" t="s">
        <v>3403</v>
      </c>
      <c r="R1845" s="1">
        <v>99.9</v>
      </c>
      <c r="S1845" s="1">
        <f t="shared" si="86"/>
        <v>106763.13</v>
      </c>
      <c r="T1845" s="1" t="s">
        <v>3403</v>
      </c>
      <c r="U1845" s="1">
        <v>80</v>
      </c>
      <c r="V1845" s="1">
        <v>1.6</v>
      </c>
      <c r="W1845" s="1">
        <v>2</v>
      </c>
      <c r="X1845" s="1">
        <v>0</v>
      </c>
      <c r="Y1845" s="1">
        <v>83.6</v>
      </c>
      <c r="Z1845" s="1">
        <v>89343.319999999992</v>
      </c>
      <c r="AA1845" s="1" t="s">
        <v>3404</v>
      </c>
      <c r="AB1845" s="1" t="s">
        <v>3414</v>
      </c>
      <c r="AC1845" s="1"/>
      <c r="AZ1845" s="24"/>
      <c r="BF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  <c r="BS1845" s="24"/>
      <c r="BT1845" s="24"/>
    </row>
    <row r="1846" spans="1:72" s="23" customFormat="1" x14ac:dyDescent="0.3">
      <c r="A1846" s="38">
        <v>60</v>
      </c>
      <c r="B1846" s="38" t="s">
        <v>3397</v>
      </c>
      <c r="C1846" s="1" t="s">
        <v>843</v>
      </c>
      <c r="D1846" s="38" t="s">
        <v>3398</v>
      </c>
      <c r="E1846" s="1" t="s">
        <v>3399</v>
      </c>
      <c r="F1846" s="2" t="s">
        <v>3524</v>
      </c>
      <c r="G1846" s="46" t="s">
        <v>3525</v>
      </c>
      <c r="H1846" s="42">
        <v>10.48</v>
      </c>
      <c r="I1846" s="42">
        <v>10.48</v>
      </c>
      <c r="J1846" s="1">
        <v>35</v>
      </c>
      <c r="K1846" s="156">
        <v>44377</v>
      </c>
      <c r="L1846" s="41">
        <v>44539</v>
      </c>
      <c r="M1846" s="1">
        <v>2467.5500000000002</v>
      </c>
      <c r="N1846" s="42">
        <v>2306.6122814229216</v>
      </c>
      <c r="O1846" s="1">
        <v>98</v>
      </c>
      <c r="P1846" s="42">
        <f t="shared" si="85"/>
        <v>241819.90000000002</v>
      </c>
      <c r="Q1846" s="1" t="s">
        <v>3403</v>
      </c>
      <c r="R1846" s="1">
        <v>99.9</v>
      </c>
      <c r="S1846" s="1">
        <f t="shared" si="86"/>
        <v>246508.24500000002</v>
      </c>
      <c r="T1846" s="1" t="s">
        <v>3403</v>
      </c>
      <c r="U1846" s="1">
        <v>80</v>
      </c>
      <c r="V1846" s="1">
        <v>2.4</v>
      </c>
      <c r="W1846" s="1">
        <v>2</v>
      </c>
      <c r="X1846" s="1">
        <v>0</v>
      </c>
      <c r="Y1846" s="1">
        <v>84.4</v>
      </c>
      <c r="Z1846" s="1">
        <v>208261.22000000003</v>
      </c>
      <c r="AA1846" s="1" t="s">
        <v>3404</v>
      </c>
      <c r="AB1846" s="1" t="s">
        <v>3414</v>
      </c>
      <c r="AC1846" s="1"/>
      <c r="AZ1846" s="24"/>
      <c r="BF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  <c r="BS1846" s="24"/>
      <c r="BT1846" s="24"/>
    </row>
    <row r="1847" spans="1:72" s="23" customFormat="1" x14ac:dyDescent="0.3">
      <c r="A1847" s="38">
        <v>61</v>
      </c>
      <c r="B1847" s="38" t="s">
        <v>3397</v>
      </c>
      <c r="C1847" s="1" t="s">
        <v>843</v>
      </c>
      <c r="D1847" s="38" t="s">
        <v>3398</v>
      </c>
      <c r="E1847" s="1" t="s">
        <v>3399</v>
      </c>
      <c r="F1847" s="2" t="s">
        <v>3526</v>
      </c>
      <c r="G1847" s="46" t="s">
        <v>3527</v>
      </c>
      <c r="H1847" s="42">
        <v>3.6</v>
      </c>
      <c r="I1847" s="42">
        <v>3.6</v>
      </c>
      <c r="J1847" s="1">
        <v>15</v>
      </c>
      <c r="K1847" s="156">
        <v>44377</v>
      </c>
      <c r="L1847" s="41">
        <v>44539</v>
      </c>
      <c r="M1847" s="1">
        <v>1044.58</v>
      </c>
      <c r="N1847" s="42">
        <v>942.55413814670158</v>
      </c>
      <c r="O1847" s="1">
        <v>89</v>
      </c>
      <c r="P1847" s="42">
        <f t="shared" si="85"/>
        <v>92967.62</v>
      </c>
      <c r="Q1847" s="1" t="s">
        <v>3403</v>
      </c>
      <c r="R1847" s="1">
        <v>99.9</v>
      </c>
      <c r="S1847" s="1">
        <f t="shared" si="86"/>
        <v>104353.542</v>
      </c>
      <c r="T1847" s="1" t="s">
        <v>3403</v>
      </c>
      <c r="U1847" s="1">
        <v>80</v>
      </c>
      <c r="V1847" s="1">
        <v>0</v>
      </c>
      <c r="W1847" s="1">
        <v>2</v>
      </c>
      <c r="X1847" s="1">
        <v>0</v>
      </c>
      <c r="Y1847" s="1">
        <v>82</v>
      </c>
      <c r="Z1847" s="1">
        <v>85655.56</v>
      </c>
      <c r="AA1847" s="1" t="s">
        <v>3404</v>
      </c>
      <c r="AB1847" s="1" t="s">
        <v>3414</v>
      </c>
      <c r="AC1847" s="1"/>
      <c r="AZ1847" s="24"/>
      <c r="BF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  <c r="BS1847" s="24"/>
      <c r="BT1847" s="24"/>
    </row>
    <row r="1848" spans="1:72" s="23" customFormat="1" x14ac:dyDescent="0.3">
      <c r="A1848" s="38">
        <v>62</v>
      </c>
      <c r="B1848" s="38" t="s">
        <v>3397</v>
      </c>
      <c r="C1848" s="1" t="s">
        <v>843</v>
      </c>
      <c r="D1848" s="38" t="s">
        <v>3398</v>
      </c>
      <c r="E1848" s="1" t="s">
        <v>3399</v>
      </c>
      <c r="F1848" s="2" t="s">
        <v>3528</v>
      </c>
      <c r="G1848" s="46" t="s">
        <v>3529</v>
      </c>
      <c r="H1848" s="42">
        <v>2.68</v>
      </c>
      <c r="I1848" s="42">
        <v>2.68</v>
      </c>
      <c r="J1848" s="1">
        <v>20</v>
      </c>
      <c r="K1848" s="156">
        <v>44374</v>
      </c>
      <c r="L1848" s="41">
        <v>44537</v>
      </c>
      <c r="M1848" s="1">
        <v>1359.42</v>
      </c>
      <c r="N1848" s="42">
        <v>1226.9538133858678</v>
      </c>
      <c r="O1848" s="1">
        <v>86</v>
      </c>
      <c r="P1848" s="42">
        <f t="shared" si="85"/>
        <v>116910.12000000001</v>
      </c>
      <c r="Q1848" s="1" t="s">
        <v>3403</v>
      </c>
      <c r="R1848" s="1">
        <v>99.9</v>
      </c>
      <c r="S1848" s="1">
        <f t="shared" si="86"/>
        <v>135806.05800000002</v>
      </c>
      <c r="T1848" s="1" t="s">
        <v>3403</v>
      </c>
      <c r="U1848" s="1">
        <v>80</v>
      </c>
      <c r="V1848" s="1">
        <v>0</v>
      </c>
      <c r="W1848" s="1">
        <v>2</v>
      </c>
      <c r="X1848" s="1">
        <v>0</v>
      </c>
      <c r="Y1848" s="1">
        <v>82</v>
      </c>
      <c r="Z1848" s="1">
        <v>111472.44</v>
      </c>
      <c r="AA1848" s="1" t="s">
        <v>3404</v>
      </c>
      <c r="AB1848" s="1" t="s">
        <v>3414</v>
      </c>
      <c r="AC1848" s="1"/>
      <c r="AZ1848" s="24"/>
      <c r="BF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  <c r="BS1848" s="24"/>
      <c r="BT1848" s="24"/>
    </row>
    <row r="1849" spans="1:72" s="23" customFormat="1" x14ac:dyDescent="0.3">
      <c r="A1849" s="38">
        <v>63</v>
      </c>
      <c r="B1849" s="38" t="s">
        <v>3397</v>
      </c>
      <c r="C1849" s="1" t="s">
        <v>843</v>
      </c>
      <c r="D1849" s="38" t="s">
        <v>3398</v>
      </c>
      <c r="E1849" s="1" t="s">
        <v>3399</v>
      </c>
      <c r="F1849" s="2" t="s">
        <v>3530</v>
      </c>
      <c r="G1849" s="46" t="s">
        <v>3531</v>
      </c>
      <c r="H1849" s="42">
        <v>1.82</v>
      </c>
      <c r="I1849" s="42">
        <v>1.82</v>
      </c>
      <c r="J1849" s="1">
        <v>14</v>
      </c>
      <c r="K1849" s="156">
        <v>44377</v>
      </c>
      <c r="L1849" s="41">
        <v>44539</v>
      </c>
      <c r="M1849" s="1">
        <v>924.36</v>
      </c>
      <c r="N1849" s="42">
        <v>824.24050880881202</v>
      </c>
      <c r="O1849" s="1">
        <v>94</v>
      </c>
      <c r="P1849" s="42">
        <f t="shared" si="85"/>
        <v>86889.84</v>
      </c>
      <c r="Q1849" s="1" t="s">
        <v>3403</v>
      </c>
      <c r="R1849" s="1">
        <v>99.9</v>
      </c>
      <c r="S1849" s="1">
        <f t="shared" si="86"/>
        <v>92343.564000000013</v>
      </c>
      <c r="T1849" s="1" t="s">
        <v>3403</v>
      </c>
      <c r="U1849" s="1">
        <v>80</v>
      </c>
      <c r="V1849" s="1">
        <v>0</v>
      </c>
      <c r="W1849" s="1">
        <v>2</v>
      </c>
      <c r="X1849" s="1">
        <v>0</v>
      </c>
      <c r="Y1849" s="1">
        <v>82</v>
      </c>
      <c r="Z1849" s="1">
        <v>75797.52</v>
      </c>
      <c r="AA1849" s="1" t="s">
        <v>3404</v>
      </c>
      <c r="AB1849" s="1" t="s">
        <v>3414</v>
      </c>
      <c r="AC1849" s="1"/>
      <c r="AZ1849" s="24"/>
      <c r="BF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  <c r="BS1849" s="24"/>
      <c r="BT1849" s="24"/>
    </row>
    <row r="1850" spans="1:72" s="23" customFormat="1" x14ac:dyDescent="0.3">
      <c r="A1850" s="38">
        <v>64</v>
      </c>
      <c r="B1850" s="38" t="s">
        <v>3397</v>
      </c>
      <c r="C1850" s="1" t="s">
        <v>843</v>
      </c>
      <c r="D1850" s="38" t="s">
        <v>3398</v>
      </c>
      <c r="E1850" s="1" t="s">
        <v>3399</v>
      </c>
      <c r="F1850" s="2" t="s">
        <v>3532</v>
      </c>
      <c r="G1850" s="46" t="s">
        <v>3533</v>
      </c>
      <c r="H1850" s="42">
        <v>1.91</v>
      </c>
      <c r="I1850" s="42">
        <v>1.91</v>
      </c>
      <c r="J1850" s="1">
        <v>13</v>
      </c>
      <c r="K1850" s="156">
        <v>44377</v>
      </c>
      <c r="L1850" s="41">
        <v>44537</v>
      </c>
      <c r="M1850" s="1">
        <v>891.45</v>
      </c>
      <c r="N1850" s="42">
        <v>782.297022724155</v>
      </c>
      <c r="O1850" s="1">
        <v>92</v>
      </c>
      <c r="P1850" s="42">
        <f t="shared" si="85"/>
        <v>82013.400000000009</v>
      </c>
      <c r="Q1850" s="1" t="s">
        <v>3403</v>
      </c>
      <c r="R1850" s="1">
        <v>99.9</v>
      </c>
      <c r="S1850" s="1">
        <f t="shared" si="86"/>
        <v>89055.85500000001</v>
      </c>
      <c r="T1850" s="1" t="s">
        <v>3403</v>
      </c>
      <c r="U1850" s="1">
        <v>80</v>
      </c>
      <c r="V1850" s="1">
        <v>0</v>
      </c>
      <c r="W1850" s="1">
        <v>2</v>
      </c>
      <c r="X1850" s="1">
        <v>0</v>
      </c>
      <c r="Y1850" s="1">
        <v>82</v>
      </c>
      <c r="Z1850" s="1">
        <v>73098.900000000009</v>
      </c>
      <c r="AA1850" s="1" t="s">
        <v>3404</v>
      </c>
      <c r="AB1850" s="1" t="s">
        <v>3414</v>
      </c>
      <c r="AC1850" s="1"/>
      <c r="AZ1850" s="24"/>
      <c r="BF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  <c r="BS1850" s="24"/>
      <c r="BT1850" s="24"/>
    </row>
    <row r="1851" spans="1:72" s="23" customFormat="1" x14ac:dyDescent="0.3">
      <c r="A1851" s="38">
        <v>65</v>
      </c>
      <c r="B1851" s="38" t="s">
        <v>3397</v>
      </c>
      <c r="C1851" s="1" t="s">
        <v>843</v>
      </c>
      <c r="D1851" s="38" t="s">
        <v>3398</v>
      </c>
      <c r="E1851" s="1" t="s">
        <v>3399</v>
      </c>
      <c r="F1851" s="2" t="s">
        <v>3534</v>
      </c>
      <c r="G1851" s="46" t="s">
        <v>3535</v>
      </c>
      <c r="H1851" s="42">
        <v>2.69</v>
      </c>
      <c r="I1851" s="42">
        <v>2.69</v>
      </c>
      <c r="J1851" s="1">
        <v>17</v>
      </c>
      <c r="K1851" s="156">
        <v>44377</v>
      </c>
      <c r="L1851" s="41">
        <v>44537</v>
      </c>
      <c r="M1851" s="1">
        <v>1166.1600000000001</v>
      </c>
      <c r="N1851" s="42">
        <v>1055.012262419478</v>
      </c>
      <c r="O1851" s="1">
        <v>85</v>
      </c>
      <c r="P1851" s="42">
        <f t="shared" si="85"/>
        <v>99123.6</v>
      </c>
      <c r="Q1851" s="1" t="s">
        <v>3403</v>
      </c>
      <c r="R1851" s="1">
        <v>99.9</v>
      </c>
      <c r="S1851" s="1">
        <f t="shared" si="86"/>
        <v>116499.38400000002</v>
      </c>
      <c r="T1851" s="1" t="s">
        <v>3403</v>
      </c>
      <c r="U1851" s="1">
        <v>80</v>
      </c>
      <c r="V1851" s="1">
        <v>0</v>
      </c>
      <c r="W1851" s="1">
        <v>2</v>
      </c>
      <c r="X1851" s="1">
        <v>0</v>
      </c>
      <c r="Y1851" s="1">
        <v>82</v>
      </c>
      <c r="Z1851" s="1">
        <v>95625.12000000001</v>
      </c>
      <c r="AA1851" s="1" t="s">
        <v>3404</v>
      </c>
      <c r="AB1851" s="1" t="s">
        <v>3414</v>
      </c>
      <c r="AC1851" s="1"/>
      <c r="AZ1851" s="24"/>
      <c r="BF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  <c r="BS1851" s="24"/>
      <c r="BT1851" s="24"/>
    </row>
    <row r="1852" spans="1:72" s="23" customFormat="1" x14ac:dyDescent="0.3">
      <c r="A1852" s="38">
        <v>66</v>
      </c>
      <c r="B1852" s="38" t="s">
        <v>3397</v>
      </c>
      <c r="C1852" s="1" t="s">
        <v>843</v>
      </c>
      <c r="D1852" s="38" t="s">
        <v>3398</v>
      </c>
      <c r="E1852" s="1" t="s">
        <v>3399</v>
      </c>
      <c r="F1852" s="2" t="s">
        <v>3536</v>
      </c>
      <c r="G1852" s="46" t="s">
        <v>3537</v>
      </c>
      <c r="H1852" s="42">
        <v>3.4</v>
      </c>
      <c r="I1852" s="42">
        <v>3.4</v>
      </c>
      <c r="J1852" s="1">
        <v>23</v>
      </c>
      <c r="K1852" s="156">
        <v>44377</v>
      </c>
      <c r="L1852" s="41">
        <v>44539</v>
      </c>
      <c r="M1852" s="1">
        <v>1582.55</v>
      </c>
      <c r="N1852" s="42">
        <v>1478.0211572950132</v>
      </c>
      <c r="O1852" s="1">
        <v>83</v>
      </c>
      <c r="P1852" s="42">
        <f t="shared" ref="P1852:P1915" si="87">M1852*O1852</f>
        <v>131351.65</v>
      </c>
      <c r="Q1852" s="1" t="s">
        <v>3403</v>
      </c>
      <c r="R1852" s="1">
        <v>99.9</v>
      </c>
      <c r="S1852" s="1">
        <f t="shared" ref="S1852:S1915" si="88">M1852*R1852</f>
        <v>158096.745</v>
      </c>
      <c r="T1852" s="1" t="s">
        <v>3403</v>
      </c>
      <c r="U1852" s="1">
        <v>80</v>
      </c>
      <c r="V1852" s="1">
        <v>2.4</v>
      </c>
      <c r="W1852" s="1">
        <v>0</v>
      </c>
      <c r="X1852" s="1">
        <v>0</v>
      </c>
      <c r="Y1852" s="1">
        <v>82.4</v>
      </c>
      <c r="Z1852" s="1">
        <v>130402.12000000001</v>
      </c>
      <c r="AA1852" s="1" t="s">
        <v>3404</v>
      </c>
      <c r="AB1852" s="1" t="s">
        <v>3414</v>
      </c>
      <c r="AC1852" s="1"/>
      <c r="AZ1852" s="24"/>
      <c r="BF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  <c r="BS1852" s="24"/>
      <c r="BT1852" s="24"/>
    </row>
    <row r="1853" spans="1:72" s="23" customFormat="1" x14ac:dyDescent="0.3">
      <c r="A1853" s="38">
        <v>67</v>
      </c>
      <c r="B1853" s="38" t="s">
        <v>3397</v>
      </c>
      <c r="C1853" s="1" t="s">
        <v>843</v>
      </c>
      <c r="D1853" s="38" t="s">
        <v>3398</v>
      </c>
      <c r="E1853" s="1" t="s">
        <v>3399</v>
      </c>
      <c r="F1853" s="2" t="s">
        <v>3538</v>
      </c>
      <c r="G1853" s="46" t="s">
        <v>3539</v>
      </c>
      <c r="H1853" s="42">
        <v>2.69</v>
      </c>
      <c r="I1853" s="42">
        <v>2.69</v>
      </c>
      <c r="J1853" s="1">
        <v>15</v>
      </c>
      <c r="K1853" s="156">
        <v>44377</v>
      </c>
      <c r="L1853" s="41">
        <v>44539</v>
      </c>
      <c r="M1853" s="1">
        <v>1034.21</v>
      </c>
      <c r="N1853" s="42">
        <v>934.94437990476047</v>
      </c>
      <c r="O1853" s="1">
        <v>91</v>
      </c>
      <c r="P1853" s="42">
        <f t="shared" si="87"/>
        <v>94113.11</v>
      </c>
      <c r="Q1853" s="1" t="s">
        <v>3403</v>
      </c>
      <c r="R1853" s="1">
        <v>99.9</v>
      </c>
      <c r="S1853" s="1">
        <f t="shared" si="88"/>
        <v>103317.57900000001</v>
      </c>
      <c r="T1853" s="1" t="s">
        <v>3403</v>
      </c>
      <c r="U1853" s="1">
        <v>80</v>
      </c>
      <c r="V1853" s="1">
        <v>0</v>
      </c>
      <c r="W1853" s="1">
        <v>2</v>
      </c>
      <c r="X1853" s="1">
        <v>0</v>
      </c>
      <c r="Y1853" s="1">
        <v>82</v>
      </c>
      <c r="Z1853" s="1">
        <v>84805.22</v>
      </c>
      <c r="AA1853" s="1" t="s">
        <v>3404</v>
      </c>
      <c r="AB1853" s="1" t="s">
        <v>3414</v>
      </c>
      <c r="AC1853" s="1"/>
      <c r="AZ1853" s="24"/>
      <c r="BF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  <c r="BS1853" s="24"/>
      <c r="BT1853" s="24"/>
    </row>
    <row r="1854" spans="1:72" s="23" customFormat="1" x14ac:dyDescent="0.3">
      <c r="A1854" s="38">
        <v>68</v>
      </c>
      <c r="B1854" s="38" t="s">
        <v>3397</v>
      </c>
      <c r="C1854" s="1" t="s">
        <v>843</v>
      </c>
      <c r="D1854" s="38" t="s">
        <v>3398</v>
      </c>
      <c r="E1854" s="1" t="s">
        <v>3399</v>
      </c>
      <c r="F1854" s="2" t="s">
        <v>3540</v>
      </c>
      <c r="G1854" s="46" t="s">
        <v>3541</v>
      </c>
      <c r="H1854" s="42">
        <v>3.43</v>
      </c>
      <c r="I1854" s="42">
        <v>3.43</v>
      </c>
      <c r="J1854" s="1">
        <v>15</v>
      </c>
      <c r="K1854" s="156">
        <v>44377</v>
      </c>
      <c r="L1854" s="41">
        <v>44539</v>
      </c>
      <c r="M1854" s="1">
        <v>1012</v>
      </c>
      <c r="N1854" s="42">
        <v>914.20408051533707</v>
      </c>
      <c r="O1854" s="1">
        <v>81</v>
      </c>
      <c r="P1854" s="42">
        <f t="shared" si="87"/>
        <v>81972</v>
      </c>
      <c r="Q1854" s="1" t="s">
        <v>3403</v>
      </c>
      <c r="R1854" s="1">
        <v>99.9</v>
      </c>
      <c r="S1854" s="1">
        <f t="shared" si="88"/>
        <v>101098.8</v>
      </c>
      <c r="T1854" s="1" t="s">
        <v>3403</v>
      </c>
      <c r="U1854" s="1">
        <v>80</v>
      </c>
      <c r="V1854" s="1">
        <v>0</v>
      </c>
      <c r="W1854" s="1">
        <v>0</v>
      </c>
      <c r="X1854" s="1">
        <v>0</v>
      </c>
      <c r="Y1854" s="1">
        <v>80</v>
      </c>
      <c r="Z1854" s="1">
        <v>80960</v>
      </c>
      <c r="AA1854" s="1" t="s">
        <v>3404</v>
      </c>
      <c r="AB1854" s="1" t="s">
        <v>3414</v>
      </c>
      <c r="AC1854" s="1"/>
      <c r="AZ1854" s="24"/>
      <c r="BF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  <c r="BS1854" s="24"/>
      <c r="BT1854" s="24"/>
    </row>
    <row r="1855" spans="1:72" s="23" customFormat="1" x14ac:dyDescent="0.3">
      <c r="A1855" s="38">
        <v>69</v>
      </c>
      <c r="B1855" s="38" t="s">
        <v>3397</v>
      </c>
      <c r="C1855" s="1" t="s">
        <v>843</v>
      </c>
      <c r="D1855" s="38" t="s">
        <v>3398</v>
      </c>
      <c r="E1855" s="1" t="s">
        <v>3399</v>
      </c>
      <c r="F1855" s="2" t="s">
        <v>3542</v>
      </c>
      <c r="G1855" s="46" t="s">
        <v>3543</v>
      </c>
      <c r="H1855" s="42">
        <v>5.1100000000000003</v>
      </c>
      <c r="I1855" s="42">
        <v>5.1100000000000003</v>
      </c>
      <c r="J1855" s="1">
        <v>55</v>
      </c>
      <c r="K1855" s="156">
        <v>44377</v>
      </c>
      <c r="L1855" s="41">
        <v>44539</v>
      </c>
      <c r="M1855" s="1">
        <v>3860.14</v>
      </c>
      <c r="N1855" s="42">
        <v>3606.8643405634148</v>
      </c>
      <c r="O1855" s="1">
        <v>82</v>
      </c>
      <c r="P1855" s="42">
        <f t="shared" si="87"/>
        <v>316531.48</v>
      </c>
      <c r="Q1855" s="1" t="s">
        <v>3403</v>
      </c>
      <c r="R1855" s="1">
        <v>99.9</v>
      </c>
      <c r="S1855" s="1">
        <f t="shared" si="88"/>
        <v>385627.98600000003</v>
      </c>
      <c r="T1855" s="1" t="s">
        <v>3403</v>
      </c>
      <c r="U1855" s="1">
        <v>80</v>
      </c>
      <c r="V1855" s="1">
        <v>2.4</v>
      </c>
      <c r="W1855" s="1">
        <v>0</v>
      </c>
      <c r="X1855" s="1">
        <v>0</v>
      </c>
      <c r="Y1855" s="1">
        <v>82.4</v>
      </c>
      <c r="Z1855" s="1">
        <v>318075.53600000002</v>
      </c>
      <c r="AA1855" s="1" t="s">
        <v>3404</v>
      </c>
      <c r="AB1855" s="1" t="s">
        <v>3414</v>
      </c>
      <c r="AC1855" s="1"/>
      <c r="AZ1855" s="24"/>
      <c r="BF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  <c r="BS1855" s="24"/>
      <c r="BT1855" s="24"/>
    </row>
    <row r="1856" spans="1:72" s="23" customFormat="1" x14ac:dyDescent="0.3">
      <c r="A1856" s="38">
        <v>70</v>
      </c>
      <c r="B1856" s="38" t="s">
        <v>3397</v>
      </c>
      <c r="C1856" s="1" t="s">
        <v>843</v>
      </c>
      <c r="D1856" s="38" t="s">
        <v>3398</v>
      </c>
      <c r="E1856" s="1" t="s">
        <v>3399</v>
      </c>
      <c r="F1856" s="2" t="s">
        <v>3544</v>
      </c>
      <c r="G1856" s="46" t="s">
        <v>3545</v>
      </c>
      <c r="H1856" s="42">
        <v>2.65</v>
      </c>
      <c r="I1856" s="42">
        <v>2.65</v>
      </c>
      <c r="J1856" s="1">
        <v>22</v>
      </c>
      <c r="K1856" s="156">
        <v>44377</v>
      </c>
      <c r="L1856" s="41">
        <v>44537</v>
      </c>
      <c r="M1856" s="1">
        <v>1541.44</v>
      </c>
      <c r="N1856" s="42">
        <v>1430.65958875464</v>
      </c>
      <c r="O1856" s="1">
        <v>97</v>
      </c>
      <c r="P1856" s="42">
        <f t="shared" si="87"/>
        <v>149519.67999999999</v>
      </c>
      <c r="Q1856" s="1" t="s">
        <v>3403</v>
      </c>
      <c r="R1856" s="1">
        <v>99.9</v>
      </c>
      <c r="S1856" s="1">
        <f t="shared" si="88"/>
        <v>153989.856</v>
      </c>
      <c r="T1856" s="1" t="s">
        <v>3403</v>
      </c>
      <c r="U1856" s="1">
        <v>80</v>
      </c>
      <c r="V1856" s="1">
        <v>2.4</v>
      </c>
      <c r="W1856" s="1">
        <v>2</v>
      </c>
      <c r="X1856" s="1">
        <v>0</v>
      </c>
      <c r="Y1856" s="1">
        <v>84.4</v>
      </c>
      <c r="Z1856" s="1">
        <v>130097.53600000001</v>
      </c>
      <c r="AA1856" s="1" t="s">
        <v>3404</v>
      </c>
      <c r="AB1856" s="1" t="s">
        <v>3414</v>
      </c>
      <c r="AC1856" s="1"/>
      <c r="AZ1856" s="24"/>
      <c r="BF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  <c r="BS1856" s="24"/>
      <c r="BT1856" s="24"/>
    </row>
    <row r="1857" spans="1:72" s="23" customFormat="1" x14ac:dyDescent="0.3">
      <c r="A1857" s="38">
        <v>71</v>
      </c>
      <c r="B1857" s="38" t="s">
        <v>3397</v>
      </c>
      <c r="C1857" s="1" t="s">
        <v>843</v>
      </c>
      <c r="D1857" s="38" t="s">
        <v>3398</v>
      </c>
      <c r="E1857" s="1" t="s">
        <v>3399</v>
      </c>
      <c r="F1857" s="2" t="s">
        <v>3546</v>
      </c>
      <c r="G1857" s="46" t="s">
        <v>3547</v>
      </c>
      <c r="H1857" s="42">
        <v>5.57</v>
      </c>
      <c r="I1857" s="42">
        <v>5.57</v>
      </c>
      <c r="J1857" s="1">
        <v>36</v>
      </c>
      <c r="K1857" s="156">
        <v>44377</v>
      </c>
      <c r="L1857" s="41">
        <v>44539</v>
      </c>
      <c r="M1857" s="1">
        <v>2528.6</v>
      </c>
      <c r="N1857" s="42">
        <v>2363.4462823504232</v>
      </c>
      <c r="O1857" s="1">
        <v>87</v>
      </c>
      <c r="P1857" s="42">
        <f t="shared" si="87"/>
        <v>219988.19999999998</v>
      </c>
      <c r="Q1857" s="1" t="s">
        <v>3403</v>
      </c>
      <c r="R1857" s="1">
        <v>99.9</v>
      </c>
      <c r="S1857" s="1">
        <f t="shared" si="88"/>
        <v>252607.14</v>
      </c>
      <c r="T1857" s="1" t="s">
        <v>3403</v>
      </c>
      <c r="U1857" s="1">
        <v>80</v>
      </c>
      <c r="V1857" s="1">
        <v>2.4</v>
      </c>
      <c r="W1857" s="1">
        <v>2</v>
      </c>
      <c r="X1857" s="1">
        <v>0</v>
      </c>
      <c r="Y1857" s="1">
        <v>84.4</v>
      </c>
      <c r="Z1857" s="1">
        <v>213413.84</v>
      </c>
      <c r="AA1857" s="1" t="s">
        <v>3404</v>
      </c>
      <c r="AB1857" s="1" t="s">
        <v>3414</v>
      </c>
      <c r="AC1857" s="1"/>
      <c r="AZ1857" s="24"/>
      <c r="BF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  <c r="BS1857" s="24"/>
      <c r="BT1857" s="24"/>
    </row>
    <row r="1858" spans="1:72" s="23" customFormat="1" x14ac:dyDescent="0.3">
      <c r="A1858" s="38">
        <v>72</v>
      </c>
      <c r="B1858" s="38" t="s">
        <v>3397</v>
      </c>
      <c r="C1858" s="1" t="s">
        <v>843</v>
      </c>
      <c r="D1858" s="38" t="s">
        <v>3398</v>
      </c>
      <c r="E1858" s="1" t="s">
        <v>3399</v>
      </c>
      <c r="F1858" s="2" t="s">
        <v>3548</v>
      </c>
      <c r="G1858" s="46" t="s">
        <v>3549</v>
      </c>
      <c r="H1858" s="42">
        <v>6.38</v>
      </c>
      <c r="I1858" s="42">
        <v>6.38</v>
      </c>
      <c r="J1858" s="1">
        <v>23</v>
      </c>
      <c r="K1858" s="156">
        <v>44377</v>
      </c>
      <c r="L1858" s="41">
        <v>44539</v>
      </c>
      <c r="M1858" s="1">
        <v>1621</v>
      </c>
      <c r="N1858" s="42">
        <v>1514.145884080579</v>
      </c>
      <c r="O1858" s="1">
        <v>87</v>
      </c>
      <c r="P1858" s="42">
        <f t="shared" si="87"/>
        <v>141027</v>
      </c>
      <c r="Q1858" s="1" t="s">
        <v>3403</v>
      </c>
      <c r="R1858" s="1">
        <v>99.9</v>
      </c>
      <c r="S1858" s="1">
        <f t="shared" si="88"/>
        <v>161937.90000000002</v>
      </c>
      <c r="T1858" s="1" t="s">
        <v>3403</v>
      </c>
      <c r="U1858" s="1">
        <v>80</v>
      </c>
      <c r="V1858" s="1">
        <v>2.4</v>
      </c>
      <c r="W1858" s="1">
        <v>2</v>
      </c>
      <c r="X1858" s="1">
        <v>0</v>
      </c>
      <c r="Y1858" s="1">
        <v>84.4</v>
      </c>
      <c r="Z1858" s="1">
        <v>136812.40000000002</v>
      </c>
      <c r="AA1858" s="1" t="s">
        <v>3404</v>
      </c>
      <c r="AB1858" s="1" t="s">
        <v>3414</v>
      </c>
      <c r="AC1858" s="1"/>
      <c r="AZ1858" s="24"/>
      <c r="BF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  <c r="BS1858" s="24"/>
      <c r="BT1858" s="24"/>
    </row>
    <row r="1859" spans="1:72" s="23" customFormat="1" x14ac:dyDescent="0.3">
      <c r="A1859" s="38">
        <v>73</v>
      </c>
      <c r="B1859" s="38" t="s">
        <v>3397</v>
      </c>
      <c r="C1859" s="1" t="s">
        <v>843</v>
      </c>
      <c r="D1859" s="38" t="s">
        <v>3398</v>
      </c>
      <c r="E1859" s="1" t="s">
        <v>3399</v>
      </c>
      <c r="F1859" s="2" t="s">
        <v>3550</v>
      </c>
      <c r="G1859" s="46" t="s">
        <v>3551</v>
      </c>
      <c r="H1859" s="42">
        <v>4.7</v>
      </c>
      <c r="I1859" s="42">
        <v>4.7</v>
      </c>
      <c r="J1859" s="1">
        <v>29</v>
      </c>
      <c r="K1859" s="156">
        <v>44377</v>
      </c>
      <c r="L1859" s="41">
        <v>44539</v>
      </c>
      <c r="M1859" s="1">
        <v>1998.9</v>
      </c>
      <c r="N1859" s="42">
        <v>1805.2954461049708</v>
      </c>
      <c r="O1859" s="1">
        <v>90</v>
      </c>
      <c r="P1859" s="42">
        <f t="shared" si="87"/>
        <v>179901</v>
      </c>
      <c r="Q1859" s="1" t="s">
        <v>3403</v>
      </c>
      <c r="R1859" s="1">
        <v>99.9</v>
      </c>
      <c r="S1859" s="1">
        <f t="shared" si="88"/>
        <v>199690.11000000002</v>
      </c>
      <c r="T1859" s="1" t="s">
        <v>3403</v>
      </c>
      <c r="U1859" s="1">
        <v>80</v>
      </c>
      <c r="V1859" s="1">
        <v>0</v>
      </c>
      <c r="W1859" s="1">
        <v>2</v>
      </c>
      <c r="X1859" s="1">
        <v>0</v>
      </c>
      <c r="Y1859" s="1">
        <v>82</v>
      </c>
      <c r="Z1859" s="1">
        <v>163909.80000000002</v>
      </c>
      <c r="AA1859" s="1" t="s">
        <v>3404</v>
      </c>
      <c r="AB1859" s="1" t="s">
        <v>3414</v>
      </c>
      <c r="AC1859" s="1"/>
      <c r="AZ1859" s="24"/>
      <c r="BF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  <c r="BS1859" s="24"/>
      <c r="BT1859" s="24"/>
    </row>
    <row r="1860" spans="1:72" s="23" customFormat="1" x14ac:dyDescent="0.3">
      <c r="A1860" s="38">
        <v>74</v>
      </c>
      <c r="B1860" s="38" t="s">
        <v>3397</v>
      </c>
      <c r="C1860" s="1" t="s">
        <v>843</v>
      </c>
      <c r="D1860" s="38" t="s">
        <v>3398</v>
      </c>
      <c r="E1860" s="1" t="s">
        <v>3399</v>
      </c>
      <c r="F1860" s="2" t="s">
        <v>3552</v>
      </c>
      <c r="G1860" s="46" t="s">
        <v>3553</v>
      </c>
      <c r="H1860" s="42">
        <v>2.1800000000000002</v>
      </c>
      <c r="I1860" s="42">
        <v>2.1800000000000002</v>
      </c>
      <c r="J1860" s="1">
        <v>15</v>
      </c>
      <c r="K1860" s="156">
        <v>44377</v>
      </c>
      <c r="L1860" s="41">
        <v>44539</v>
      </c>
      <c r="M1860" s="1">
        <v>1000.02</v>
      </c>
      <c r="N1860" s="42">
        <v>905.45317346035461</v>
      </c>
      <c r="O1860" s="1">
        <v>84</v>
      </c>
      <c r="P1860" s="42">
        <f t="shared" si="87"/>
        <v>84001.68</v>
      </c>
      <c r="Q1860" s="1" t="s">
        <v>3403</v>
      </c>
      <c r="R1860" s="1">
        <v>99.9</v>
      </c>
      <c r="S1860" s="1">
        <f t="shared" si="88"/>
        <v>99901.998000000007</v>
      </c>
      <c r="T1860" s="1" t="s">
        <v>3403</v>
      </c>
      <c r="U1860" s="1">
        <v>80</v>
      </c>
      <c r="V1860" s="1">
        <v>0.8</v>
      </c>
      <c r="W1860" s="1">
        <v>0</v>
      </c>
      <c r="X1860" s="1">
        <v>0</v>
      </c>
      <c r="Y1860" s="1">
        <v>80.8</v>
      </c>
      <c r="Z1860" s="1">
        <v>80801.615999999995</v>
      </c>
      <c r="AA1860" s="1" t="s">
        <v>3404</v>
      </c>
      <c r="AB1860" s="1" t="s">
        <v>3414</v>
      </c>
      <c r="AC1860" s="1"/>
      <c r="AZ1860" s="24"/>
      <c r="BF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  <c r="BS1860" s="24"/>
      <c r="BT1860" s="24"/>
    </row>
    <row r="1861" spans="1:72" s="23" customFormat="1" x14ac:dyDescent="0.3">
      <c r="A1861" s="38">
        <v>75</v>
      </c>
      <c r="B1861" s="38" t="s">
        <v>3397</v>
      </c>
      <c r="C1861" s="1" t="s">
        <v>843</v>
      </c>
      <c r="D1861" s="38" t="s">
        <v>3398</v>
      </c>
      <c r="E1861" s="1" t="s">
        <v>3399</v>
      </c>
      <c r="F1861" s="2" t="s">
        <v>3554</v>
      </c>
      <c r="G1861" s="46" t="s">
        <v>3555</v>
      </c>
      <c r="H1861" s="42">
        <v>1.44</v>
      </c>
      <c r="I1861" s="42">
        <v>1.44</v>
      </c>
      <c r="J1861" s="1">
        <v>23</v>
      </c>
      <c r="K1861" s="156">
        <v>44362</v>
      </c>
      <c r="L1861" s="41">
        <v>44539</v>
      </c>
      <c r="M1861" s="1">
        <v>1623.6</v>
      </c>
      <c r="N1861" s="42">
        <v>1468.9536929002657</v>
      </c>
      <c r="O1861" s="1">
        <v>93</v>
      </c>
      <c r="P1861" s="42">
        <f t="shared" si="87"/>
        <v>150994.79999999999</v>
      </c>
      <c r="Q1861" s="1" t="s">
        <v>3403</v>
      </c>
      <c r="R1861" s="1">
        <v>99.9</v>
      </c>
      <c r="S1861" s="1">
        <f t="shared" si="88"/>
        <v>162197.64000000001</v>
      </c>
      <c r="T1861" s="1" t="s">
        <v>3403</v>
      </c>
      <c r="U1861" s="1">
        <v>80</v>
      </c>
      <c r="V1861" s="1">
        <v>0</v>
      </c>
      <c r="W1861" s="1">
        <v>2</v>
      </c>
      <c r="X1861" s="1">
        <v>0</v>
      </c>
      <c r="Y1861" s="1">
        <v>82</v>
      </c>
      <c r="Z1861" s="1">
        <v>133135.19999999998</v>
      </c>
      <c r="AA1861" s="1" t="s">
        <v>3404</v>
      </c>
      <c r="AB1861" s="1" t="s">
        <v>3414</v>
      </c>
      <c r="AC1861" s="1"/>
      <c r="AZ1861" s="24"/>
      <c r="BF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  <c r="BS1861" s="24"/>
      <c r="BT1861" s="24"/>
    </row>
    <row r="1862" spans="1:72" s="23" customFormat="1" x14ac:dyDescent="0.3">
      <c r="A1862" s="38">
        <v>76</v>
      </c>
      <c r="B1862" s="38" t="s">
        <v>3397</v>
      </c>
      <c r="C1862" s="1" t="s">
        <v>843</v>
      </c>
      <c r="D1862" s="38" t="s">
        <v>3398</v>
      </c>
      <c r="E1862" s="1" t="s">
        <v>3399</v>
      </c>
      <c r="F1862" s="2" t="s">
        <v>3556</v>
      </c>
      <c r="G1862" s="46" t="s">
        <v>3557</v>
      </c>
      <c r="H1862" s="42">
        <v>4.84</v>
      </c>
      <c r="I1862" s="42">
        <v>4.84</v>
      </c>
      <c r="J1862" s="1">
        <v>32</v>
      </c>
      <c r="K1862" s="156">
        <v>44377</v>
      </c>
      <c r="L1862" s="41">
        <v>44539</v>
      </c>
      <c r="M1862" s="1">
        <v>2210.4</v>
      </c>
      <c r="N1862" s="42">
        <v>2046.4839037789693</v>
      </c>
      <c r="O1862" s="1">
        <v>82</v>
      </c>
      <c r="P1862" s="42">
        <f t="shared" si="87"/>
        <v>181252.80000000002</v>
      </c>
      <c r="Q1862" s="1" t="s">
        <v>3403</v>
      </c>
      <c r="R1862" s="1">
        <v>99.9</v>
      </c>
      <c r="S1862" s="1">
        <f t="shared" si="88"/>
        <v>220818.96000000002</v>
      </c>
      <c r="T1862" s="1" t="s">
        <v>3403</v>
      </c>
      <c r="U1862" s="1">
        <v>80</v>
      </c>
      <c r="V1862" s="1">
        <v>2.4</v>
      </c>
      <c r="W1862" s="1">
        <v>0</v>
      </c>
      <c r="X1862" s="1">
        <v>0</v>
      </c>
      <c r="Y1862" s="1">
        <v>82.4</v>
      </c>
      <c r="Z1862" s="1">
        <v>182136.96000000002</v>
      </c>
      <c r="AA1862" s="1" t="s">
        <v>3404</v>
      </c>
      <c r="AB1862" s="1" t="s">
        <v>3414</v>
      </c>
      <c r="AC1862" s="1"/>
      <c r="AZ1862" s="24"/>
      <c r="BF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  <c r="BS1862" s="24"/>
      <c r="BT1862" s="24"/>
    </row>
    <row r="1863" spans="1:72" s="23" customFormat="1" x14ac:dyDescent="0.3">
      <c r="A1863" s="38">
        <v>77</v>
      </c>
      <c r="B1863" s="38" t="s">
        <v>3397</v>
      </c>
      <c r="C1863" s="1" t="s">
        <v>843</v>
      </c>
      <c r="D1863" s="38" t="s">
        <v>3398</v>
      </c>
      <c r="E1863" s="1" t="s">
        <v>3399</v>
      </c>
      <c r="F1863" s="2" t="s">
        <v>3558</v>
      </c>
      <c r="G1863" s="46" t="s">
        <v>3559</v>
      </c>
      <c r="H1863" s="42">
        <v>8.41</v>
      </c>
      <c r="I1863" s="42">
        <v>8.41</v>
      </c>
      <c r="J1863" s="1">
        <v>26</v>
      </c>
      <c r="K1863" s="156">
        <v>44367</v>
      </c>
      <c r="L1863" s="41">
        <v>44533</v>
      </c>
      <c r="M1863" s="1">
        <v>1828.62</v>
      </c>
      <c r="N1863" s="42">
        <v>1486.1752854718686</v>
      </c>
      <c r="O1863" s="1">
        <v>82</v>
      </c>
      <c r="P1863" s="42">
        <f t="shared" si="87"/>
        <v>149946.84</v>
      </c>
      <c r="Q1863" s="1" t="s">
        <v>3403</v>
      </c>
      <c r="R1863" s="1">
        <v>99.9</v>
      </c>
      <c r="S1863" s="1">
        <f t="shared" si="88"/>
        <v>182679.13800000001</v>
      </c>
      <c r="T1863" s="1" t="s">
        <v>3403</v>
      </c>
      <c r="U1863" s="1">
        <v>80</v>
      </c>
      <c r="V1863" s="1">
        <v>0</v>
      </c>
      <c r="W1863" s="1">
        <v>0</v>
      </c>
      <c r="X1863" s="1">
        <v>0</v>
      </c>
      <c r="Y1863" s="1">
        <v>80</v>
      </c>
      <c r="Z1863" s="1">
        <v>146289.59999999998</v>
      </c>
      <c r="AA1863" s="1" t="s">
        <v>3404</v>
      </c>
      <c r="AB1863" s="1" t="s">
        <v>3405</v>
      </c>
      <c r="AC1863" s="1"/>
      <c r="AZ1863" s="24"/>
      <c r="BF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  <c r="BS1863" s="24"/>
      <c r="BT1863" s="24"/>
    </row>
    <row r="1864" spans="1:72" s="23" customFormat="1" x14ac:dyDescent="0.3">
      <c r="A1864" s="38">
        <v>78</v>
      </c>
      <c r="B1864" s="38" t="s">
        <v>3397</v>
      </c>
      <c r="C1864" s="1" t="s">
        <v>843</v>
      </c>
      <c r="D1864" s="38" t="s">
        <v>3398</v>
      </c>
      <c r="E1864" s="1" t="s">
        <v>3399</v>
      </c>
      <c r="F1864" s="2" t="s">
        <v>3560</v>
      </c>
      <c r="G1864" s="46" t="s">
        <v>3561</v>
      </c>
      <c r="H1864" s="42">
        <v>11.47</v>
      </c>
      <c r="I1864" s="42">
        <v>11.47</v>
      </c>
      <c r="J1864" s="1">
        <v>24</v>
      </c>
      <c r="K1864" s="156">
        <v>44363</v>
      </c>
      <c r="L1864" s="41">
        <v>44533</v>
      </c>
      <c r="M1864" s="1">
        <v>1650.81</v>
      </c>
      <c r="N1864" s="42">
        <v>1477.2698659379373</v>
      </c>
      <c r="O1864" s="1">
        <v>80</v>
      </c>
      <c r="P1864" s="42">
        <f t="shared" si="87"/>
        <v>132064.79999999999</v>
      </c>
      <c r="Q1864" s="1" t="s">
        <v>3403</v>
      </c>
      <c r="R1864" s="1">
        <v>99.9</v>
      </c>
      <c r="S1864" s="1">
        <f t="shared" si="88"/>
        <v>164915.91899999999</v>
      </c>
      <c r="T1864" s="1" t="s">
        <v>3403</v>
      </c>
      <c r="U1864" s="1">
        <v>80</v>
      </c>
      <c r="V1864" s="1">
        <v>0</v>
      </c>
      <c r="W1864" s="1">
        <v>0</v>
      </c>
      <c r="X1864" s="1">
        <v>0</v>
      </c>
      <c r="Y1864" s="1">
        <v>80</v>
      </c>
      <c r="Z1864" s="1">
        <v>132064.79999999999</v>
      </c>
      <c r="AA1864" s="1" t="s">
        <v>3404</v>
      </c>
      <c r="AB1864" s="1" t="s">
        <v>3405</v>
      </c>
      <c r="AC1864" s="1"/>
      <c r="AZ1864" s="24"/>
      <c r="BF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  <c r="BS1864" s="24"/>
      <c r="BT1864" s="24"/>
    </row>
    <row r="1865" spans="1:72" s="23" customFormat="1" x14ac:dyDescent="0.3">
      <c r="A1865" s="38">
        <v>79</v>
      </c>
      <c r="B1865" s="38" t="s">
        <v>3397</v>
      </c>
      <c r="C1865" s="1" t="s">
        <v>843</v>
      </c>
      <c r="D1865" s="38" t="s">
        <v>3398</v>
      </c>
      <c r="E1865" s="1" t="s">
        <v>3399</v>
      </c>
      <c r="F1865" s="2" t="s">
        <v>3562</v>
      </c>
      <c r="G1865" s="46" t="s">
        <v>3563</v>
      </c>
      <c r="H1865" s="42">
        <v>6</v>
      </c>
      <c r="I1865" s="42">
        <v>6</v>
      </c>
      <c r="J1865" s="1">
        <v>6</v>
      </c>
      <c r="K1865" s="156">
        <v>44369</v>
      </c>
      <c r="L1865" s="41">
        <v>44533</v>
      </c>
      <c r="M1865" s="1">
        <v>406.5</v>
      </c>
      <c r="N1865" s="42">
        <v>355.19901647695696</v>
      </c>
      <c r="O1865" s="1">
        <v>91</v>
      </c>
      <c r="P1865" s="42">
        <f t="shared" si="87"/>
        <v>36991.5</v>
      </c>
      <c r="Q1865" s="1" t="s">
        <v>3403</v>
      </c>
      <c r="R1865" s="1">
        <v>99.9</v>
      </c>
      <c r="S1865" s="1">
        <f t="shared" si="88"/>
        <v>40609.350000000006</v>
      </c>
      <c r="T1865" s="1" t="s">
        <v>3403</v>
      </c>
      <c r="U1865" s="1">
        <v>80</v>
      </c>
      <c r="V1865" s="1">
        <v>0</v>
      </c>
      <c r="W1865" s="1">
        <v>2</v>
      </c>
      <c r="X1865" s="1">
        <v>0</v>
      </c>
      <c r="Y1865" s="1">
        <v>82</v>
      </c>
      <c r="Z1865" s="1">
        <v>33333</v>
      </c>
      <c r="AA1865" s="1" t="s">
        <v>3404</v>
      </c>
      <c r="AB1865" s="1" t="s">
        <v>3405</v>
      </c>
      <c r="AC1865" s="1"/>
      <c r="AZ1865" s="24"/>
      <c r="BF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  <c r="BS1865" s="24"/>
      <c r="BT1865" s="24"/>
    </row>
    <row r="1866" spans="1:72" s="23" customFormat="1" x14ac:dyDescent="0.3">
      <c r="A1866" s="38">
        <v>80</v>
      </c>
      <c r="B1866" s="38" t="s">
        <v>3397</v>
      </c>
      <c r="C1866" s="1" t="s">
        <v>843</v>
      </c>
      <c r="D1866" s="38" t="s">
        <v>3398</v>
      </c>
      <c r="E1866" s="1" t="s">
        <v>3399</v>
      </c>
      <c r="F1866" s="2" t="s">
        <v>3564</v>
      </c>
      <c r="G1866" s="46" t="s">
        <v>3565</v>
      </c>
      <c r="H1866" s="42">
        <v>18.78</v>
      </c>
      <c r="I1866" s="42">
        <v>18.78</v>
      </c>
      <c r="J1866" s="1">
        <v>33</v>
      </c>
      <c r="K1866" s="156">
        <v>44359</v>
      </c>
      <c r="L1866" s="41">
        <v>44533</v>
      </c>
      <c r="M1866" s="1">
        <v>2312.29</v>
      </c>
      <c r="N1866" s="42">
        <v>2026.5742774941639</v>
      </c>
      <c r="O1866" s="1">
        <v>81</v>
      </c>
      <c r="P1866" s="42">
        <f t="shared" si="87"/>
        <v>187295.49</v>
      </c>
      <c r="Q1866" s="1" t="s">
        <v>3403</v>
      </c>
      <c r="R1866" s="1">
        <v>99.9</v>
      </c>
      <c r="S1866" s="1">
        <f t="shared" si="88"/>
        <v>230997.77100000001</v>
      </c>
      <c r="T1866" s="1" t="s">
        <v>3403</v>
      </c>
      <c r="U1866" s="1">
        <v>80</v>
      </c>
      <c r="V1866" s="1">
        <v>0</v>
      </c>
      <c r="W1866" s="1">
        <v>0</v>
      </c>
      <c r="X1866" s="1">
        <v>0</v>
      </c>
      <c r="Y1866" s="1">
        <v>80</v>
      </c>
      <c r="Z1866" s="1">
        <v>184983.2</v>
      </c>
      <c r="AA1866" s="1" t="s">
        <v>3404</v>
      </c>
      <c r="AB1866" s="1" t="s">
        <v>3405</v>
      </c>
      <c r="AC1866" s="1"/>
      <c r="AZ1866" s="24"/>
      <c r="BF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  <c r="BS1866" s="24"/>
      <c r="BT1866" s="24"/>
    </row>
    <row r="1867" spans="1:72" s="23" customFormat="1" x14ac:dyDescent="0.3">
      <c r="A1867" s="38">
        <v>81</v>
      </c>
      <c r="B1867" s="38" t="s">
        <v>3397</v>
      </c>
      <c r="C1867" s="1" t="s">
        <v>843</v>
      </c>
      <c r="D1867" s="38" t="s">
        <v>3398</v>
      </c>
      <c r="E1867" s="1" t="s">
        <v>3399</v>
      </c>
      <c r="F1867" s="2" t="s">
        <v>3566</v>
      </c>
      <c r="G1867" s="46" t="s">
        <v>3567</v>
      </c>
      <c r="H1867" s="42">
        <v>7.56</v>
      </c>
      <c r="I1867" s="42">
        <v>3.3</v>
      </c>
      <c r="J1867" s="1">
        <v>12</v>
      </c>
      <c r="K1867" s="156">
        <v>44363</v>
      </c>
      <c r="L1867" s="41">
        <v>44533</v>
      </c>
      <c r="M1867" s="1">
        <v>796.37</v>
      </c>
      <c r="N1867" s="42">
        <v>655.80817319570531</v>
      </c>
      <c r="O1867" s="1">
        <v>86</v>
      </c>
      <c r="P1867" s="42">
        <f t="shared" si="87"/>
        <v>68487.820000000007</v>
      </c>
      <c r="Q1867" s="1" t="s">
        <v>3403</v>
      </c>
      <c r="R1867" s="1">
        <v>99.9</v>
      </c>
      <c r="S1867" s="1">
        <f t="shared" si="88"/>
        <v>79557.363000000012</v>
      </c>
      <c r="T1867" s="1" t="s">
        <v>3403</v>
      </c>
      <c r="U1867" s="1">
        <v>80</v>
      </c>
      <c r="V1867" s="1">
        <v>0</v>
      </c>
      <c r="W1867" s="1">
        <v>2</v>
      </c>
      <c r="X1867" s="1">
        <v>0</v>
      </c>
      <c r="Y1867" s="1">
        <v>82</v>
      </c>
      <c r="Z1867" s="1">
        <v>65302.340000000004</v>
      </c>
      <c r="AA1867" s="1" t="s">
        <v>3404</v>
      </c>
      <c r="AB1867" s="1" t="s">
        <v>3405</v>
      </c>
      <c r="AC1867" s="1" t="s">
        <v>3568</v>
      </c>
      <c r="AZ1867" s="24"/>
      <c r="BF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  <c r="BS1867" s="24"/>
      <c r="BT1867" s="24"/>
    </row>
    <row r="1868" spans="1:72" s="23" customFormat="1" x14ac:dyDescent="0.3">
      <c r="A1868" s="38">
        <v>82</v>
      </c>
      <c r="B1868" s="38" t="s">
        <v>3397</v>
      </c>
      <c r="C1868" s="1" t="s">
        <v>843</v>
      </c>
      <c r="D1868" s="38" t="s">
        <v>3398</v>
      </c>
      <c r="E1868" s="1" t="s">
        <v>3399</v>
      </c>
      <c r="F1868" s="2" t="s">
        <v>3569</v>
      </c>
      <c r="G1868" s="46" t="s">
        <v>3570</v>
      </c>
      <c r="H1868" s="42">
        <v>7.71</v>
      </c>
      <c r="I1868" s="42">
        <v>7.71</v>
      </c>
      <c r="J1868" s="1">
        <v>13</v>
      </c>
      <c r="K1868" s="156">
        <v>44364</v>
      </c>
      <c r="L1868" s="41">
        <v>44533</v>
      </c>
      <c r="M1868" s="1">
        <v>902.19</v>
      </c>
      <c r="N1868" s="42">
        <v>621.78293349910848</v>
      </c>
      <c r="O1868" s="1">
        <v>80</v>
      </c>
      <c r="P1868" s="42">
        <f t="shared" si="87"/>
        <v>72175.200000000012</v>
      </c>
      <c r="Q1868" s="1" t="s">
        <v>3403</v>
      </c>
      <c r="R1868" s="1">
        <v>99.9</v>
      </c>
      <c r="S1868" s="1">
        <f t="shared" si="88"/>
        <v>90128.781000000017</v>
      </c>
      <c r="T1868" s="1" t="s">
        <v>3403</v>
      </c>
      <c r="U1868" s="1">
        <v>80</v>
      </c>
      <c r="V1868" s="1">
        <v>-4</v>
      </c>
      <c r="W1868" s="1">
        <v>0</v>
      </c>
      <c r="X1868" s="1">
        <v>0</v>
      </c>
      <c r="Y1868" s="1">
        <v>76</v>
      </c>
      <c r="Z1868" s="1">
        <v>68566.44</v>
      </c>
      <c r="AA1868" s="1" t="s">
        <v>3404</v>
      </c>
      <c r="AB1868" s="1" t="s">
        <v>3405</v>
      </c>
      <c r="AC1868" s="1"/>
      <c r="AZ1868" s="24"/>
      <c r="BF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  <c r="BS1868" s="24"/>
      <c r="BT1868" s="24"/>
    </row>
    <row r="1869" spans="1:72" s="23" customFormat="1" x14ac:dyDescent="0.3">
      <c r="A1869" s="38">
        <v>83</v>
      </c>
      <c r="B1869" s="38" t="s">
        <v>3397</v>
      </c>
      <c r="C1869" s="1" t="s">
        <v>843</v>
      </c>
      <c r="D1869" s="38" t="s">
        <v>3398</v>
      </c>
      <c r="E1869" s="1" t="s">
        <v>3399</v>
      </c>
      <c r="F1869" s="2" t="s">
        <v>3571</v>
      </c>
      <c r="G1869" s="46" t="s">
        <v>3572</v>
      </c>
      <c r="H1869" s="42">
        <v>6.61</v>
      </c>
      <c r="I1869" s="42">
        <v>6.61</v>
      </c>
      <c r="J1869" s="1">
        <v>6</v>
      </c>
      <c r="K1869" s="156">
        <v>44362</v>
      </c>
      <c r="L1869" s="41">
        <v>44533</v>
      </c>
      <c r="M1869" s="1">
        <v>386.14</v>
      </c>
      <c r="N1869" s="42">
        <v>299.91564858855043</v>
      </c>
      <c r="O1869" s="1">
        <v>84</v>
      </c>
      <c r="P1869" s="42">
        <f t="shared" si="87"/>
        <v>32435.759999999998</v>
      </c>
      <c r="Q1869" s="1" t="s">
        <v>3403</v>
      </c>
      <c r="R1869" s="1">
        <v>99.9</v>
      </c>
      <c r="S1869" s="1">
        <f t="shared" si="88"/>
        <v>38575.385999999999</v>
      </c>
      <c r="T1869" s="1" t="s">
        <v>3403</v>
      </c>
      <c r="U1869" s="1">
        <v>80</v>
      </c>
      <c r="V1869" s="1">
        <v>-1.6</v>
      </c>
      <c r="W1869" s="1">
        <v>0</v>
      </c>
      <c r="X1869" s="1">
        <v>0</v>
      </c>
      <c r="Y1869" s="1">
        <v>78.400000000000006</v>
      </c>
      <c r="Z1869" s="1">
        <v>30273.376</v>
      </c>
      <c r="AA1869" s="1" t="s">
        <v>3404</v>
      </c>
      <c r="AB1869" s="1" t="s">
        <v>3405</v>
      </c>
      <c r="AC1869" s="1"/>
      <c r="AZ1869" s="24"/>
      <c r="BF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  <c r="BS1869" s="24"/>
      <c r="BT1869" s="24"/>
    </row>
    <row r="1870" spans="1:72" s="23" customFormat="1" x14ac:dyDescent="0.3">
      <c r="A1870" s="38">
        <v>84</v>
      </c>
      <c r="B1870" s="38" t="s">
        <v>3397</v>
      </c>
      <c r="C1870" s="1" t="s">
        <v>843</v>
      </c>
      <c r="D1870" s="38" t="s">
        <v>3398</v>
      </c>
      <c r="E1870" s="1" t="s">
        <v>3399</v>
      </c>
      <c r="F1870" s="2" t="s">
        <v>3573</v>
      </c>
      <c r="G1870" s="46" t="s">
        <v>3574</v>
      </c>
      <c r="H1870" s="42">
        <v>7.87</v>
      </c>
      <c r="I1870" s="42">
        <v>7.87</v>
      </c>
      <c r="J1870" s="1">
        <v>9</v>
      </c>
      <c r="K1870" s="156">
        <v>44355</v>
      </c>
      <c r="L1870" s="41">
        <v>44533</v>
      </c>
      <c r="M1870" s="1">
        <v>589.54</v>
      </c>
      <c r="N1870" s="42">
        <v>500.11595326316512</v>
      </c>
      <c r="O1870" s="1">
        <v>83</v>
      </c>
      <c r="P1870" s="42">
        <f t="shared" si="87"/>
        <v>48931.82</v>
      </c>
      <c r="Q1870" s="1" t="s">
        <v>3403</v>
      </c>
      <c r="R1870" s="1">
        <v>99.9</v>
      </c>
      <c r="S1870" s="1">
        <f t="shared" si="88"/>
        <v>58895.046000000002</v>
      </c>
      <c r="T1870" s="1" t="s">
        <v>3403</v>
      </c>
      <c r="U1870" s="1">
        <v>80</v>
      </c>
      <c r="V1870" s="1">
        <v>0</v>
      </c>
      <c r="W1870" s="1">
        <v>0</v>
      </c>
      <c r="X1870" s="1">
        <v>0</v>
      </c>
      <c r="Y1870" s="1">
        <v>80</v>
      </c>
      <c r="Z1870" s="1">
        <v>47163.199999999997</v>
      </c>
      <c r="AA1870" s="1" t="s">
        <v>3404</v>
      </c>
      <c r="AB1870" s="1" t="s">
        <v>3405</v>
      </c>
      <c r="AC1870" s="1"/>
      <c r="AZ1870" s="24"/>
      <c r="BF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  <c r="BS1870" s="24"/>
      <c r="BT1870" s="24"/>
    </row>
    <row r="1871" spans="1:72" s="23" customFormat="1" x14ac:dyDescent="0.3">
      <c r="A1871" s="38">
        <v>85</v>
      </c>
      <c r="B1871" s="38" t="s">
        <v>3397</v>
      </c>
      <c r="C1871" s="1" t="s">
        <v>843</v>
      </c>
      <c r="D1871" s="38" t="s">
        <v>3398</v>
      </c>
      <c r="E1871" s="1" t="s">
        <v>3399</v>
      </c>
      <c r="F1871" s="2" t="s">
        <v>3575</v>
      </c>
      <c r="G1871" s="46" t="s">
        <v>3576</v>
      </c>
      <c r="H1871" s="42">
        <v>9.9600000000000009</v>
      </c>
      <c r="I1871" s="42">
        <v>9.9600000000000009</v>
      </c>
      <c r="J1871" s="1">
        <v>10</v>
      </c>
      <c r="K1871" s="156">
        <v>44363</v>
      </c>
      <c r="L1871" s="41">
        <v>44533</v>
      </c>
      <c r="M1871" s="1">
        <v>670.56</v>
      </c>
      <c r="N1871" s="42">
        <v>583.45520323574942</v>
      </c>
      <c r="O1871" s="1">
        <v>80</v>
      </c>
      <c r="P1871" s="42">
        <f t="shared" si="87"/>
        <v>53644.799999999996</v>
      </c>
      <c r="Q1871" s="1" t="s">
        <v>3403</v>
      </c>
      <c r="R1871" s="1">
        <v>99.9</v>
      </c>
      <c r="S1871" s="1">
        <f t="shared" si="88"/>
        <v>66988.944000000003</v>
      </c>
      <c r="T1871" s="1" t="s">
        <v>3403</v>
      </c>
      <c r="U1871" s="1">
        <v>80</v>
      </c>
      <c r="V1871" s="1">
        <v>0</v>
      </c>
      <c r="W1871" s="1">
        <v>0</v>
      </c>
      <c r="X1871" s="1">
        <v>0</v>
      </c>
      <c r="Y1871" s="1">
        <v>80</v>
      </c>
      <c r="Z1871" s="1">
        <v>53644.799999999996</v>
      </c>
      <c r="AA1871" s="1" t="s">
        <v>3404</v>
      </c>
      <c r="AB1871" s="1" t="s">
        <v>3405</v>
      </c>
      <c r="AC1871" s="1"/>
      <c r="AZ1871" s="24"/>
      <c r="BF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  <c r="BS1871" s="24"/>
      <c r="BT1871" s="24"/>
    </row>
    <row r="1872" spans="1:72" s="23" customFormat="1" x14ac:dyDescent="0.3">
      <c r="A1872" s="38">
        <v>86</v>
      </c>
      <c r="B1872" s="38" t="s">
        <v>3397</v>
      </c>
      <c r="C1872" s="1" t="s">
        <v>843</v>
      </c>
      <c r="D1872" s="38" t="s">
        <v>3398</v>
      </c>
      <c r="E1872" s="1" t="s">
        <v>3399</v>
      </c>
      <c r="F1872" s="2" t="s">
        <v>3577</v>
      </c>
      <c r="G1872" s="46" t="s">
        <v>3578</v>
      </c>
      <c r="H1872" s="42">
        <v>6.22</v>
      </c>
      <c r="I1872" s="42">
        <v>6.22</v>
      </c>
      <c r="J1872" s="1">
        <v>12</v>
      </c>
      <c r="K1872" s="156">
        <v>44363</v>
      </c>
      <c r="L1872" s="41">
        <v>44533</v>
      </c>
      <c r="M1872" s="1">
        <v>782.94</v>
      </c>
      <c r="N1872" s="42">
        <v>584.31137311698706</v>
      </c>
      <c r="O1872" s="1">
        <v>87</v>
      </c>
      <c r="P1872" s="42">
        <f t="shared" si="87"/>
        <v>68115.78</v>
      </c>
      <c r="Q1872" s="1" t="s">
        <v>3403</v>
      </c>
      <c r="R1872" s="1">
        <v>99.9</v>
      </c>
      <c r="S1872" s="1">
        <f t="shared" si="88"/>
        <v>78215.706000000006</v>
      </c>
      <c r="T1872" s="1" t="s">
        <v>3403</v>
      </c>
      <c r="U1872" s="1">
        <v>80</v>
      </c>
      <c r="V1872" s="1">
        <v>-4</v>
      </c>
      <c r="W1872" s="1">
        <v>2</v>
      </c>
      <c r="X1872" s="1">
        <v>0</v>
      </c>
      <c r="Y1872" s="1">
        <v>78</v>
      </c>
      <c r="Z1872" s="1">
        <v>61069.320000000007</v>
      </c>
      <c r="AA1872" s="1" t="s">
        <v>3404</v>
      </c>
      <c r="AB1872" s="1" t="s">
        <v>3405</v>
      </c>
      <c r="AC1872" s="1"/>
      <c r="AZ1872" s="24"/>
      <c r="BF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  <c r="BS1872" s="24"/>
      <c r="BT1872" s="24"/>
    </row>
    <row r="1873" spans="1:72" s="23" customFormat="1" x14ac:dyDescent="0.3">
      <c r="A1873" s="38">
        <v>87</v>
      </c>
      <c r="B1873" s="38" t="s">
        <v>3397</v>
      </c>
      <c r="C1873" s="1" t="s">
        <v>843</v>
      </c>
      <c r="D1873" s="38" t="s">
        <v>3398</v>
      </c>
      <c r="E1873" s="1" t="s">
        <v>3399</v>
      </c>
      <c r="F1873" s="2" t="s">
        <v>3579</v>
      </c>
      <c r="G1873" s="46" t="s">
        <v>3580</v>
      </c>
      <c r="H1873" s="42">
        <v>14.3</v>
      </c>
      <c r="I1873" s="42">
        <v>14.3</v>
      </c>
      <c r="J1873" s="1">
        <v>48</v>
      </c>
      <c r="K1873" s="157">
        <v>44359</v>
      </c>
      <c r="L1873" s="41">
        <v>44533</v>
      </c>
      <c r="M1873" s="1">
        <v>3319.75</v>
      </c>
      <c r="N1873" s="42">
        <v>3024.3757999730424</v>
      </c>
      <c r="O1873" s="1">
        <v>83</v>
      </c>
      <c r="P1873" s="42">
        <f t="shared" si="87"/>
        <v>275539.25</v>
      </c>
      <c r="Q1873" s="1" t="s">
        <v>3403</v>
      </c>
      <c r="R1873" s="1">
        <v>99.9</v>
      </c>
      <c r="S1873" s="1">
        <f t="shared" si="88"/>
        <v>331643.02500000002</v>
      </c>
      <c r="T1873" s="1" t="s">
        <v>3403</v>
      </c>
      <c r="U1873" s="1">
        <v>80</v>
      </c>
      <c r="V1873" s="1">
        <v>0.8</v>
      </c>
      <c r="W1873" s="1">
        <v>0</v>
      </c>
      <c r="X1873" s="1">
        <v>0</v>
      </c>
      <c r="Y1873" s="1">
        <v>80.8</v>
      </c>
      <c r="Z1873" s="1">
        <v>268235.8</v>
      </c>
      <c r="AA1873" s="1" t="s">
        <v>3404</v>
      </c>
      <c r="AB1873" s="1" t="s">
        <v>3405</v>
      </c>
      <c r="AC1873" s="1"/>
      <c r="AZ1873" s="24"/>
      <c r="BF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  <c r="BS1873" s="24"/>
      <c r="BT1873" s="24"/>
    </row>
    <row r="1874" spans="1:72" s="23" customFormat="1" x14ac:dyDescent="0.3">
      <c r="A1874" s="38">
        <v>88</v>
      </c>
      <c r="B1874" s="38" t="s">
        <v>3397</v>
      </c>
      <c r="C1874" s="1" t="s">
        <v>843</v>
      </c>
      <c r="D1874" s="38" t="s">
        <v>3398</v>
      </c>
      <c r="E1874" s="1" t="s">
        <v>3399</v>
      </c>
      <c r="F1874" s="45" t="s">
        <v>3581</v>
      </c>
      <c r="G1874" s="46" t="s">
        <v>3582</v>
      </c>
      <c r="H1874" s="42">
        <v>8.2200000000000006</v>
      </c>
      <c r="I1874" s="42">
        <v>8.2200000000000006</v>
      </c>
      <c r="J1874" s="1">
        <v>14</v>
      </c>
      <c r="K1874" s="157">
        <v>44365</v>
      </c>
      <c r="L1874" s="41">
        <v>44533</v>
      </c>
      <c r="M1874" s="1">
        <v>964.68</v>
      </c>
      <c r="N1874" s="42">
        <v>809.1255079580817</v>
      </c>
      <c r="O1874" s="1">
        <v>82</v>
      </c>
      <c r="P1874" s="42">
        <f t="shared" si="87"/>
        <v>79103.759999999995</v>
      </c>
      <c r="Q1874" s="1" t="s">
        <v>3403</v>
      </c>
      <c r="R1874" s="1">
        <v>99.9</v>
      </c>
      <c r="S1874" s="1">
        <f t="shared" si="88"/>
        <v>96371.532000000007</v>
      </c>
      <c r="T1874" s="1" t="s">
        <v>3403</v>
      </c>
      <c r="U1874" s="1">
        <v>80</v>
      </c>
      <c r="V1874" s="1">
        <v>0</v>
      </c>
      <c r="W1874" s="1">
        <v>0</v>
      </c>
      <c r="X1874" s="1">
        <v>0</v>
      </c>
      <c r="Y1874" s="1">
        <v>80</v>
      </c>
      <c r="Z1874" s="1">
        <v>77174.399999999994</v>
      </c>
      <c r="AA1874" s="1" t="s">
        <v>3404</v>
      </c>
      <c r="AB1874" s="1" t="s">
        <v>3405</v>
      </c>
      <c r="AC1874" s="1"/>
      <c r="AZ1874" s="24"/>
      <c r="BF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  <c r="BS1874" s="24"/>
      <c r="BT1874" s="24"/>
    </row>
    <row r="1875" spans="1:72" s="23" customFormat="1" x14ac:dyDescent="0.3">
      <c r="A1875" s="38">
        <v>89</v>
      </c>
      <c r="B1875" s="38" t="s">
        <v>3397</v>
      </c>
      <c r="C1875" s="1" t="s">
        <v>843</v>
      </c>
      <c r="D1875" s="38" t="s">
        <v>3398</v>
      </c>
      <c r="E1875" s="1" t="s">
        <v>3399</v>
      </c>
      <c r="F1875" s="45" t="s">
        <v>3583</v>
      </c>
      <c r="G1875" s="46" t="s">
        <v>3584</v>
      </c>
      <c r="H1875" s="42">
        <v>7.06</v>
      </c>
      <c r="I1875" s="42">
        <v>7.06</v>
      </c>
      <c r="J1875" s="1">
        <v>19</v>
      </c>
      <c r="K1875" s="157">
        <v>44365</v>
      </c>
      <c r="L1875" s="41">
        <v>44533</v>
      </c>
      <c r="M1875" s="1">
        <v>1282.29</v>
      </c>
      <c r="N1875" s="42">
        <v>1020.6800842659617</v>
      </c>
      <c r="O1875" s="1">
        <v>80</v>
      </c>
      <c r="P1875" s="42">
        <f t="shared" si="87"/>
        <v>102583.2</v>
      </c>
      <c r="Q1875" s="1" t="s">
        <v>3403</v>
      </c>
      <c r="R1875" s="1">
        <v>99.9</v>
      </c>
      <c r="S1875" s="1">
        <f t="shared" si="88"/>
        <v>128100.77100000001</v>
      </c>
      <c r="T1875" s="1" t="s">
        <v>3403</v>
      </c>
      <c r="U1875" s="1">
        <v>80</v>
      </c>
      <c r="V1875" s="1">
        <v>0</v>
      </c>
      <c r="W1875" s="1">
        <v>0</v>
      </c>
      <c r="X1875" s="1">
        <v>0</v>
      </c>
      <c r="Y1875" s="1">
        <v>80</v>
      </c>
      <c r="Z1875" s="1">
        <v>102583.2</v>
      </c>
      <c r="AA1875" s="1" t="s">
        <v>3404</v>
      </c>
      <c r="AB1875" s="1" t="s">
        <v>3405</v>
      </c>
      <c r="AC1875" s="1"/>
      <c r="AZ1875" s="24"/>
      <c r="BF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  <c r="BS1875" s="24"/>
      <c r="BT1875" s="24"/>
    </row>
    <row r="1876" spans="1:72" s="23" customFormat="1" x14ac:dyDescent="0.3">
      <c r="A1876" s="38">
        <v>90</v>
      </c>
      <c r="B1876" s="38" t="s">
        <v>3397</v>
      </c>
      <c r="C1876" s="1" t="s">
        <v>843</v>
      </c>
      <c r="D1876" s="38" t="s">
        <v>3398</v>
      </c>
      <c r="E1876" s="1" t="s">
        <v>3399</v>
      </c>
      <c r="F1876" s="45" t="s">
        <v>3483</v>
      </c>
      <c r="G1876" s="46" t="s">
        <v>3585</v>
      </c>
      <c r="H1876" s="42">
        <v>10.56</v>
      </c>
      <c r="I1876" s="42">
        <v>10.56</v>
      </c>
      <c r="J1876" s="1">
        <v>46</v>
      </c>
      <c r="K1876" s="157">
        <v>44368</v>
      </c>
      <c r="L1876" s="41">
        <v>44533</v>
      </c>
      <c r="M1876" s="1">
        <v>3191.81</v>
      </c>
      <c r="N1876" s="42">
        <v>2979.6822223180243</v>
      </c>
      <c r="O1876" s="1">
        <v>82</v>
      </c>
      <c r="P1876" s="42">
        <f t="shared" si="87"/>
        <v>261728.41999999998</v>
      </c>
      <c r="Q1876" s="1" t="s">
        <v>3403</v>
      </c>
      <c r="R1876" s="1">
        <v>99.9</v>
      </c>
      <c r="S1876" s="1">
        <f t="shared" si="88"/>
        <v>318861.81900000002</v>
      </c>
      <c r="T1876" s="1" t="s">
        <v>3403</v>
      </c>
      <c r="U1876" s="1">
        <v>80</v>
      </c>
      <c r="V1876" s="1">
        <v>2.4</v>
      </c>
      <c r="W1876" s="1">
        <v>0</v>
      </c>
      <c r="X1876" s="1">
        <v>0</v>
      </c>
      <c r="Y1876" s="1">
        <v>82.4</v>
      </c>
      <c r="Z1876" s="1">
        <v>263005.14400000003</v>
      </c>
      <c r="AA1876" s="1" t="s">
        <v>3404</v>
      </c>
      <c r="AB1876" s="1" t="s">
        <v>3405</v>
      </c>
      <c r="AC1876" s="1"/>
      <c r="AZ1876" s="24"/>
      <c r="BF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  <c r="BS1876" s="24"/>
      <c r="BT1876" s="24"/>
    </row>
    <row r="1877" spans="1:72" s="23" customFormat="1" x14ac:dyDescent="0.3">
      <c r="A1877" s="38">
        <v>91</v>
      </c>
      <c r="B1877" s="38" t="s">
        <v>3397</v>
      </c>
      <c r="C1877" s="1" t="s">
        <v>843</v>
      </c>
      <c r="D1877" s="38" t="s">
        <v>3398</v>
      </c>
      <c r="E1877" s="1" t="s">
        <v>3399</v>
      </c>
      <c r="F1877" s="45" t="s">
        <v>3586</v>
      </c>
      <c r="G1877" s="46" t="s">
        <v>3587</v>
      </c>
      <c r="H1877" s="42">
        <v>2.58</v>
      </c>
      <c r="I1877" s="42">
        <v>2.58</v>
      </c>
      <c r="J1877" s="1">
        <v>4</v>
      </c>
      <c r="K1877" s="157">
        <v>44365</v>
      </c>
      <c r="L1877" s="41">
        <v>44533</v>
      </c>
      <c r="M1877" s="1">
        <v>222.97</v>
      </c>
      <c r="N1877" s="42">
        <v>197.44615499535215</v>
      </c>
      <c r="O1877" s="1">
        <v>86</v>
      </c>
      <c r="P1877" s="42">
        <f t="shared" si="87"/>
        <v>19175.419999999998</v>
      </c>
      <c r="Q1877" s="1" t="s">
        <v>3403</v>
      </c>
      <c r="R1877" s="1">
        <v>99.9</v>
      </c>
      <c r="S1877" s="1">
        <f t="shared" si="88"/>
        <v>22274.703000000001</v>
      </c>
      <c r="T1877" s="1" t="s">
        <v>3403</v>
      </c>
      <c r="U1877" s="1">
        <v>80</v>
      </c>
      <c r="V1877" s="1">
        <v>0</v>
      </c>
      <c r="W1877" s="1">
        <v>2</v>
      </c>
      <c r="X1877" s="1">
        <v>0</v>
      </c>
      <c r="Y1877" s="1">
        <v>82</v>
      </c>
      <c r="Z1877" s="1">
        <v>18283.54</v>
      </c>
      <c r="AA1877" s="1" t="s">
        <v>3404</v>
      </c>
      <c r="AB1877" s="1" t="s">
        <v>3405</v>
      </c>
      <c r="AC1877" s="1"/>
      <c r="AZ1877" s="24"/>
      <c r="BF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  <c r="BS1877" s="24"/>
      <c r="BT1877" s="24"/>
    </row>
    <row r="1878" spans="1:72" s="23" customFormat="1" x14ac:dyDescent="0.3">
      <c r="A1878" s="38">
        <v>92</v>
      </c>
      <c r="B1878" s="38" t="s">
        <v>3397</v>
      </c>
      <c r="C1878" s="1" t="s">
        <v>843</v>
      </c>
      <c r="D1878" s="38" t="s">
        <v>3398</v>
      </c>
      <c r="E1878" s="1" t="s">
        <v>3399</v>
      </c>
      <c r="F1878" s="2" t="s">
        <v>3588</v>
      </c>
      <c r="G1878" s="46" t="s">
        <v>3589</v>
      </c>
      <c r="H1878" s="42">
        <v>8.86</v>
      </c>
      <c r="I1878" s="42">
        <v>8.86</v>
      </c>
      <c r="J1878" s="1">
        <v>13</v>
      </c>
      <c r="K1878" s="156">
        <v>44357</v>
      </c>
      <c r="L1878" s="41">
        <v>44533</v>
      </c>
      <c r="M1878" s="1">
        <v>855.37</v>
      </c>
      <c r="N1878" s="42">
        <v>590.20529999999997</v>
      </c>
      <c r="O1878" s="1">
        <v>74</v>
      </c>
      <c r="P1878" s="42">
        <f t="shared" si="87"/>
        <v>63297.38</v>
      </c>
      <c r="Q1878" s="1" t="s">
        <v>3590</v>
      </c>
      <c r="R1878" s="1">
        <v>99.9</v>
      </c>
      <c r="S1878" s="1">
        <f t="shared" si="88"/>
        <v>85451.463000000003</v>
      </c>
      <c r="T1878" s="1" t="s">
        <v>3403</v>
      </c>
      <c r="U1878" s="1">
        <v>80</v>
      </c>
      <c r="V1878" s="1">
        <v>0</v>
      </c>
      <c r="W1878" s="1">
        <v>-8</v>
      </c>
      <c r="X1878" s="1">
        <v>0</v>
      </c>
      <c r="Y1878" s="1">
        <v>72</v>
      </c>
      <c r="Z1878" s="1">
        <v>61586.64</v>
      </c>
      <c r="AA1878" s="1" t="s">
        <v>3404</v>
      </c>
      <c r="AB1878" s="1" t="s">
        <v>3405</v>
      </c>
      <c r="AC1878" s="1"/>
      <c r="AZ1878" s="24"/>
      <c r="BF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  <c r="BS1878" s="24"/>
      <c r="BT1878" s="24"/>
    </row>
    <row r="1879" spans="1:72" s="23" customFormat="1" x14ac:dyDescent="0.3">
      <c r="A1879" s="38">
        <v>93</v>
      </c>
      <c r="B1879" s="38" t="s">
        <v>3397</v>
      </c>
      <c r="C1879" s="1" t="s">
        <v>843</v>
      </c>
      <c r="D1879" s="38" t="s">
        <v>3398</v>
      </c>
      <c r="E1879" s="1" t="s">
        <v>3399</v>
      </c>
      <c r="F1879" s="2" t="s">
        <v>3591</v>
      </c>
      <c r="G1879" s="46" t="s">
        <v>3592</v>
      </c>
      <c r="H1879" s="42">
        <v>4.68</v>
      </c>
      <c r="I1879" s="42">
        <v>4.68</v>
      </c>
      <c r="J1879" s="1">
        <v>10</v>
      </c>
      <c r="K1879" s="156">
        <v>44363</v>
      </c>
      <c r="L1879" s="41">
        <v>44533</v>
      </c>
      <c r="M1879" s="1">
        <v>696.59</v>
      </c>
      <c r="N1879" s="42">
        <v>611.86282043556378</v>
      </c>
      <c r="O1879" s="1">
        <v>75</v>
      </c>
      <c r="P1879" s="42">
        <f t="shared" si="87"/>
        <v>52244.25</v>
      </c>
      <c r="Q1879" s="1" t="s">
        <v>3590</v>
      </c>
      <c r="R1879" s="1">
        <v>99.9</v>
      </c>
      <c r="S1879" s="1">
        <f t="shared" si="88"/>
        <v>69589.341</v>
      </c>
      <c r="T1879" s="1" t="s">
        <v>3403</v>
      </c>
      <c r="U1879" s="1">
        <v>80</v>
      </c>
      <c r="V1879" s="1">
        <v>0</v>
      </c>
      <c r="W1879" s="1">
        <v>-4</v>
      </c>
      <c r="X1879" s="1">
        <v>0</v>
      </c>
      <c r="Y1879" s="1">
        <v>76</v>
      </c>
      <c r="Z1879" s="1">
        <v>52940.840000000004</v>
      </c>
      <c r="AA1879" s="1" t="s">
        <v>3404</v>
      </c>
      <c r="AB1879" s="1" t="s">
        <v>3405</v>
      </c>
      <c r="AC1879" s="1"/>
      <c r="AZ1879" s="24"/>
      <c r="BF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  <c r="BS1879" s="24"/>
      <c r="BT1879" s="24"/>
    </row>
    <row r="1880" spans="1:72" s="23" customFormat="1" x14ac:dyDescent="0.3">
      <c r="A1880" s="38">
        <v>94</v>
      </c>
      <c r="B1880" s="38" t="s">
        <v>3397</v>
      </c>
      <c r="C1880" s="1" t="s">
        <v>843</v>
      </c>
      <c r="D1880" s="38" t="s">
        <v>3398</v>
      </c>
      <c r="E1880" s="1" t="s">
        <v>3399</v>
      </c>
      <c r="F1880" s="2" t="s">
        <v>3593</v>
      </c>
      <c r="G1880" s="46" t="s">
        <v>3594</v>
      </c>
      <c r="H1880" s="42">
        <v>5.37</v>
      </c>
      <c r="I1880" s="42">
        <v>5.37</v>
      </c>
      <c r="J1880" s="1">
        <v>13</v>
      </c>
      <c r="K1880" s="156">
        <v>44357</v>
      </c>
      <c r="L1880" s="41">
        <v>44533</v>
      </c>
      <c r="M1880" s="1">
        <v>909.86</v>
      </c>
      <c r="N1880" s="42">
        <v>799.60560729144379</v>
      </c>
      <c r="O1880" s="1">
        <v>75</v>
      </c>
      <c r="P1880" s="42">
        <f t="shared" si="87"/>
        <v>68239.5</v>
      </c>
      <c r="Q1880" s="1" t="s">
        <v>3590</v>
      </c>
      <c r="R1880" s="1">
        <v>99.9</v>
      </c>
      <c r="S1880" s="1">
        <f t="shared" si="88"/>
        <v>90895.01400000001</v>
      </c>
      <c r="T1880" s="1" t="s">
        <v>3403</v>
      </c>
      <c r="U1880" s="1">
        <v>80</v>
      </c>
      <c r="V1880" s="1">
        <v>0</v>
      </c>
      <c r="W1880" s="1">
        <v>-4</v>
      </c>
      <c r="X1880" s="1">
        <v>0</v>
      </c>
      <c r="Y1880" s="1">
        <v>76</v>
      </c>
      <c r="Z1880" s="1">
        <v>69149.36</v>
      </c>
      <c r="AA1880" s="1" t="s">
        <v>3404</v>
      </c>
      <c r="AB1880" s="1" t="s">
        <v>3405</v>
      </c>
      <c r="AC1880" s="1"/>
      <c r="AZ1880" s="24"/>
      <c r="BF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  <c r="BS1880" s="24"/>
      <c r="BT1880" s="24"/>
    </row>
    <row r="1881" spans="1:72" s="23" customFormat="1" x14ac:dyDescent="0.3">
      <c r="A1881" s="38">
        <v>95</v>
      </c>
      <c r="B1881" s="38" t="s">
        <v>3397</v>
      </c>
      <c r="C1881" s="1" t="s">
        <v>843</v>
      </c>
      <c r="D1881" s="38" t="s">
        <v>3398</v>
      </c>
      <c r="E1881" s="1" t="s">
        <v>3399</v>
      </c>
      <c r="F1881" s="2" t="s">
        <v>3595</v>
      </c>
      <c r="G1881" s="46" t="s">
        <v>3596</v>
      </c>
      <c r="H1881" s="42">
        <v>14.37</v>
      </c>
      <c r="I1881" s="42">
        <v>14.37</v>
      </c>
      <c r="J1881" s="1">
        <v>30</v>
      </c>
      <c r="K1881" s="156">
        <v>44349</v>
      </c>
      <c r="L1881" s="41">
        <v>44533</v>
      </c>
      <c r="M1881" s="1">
        <v>2105.0500000000002</v>
      </c>
      <c r="N1881" s="42">
        <v>1852.4440000000002</v>
      </c>
      <c r="O1881" s="1">
        <v>70</v>
      </c>
      <c r="P1881" s="42">
        <f t="shared" si="87"/>
        <v>147353.5</v>
      </c>
      <c r="Q1881" s="1" t="s">
        <v>3590</v>
      </c>
      <c r="R1881" s="1">
        <v>99.9</v>
      </c>
      <c r="S1881" s="1">
        <f t="shared" si="88"/>
        <v>210294.49500000002</v>
      </c>
      <c r="T1881" s="1" t="s">
        <v>3403</v>
      </c>
      <c r="U1881" s="1">
        <v>80</v>
      </c>
      <c r="V1881" s="1">
        <v>0</v>
      </c>
      <c r="W1881" s="1">
        <v>-8</v>
      </c>
      <c r="X1881" s="1">
        <v>0</v>
      </c>
      <c r="Y1881" s="1">
        <v>72</v>
      </c>
      <c r="Z1881" s="1">
        <v>151563.6</v>
      </c>
      <c r="AA1881" s="1" t="s">
        <v>3404</v>
      </c>
      <c r="AB1881" s="1" t="s">
        <v>3405</v>
      </c>
      <c r="AC1881" s="1"/>
      <c r="AZ1881" s="24"/>
      <c r="BF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  <c r="BS1881" s="24"/>
      <c r="BT1881" s="24"/>
    </row>
    <row r="1882" spans="1:72" s="23" customFormat="1" ht="28.8" x14ac:dyDescent="0.3">
      <c r="A1882" s="38">
        <v>96</v>
      </c>
      <c r="B1882" s="38" t="s">
        <v>3397</v>
      </c>
      <c r="C1882" s="1" t="s">
        <v>843</v>
      </c>
      <c r="D1882" s="38" t="s">
        <v>3398</v>
      </c>
      <c r="E1882" s="1" t="s">
        <v>3399</v>
      </c>
      <c r="F1882" s="45" t="s">
        <v>3597</v>
      </c>
      <c r="G1882" s="46" t="s">
        <v>3598</v>
      </c>
      <c r="H1882" s="42">
        <v>33.07</v>
      </c>
      <c r="I1882" s="42">
        <v>33.07</v>
      </c>
      <c r="J1882" s="1">
        <v>145</v>
      </c>
      <c r="K1882" s="157">
        <v>44362</v>
      </c>
      <c r="L1882" s="41">
        <v>44502</v>
      </c>
      <c r="M1882" s="1">
        <v>10163.85</v>
      </c>
      <c r="N1882" s="42">
        <v>9452.3805000000011</v>
      </c>
      <c r="O1882" s="1">
        <v>80</v>
      </c>
      <c r="P1882" s="42">
        <f t="shared" si="87"/>
        <v>813108</v>
      </c>
      <c r="Q1882" s="1" t="s">
        <v>3403</v>
      </c>
      <c r="R1882" s="1">
        <v>99.9</v>
      </c>
      <c r="S1882" s="1">
        <f t="shared" si="88"/>
        <v>1015368.6150000001</v>
      </c>
      <c r="T1882" s="1" t="s">
        <v>3403</v>
      </c>
      <c r="U1882" s="1">
        <v>80</v>
      </c>
      <c r="V1882" s="1">
        <v>2.4</v>
      </c>
      <c r="W1882" s="1">
        <v>0</v>
      </c>
      <c r="X1882" s="1">
        <v>0</v>
      </c>
      <c r="Y1882" s="1">
        <v>82.4</v>
      </c>
      <c r="Z1882" s="1">
        <v>837501.24000000011</v>
      </c>
      <c r="AA1882" s="1" t="s">
        <v>3404</v>
      </c>
      <c r="AB1882" s="1" t="s">
        <v>3405</v>
      </c>
      <c r="AC1882" s="1"/>
      <c r="AZ1882" s="24"/>
      <c r="BF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  <c r="BS1882" s="24"/>
      <c r="BT1882" s="24"/>
    </row>
    <row r="1883" spans="1:72" s="23" customFormat="1" x14ac:dyDescent="0.3">
      <c r="A1883" s="38">
        <v>97</v>
      </c>
      <c r="B1883" s="38" t="s">
        <v>3397</v>
      </c>
      <c r="C1883" s="1" t="s">
        <v>843</v>
      </c>
      <c r="D1883" s="38" t="s">
        <v>3398</v>
      </c>
      <c r="E1883" s="1" t="s">
        <v>3399</v>
      </c>
      <c r="F1883" s="45" t="s">
        <v>3599</v>
      </c>
      <c r="G1883" s="46" t="s">
        <v>3600</v>
      </c>
      <c r="H1883" s="42">
        <v>10</v>
      </c>
      <c r="I1883" s="42">
        <v>10</v>
      </c>
      <c r="J1883" s="1">
        <v>25</v>
      </c>
      <c r="K1883" s="157">
        <v>44365</v>
      </c>
      <c r="L1883" s="41">
        <v>44502</v>
      </c>
      <c r="M1883" s="1">
        <v>1756.65</v>
      </c>
      <c r="N1883" s="42">
        <v>1510.7190000000001</v>
      </c>
      <c r="O1883" s="1">
        <v>80</v>
      </c>
      <c r="P1883" s="42">
        <f t="shared" si="87"/>
        <v>140532</v>
      </c>
      <c r="Q1883" s="1" t="s">
        <v>3403</v>
      </c>
      <c r="R1883" s="1">
        <v>99.9</v>
      </c>
      <c r="S1883" s="1">
        <f t="shared" si="88"/>
        <v>175489.33500000002</v>
      </c>
      <c r="T1883" s="1" t="s">
        <v>3403</v>
      </c>
      <c r="U1883" s="1">
        <v>80</v>
      </c>
      <c r="V1883" s="1">
        <v>0</v>
      </c>
      <c r="W1883" s="1">
        <v>0</v>
      </c>
      <c r="X1883" s="1">
        <v>0</v>
      </c>
      <c r="Y1883" s="1">
        <v>80</v>
      </c>
      <c r="Z1883" s="1">
        <v>140532</v>
      </c>
      <c r="AA1883" s="1" t="s">
        <v>3404</v>
      </c>
      <c r="AB1883" s="1" t="s">
        <v>3405</v>
      </c>
      <c r="AC1883" s="1"/>
      <c r="AZ1883" s="24"/>
      <c r="BF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  <c r="BS1883" s="24"/>
      <c r="BT1883" s="24"/>
    </row>
    <row r="1884" spans="1:72" s="23" customFormat="1" x14ac:dyDescent="0.3">
      <c r="A1884" s="38">
        <v>98</v>
      </c>
      <c r="B1884" s="38" t="s">
        <v>3397</v>
      </c>
      <c r="C1884" s="1" t="s">
        <v>843</v>
      </c>
      <c r="D1884" s="38" t="s">
        <v>3398</v>
      </c>
      <c r="E1884" s="1" t="s">
        <v>3399</v>
      </c>
      <c r="F1884" s="45" t="s">
        <v>3601</v>
      </c>
      <c r="G1884" s="46" t="s">
        <v>3602</v>
      </c>
      <c r="H1884" s="42">
        <v>9.6199999999999992</v>
      </c>
      <c r="I1884" s="42">
        <v>9.6199999999999992</v>
      </c>
      <c r="J1884" s="1">
        <v>40</v>
      </c>
      <c r="K1884" s="157">
        <v>44365</v>
      </c>
      <c r="L1884" s="41">
        <v>44502</v>
      </c>
      <c r="M1884" s="1">
        <v>2807.09</v>
      </c>
      <c r="N1884" s="42">
        <v>2638.6646000000001</v>
      </c>
      <c r="O1884" s="1">
        <v>80</v>
      </c>
      <c r="P1884" s="42">
        <f t="shared" si="87"/>
        <v>224567.2</v>
      </c>
      <c r="Q1884" s="1" t="s">
        <v>3403</v>
      </c>
      <c r="R1884" s="1">
        <v>99.9</v>
      </c>
      <c r="S1884" s="1">
        <f t="shared" si="88"/>
        <v>280428.29100000003</v>
      </c>
      <c r="T1884" s="1" t="s">
        <v>3403</v>
      </c>
      <c r="U1884" s="1">
        <v>80</v>
      </c>
      <c r="V1884" s="1">
        <v>3.2</v>
      </c>
      <c r="W1884" s="1">
        <v>0</v>
      </c>
      <c r="X1884" s="1">
        <v>0</v>
      </c>
      <c r="Y1884" s="1">
        <v>83.2</v>
      </c>
      <c r="Z1884" s="1">
        <v>233549.88800000001</v>
      </c>
      <c r="AA1884" s="1" t="s">
        <v>3404</v>
      </c>
      <c r="AB1884" s="1" t="s">
        <v>3405</v>
      </c>
      <c r="AC1884" s="1"/>
      <c r="AZ1884" s="24"/>
      <c r="BF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  <c r="BS1884" s="24"/>
      <c r="BT1884" s="24"/>
    </row>
    <row r="1885" spans="1:72" s="23" customFormat="1" x14ac:dyDescent="0.3">
      <c r="A1885" s="38">
        <v>99</v>
      </c>
      <c r="B1885" s="38" t="s">
        <v>3397</v>
      </c>
      <c r="C1885" s="1" t="s">
        <v>843</v>
      </c>
      <c r="D1885" s="38" t="s">
        <v>3398</v>
      </c>
      <c r="E1885" s="1" t="s">
        <v>3399</v>
      </c>
      <c r="F1885" s="45" t="s">
        <v>3603</v>
      </c>
      <c r="G1885" s="46" t="s">
        <v>3604</v>
      </c>
      <c r="H1885" s="42">
        <v>2.5099999999999998</v>
      </c>
      <c r="I1885" s="42">
        <v>2.5099999999999998</v>
      </c>
      <c r="J1885" s="1">
        <v>4</v>
      </c>
      <c r="K1885" s="157">
        <v>44365</v>
      </c>
      <c r="L1885" s="41">
        <v>44502</v>
      </c>
      <c r="M1885" s="1">
        <v>280.83</v>
      </c>
      <c r="N1885" s="42">
        <v>199.38929999999999</v>
      </c>
      <c r="O1885" s="1">
        <v>80</v>
      </c>
      <c r="P1885" s="42">
        <f t="shared" si="87"/>
        <v>22466.399999999998</v>
      </c>
      <c r="Q1885" s="1" t="s">
        <v>3403</v>
      </c>
      <c r="R1885" s="1">
        <v>99.9</v>
      </c>
      <c r="S1885" s="1">
        <f t="shared" si="88"/>
        <v>28054.917000000001</v>
      </c>
      <c r="T1885" s="1" t="s">
        <v>3403</v>
      </c>
      <c r="U1885" s="1">
        <v>80</v>
      </c>
      <c r="V1885" s="1">
        <v>-11.2</v>
      </c>
      <c r="W1885" s="1">
        <v>0</v>
      </c>
      <c r="X1885" s="1">
        <v>0</v>
      </c>
      <c r="Y1885" s="1">
        <v>68.8</v>
      </c>
      <c r="Z1885" s="1">
        <v>19321.103999999999</v>
      </c>
      <c r="AA1885" s="1" t="s">
        <v>3404</v>
      </c>
      <c r="AB1885" s="1" t="s">
        <v>3405</v>
      </c>
      <c r="AC1885" s="1"/>
      <c r="AZ1885" s="24"/>
      <c r="BF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  <c r="BS1885" s="24"/>
      <c r="BT1885" s="24"/>
    </row>
    <row r="1886" spans="1:72" s="23" customFormat="1" x14ac:dyDescent="0.3">
      <c r="A1886" s="38">
        <v>100</v>
      </c>
      <c r="B1886" s="38" t="s">
        <v>3397</v>
      </c>
      <c r="C1886" s="1" t="s">
        <v>843</v>
      </c>
      <c r="D1886" s="38" t="s">
        <v>3398</v>
      </c>
      <c r="E1886" s="1" t="s">
        <v>3399</v>
      </c>
      <c r="F1886" s="45" t="s">
        <v>3605</v>
      </c>
      <c r="G1886" s="46" t="s">
        <v>3606</v>
      </c>
      <c r="H1886" s="42">
        <v>17.23</v>
      </c>
      <c r="I1886" s="42">
        <v>17.23</v>
      </c>
      <c r="J1886" s="1">
        <v>49</v>
      </c>
      <c r="K1886" s="157">
        <v>44365</v>
      </c>
      <c r="L1886" s="41">
        <v>44502</v>
      </c>
      <c r="M1886" s="1">
        <v>3445.5</v>
      </c>
      <c r="N1886" s="42">
        <v>3204.3150000000001</v>
      </c>
      <c r="O1886" s="1">
        <v>82</v>
      </c>
      <c r="P1886" s="42">
        <f t="shared" si="87"/>
        <v>282531</v>
      </c>
      <c r="Q1886" s="1" t="s">
        <v>3403</v>
      </c>
      <c r="R1886" s="1">
        <v>99.9</v>
      </c>
      <c r="S1886" s="1">
        <f t="shared" si="88"/>
        <v>344205.45</v>
      </c>
      <c r="T1886" s="1" t="s">
        <v>3403</v>
      </c>
      <c r="U1886" s="1">
        <v>80</v>
      </c>
      <c r="V1886" s="1">
        <v>2.4</v>
      </c>
      <c r="W1886" s="1">
        <v>0</v>
      </c>
      <c r="X1886" s="1">
        <v>0</v>
      </c>
      <c r="Y1886" s="1">
        <v>82.4</v>
      </c>
      <c r="Z1886" s="1">
        <v>283909.2</v>
      </c>
      <c r="AA1886" s="1" t="s">
        <v>3404</v>
      </c>
      <c r="AB1886" s="1" t="s">
        <v>3405</v>
      </c>
      <c r="AC1886" s="1"/>
      <c r="AZ1886" s="24"/>
      <c r="BF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  <c r="BS1886" s="24"/>
      <c r="BT1886" s="24"/>
    </row>
    <row r="1887" spans="1:72" s="23" customFormat="1" x14ac:dyDescent="0.3">
      <c r="A1887" s="38">
        <v>101</v>
      </c>
      <c r="B1887" s="38" t="s">
        <v>3397</v>
      </c>
      <c r="C1887" s="1" t="s">
        <v>843</v>
      </c>
      <c r="D1887" s="38" t="s">
        <v>844</v>
      </c>
      <c r="E1887" s="1" t="s">
        <v>3399</v>
      </c>
      <c r="F1887" s="45" t="s">
        <v>3607</v>
      </c>
      <c r="G1887" s="46" t="s">
        <v>3608</v>
      </c>
      <c r="H1887" s="42">
        <v>3.62</v>
      </c>
      <c r="I1887" s="42">
        <v>3.62</v>
      </c>
      <c r="J1887" s="1">
        <v>13</v>
      </c>
      <c r="K1887" s="157">
        <v>44362</v>
      </c>
      <c r="L1887" s="41">
        <v>44519</v>
      </c>
      <c r="M1887" s="1">
        <v>914.61</v>
      </c>
      <c r="N1887" s="42">
        <v>859.73339999999996</v>
      </c>
      <c r="O1887" s="1">
        <v>83</v>
      </c>
      <c r="P1887" s="42">
        <f t="shared" si="87"/>
        <v>75912.63</v>
      </c>
      <c r="Q1887" s="1" t="s">
        <v>3403</v>
      </c>
      <c r="R1887" s="1">
        <v>99.9</v>
      </c>
      <c r="S1887" s="1">
        <f t="shared" si="88"/>
        <v>91369.539000000004</v>
      </c>
      <c r="T1887" s="1" t="s">
        <v>3403</v>
      </c>
      <c r="U1887" s="1">
        <v>80</v>
      </c>
      <c r="V1887" s="1">
        <v>3.2</v>
      </c>
      <c r="W1887" s="1">
        <v>0</v>
      </c>
      <c r="X1887" s="1">
        <v>0</v>
      </c>
      <c r="Y1887" s="1">
        <v>83.2</v>
      </c>
      <c r="Z1887" s="1">
        <v>76095.552000000011</v>
      </c>
      <c r="AA1887" s="1" t="s">
        <v>3404</v>
      </c>
      <c r="AB1887" s="1" t="s">
        <v>3405</v>
      </c>
      <c r="AC1887" s="1"/>
      <c r="AZ1887" s="24"/>
      <c r="BF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  <c r="BS1887" s="24"/>
      <c r="BT1887" s="24"/>
    </row>
    <row r="1888" spans="1:72" s="23" customFormat="1" x14ac:dyDescent="0.3">
      <c r="A1888" s="38">
        <v>102</v>
      </c>
      <c r="B1888" s="38" t="s">
        <v>3397</v>
      </c>
      <c r="C1888" s="1" t="s">
        <v>843</v>
      </c>
      <c r="D1888" s="38" t="s">
        <v>844</v>
      </c>
      <c r="E1888" s="1" t="s">
        <v>3399</v>
      </c>
      <c r="F1888" s="27" t="s">
        <v>3609</v>
      </c>
      <c r="G1888" s="46" t="s">
        <v>3610</v>
      </c>
      <c r="H1888" s="42">
        <v>7.25</v>
      </c>
      <c r="I1888" s="42">
        <v>7.25</v>
      </c>
      <c r="J1888" s="1">
        <v>30</v>
      </c>
      <c r="K1888" s="157">
        <v>44372</v>
      </c>
      <c r="L1888" s="41">
        <v>44519</v>
      </c>
      <c r="M1888" s="1">
        <v>2084.11</v>
      </c>
      <c r="N1888" s="42">
        <v>1959.0634000000002</v>
      </c>
      <c r="O1888" s="1">
        <v>80</v>
      </c>
      <c r="P1888" s="42">
        <f t="shared" si="87"/>
        <v>166728.80000000002</v>
      </c>
      <c r="Q1888" s="1" t="s">
        <v>3403</v>
      </c>
      <c r="R1888" s="1">
        <v>99.9</v>
      </c>
      <c r="S1888" s="1">
        <f t="shared" si="88"/>
        <v>208202.58900000004</v>
      </c>
      <c r="T1888" s="1" t="s">
        <v>3403</v>
      </c>
      <c r="U1888" s="1">
        <v>80</v>
      </c>
      <c r="V1888" s="1">
        <v>3.2</v>
      </c>
      <c r="W1888" s="1">
        <v>0</v>
      </c>
      <c r="X1888" s="1">
        <v>0</v>
      </c>
      <c r="Y1888" s="1">
        <v>83.2</v>
      </c>
      <c r="Z1888" s="1">
        <v>173397.95200000002</v>
      </c>
      <c r="AA1888" s="1" t="s">
        <v>3404</v>
      </c>
      <c r="AB1888" s="1" t="s">
        <v>3405</v>
      </c>
      <c r="AC1888" s="1"/>
      <c r="AZ1888" s="24"/>
      <c r="BF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  <c r="BS1888" s="24"/>
      <c r="BT1888" s="24"/>
    </row>
    <row r="1889" spans="1:72" s="23" customFormat="1" x14ac:dyDescent="0.3">
      <c r="A1889" s="38">
        <v>103</v>
      </c>
      <c r="B1889" s="38" t="s">
        <v>3397</v>
      </c>
      <c r="C1889" s="1" t="s">
        <v>843</v>
      </c>
      <c r="D1889" s="38" t="s">
        <v>3398</v>
      </c>
      <c r="E1889" s="1" t="s">
        <v>3399</v>
      </c>
      <c r="F1889" s="45" t="s">
        <v>3611</v>
      </c>
      <c r="G1889" s="46" t="s">
        <v>3612</v>
      </c>
      <c r="H1889" s="42">
        <v>17.190000000000001</v>
      </c>
      <c r="I1889" s="42">
        <v>17.190000000000001</v>
      </c>
      <c r="J1889" s="1">
        <v>96</v>
      </c>
      <c r="K1889" s="157">
        <v>44362</v>
      </c>
      <c r="L1889" s="41">
        <v>44522</v>
      </c>
      <c r="M1889" s="1">
        <v>6712.5</v>
      </c>
      <c r="N1889" s="42">
        <v>4900.125</v>
      </c>
      <c r="O1889" s="1">
        <v>80</v>
      </c>
      <c r="P1889" s="42">
        <f t="shared" si="87"/>
        <v>537000</v>
      </c>
      <c r="Q1889" s="1" t="s">
        <v>3403</v>
      </c>
      <c r="R1889" s="1">
        <v>99.9</v>
      </c>
      <c r="S1889" s="1">
        <f t="shared" si="88"/>
        <v>670578.75</v>
      </c>
      <c r="T1889" s="1" t="s">
        <v>3403</v>
      </c>
      <c r="U1889" s="1">
        <v>80</v>
      </c>
      <c r="V1889" s="1">
        <v>-4</v>
      </c>
      <c r="W1889" s="1">
        <v>0</v>
      </c>
      <c r="X1889" s="1">
        <v>0</v>
      </c>
      <c r="Y1889" s="1">
        <v>76</v>
      </c>
      <c r="Z1889" s="1">
        <v>510150</v>
      </c>
      <c r="AA1889" s="1" t="s">
        <v>3404</v>
      </c>
      <c r="AB1889" s="1" t="s">
        <v>3405</v>
      </c>
      <c r="AC1889" s="1"/>
      <c r="AZ1889" s="24"/>
      <c r="BF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  <c r="BS1889" s="24"/>
      <c r="BT1889" s="24"/>
    </row>
    <row r="1890" spans="1:72" s="23" customFormat="1" x14ac:dyDescent="0.3">
      <c r="A1890" s="38">
        <v>104</v>
      </c>
      <c r="B1890" s="38" t="s">
        <v>3397</v>
      </c>
      <c r="C1890" s="1" t="s">
        <v>843</v>
      </c>
      <c r="D1890" s="38" t="s">
        <v>3398</v>
      </c>
      <c r="E1890" s="1" t="s">
        <v>3399</v>
      </c>
      <c r="F1890" s="45" t="s">
        <v>3613</v>
      </c>
      <c r="G1890" s="46" t="s">
        <v>3614</v>
      </c>
      <c r="H1890" s="42">
        <v>22.74</v>
      </c>
      <c r="I1890" s="42">
        <v>22.74</v>
      </c>
      <c r="J1890" s="1">
        <v>74</v>
      </c>
      <c r="K1890" s="157">
        <v>44362</v>
      </c>
      <c r="L1890" s="41">
        <v>44522</v>
      </c>
      <c r="M1890" s="1">
        <v>5190.47</v>
      </c>
      <c r="N1890" s="42">
        <v>4411.8995000000004</v>
      </c>
      <c r="O1890" s="1">
        <v>80</v>
      </c>
      <c r="P1890" s="42">
        <f t="shared" si="87"/>
        <v>415237.60000000003</v>
      </c>
      <c r="Q1890" s="1" t="s">
        <v>3403</v>
      </c>
      <c r="R1890" s="1">
        <v>99.9</v>
      </c>
      <c r="S1890" s="1">
        <f t="shared" si="88"/>
        <v>518527.95300000004</v>
      </c>
      <c r="T1890" s="1" t="s">
        <v>3403</v>
      </c>
      <c r="U1890" s="1">
        <v>80</v>
      </c>
      <c r="V1890" s="1">
        <v>0</v>
      </c>
      <c r="W1890" s="1">
        <v>0</v>
      </c>
      <c r="X1890" s="1">
        <v>0</v>
      </c>
      <c r="Y1890" s="1">
        <v>80</v>
      </c>
      <c r="Z1890" s="1">
        <v>415237.60000000003</v>
      </c>
      <c r="AA1890" s="1" t="s">
        <v>3404</v>
      </c>
      <c r="AB1890" s="1" t="s">
        <v>3405</v>
      </c>
      <c r="AC1890" s="1"/>
      <c r="AZ1890" s="24"/>
      <c r="BF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  <c r="BS1890" s="24"/>
      <c r="BT1890" s="24"/>
    </row>
    <row r="1891" spans="1:72" s="23" customFormat="1" x14ac:dyDescent="0.3">
      <c r="A1891" s="38">
        <v>105</v>
      </c>
      <c r="B1891" s="38" t="s">
        <v>3397</v>
      </c>
      <c r="C1891" s="1" t="s">
        <v>843</v>
      </c>
      <c r="D1891" s="38" t="s">
        <v>3398</v>
      </c>
      <c r="E1891" s="1" t="s">
        <v>3399</v>
      </c>
      <c r="F1891" s="45" t="s">
        <v>3615</v>
      </c>
      <c r="G1891" s="46" t="s">
        <v>3616</v>
      </c>
      <c r="H1891" s="42">
        <v>5.29</v>
      </c>
      <c r="I1891" s="42">
        <v>5.29</v>
      </c>
      <c r="J1891" s="1">
        <v>27</v>
      </c>
      <c r="K1891" s="157">
        <v>44362</v>
      </c>
      <c r="L1891" s="41">
        <v>44522</v>
      </c>
      <c r="M1891" s="1">
        <v>1876.98</v>
      </c>
      <c r="N1891" s="42">
        <v>1426.5048000000002</v>
      </c>
      <c r="O1891" s="1">
        <v>80</v>
      </c>
      <c r="P1891" s="42">
        <f t="shared" si="87"/>
        <v>150158.39999999999</v>
      </c>
      <c r="Q1891" s="1" t="s">
        <v>3403</v>
      </c>
      <c r="R1891" s="1">
        <v>99.9</v>
      </c>
      <c r="S1891" s="1">
        <f t="shared" si="88"/>
        <v>187510.30200000003</v>
      </c>
      <c r="T1891" s="1" t="s">
        <v>3403</v>
      </c>
      <c r="U1891" s="1">
        <v>80</v>
      </c>
      <c r="V1891" s="1">
        <v>-3.2</v>
      </c>
      <c r="W1891" s="1">
        <v>0</v>
      </c>
      <c r="X1891" s="1">
        <v>0</v>
      </c>
      <c r="Y1891" s="1">
        <v>76.8</v>
      </c>
      <c r="Z1891" s="1">
        <v>144152.06399999998</v>
      </c>
      <c r="AA1891" s="1" t="s">
        <v>3404</v>
      </c>
      <c r="AB1891" s="1" t="s">
        <v>3405</v>
      </c>
      <c r="AC1891" s="1"/>
      <c r="AZ1891" s="24"/>
      <c r="BF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  <c r="BS1891" s="24"/>
      <c r="BT1891" s="24"/>
    </row>
    <row r="1892" spans="1:72" s="23" customFormat="1" ht="28.8" x14ac:dyDescent="0.3">
      <c r="A1892" s="38">
        <v>106</v>
      </c>
      <c r="B1892" s="38" t="s">
        <v>3397</v>
      </c>
      <c r="C1892" s="1" t="s">
        <v>843</v>
      </c>
      <c r="D1892" s="38" t="s">
        <v>3398</v>
      </c>
      <c r="E1892" s="1" t="s">
        <v>3399</v>
      </c>
      <c r="F1892" s="45" t="s">
        <v>3617</v>
      </c>
      <c r="G1892" s="46" t="s">
        <v>3618</v>
      </c>
      <c r="H1892" s="42">
        <v>11.47</v>
      </c>
      <c r="I1892" s="42">
        <v>9.9700000000000006</v>
      </c>
      <c r="J1892" s="1">
        <v>33</v>
      </c>
      <c r="K1892" s="157">
        <v>44362</v>
      </c>
      <c r="L1892" s="41">
        <v>44522</v>
      </c>
      <c r="M1892" s="1">
        <v>2288.17</v>
      </c>
      <c r="N1892" s="42">
        <v>2036.4713000000002</v>
      </c>
      <c r="O1892" s="1">
        <v>90</v>
      </c>
      <c r="P1892" s="42">
        <f t="shared" si="87"/>
        <v>205935.30000000002</v>
      </c>
      <c r="Q1892" s="1" t="s">
        <v>3403</v>
      </c>
      <c r="R1892" s="1">
        <v>99.9</v>
      </c>
      <c r="S1892" s="1">
        <f t="shared" si="88"/>
        <v>228588.18300000002</v>
      </c>
      <c r="T1892" s="1" t="s">
        <v>3403</v>
      </c>
      <c r="U1892" s="1">
        <v>80</v>
      </c>
      <c r="V1892" s="1">
        <v>0</v>
      </c>
      <c r="W1892" s="1">
        <v>2</v>
      </c>
      <c r="X1892" s="1">
        <v>0</v>
      </c>
      <c r="Y1892" s="1">
        <v>82</v>
      </c>
      <c r="Z1892" s="1">
        <v>187629.94</v>
      </c>
      <c r="AA1892" s="1" t="s">
        <v>3404</v>
      </c>
      <c r="AB1892" s="1" t="s">
        <v>3405</v>
      </c>
      <c r="AC1892" s="105" t="s">
        <v>3619</v>
      </c>
      <c r="AZ1892" s="24"/>
      <c r="BF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  <c r="BS1892" s="24"/>
      <c r="BT1892" s="24"/>
    </row>
    <row r="1893" spans="1:72" s="23" customFormat="1" x14ac:dyDescent="0.3">
      <c r="A1893" s="38">
        <v>107</v>
      </c>
      <c r="B1893" s="38" t="s">
        <v>3397</v>
      </c>
      <c r="C1893" s="1" t="s">
        <v>843</v>
      </c>
      <c r="D1893" s="38" t="s">
        <v>3398</v>
      </c>
      <c r="E1893" s="1" t="s">
        <v>3399</v>
      </c>
      <c r="F1893" s="45" t="s">
        <v>3620</v>
      </c>
      <c r="G1893" s="46" t="s">
        <v>3621</v>
      </c>
      <c r="H1893" s="42">
        <v>8.0399999999999991</v>
      </c>
      <c r="I1893" s="42">
        <v>8.0399999999999991</v>
      </c>
      <c r="J1893" s="1">
        <v>37</v>
      </c>
      <c r="K1893" s="157">
        <v>44365</v>
      </c>
      <c r="L1893" s="41">
        <v>44522</v>
      </c>
      <c r="M1893" s="1">
        <v>2598.6999999999998</v>
      </c>
      <c r="N1893" s="42">
        <v>2052.973</v>
      </c>
      <c r="O1893" s="1">
        <v>82</v>
      </c>
      <c r="P1893" s="42">
        <f t="shared" si="87"/>
        <v>213093.4</v>
      </c>
      <c r="Q1893" s="1" t="s">
        <v>3403</v>
      </c>
      <c r="R1893" s="1">
        <v>99.9</v>
      </c>
      <c r="S1893" s="1">
        <f t="shared" si="88"/>
        <v>259610.13</v>
      </c>
      <c r="T1893" s="1" t="s">
        <v>3403</v>
      </c>
      <c r="U1893" s="1">
        <v>80</v>
      </c>
      <c r="V1893" s="1">
        <v>-0.8</v>
      </c>
      <c r="W1893" s="1">
        <v>0</v>
      </c>
      <c r="X1893" s="1">
        <v>0</v>
      </c>
      <c r="Y1893" s="1">
        <v>79.2</v>
      </c>
      <c r="Z1893" s="1">
        <v>205817.03999999998</v>
      </c>
      <c r="AA1893" s="1" t="s">
        <v>3404</v>
      </c>
      <c r="AB1893" s="1" t="s">
        <v>3405</v>
      </c>
      <c r="AC1893" s="1"/>
      <c r="AZ1893" s="24"/>
      <c r="BF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  <c r="BS1893" s="24"/>
      <c r="BT1893" s="24"/>
    </row>
    <row r="1894" spans="1:72" s="23" customFormat="1" x14ac:dyDescent="0.3">
      <c r="A1894" s="38">
        <v>108</v>
      </c>
      <c r="B1894" s="38" t="s">
        <v>3397</v>
      </c>
      <c r="C1894" s="1" t="s">
        <v>843</v>
      </c>
      <c r="D1894" s="38" t="s">
        <v>3398</v>
      </c>
      <c r="E1894" s="1" t="s">
        <v>3399</v>
      </c>
      <c r="F1894" s="83" t="s">
        <v>3622</v>
      </c>
      <c r="G1894" s="46" t="s">
        <v>3623</v>
      </c>
      <c r="H1894" s="42">
        <v>5.77</v>
      </c>
      <c r="I1894" s="42">
        <v>5.77</v>
      </c>
      <c r="J1894" s="1">
        <v>25</v>
      </c>
      <c r="K1894" s="156">
        <v>44362</v>
      </c>
      <c r="L1894" s="41">
        <v>44519</v>
      </c>
      <c r="M1894" s="1">
        <v>1702.7</v>
      </c>
      <c r="N1894" s="42">
        <v>1566.4839999999999</v>
      </c>
      <c r="O1894" s="1">
        <v>90</v>
      </c>
      <c r="P1894" s="42">
        <f t="shared" si="87"/>
        <v>153243</v>
      </c>
      <c r="Q1894" s="1" t="s">
        <v>3403</v>
      </c>
      <c r="R1894" s="1">
        <v>99.9</v>
      </c>
      <c r="S1894" s="1">
        <f t="shared" si="88"/>
        <v>170099.73</v>
      </c>
      <c r="T1894" s="1" t="s">
        <v>3403</v>
      </c>
      <c r="U1894" s="1">
        <v>80</v>
      </c>
      <c r="V1894" s="1">
        <v>1.6</v>
      </c>
      <c r="W1894" s="1">
        <v>2</v>
      </c>
      <c r="X1894" s="1">
        <v>0</v>
      </c>
      <c r="Y1894" s="1">
        <v>83.6</v>
      </c>
      <c r="Z1894" s="1">
        <v>142345.72</v>
      </c>
      <c r="AA1894" s="1" t="s">
        <v>3404</v>
      </c>
      <c r="AB1894" s="1" t="s">
        <v>3414</v>
      </c>
      <c r="AC1894" s="1"/>
      <c r="AZ1894" s="24"/>
      <c r="BF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  <c r="BS1894" s="24"/>
      <c r="BT1894" s="24"/>
    </row>
    <row r="1895" spans="1:72" s="23" customFormat="1" x14ac:dyDescent="0.3">
      <c r="A1895" s="38">
        <v>109</v>
      </c>
      <c r="B1895" s="38" t="s">
        <v>3397</v>
      </c>
      <c r="C1895" s="1" t="s">
        <v>843</v>
      </c>
      <c r="D1895" s="38" t="s">
        <v>3398</v>
      </c>
      <c r="E1895" s="1" t="s">
        <v>3399</v>
      </c>
      <c r="F1895" s="83" t="s">
        <v>3624</v>
      </c>
      <c r="G1895" s="46" t="s">
        <v>3625</v>
      </c>
      <c r="H1895" s="42">
        <v>2.2599999999999998</v>
      </c>
      <c r="I1895" s="42">
        <v>2.2599999999999998</v>
      </c>
      <c r="J1895" s="1">
        <v>25</v>
      </c>
      <c r="K1895" s="156">
        <v>44365</v>
      </c>
      <c r="L1895" s="41">
        <v>44519</v>
      </c>
      <c r="M1895" s="1">
        <v>1741.06</v>
      </c>
      <c r="N1895" s="42">
        <v>1566.954</v>
      </c>
      <c r="O1895" s="1">
        <v>84</v>
      </c>
      <c r="P1895" s="42">
        <f t="shared" si="87"/>
        <v>146249.04</v>
      </c>
      <c r="Q1895" s="1" t="s">
        <v>3403</v>
      </c>
      <c r="R1895" s="1">
        <v>99.9</v>
      </c>
      <c r="S1895" s="1">
        <f t="shared" si="88"/>
        <v>173931.894</v>
      </c>
      <c r="T1895" s="1" t="s">
        <v>3403</v>
      </c>
      <c r="U1895" s="1">
        <v>80</v>
      </c>
      <c r="V1895" s="1">
        <v>0</v>
      </c>
      <c r="W1895" s="1">
        <v>0</v>
      </c>
      <c r="X1895" s="1">
        <v>0</v>
      </c>
      <c r="Y1895" s="1">
        <v>80</v>
      </c>
      <c r="Z1895" s="1">
        <v>139284.79999999999</v>
      </c>
      <c r="AA1895" s="1" t="s">
        <v>3404</v>
      </c>
      <c r="AB1895" s="1" t="s">
        <v>3414</v>
      </c>
      <c r="AC1895" s="1"/>
      <c r="AZ1895" s="24"/>
      <c r="BF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  <c r="BS1895" s="24"/>
      <c r="BT1895" s="24"/>
    </row>
    <row r="1896" spans="1:72" s="23" customFormat="1" x14ac:dyDescent="0.3">
      <c r="A1896" s="38">
        <v>110</v>
      </c>
      <c r="B1896" s="38" t="s">
        <v>3397</v>
      </c>
      <c r="C1896" s="1" t="s">
        <v>843</v>
      </c>
      <c r="D1896" s="38" t="s">
        <v>3398</v>
      </c>
      <c r="E1896" s="1" t="s">
        <v>3399</v>
      </c>
      <c r="F1896" s="83" t="s">
        <v>3626</v>
      </c>
      <c r="G1896" s="46" t="s">
        <v>3627</v>
      </c>
      <c r="H1896" s="42">
        <v>3.43</v>
      </c>
      <c r="I1896" s="42">
        <v>3.43</v>
      </c>
      <c r="J1896" s="1">
        <v>11</v>
      </c>
      <c r="K1896" s="156">
        <v>44376</v>
      </c>
      <c r="L1896" s="41">
        <v>44519</v>
      </c>
      <c r="M1896" s="1">
        <v>775.77</v>
      </c>
      <c r="N1896" s="42">
        <v>674.9199000000001</v>
      </c>
      <c r="O1896" s="1">
        <v>81</v>
      </c>
      <c r="P1896" s="42">
        <f t="shared" si="87"/>
        <v>62837.369999999995</v>
      </c>
      <c r="Q1896" s="1" t="s">
        <v>3403</v>
      </c>
      <c r="R1896" s="1">
        <v>99.9</v>
      </c>
      <c r="S1896" s="1">
        <f t="shared" si="88"/>
        <v>77499.42300000001</v>
      </c>
      <c r="T1896" s="1" t="s">
        <v>3403</v>
      </c>
      <c r="U1896" s="1">
        <v>80</v>
      </c>
      <c r="V1896" s="1">
        <v>0</v>
      </c>
      <c r="W1896" s="1">
        <v>0</v>
      </c>
      <c r="X1896" s="1">
        <v>0</v>
      </c>
      <c r="Y1896" s="1">
        <v>80</v>
      </c>
      <c r="Z1896" s="1">
        <v>62061.599999999999</v>
      </c>
      <c r="AA1896" s="1" t="s">
        <v>3404</v>
      </c>
      <c r="AB1896" s="1" t="s">
        <v>3414</v>
      </c>
      <c r="AC1896" s="1"/>
      <c r="AZ1896" s="24"/>
      <c r="BF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  <c r="BS1896" s="24"/>
      <c r="BT1896" s="24"/>
    </row>
    <row r="1897" spans="1:72" s="23" customFormat="1" x14ac:dyDescent="0.3">
      <c r="A1897" s="38">
        <v>111</v>
      </c>
      <c r="B1897" s="38" t="s">
        <v>3397</v>
      </c>
      <c r="C1897" s="1" t="s">
        <v>843</v>
      </c>
      <c r="D1897" s="38" t="s">
        <v>3398</v>
      </c>
      <c r="E1897" s="1" t="s">
        <v>3399</v>
      </c>
      <c r="F1897" s="83" t="s">
        <v>3628</v>
      </c>
      <c r="G1897" s="46" t="s">
        <v>3629</v>
      </c>
      <c r="H1897" s="42">
        <v>9.67</v>
      </c>
      <c r="I1897" s="42">
        <v>9.67</v>
      </c>
      <c r="J1897" s="1">
        <v>35</v>
      </c>
      <c r="K1897" s="156">
        <v>44362</v>
      </c>
      <c r="L1897" s="41">
        <v>44519</v>
      </c>
      <c r="M1897" s="1">
        <v>2430.23</v>
      </c>
      <c r="N1897" s="42">
        <v>1871.2771</v>
      </c>
      <c r="O1897" s="1">
        <v>80</v>
      </c>
      <c r="P1897" s="42">
        <f t="shared" si="87"/>
        <v>194418.4</v>
      </c>
      <c r="Q1897" s="1" t="s">
        <v>3403</v>
      </c>
      <c r="R1897" s="1">
        <v>99.9</v>
      </c>
      <c r="S1897" s="1">
        <f t="shared" si="88"/>
        <v>242779.97700000001</v>
      </c>
      <c r="T1897" s="1" t="s">
        <v>3403</v>
      </c>
      <c r="U1897" s="1">
        <v>80</v>
      </c>
      <c r="V1897" s="1">
        <v>-2.4</v>
      </c>
      <c r="W1897" s="1">
        <v>0</v>
      </c>
      <c r="X1897" s="1">
        <v>0</v>
      </c>
      <c r="Y1897" s="1">
        <v>77.599999999999994</v>
      </c>
      <c r="Z1897" s="1">
        <v>188585.848</v>
      </c>
      <c r="AA1897" s="1" t="s">
        <v>3404</v>
      </c>
      <c r="AB1897" s="1" t="s">
        <v>3414</v>
      </c>
      <c r="AC1897" s="1"/>
      <c r="AZ1897" s="24"/>
      <c r="BF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  <c r="BS1897" s="24"/>
      <c r="BT1897" s="24"/>
    </row>
    <row r="1898" spans="1:72" s="23" customFormat="1" x14ac:dyDescent="0.3">
      <c r="A1898" s="38">
        <v>112</v>
      </c>
      <c r="B1898" s="38" t="s">
        <v>3397</v>
      </c>
      <c r="C1898" s="1" t="s">
        <v>843</v>
      </c>
      <c r="D1898" s="38" t="s">
        <v>3398</v>
      </c>
      <c r="E1898" s="1" t="s">
        <v>3399</v>
      </c>
      <c r="F1898" s="83" t="s">
        <v>3630</v>
      </c>
      <c r="G1898" s="46" t="s">
        <v>3631</v>
      </c>
      <c r="H1898" s="42">
        <v>12.11</v>
      </c>
      <c r="I1898" s="42">
        <v>12.11</v>
      </c>
      <c r="J1898" s="1">
        <v>16</v>
      </c>
      <c r="K1898" s="156">
        <v>44382</v>
      </c>
      <c r="L1898" s="41">
        <v>44519</v>
      </c>
      <c r="M1898" s="1">
        <v>1108.32</v>
      </c>
      <c r="N1898" s="42">
        <v>1041.8208</v>
      </c>
      <c r="O1898" s="1">
        <v>82</v>
      </c>
      <c r="P1898" s="42">
        <f t="shared" si="87"/>
        <v>90882.239999999991</v>
      </c>
      <c r="Q1898" s="1" t="s">
        <v>3403</v>
      </c>
      <c r="R1898" s="1">
        <v>99.9</v>
      </c>
      <c r="S1898" s="1">
        <f t="shared" si="88"/>
        <v>110721.16800000001</v>
      </c>
      <c r="T1898" s="1" t="s">
        <v>3403</v>
      </c>
      <c r="U1898" s="1">
        <v>80</v>
      </c>
      <c r="V1898" s="1">
        <v>3.2</v>
      </c>
      <c r="W1898" s="1">
        <v>0</v>
      </c>
      <c r="X1898" s="1">
        <v>0</v>
      </c>
      <c r="Y1898" s="1">
        <v>83.2</v>
      </c>
      <c r="Z1898" s="1">
        <v>92212.224000000002</v>
      </c>
      <c r="AA1898" s="1" t="s">
        <v>3404</v>
      </c>
      <c r="AB1898" s="1" t="s">
        <v>3414</v>
      </c>
      <c r="AC1898" s="1"/>
      <c r="AZ1898" s="24"/>
      <c r="BF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  <c r="BS1898" s="24"/>
      <c r="BT1898" s="24"/>
    </row>
    <row r="1899" spans="1:72" s="23" customFormat="1" x14ac:dyDescent="0.3">
      <c r="A1899" s="38">
        <v>113</v>
      </c>
      <c r="B1899" s="38" t="s">
        <v>3397</v>
      </c>
      <c r="C1899" s="1" t="s">
        <v>843</v>
      </c>
      <c r="D1899" s="38" t="s">
        <v>3398</v>
      </c>
      <c r="E1899" s="1" t="s">
        <v>3399</v>
      </c>
      <c r="F1899" s="83" t="s">
        <v>3632</v>
      </c>
      <c r="G1899" s="46" t="s">
        <v>3633</v>
      </c>
      <c r="H1899" s="42">
        <v>7.11</v>
      </c>
      <c r="I1899" s="42">
        <v>7.11</v>
      </c>
      <c r="J1899" s="1">
        <v>22</v>
      </c>
      <c r="K1899" s="156">
        <v>44373</v>
      </c>
      <c r="L1899" s="41">
        <v>44519</v>
      </c>
      <c r="M1899" s="1">
        <v>1555.89</v>
      </c>
      <c r="N1899" s="42">
        <v>1306.9476000000002</v>
      </c>
      <c r="O1899" s="1">
        <v>81</v>
      </c>
      <c r="P1899" s="42">
        <f t="shared" si="87"/>
        <v>126027.09000000001</v>
      </c>
      <c r="Q1899" s="1" t="s">
        <v>3403</v>
      </c>
      <c r="R1899" s="1">
        <v>99.9</v>
      </c>
      <c r="S1899" s="1">
        <f t="shared" si="88"/>
        <v>155433.41100000002</v>
      </c>
      <c r="T1899" s="1" t="s">
        <v>3403</v>
      </c>
      <c r="U1899" s="1">
        <v>80</v>
      </c>
      <c r="V1899" s="1">
        <v>0</v>
      </c>
      <c r="W1899" s="1">
        <v>0</v>
      </c>
      <c r="X1899" s="1">
        <v>0</v>
      </c>
      <c r="Y1899" s="1">
        <v>80</v>
      </c>
      <c r="Z1899" s="1">
        <v>124471.20000000001</v>
      </c>
      <c r="AA1899" s="1" t="s">
        <v>3404</v>
      </c>
      <c r="AB1899" s="1" t="s">
        <v>3414</v>
      </c>
      <c r="AC1899" s="1"/>
      <c r="AZ1899" s="24"/>
      <c r="BF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  <c r="BS1899" s="24"/>
      <c r="BT1899" s="24"/>
    </row>
    <row r="1900" spans="1:72" s="23" customFormat="1" x14ac:dyDescent="0.3">
      <c r="A1900" s="38">
        <v>114</v>
      </c>
      <c r="B1900" s="38" t="s">
        <v>3397</v>
      </c>
      <c r="C1900" s="1" t="s">
        <v>843</v>
      </c>
      <c r="D1900" s="38" t="s">
        <v>3398</v>
      </c>
      <c r="E1900" s="1" t="s">
        <v>3399</v>
      </c>
      <c r="F1900" s="83" t="s">
        <v>3634</v>
      </c>
      <c r="G1900" s="46" t="s">
        <v>3635</v>
      </c>
      <c r="H1900" s="42">
        <v>12.72</v>
      </c>
      <c r="I1900" s="42">
        <v>12.72</v>
      </c>
      <c r="J1900" s="1">
        <v>70</v>
      </c>
      <c r="K1900" s="156">
        <v>44372</v>
      </c>
      <c r="L1900" s="41">
        <v>44519</v>
      </c>
      <c r="M1900" s="1">
        <v>4885.17</v>
      </c>
      <c r="N1900" s="42">
        <v>4103.5428000000002</v>
      </c>
      <c r="O1900" s="1">
        <v>85</v>
      </c>
      <c r="P1900" s="42">
        <f t="shared" si="87"/>
        <v>415239.45</v>
      </c>
      <c r="Q1900" s="1" t="s">
        <v>3403</v>
      </c>
      <c r="R1900" s="1">
        <v>99.9</v>
      </c>
      <c r="S1900" s="1">
        <f t="shared" si="88"/>
        <v>488028.48300000001</v>
      </c>
      <c r="T1900" s="1" t="s">
        <v>3403</v>
      </c>
      <c r="U1900" s="1">
        <v>80</v>
      </c>
      <c r="V1900" s="1">
        <v>0</v>
      </c>
      <c r="W1900" s="1">
        <v>2</v>
      </c>
      <c r="X1900" s="1">
        <v>0</v>
      </c>
      <c r="Y1900" s="1">
        <v>82</v>
      </c>
      <c r="Z1900" s="1">
        <v>400583.94</v>
      </c>
      <c r="AA1900" s="1" t="s">
        <v>3404</v>
      </c>
      <c r="AB1900" s="1" t="s">
        <v>3414</v>
      </c>
      <c r="AC1900" s="1"/>
      <c r="AZ1900" s="24"/>
      <c r="BF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  <c r="BS1900" s="24"/>
      <c r="BT1900" s="24"/>
    </row>
    <row r="1901" spans="1:72" s="23" customFormat="1" x14ac:dyDescent="0.3">
      <c r="A1901" s="38">
        <v>115</v>
      </c>
      <c r="B1901" s="38" t="s">
        <v>3397</v>
      </c>
      <c r="C1901" s="1" t="s">
        <v>843</v>
      </c>
      <c r="D1901" s="38" t="s">
        <v>3398</v>
      </c>
      <c r="E1901" s="1" t="s">
        <v>3399</v>
      </c>
      <c r="F1901" s="83" t="s">
        <v>3636</v>
      </c>
      <c r="G1901" s="46" t="s">
        <v>3637</v>
      </c>
      <c r="H1901" s="42">
        <v>3.13</v>
      </c>
      <c r="I1901" s="42">
        <v>3.13</v>
      </c>
      <c r="J1901" s="1">
        <v>15</v>
      </c>
      <c r="K1901" s="156">
        <v>44362</v>
      </c>
      <c r="L1901" s="41">
        <v>44519</v>
      </c>
      <c r="M1901" s="1">
        <v>1014.97</v>
      </c>
      <c r="N1901" s="42">
        <v>740.92809999999997</v>
      </c>
      <c r="O1901" s="1">
        <v>80</v>
      </c>
      <c r="P1901" s="42">
        <f t="shared" si="87"/>
        <v>81197.600000000006</v>
      </c>
      <c r="Q1901" s="1" t="s">
        <v>3403</v>
      </c>
      <c r="R1901" s="1">
        <v>99.9</v>
      </c>
      <c r="S1901" s="1">
        <f t="shared" si="88"/>
        <v>101395.50300000001</v>
      </c>
      <c r="T1901" s="1" t="s">
        <v>3403</v>
      </c>
      <c r="U1901" s="1">
        <v>80</v>
      </c>
      <c r="V1901" s="1">
        <v>-4</v>
      </c>
      <c r="W1901" s="1">
        <v>0</v>
      </c>
      <c r="X1901" s="1">
        <v>0</v>
      </c>
      <c r="Y1901" s="1">
        <v>76</v>
      </c>
      <c r="Z1901" s="1">
        <v>77137.72</v>
      </c>
      <c r="AA1901" s="1" t="s">
        <v>3404</v>
      </c>
      <c r="AB1901" s="1" t="s">
        <v>3414</v>
      </c>
      <c r="AC1901" s="1"/>
      <c r="AZ1901" s="24"/>
      <c r="BF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  <c r="BS1901" s="24"/>
      <c r="BT1901" s="24"/>
    </row>
    <row r="1902" spans="1:72" s="23" customFormat="1" x14ac:dyDescent="0.3">
      <c r="A1902" s="38">
        <v>116</v>
      </c>
      <c r="B1902" s="38" t="s">
        <v>3397</v>
      </c>
      <c r="C1902" s="1" t="s">
        <v>843</v>
      </c>
      <c r="D1902" s="38" t="s">
        <v>3398</v>
      </c>
      <c r="E1902" s="1" t="s">
        <v>3399</v>
      </c>
      <c r="F1902" s="83" t="s">
        <v>3638</v>
      </c>
      <c r="G1902" s="46" t="s">
        <v>3639</v>
      </c>
      <c r="H1902" s="42">
        <v>2.2599999999999998</v>
      </c>
      <c r="I1902" s="42">
        <v>2.2599999999999998</v>
      </c>
      <c r="J1902" s="1">
        <v>14</v>
      </c>
      <c r="K1902" s="156">
        <v>44365</v>
      </c>
      <c r="L1902" s="41">
        <v>44519</v>
      </c>
      <c r="M1902" s="1">
        <v>980.2</v>
      </c>
      <c r="N1902" s="42">
        <v>901.78400000000011</v>
      </c>
      <c r="O1902" s="1">
        <v>81</v>
      </c>
      <c r="P1902" s="42">
        <f t="shared" si="87"/>
        <v>79396.2</v>
      </c>
      <c r="Q1902" s="1" t="s">
        <v>3403</v>
      </c>
      <c r="R1902" s="1">
        <v>99.9</v>
      </c>
      <c r="S1902" s="1">
        <f t="shared" si="88"/>
        <v>97921.98000000001</v>
      </c>
      <c r="T1902" s="1" t="s">
        <v>3403</v>
      </c>
      <c r="U1902" s="1">
        <v>80</v>
      </c>
      <c r="V1902" s="1">
        <v>1.6</v>
      </c>
      <c r="W1902" s="1">
        <v>0</v>
      </c>
      <c r="X1902" s="1">
        <v>0</v>
      </c>
      <c r="Y1902" s="1">
        <v>81.599999999999994</v>
      </c>
      <c r="Z1902" s="1">
        <v>79984.319999999992</v>
      </c>
      <c r="AA1902" s="1" t="s">
        <v>3404</v>
      </c>
      <c r="AB1902" s="1" t="s">
        <v>3414</v>
      </c>
      <c r="AC1902" s="1"/>
      <c r="AZ1902" s="24"/>
      <c r="BF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  <c r="BS1902" s="24"/>
      <c r="BT1902" s="24"/>
    </row>
    <row r="1903" spans="1:72" s="23" customFormat="1" x14ac:dyDescent="0.3">
      <c r="A1903" s="38">
        <v>117</v>
      </c>
      <c r="B1903" s="38" t="s">
        <v>3397</v>
      </c>
      <c r="C1903" s="1" t="s">
        <v>843</v>
      </c>
      <c r="D1903" s="38" t="s">
        <v>3398</v>
      </c>
      <c r="E1903" s="1" t="s">
        <v>3399</v>
      </c>
      <c r="F1903" s="83" t="s">
        <v>3640</v>
      </c>
      <c r="G1903" s="46" t="s">
        <v>3641</v>
      </c>
      <c r="H1903" s="42">
        <v>2.57</v>
      </c>
      <c r="I1903" s="42">
        <v>2.57</v>
      </c>
      <c r="J1903" s="1">
        <v>16</v>
      </c>
      <c r="K1903" s="156">
        <v>44375</v>
      </c>
      <c r="L1903" s="41">
        <v>44519</v>
      </c>
      <c r="M1903" s="1">
        <v>1096.8599999999999</v>
      </c>
      <c r="N1903" s="42">
        <v>987.17399999999998</v>
      </c>
      <c r="O1903" s="1">
        <v>86</v>
      </c>
      <c r="P1903" s="42">
        <f t="shared" si="87"/>
        <v>94329.959999999992</v>
      </c>
      <c r="Q1903" s="1" t="s">
        <v>3403</v>
      </c>
      <c r="R1903" s="1">
        <v>99.9</v>
      </c>
      <c r="S1903" s="1">
        <f t="shared" si="88"/>
        <v>109576.314</v>
      </c>
      <c r="T1903" s="1" t="s">
        <v>3403</v>
      </c>
      <c r="U1903" s="1">
        <v>80</v>
      </c>
      <c r="V1903" s="1">
        <v>0</v>
      </c>
      <c r="W1903" s="1">
        <v>2</v>
      </c>
      <c r="X1903" s="1">
        <v>0</v>
      </c>
      <c r="Y1903" s="1">
        <v>82</v>
      </c>
      <c r="Z1903" s="1">
        <v>89942.51999999999</v>
      </c>
      <c r="AA1903" s="1" t="s">
        <v>3404</v>
      </c>
      <c r="AB1903" s="1" t="s">
        <v>3414</v>
      </c>
      <c r="AC1903" s="1"/>
      <c r="AZ1903" s="24"/>
      <c r="BF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  <c r="BS1903" s="24"/>
      <c r="BT1903" s="24"/>
    </row>
    <row r="1904" spans="1:72" s="23" customFormat="1" x14ac:dyDescent="0.3">
      <c r="A1904" s="38">
        <v>118</v>
      </c>
      <c r="B1904" s="38" t="s">
        <v>3397</v>
      </c>
      <c r="C1904" s="1" t="s">
        <v>843</v>
      </c>
      <c r="D1904" s="38" t="s">
        <v>3398</v>
      </c>
      <c r="E1904" s="1" t="s">
        <v>3399</v>
      </c>
      <c r="F1904" s="83" t="s">
        <v>3642</v>
      </c>
      <c r="G1904" s="46" t="s">
        <v>3643</v>
      </c>
      <c r="H1904" s="42">
        <v>9.0399999999999991</v>
      </c>
      <c r="I1904" s="42">
        <v>9.0399999999999991</v>
      </c>
      <c r="J1904" s="1">
        <v>16</v>
      </c>
      <c r="K1904" s="156">
        <v>44375</v>
      </c>
      <c r="L1904" s="41">
        <v>44519</v>
      </c>
      <c r="M1904" s="1">
        <v>1104.02</v>
      </c>
      <c r="N1904" s="42">
        <v>993.61800000000005</v>
      </c>
      <c r="O1904" s="1">
        <v>80</v>
      </c>
      <c r="P1904" s="42">
        <f t="shared" si="87"/>
        <v>88321.600000000006</v>
      </c>
      <c r="Q1904" s="1" t="s">
        <v>3403</v>
      </c>
      <c r="R1904" s="1">
        <v>99.9</v>
      </c>
      <c r="S1904" s="1">
        <f t="shared" si="88"/>
        <v>110291.598</v>
      </c>
      <c r="T1904" s="1" t="s">
        <v>3403</v>
      </c>
      <c r="U1904" s="1">
        <v>80</v>
      </c>
      <c r="V1904" s="1">
        <v>0</v>
      </c>
      <c r="W1904" s="1">
        <v>0</v>
      </c>
      <c r="X1904" s="1">
        <v>0</v>
      </c>
      <c r="Y1904" s="1">
        <v>80</v>
      </c>
      <c r="Z1904" s="1">
        <v>88321.600000000006</v>
      </c>
      <c r="AA1904" s="1" t="s">
        <v>3404</v>
      </c>
      <c r="AB1904" s="1" t="s">
        <v>3414</v>
      </c>
      <c r="AC1904" s="1"/>
      <c r="AZ1904" s="24"/>
      <c r="BF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  <c r="BS1904" s="24"/>
      <c r="BT1904" s="24"/>
    </row>
    <row r="1905" spans="1:72" s="23" customFormat="1" x14ac:dyDescent="0.3">
      <c r="A1905" s="38">
        <v>119</v>
      </c>
      <c r="B1905" s="38" t="s">
        <v>3397</v>
      </c>
      <c r="C1905" s="1" t="s">
        <v>843</v>
      </c>
      <c r="D1905" s="38" t="s">
        <v>3398</v>
      </c>
      <c r="E1905" s="1" t="s">
        <v>3399</v>
      </c>
      <c r="F1905" s="83" t="s">
        <v>3644</v>
      </c>
      <c r="G1905" s="46" t="s">
        <v>3645</v>
      </c>
      <c r="H1905" s="42">
        <v>6.98</v>
      </c>
      <c r="I1905" s="42">
        <v>6.98</v>
      </c>
      <c r="J1905" s="1">
        <v>25</v>
      </c>
      <c r="K1905" s="156">
        <v>44376</v>
      </c>
      <c r="L1905" s="41">
        <v>44519</v>
      </c>
      <c r="M1905" s="1">
        <v>1755.23</v>
      </c>
      <c r="N1905" s="42">
        <v>1649.9161999999999</v>
      </c>
      <c r="O1905" s="1">
        <v>84</v>
      </c>
      <c r="P1905" s="42">
        <f t="shared" si="87"/>
        <v>147439.32</v>
      </c>
      <c r="Q1905" s="1" t="s">
        <v>3403</v>
      </c>
      <c r="R1905" s="1">
        <v>99.9</v>
      </c>
      <c r="S1905" s="1">
        <f t="shared" si="88"/>
        <v>175347.47700000001</v>
      </c>
      <c r="T1905" s="1" t="s">
        <v>3403</v>
      </c>
      <c r="U1905" s="1">
        <v>80</v>
      </c>
      <c r="V1905" s="1">
        <v>3.2</v>
      </c>
      <c r="W1905" s="1">
        <v>0</v>
      </c>
      <c r="X1905" s="1">
        <v>0</v>
      </c>
      <c r="Y1905" s="1">
        <v>83.2</v>
      </c>
      <c r="Z1905" s="1">
        <v>146035.136</v>
      </c>
      <c r="AA1905" s="1" t="s">
        <v>3404</v>
      </c>
      <c r="AB1905" s="1" t="s">
        <v>3414</v>
      </c>
      <c r="AC1905" s="1"/>
      <c r="AZ1905" s="24"/>
      <c r="BF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  <c r="BS1905" s="24"/>
      <c r="BT1905" s="24"/>
    </row>
    <row r="1906" spans="1:72" s="23" customFormat="1" x14ac:dyDescent="0.3">
      <c r="A1906" s="38">
        <v>120</v>
      </c>
      <c r="B1906" s="38" t="s">
        <v>3397</v>
      </c>
      <c r="C1906" s="1" t="s">
        <v>843</v>
      </c>
      <c r="D1906" s="38" t="s">
        <v>3398</v>
      </c>
      <c r="E1906" s="1" t="s">
        <v>3399</v>
      </c>
      <c r="F1906" s="83" t="s">
        <v>3646</v>
      </c>
      <c r="G1906" s="46" t="s">
        <v>3647</v>
      </c>
      <c r="H1906" s="42">
        <v>6.32</v>
      </c>
      <c r="I1906" s="42">
        <v>6.32</v>
      </c>
      <c r="J1906" s="1">
        <v>28</v>
      </c>
      <c r="K1906" s="156">
        <v>44368</v>
      </c>
      <c r="L1906" s="41">
        <v>44519</v>
      </c>
      <c r="M1906" s="1">
        <v>1976.47</v>
      </c>
      <c r="N1906" s="42">
        <v>1857.8817999999999</v>
      </c>
      <c r="O1906" s="1">
        <v>82</v>
      </c>
      <c r="P1906" s="42">
        <f t="shared" si="87"/>
        <v>162070.54</v>
      </c>
      <c r="Q1906" s="1" t="s">
        <v>3403</v>
      </c>
      <c r="R1906" s="1">
        <v>99.9</v>
      </c>
      <c r="S1906" s="1">
        <f t="shared" si="88"/>
        <v>197449.353</v>
      </c>
      <c r="T1906" s="1" t="s">
        <v>3403</v>
      </c>
      <c r="U1906" s="1">
        <v>80</v>
      </c>
      <c r="V1906" s="1">
        <v>3.2</v>
      </c>
      <c r="W1906" s="1">
        <v>0</v>
      </c>
      <c r="X1906" s="1">
        <v>0</v>
      </c>
      <c r="Y1906" s="1">
        <v>83.2</v>
      </c>
      <c r="Z1906" s="1">
        <v>164442.304</v>
      </c>
      <c r="AA1906" s="1" t="s">
        <v>3404</v>
      </c>
      <c r="AB1906" s="1" t="s">
        <v>3414</v>
      </c>
      <c r="AC1906" s="1"/>
      <c r="AZ1906" s="24"/>
      <c r="BF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  <c r="BS1906" s="24"/>
      <c r="BT1906" s="24"/>
    </row>
    <row r="1907" spans="1:72" s="23" customFormat="1" x14ac:dyDescent="0.3">
      <c r="A1907" s="38">
        <v>121</v>
      </c>
      <c r="B1907" s="38" t="s">
        <v>3397</v>
      </c>
      <c r="C1907" s="1" t="s">
        <v>843</v>
      </c>
      <c r="D1907" s="38" t="s">
        <v>3398</v>
      </c>
      <c r="E1907" s="1" t="s">
        <v>3399</v>
      </c>
      <c r="F1907" s="2" t="s">
        <v>3648</v>
      </c>
      <c r="G1907" s="46" t="s">
        <v>3649</v>
      </c>
      <c r="H1907" s="42">
        <v>11.05</v>
      </c>
      <c r="I1907" s="42">
        <v>11.05</v>
      </c>
      <c r="J1907" s="1">
        <v>52</v>
      </c>
      <c r="K1907" s="156">
        <v>44352</v>
      </c>
      <c r="L1907" s="41">
        <v>44519</v>
      </c>
      <c r="M1907" s="1">
        <v>3623.06</v>
      </c>
      <c r="N1907" s="42">
        <v>3333.2152000000001</v>
      </c>
      <c r="O1907" s="1">
        <v>83</v>
      </c>
      <c r="P1907" s="42">
        <f t="shared" si="87"/>
        <v>300713.98</v>
      </c>
      <c r="Q1907" s="1" t="s">
        <v>3403</v>
      </c>
      <c r="R1907" s="1">
        <v>99.9</v>
      </c>
      <c r="S1907" s="1">
        <f t="shared" si="88"/>
        <v>361943.69400000002</v>
      </c>
      <c r="T1907" s="1" t="s">
        <v>3403</v>
      </c>
      <c r="U1907" s="1">
        <v>80</v>
      </c>
      <c r="V1907" s="1">
        <v>1.6</v>
      </c>
      <c r="W1907" s="1">
        <v>0</v>
      </c>
      <c r="X1907" s="1">
        <v>0</v>
      </c>
      <c r="Y1907" s="1">
        <v>81.599999999999994</v>
      </c>
      <c r="Z1907" s="1">
        <v>295641.696</v>
      </c>
      <c r="AA1907" s="1" t="s">
        <v>3404</v>
      </c>
      <c r="AB1907" s="1" t="s">
        <v>3414</v>
      </c>
      <c r="AC1907" s="1"/>
      <c r="AZ1907" s="24"/>
      <c r="BF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  <c r="BS1907" s="24"/>
      <c r="BT1907" s="24"/>
    </row>
    <row r="1908" spans="1:72" s="23" customFormat="1" x14ac:dyDescent="0.3">
      <c r="A1908" s="38">
        <v>122</v>
      </c>
      <c r="B1908" s="38" t="s">
        <v>3397</v>
      </c>
      <c r="C1908" s="1" t="s">
        <v>843</v>
      </c>
      <c r="D1908" s="38" t="s">
        <v>3398</v>
      </c>
      <c r="E1908" s="1" t="s">
        <v>3399</v>
      </c>
      <c r="F1908" s="83" t="s">
        <v>3650</v>
      </c>
      <c r="G1908" s="46" t="s">
        <v>3651</v>
      </c>
      <c r="H1908" s="42">
        <v>1.1499999999999999</v>
      </c>
      <c r="I1908" s="42">
        <v>1.1499999999999999</v>
      </c>
      <c r="J1908" s="1">
        <v>6</v>
      </c>
      <c r="K1908" s="156">
        <v>44372</v>
      </c>
      <c r="L1908" s="41">
        <v>44519</v>
      </c>
      <c r="M1908" s="1">
        <v>408.83</v>
      </c>
      <c r="N1908" s="42">
        <v>384.30019999999996</v>
      </c>
      <c r="O1908" s="1">
        <v>85</v>
      </c>
      <c r="P1908" s="42">
        <f t="shared" si="87"/>
        <v>34750.549999999996</v>
      </c>
      <c r="Q1908" s="1" t="s">
        <v>3403</v>
      </c>
      <c r="R1908" s="1">
        <v>99.9</v>
      </c>
      <c r="S1908" s="1">
        <f t="shared" si="88"/>
        <v>40842.116999999998</v>
      </c>
      <c r="T1908" s="1" t="s">
        <v>3403</v>
      </c>
      <c r="U1908" s="1">
        <v>80</v>
      </c>
      <c r="V1908" s="1">
        <v>3.2</v>
      </c>
      <c r="W1908" s="1">
        <v>2</v>
      </c>
      <c r="X1908" s="1">
        <v>0</v>
      </c>
      <c r="Y1908" s="1">
        <v>85.2</v>
      </c>
      <c r="Z1908" s="1">
        <v>34832.315999999999</v>
      </c>
      <c r="AA1908" s="1" t="s">
        <v>3404</v>
      </c>
      <c r="AB1908" s="1" t="s">
        <v>3414</v>
      </c>
      <c r="AC1908" s="1"/>
      <c r="AZ1908" s="24"/>
      <c r="BF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  <c r="BS1908" s="24"/>
      <c r="BT1908" s="24"/>
    </row>
    <row r="1909" spans="1:72" s="23" customFormat="1" x14ac:dyDescent="0.3">
      <c r="A1909" s="38">
        <v>123</v>
      </c>
      <c r="B1909" s="38" t="s">
        <v>3397</v>
      </c>
      <c r="C1909" s="1" t="s">
        <v>843</v>
      </c>
      <c r="D1909" s="38" t="s">
        <v>3398</v>
      </c>
      <c r="E1909" s="1" t="s">
        <v>3399</v>
      </c>
      <c r="F1909" s="83" t="s">
        <v>3652</v>
      </c>
      <c r="G1909" s="46" t="s">
        <v>3653</v>
      </c>
      <c r="H1909" s="42">
        <v>2.23</v>
      </c>
      <c r="I1909" s="42">
        <v>2.23</v>
      </c>
      <c r="J1909" s="1">
        <v>10</v>
      </c>
      <c r="K1909" s="156">
        <v>44368</v>
      </c>
      <c r="L1909" s="41">
        <v>44519</v>
      </c>
      <c r="M1909" s="1">
        <v>702.43</v>
      </c>
      <c r="N1909" s="42">
        <v>330.14209999999997</v>
      </c>
      <c r="O1909" s="1">
        <v>86</v>
      </c>
      <c r="P1909" s="42">
        <f t="shared" si="87"/>
        <v>60408.979999999996</v>
      </c>
      <c r="Q1909" s="1" t="s">
        <v>3403</v>
      </c>
      <c r="R1909" s="1">
        <v>99.9</v>
      </c>
      <c r="S1909" s="1">
        <f t="shared" si="88"/>
        <v>70172.756999999998</v>
      </c>
      <c r="T1909" s="1" t="s">
        <v>3403</v>
      </c>
      <c r="U1909" s="1">
        <v>80</v>
      </c>
      <c r="V1909" s="1">
        <v>-4</v>
      </c>
      <c r="W1909" s="1">
        <v>2</v>
      </c>
      <c r="X1909" s="1">
        <v>0</v>
      </c>
      <c r="Y1909" s="1">
        <v>78</v>
      </c>
      <c r="Z1909" s="1">
        <v>54789.539999999994</v>
      </c>
      <c r="AA1909" s="1" t="s">
        <v>3404</v>
      </c>
      <c r="AB1909" s="1" t="s">
        <v>3414</v>
      </c>
      <c r="AC1909" s="1"/>
      <c r="AZ1909" s="24"/>
      <c r="BF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  <c r="BS1909" s="24"/>
      <c r="BT1909" s="24"/>
    </row>
    <row r="1910" spans="1:72" s="23" customFormat="1" x14ac:dyDescent="0.3">
      <c r="A1910" s="38">
        <v>124</v>
      </c>
      <c r="B1910" s="38" t="s">
        <v>3397</v>
      </c>
      <c r="C1910" s="1" t="s">
        <v>843</v>
      </c>
      <c r="D1910" s="38" t="s">
        <v>3398</v>
      </c>
      <c r="E1910" s="1" t="s">
        <v>3399</v>
      </c>
      <c r="F1910" s="83" t="s">
        <v>3654</v>
      </c>
      <c r="G1910" s="46" t="s">
        <v>3655</v>
      </c>
      <c r="H1910" s="42">
        <v>2.86</v>
      </c>
      <c r="I1910" s="42">
        <v>2.86</v>
      </c>
      <c r="J1910" s="1">
        <v>14</v>
      </c>
      <c r="K1910" s="156">
        <v>44375</v>
      </c>
      <c r="L1910" s="41">
        <v>44519</v>
      </c>
      <c r="M1910" s="1">
        <v>977.65</v>
      </c>
      <c r="N1910" s="42">
        <v>918.99099999999987</v>
      </c>
      <c r="O1910" s="1">
        <v>85</v>
      </c>
      <c r="P1910" s="42">
        <f t="shared" si="87"/>
        <v>83100.25</v>
      </c>
      <c r="Q1910" s="1" t="s">
        <v>3403</v>
      </c>
      <c r="R1910" s="1">
        <v>99.9</v>
      </c>
      <c r="S1910" s="1">
        <f t="shared" si="88"/>
        <v>97667.235000000001</v>
      </c>
      <c r="T1910" s="1" t="s">
        <v>3403</v>
      </c>
      <c r="U1910" s="1">
        <v>80</v>
      </c>
      <c r="V1910" s="1">
        <v>3.2</v>
      </c>
      <c r="W1910" s="1">
        <v>2</v>
      </c>
      <c r="X1910" s="1">
        <v>0</v>
      </c>
      <c r="Y1910" s="1">
        <v>85.2</v>
      </c>
      <c r="Z1910" s="1">
        <v>83295.78</v>
      </c>
      <c r="AA1910" s="1" t="s">
        <v>3404</v>
      </c>
      <c r="AB1910" s="1" t="s">
        <v>3414</v>
      </c>
      <c r="AC1910" s="1"/>
      <c r="AZ1910" s="24"/>
      <c r="BF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  <c r="BS1910" s="24"/>
      <c r="BT1910" s="24"/>
    </row>
    <row r="1911" spans="1:72" s="23" customFormat="1" x14ac:dyDescent="0.3">
      <c r="A1911" s="38">
        <v>125</v>
      </c>
      <c r="B1911" s="38" t="s">
        <v>3397</v>
      </c>
      <c r="C1911" s="1" t="s">
        <v>843</v>
      </c>
      <c r="D1911" s="38" t="s">
        <v>3398</v>
      </c>
      <c r="E1911" s="1" t="s">
        <v>3399</v>
      </c>
      <c r="F1911" s="83" t="s">
        <v>3656</v>
      </c>
      <c r="G1911" s="46" t="s">
        <v>3657</v>
      </c>
      <c r="H1911" s="42">
        <v>6.81</v>
      </c>
      <c r="I1911" s="42">
        <v>6.81</v>
      </c>
      <c r="J1911" s="1">
        <v>24</v>
      </c>
      <c r="K1911" s="156">
        <v>44372</v>
      </c>
      <c r="L1911" s="41">
        <v>44519</v>
      </c>
      <c r="M1911" s="1">
        <v>1637.66</v>
      </c>
      <c r="N1911" s="42">
        <v>1490.2706000000001</v>
      </c>
      <c r="O1911" s="1">
        <v>88</v>
      </c>
      <c r="P1911" s="42">
        <f t="shared" si="87"/>
        <v>144114.08000000002</v>
      </c>
      <c r="Q1911" s="1" t="s">
        <v>3403</v>
      </c>
      <c r="R1911" s="1">
        <v>99.9</v>
      </c>
      <c r="S1911" s="1">
        <f t="shared" si="88"/>
        <v>163602.23400000003</v>
      </c>
      <c r="T1911" s="1" t="s">
        <v>3403</v>
      </c>
      <c r="U1911" s="1">
        <v>80</v>
      </c>
      <c r="V1911" s="1">
        <v>0.8</v>
      </c>
      <c r="W1911" s="1">
        <v>2</v>
      </c>
      <c r="X1911" s="1">
        <v>0</v>
      </c>
      <c r="Y1911" s="1">
        <v>82.8</v>
      </c>
      <c r="Z1911" s="1">
        <v>135598.24799999999</v>
      </c>
      <c r="AA1911" s="1" t="s">
        <v>3404</v>
      </c>
      <c r="AB1911" s="1" t="s">
        <v>3414</v>
      </c>
      <c r="AC1911" s="1"/>
      <c r="AZ1911" s="24"/>
      <c r="BF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  <c r="BS1911" s="24"/>
      <c r="BT1911" s="24"/>
    </row>
    <row r="1912" spans="1:72" s="23" customFormat="1" x14ac:dyDescent="0.3">
      <c r="A1912" s="38">
        <v>126</v>
      </c>
      <c r="B1912" s="38" t="s">
        <v>3397</v>
      </c>
      <c r="C1912" s="1" t="s">
        <v>843</v>
      </c>
      <c r="D1912" s="38" t="s">
        <v>3398</v>
      </c>
      <c r="E1912" s="1" t="s">
        <v>3399</v>
      </c>
      <c r="F1912" s="45" t="s">
        <v>3658</v>
      </c>
      <c r="G1912" s="46" t="s">
        <v>3659</v>
      </c>
      <c r="H1912" s="42">
        <v>5.24</v>
      </c>
      <c r="I1912" s="42">
        <v>5.24</v>
      </c>
      <c r="J1912" s="1">
        <v>26</v>
      </c>
      <c r="K1912" s="157">
        <v>44362</v>
      </c>
      <c r="L1912" s="41">
        <v>44522</v>
      </c>
      <c r="M1912" s="1">
        <v>1829.6</v>
      </c>
      <c r="N1912" s="42">
        <v>1390.4960000000001</v>
      </c>
      <c r="O1912" s="1">
        <v>86</v>
      </c>
      <c r="P1912" s="42">
        <f t="shared" si="87"/>
        <v>157345.60000000001</v>
      </c>
      <c r="Q1912" s="1" t="s">
        <v>3403</v>
      </c>
      <c r="R1912" s="1">
        <v>99.9</v>
      </c>
      <c r="S1912" s="1">
        <f t="shared" si="88"/>
        <v>182777.04</v>
      </c>
      <c r="T1912" s="1" t="s">
        <v>3403</v>
      </c>
      <c r="U1912" s="1">
        <v>80</v>
      </c>
      <c r="V1912" s="1">
        <v>-3.2</v>
      </c>
      <c r="W1912" s="1">
        <v>2</v>
      </c>
      <c r="X1912" s="1">
        <v>0</v>
      </c>
      <c r="Y1912" s="1">
        <v>78.8</v>
      </c>
      <c r="Z1912" s="1">
        <v>144172.47999999998</v>
      </c>
      <c r="AA1912" s="1" t="s">
        <v>3404</v>
      </c>
      <c r="AB1912" s="1" t="s">
        <v>3405</v>
      </c>
      <c r="AC1912" s="1"/>
      <c r="AZ1912" s="24"/>
      <c r="BF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  <c r="BS1912" s="24"/>
      <c r="BT1912" s="24"/>
    </row>
    <row r="1913" spans="1:72" s="23" customFormat="1" x14ac:dyDescent="0.3">
      <c r="A1913" s="38">
        <v>127</v>
      </c>
      <c r="B1913" s="38" t="s">
        <v>3397</v>
      </c>
      <c r="C1913" s="1" t="s">
        <v>843</v>
      </c>
      <c r="D1913" s="38" t="s">
        <v>3398</v>
      </c>
      <c r="E1913" s="1" t="s">
        <v>3399</v>
      </c>
      <c r="F1913" s="45" t="s">
        <v>3660</v>
      </c>
      <c r="G1913" s="46" t="s">
        <v>3661</v>
      </c>
      <c r="H1913" s="42">
        <v>9.2799999999999994</v>
      </c>
      <c r="I1913" s="42">
        <v>9.2799999999999994</v>
      </c>
      <c r="J1913" s="1">
        <v>39</v>
      </c>
      <c r="K1913" s="157">
        <v>44362</v>
      </c>
      <c r="L1913" s="41">
        <v>44522</v>
      </c>
      <c r="M1913" s="1">
        <v>2752.05</v>
      </c>
      <c r="N1913" s="42">
        <v>2256.681</v>
      </c>
      <c r="O1913" s="1">
        <v>85</v>
      </c>
      <c r="P1913" s="42">
        <f t="shared" si="87"/>
        <v>233924.25000000003</v>
      </c>
      <c r="Q1913" s="1" t="s">
        <v>3403</v>
      </c>
      <c r="R1913" s="1">
        <v>99.9</v>
      </c>
      <c r="S1913" s="1">
        <f t="shared" si="88"/>
        <v>274929.79500000004</v>
      </c>
      <c r="T1913" s="1" t="s">
        <v>3403</v>
      </c>
      <c r="U1913" s="1">
        <v>80</v>
      </c>
      <c r="V1913" s="1">
        <v>0</v>
      </c>
      <c r="W1913" s="1">
        <v>2</v>
      </c>
      <c r="X1913" s="1">
        <v>0</v>
      </c>
      <c r="Y1913" s="1">
        <v>82</v>
      </c>
      <c r="Z1913" s="1">
        <v>225668.1</v>
      </c>
      <c r="AA1913" s="1" t="s">
        <v>3404</v>
      </c>
      <c r="AB1913" s="1" t="s">
        <v>3405</v>
      </c>
      <c r="AC1913" s="1"/>
      <c r="AZ1913" s="24"/>
      <c r="BF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  <c r="BS1913" s="24"/>
      <c r="BT1913" s="24"/>
    </row>
    <row r="1914" spans="1:72" s="23" customFormat="1" x14ac:dyDescent="0.3">
      <c r="A1914" s="38">
        <v>128</v>
      </c>
      <c r="B1914" s="38" t="s">
        <v>3397</v>
      </c>
      <c r="C1914" s="1" t="s">
        <v>843</v>
      </c>
      <c r="D1914" s="38" t="s">
        <v>3398</v>
      </c>
      <c r="E1914" s="1" t="s">
        <v>3399</v>
      </c>
      <c r="F1914" s="45" t="s">
        <v>3662</v>
      </c>
      <c r="G1914" s="46" t="s">
        <v>3663</v>
      </c>
      <c r="H1914" s="42">
        <v>5.63</v>
      </c>
      <c r="I1914" s="42">
        <v>5.63</v>
      </c>
      <c r="J1914" s="1">
        <v>31</v>
      </c>
      <c r="K1914" s="157">
        <v>44365</v>
      </c>
      <c r="L1914" s="41">
        <v>44522</v>
      </c>
      <c r="M1914" s="1">
        <v>2146.9299999999998</v>
      </c>
      <c r="N1914" s="42">
        <v>1781.9518999999998</v>
      </c>
      <c r="O1914" s="1">
        <v>80</v>
      </c>
      <c r="P1914" s="42">
        <f t="shared" si="87"/>
        <v>171754.4</v>
      </c>
      <c r="Q1914" s="1" t="s">
        <v>3403</v>
      </c>
      <c r="R1914" s="1">
        <v>99.9</v>
      </c>
      <c r="S1914" s="1">
        <f t="shared" si="88"/>
        <v>214478.307</v>
      </c>
      <c r="T1914" s="1" t="s">
        <v>3403</v>
      </c>
      <c r="U1914" s="1">
        <v>80</v>
      </c>
      <c r="V1914" s="1">
        <v>0</v>
      </c>
      <c r="W1914" s="1">
        <v>0</v>
      </c>
      <c r="X1914" s="1">
        <v>0</v>
      </c>
      <c r="Y1914" s="1">
        <v>80</v>
      </c>
      <c r="Z1914" s="1">
        <v>171754.4</v>
      </c>
      <c r="AA1914" s="1" t="s">
        <v>3404</v>
      </c>
      <c r="AB1914" s="1" t="s">
        <v>3405</v>
      </c>
      <c r="AC1914" s="1"/>
      <c r="AZ1914" s="24"/>
      <c r="BF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  <c r="BS1914" s="24"/>
      <c r="BT1914" s="24"/>
    </row>
    <row r="1915" spans="1:72" s="23" customFormat="1" x14ac:dyDescent="0.3">
      <c r="A1915" s="38">
        <v>129</v>
      </c>
      <c r="B1915" s="38" t="s">
        <v>3397</v>
      </c>
      <c r="C1915" s="1" t="s">
        <v>843</v>
      </c>
      <c r="D1915" s="38" t="s">
        <v>844</v>
      </c>
      <c r="E1915" s="1" t="s">
        <v>3399</v>
      </c>
      <c r="F1915" s="45" t="s">
        <v>3664</v>
      </c>
      <c r="G1915" s="46" t="s">
        <v>3665</v>
      </c>
      <c r="H1915" s="42">
        <v>5.71</v>
      </c>
      <c r="I1915" s="42">
        <v>5.71</v>
      </c>
      <c r="J1915" s="1">
        <v>31</v>
      </c>
      <c r="K1915" s="157">
        <v>44365</v>
      </c>
      <c r="L1915" s="41">
        <v>44519</v>
      </c>
      <c r="M1915" s="1">
        <v>2122.8000000000002</v>
      </c>
      <c r="N1915" s="42">
        <v>1974.2040000000002</v>
      </c>
      <c r="O1915" s="1">
        <v>82</v>
      </c>
      <c r="P1915" s="42">
        <f t="shared" si="87"/>
        <v>174069.6</v>
      </c>
      <c r="Q1915" s="1" t="s">
        <v>3403</v>
      </c>
      <c r="R1915" s="1">
        <v>99.9</v>
      </c>
      <c r="S1915" s="1">
        <f t="shared" si="88"/>
        <v>212067.72000000003</v>
      </c>
      <c r="T1915" s="1" t="s">
        <v>3403</v>
      </c>
      <c r="U1915" s="1">
        <v>80</v>
      </c>
      <c r="V1915" s="1">
        <v>2.4</v>
      </c>
      <c r="W1915" s="1">
        <v>0</v>
      </c>
      <c r="X1915" s="1">
        <v>0</v>
      </c>
      <c r="Y1915" s="1">
        <v>82.4</v>
      </c>
      <c r="Z1915" s="1">
        <v>174918.72000000003</v>
      </c>
      <c r="AA1915" s="1" t="s">
        <v>3404</v>
      </c>
      <c r="AB1915" s="1" t="s">
        <v>3405</v>
      </c>
      <c r="AC1915" s="1"/>
      <c r="AZ1915" s="24"/>
      <c r="BF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  <c r="BS1915" s="24"/>
      <c r="BT1915" s="24"/>
    </row>
    <row r="1916" spans="1:72" s="23" customFormat="1" x14ac:dyDescent="0.3">
      <c r="A1916" s="38">
        <v>130</v>
      </c>
      <c r="B1916" s="38" t="s">
        <v>3397</v>
      </c>
      <c r="C1916" s="1" t="s">
        <v>843</v>
      </c>
      <c r="D1916" s="38" t="s">
        <v>844</v>
      </c>
      <c r="E1916" s="1" t="s">
        <v>3399</v>
      </c>
      <c r="F1916" s="45" t="s">
        <v>3666</v>
      </c>
      <c r="G1916" s="46" t="s">
        <v>3667</v>
      </c>
      <c r="H1916" s="42">
        <v>5.51</v>
      </c>
      <c r="I1916" s="42">
        <v>5.51</v>
      </c>
      <c r="J1916" s="1">
        <v>30</v>
      </c>
      <c r="K1916" s="157">
        <v>44362</v>
      </c>
      <c r="L1916" s="41">
        <v>44519</v>
      </c>
      <c r="M1916" s="1">
        <v>2093.9</v>
      </c>
      <c r="N1916" s="42">
        <v>1465.73</v>
      </c>
      <c r="O1916" s="1">
        <v>80</v>
      </c>
      <c r="P1916" s="42">
        <f t="shared" ref="P1916:P1979" si="89">M1916*O1916</f>
        <v>167512</v>
      </c>
      <c r="Q1916" s="1" t="s">
        <v>3403</v>
      </c>
      <c r="R1916" s="1">
        <v>99.9</v>
      </c>
      <c r="S1916" s="1">
        <f t="shared" ref="S1916:S1979" si="90">M1916*R1916</f>
        <v>209180.61000000002</v>
      </c>
      <c r="T1916" s="1" t="s">
        <v>3403</v>
      </c>
      <c r="U1916" s="1">
        <v>80</v>
      </c>
      <c r="V1916" s="1">
        <v>-4</v>
      </c>
      <c r="W1916" s="1">
        <v>0</v>
      </c>
      <c r="X1916" s="1">
        <v>0</v>
      </c>
      <c r="Y1916" s="1">
        <v>76</v>
      </c>
      <c r="Z1916" s="1">
        <v>159136.4</v>
      </c>
      <c r="AA1916" s="1" t="s">
        <v>3404</v>
      </c>
      <c r="AB1916" s="1" t="s">
        <v>3405</v>
      </c>
      <c r="AC1916" s="1"/>
      <c r="AZ1916" s="24"/>
      <c r="BF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  <c r="BS1916" s="24"/>
      <c r="BT1916" s="24"/>
    </row>
    <row r="1917" spans="1:72" s="23" customFormat="1" x14ac:dyDescent="0.3">
      <c r="A1917" s="38">
        <v>131</v>
      </c>
      <c r="B1917" s="38" t="s">
        <v>3397</v>
      </c>
      <c r="C1917" s="1" t="s">
        <v>843</v>
      </c>
      <c r="D1917" s="38" t="s">
        <v>3398</v>
      </c>
      <c r="E1917" s="1" t="s">
        <v>3399</v>
      </c>
      <c r="F1917" s="2" t="s">
        <v>3668</v>
      </c>
      <c r="G1917" s="46" t="s">
        <v>3669</v>
      </c>
      <c r="H1917" s="42">
        <v>4</v>
      </c>
      <c r="I1917" s="42">
        <v>4</v>
      </c>
      <c r="J1917" s="1">
        <v>17</v>
      </c>
      <c r="K1917" s="156">
        <v>44377</v>
      </c>
      <c r="L1917" s="41">
        <v>44545</v>
      </c>
      <c r="M1917" s="1">
        <v>1185.24</v>
      </c>
      <c r="N1917" s="42">
        <v>977.62627494349567</v>
      </c>
      <c r="O1917" s="1">
        <v>89</v>
      </c>
      <c r="P1917" s="42">
        <f t="shared" si="89"/>
        <v>105486.36</v>
      </c>
      <c r="Q1917" s="1" t="s">
        <v>3403</v>
      </c>
      <c r="R1917" s="1">
        <v>99.9</v>
      </c>
      <c r="S1917" s="1">
        <f t="shared" si="90"/>
        <v>118405.47600000001</v>
      </c>
      <c r="T1917" s="1" t="s">
        <v>3403</v>
      </c>
      <c r="U1917" s="1">
        <v>80</v>
      </c>
      <c r="V1917" s="1">
        <v>0</v>
      </c>
      <c r="W1917" s="1">
        <v>2</v>
      </c>
      <c r="X1917" s="1">
        <v>0</v>
      </c>
      <c r="Y1917" s="1">
        <v>82</v>
      </c>
      <c r="Z1917" s="1">
        <v>97189.680000000008</v>
      </c>
      <c r="AA1917" s="1" t="s">
        <v>3404</v>
      </c>
      <c r="AB1917" s="1" t="s">
        <v>3414</v>
      </c>
      <c r="AC1917" s="1"/>
      <c r="AZ1917" s="24"/>
      <c r="BF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  <c r="BS1917" s="24"/>
      <c r="BT1917" s="24"/>
    </row>
    <row r="1918" spans="1:72" s="23" customFormat="1" x14ac:dyDescent="0.3">
      <c r="A1918" s="38">
        <v>132</v>
      </c>
      <c r="B1918" s="38" t="s">
        <v>3397</v>
      </c>
      <c r="C1918" s="1" t="s">
        <v>843</v>
      </c>
      <c r="D1918" s="38" t="s">
        <v>3398</v>
      </c>
      <c r="E1918" s="1" t="s">
        <v>3399</v>
      </c>
      <c r="F1918" s="2" t="s">
        <v>3670</v>
      </c>
      <c r="G1918" s="46" t="s">
        <v>3671</v>
      </c>
      <c r="H1918" s="42">
        <v>2.29</v>
      </c>
      <c r="I1918" s="42">
        <v>2.29</v>
      </c>
      <c r="J1918" s="1">
        <v>4</v>
      </c>
      <c r="K1918" s="156">
        <v>44365</v>
      </c>
      <c r="L1918" s="41">
        <v>44550</v>
      </c>
      <c r="M1918" s="1">
        <v>231.32</v>
      </c>
      <c r="N1918" s="42">
        <v>216.1102990743089</v>
      </c>
      <c r="O1918" s="1">
        <v>91</v>
      </c>
      <c r="P1918" s="42">
        <f t="shared" si="89"/>
        <v>21050.12</v>
      </c>
      <c r="Q1918" s="1" t="s">
        <v>3403</v>
      </c>
      <c r="R1918" s="1">
        <v>99.9</v>
      </c>
      <c r="S1918" s="1">
        <f t="shared" si="90"/>
        <v>23108.868000000002</v>
      </c>
      <c r="T1918" s="1" t="s">
        <v>3403</v>
      </c>
      <c r="U1918" s="1">
        <v>80</v>
      </c>
      <c r="V1918" s="1">
        <v>2.4</v>
      </c>
      <c r="W1918" s="1">
        <v>2</v>
      </c>
      <c r="X1918" s="1">
        <v>0</v>
      </c>
      <c r="Y1918" s="1">
        <v>84.4</v>
      </c>
      <c r="Z1918" s="1">
        <v>19523.407999999999</v>
      </c>
      <c r="AA1918" s="1" t="s">
        <v>3404</v>
      </c>
      <c r="AB1918" s="1" t="s">
        <v>3405</v>
      </c>
      <c r="AC1918" s="1"/>
      <c r="AZ1918" s="24"/>
      <c r="BF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  <c r="BS1918" s="24"/>
      <c r="BT1918" s="24"/>
    </row>
    <row r="1919" spans="1:72" s="23" customFormat="1" x14ac:dyDescent="0.3">
      <c r="A1919" s="38">
        <v>133</v>
      </c>
      <c r="B1919" s="38" t="s">
        <v>3397</v>
      </c>
      <c r="C1919" s="1" t="s">
        <v>843</v>
      </c>
      <c r="D1919" s="38" t="s">
        <v>844</v>
      </c>
      <c r="E1919" s="1" t="s">
        <v>3399</v>
      </c>
      <c r="F1919" s="45" t="s">
        <v>3672</v>
      </c>
      <c r="G1919" s="46" t="s">
        <v>3673</v>
      </c>
      <c r="H1919" s="42">
        <v>5.71</v>
      </c>
      <c r="I1919" s="42">
        <v>5.71</v>
      </c>
      <c r="J1919" s="1">
        <v>9</v>
      </c>
      <c r="K1919" s="157">
        <v>44382</v>
      </c>
      <c r="L1919" s="41">
        <v>44550</v>
      </c>
      <c r="M1919" s="1">
        <v>614</v>
      </c>
      <c r="N1919" s="42">
        <v>578.5979939016205</v>
      </c>
      <c r="O1919" s="1">
        <v>86</v>
      </c>
      <c r="P1919" s="42">
        <f t="shared" si="89"/>
        <v>52804</v>
      </c>
      <c r="Q1919" s="1" t="s">
        <v>3403</v>
      </c>
      <c r="R1919" s="1">
        <v>99.9</v>
      </c>
      <c r="S1919" s="1">
        <f t="shared" si="90"/>
        <v>61338.600000000006</v>
      </c>
      <c r="T1919" s="1" t="s">
        <v>3403</v>
      </c>
      <c r="U1919" s="1">
        <v>80</v>
      </c>
      <c r="V1919" s="1">
        <v>3.2</v>
      </c>
      <c r="W1919" s="1">
        <v>2</v>
      </c>
      <c r="X1919" s="1">
        <v>0</v>
      </c>
      <c r="Y1919" s="1">
        <v>85.2</v>
      </c>
      <c r="Z1919" s="1">
        <v>52312.800000000003</v>
      </c>
      <c r="AA1919" s="1" t="s">
        <v>3404</v>
      </c>
      <c r="AB1919" s="1" t="s">
        <v>3405</v>
      </c>
      <c r="AC1919" s="1"/>
      <c r="AZ1919" s="24"/>
      <c r="BF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  <c r="BS1919" s="24"/>
      <c r="BT1919" s="24"/>
    </row>
    <row r="1920" spans="1:72" s="23" customFormat="1" x14ac:dyDescent="0.3">
      <c r="A1920" s="38">
        <v>134</v>
      </c>
      <c r="B1920" s="38" t="s">
        <v>3397</v>
      </c>
      <c r="C1920" s="1" t="s">
        <v>843</v>
      </c>
      <c r="D1920" s="38" t="s">
        <v>844</v>
      </c>
      <c r="E1920" s="1" t="s">
        <v>3399</v>
      </c>
      <c r="F1920" s="45" t="s">
        <v>3674</v>
      </c>
      <c r="G1920" s="46" t="s">
        <v>3675</v>
      </c>
      <c r="H1920" s="42">
        <v>2.29</v>
      </c>
      <c r="I1920" s="42">
        <v>2.29</v>
      </c>
      <c r="J1920" s="1">
        <v>21</v>
      </c>
      <c r="K1920" s="157">
        <v>44390</v>
      </c>
      <c r="L1920" s="41">
        <v>44550</v>
      </c>
      <c r="M1920" s="1">
        <v>1458.94</v>
      </c>
      <c r="N1920" s="42">
        <v>1371.4036000000001</v>
      </c>
      <c r="O1920" s="1">
        <v>85</v>
      </c>
      <c r="P1920" s="42">
        <f t="shared" si="89"/>
        <v>124009.90000000001</v>
      </c>
      <c r="Q1920" s="1" t="s">
        <v>3403</v>
      </c>
      <c r="R1920" s="1">
        <v>99.9</v>
      </c>
      <c r="S1920" s="1">
        <f t="shared" si="90"/>
        <v>145748.106</v>
      </c>
      <c r="T1920" s="1" t="s">
        <v>3403</v>
      </c>
      <c r="U1920" s="1">
        <v>80</v>
      </c>
      <c r="V1920" s="1">
        <v>3.2</v>
      </c>
      <c r="W1920" s="1">
        <v>2</v>
      </c>
      <c r="X1920" s="1">
        <v>0</v>
      </c>
      <c r="Y1920" s="1">
        <v>85.2</v>
      </c>
      <c r="Z1920" s="1">
        <v>124301.68800000001</v>
      </c>
      <c r="AA1920" s="1" t="s">
        <v>3404</v>
      </c>
      <c r="AB1920" s="1" t="s">
        <v>3405</v>
      </c>
      <c r="AC1920" s="1" t="s">
        <v>3676</v>
      </c>
      <c r="AZ1920" s="24"/>
      <c r="BF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  <c r="BS1920" s="24"/>
      <c r="BT1920" s="24"/>
    </row>
    <row r="1921" spans="1:72" s="23" customFormat="1" x14ac:dyDescent="0.3">
      <c r="A1921" s="38">
        <v>135</v>
      </c>
      <c r="B1921" s="38" t="s">
        <v>3397</v>
      </c>
      <c r="C1921" s="1" t="s">
        <v>843</v>
      </c>
      <c r="D1921" s="38" t="s">
        <v>844</v>
      </c>
      <c r="E1921" s="1" t="s">
        <v>3399</v>
      </c>
      <c r="F1921" s="45" t="s">
        <v>3677</v>
      </c>
      <c r="G1921" s="46" t="s">
        <v>3678</v>
      </c>
      <c r="H1921" s="104">
        <v>5.56</v>
      </c>
      <c r="I1921" s="104">
        <v>5.56</v>
      </c>
      <c r="J1921" s="1">
        <v>15</v>
      </c>
      <c r="K1921" s="157">
        <v>44365</v>
      </c>
      <c r="L1921" s="41">
        <v>44550</v>
      </c>
      <c r="M1921" s="1">
        <v>1035.06</v>
      </c>
      <c r="N1921" s="42">
        <v>972.95640000000003</v>
      </c>
      <c r="O1921" s="1">
        <v>81</v>
      </c>
      <c r="P1921" s="42">
        <f t="shared" si="89"/>
        <v>83839.86</v>
      </c>
      <c r="Q1921" s="1" t="s">
        <v>3403</v>
      </c>
      <c r="R1921" s="1">
        <v>99.9</v>
      </c>
      <c r="S1921" s="1">
        <f t="shared" si="90"/>
        <v>103402.49400000001</v>
      </c>
      <c r="T1921" s="1" t="s">
        <v>3403</v>
      </c>
      <c r="U1921" s="1">
        <v>80</v>
      </c>
      <c r="V1921" s="1">
        <v>3.2</v>
      </c>
      <c r="W1921" s="1">
        <v>0</v>
      </c>
      <c r="X1921" s="1">
        <v>0</v>
      </c>
      <c r="Y1921" s="1">
        <v>83.2</v>
      </c>
      <c r="Z1921" s="1">
        <v>86116.991999999998</v>
      </c>
      <c r="AA1921" s="1" t="s">
        <v>3404</v>
      </c>
      <c r="AB1921" s="1" t="s">
        <v>3405</v>
      </c>
      <c r="AC1921" s="1"/>
      <c r="AZ1921" s="24"/>
      <c r="BF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  <c r="BS1921" s="24"/>
      <c r="BT1921" s="24"/>
    </row>
    <row r="1922" spans="1:72" s="23" customFormat="1" x14ac:dyDescent="0.3">
      <c r="A1922" s="38">
        <v>136</v>
      </c>
      <c r="B1922" s="38" t="s">
        <v>3397</v>
      </c>
      <c r="C1922" s="1" t="s">
        <v>843</v>
      </c>
      <c r="D1922" s="38" t="s">
        <v>3398</v>
      </c>
      <c r="E1922" s="1" t="s">
        <v>3399</v>
      </c>
      <c r="F1922" s="2" t="s">
        <v>3679</v>
      </c>
      <c r="G1922" s="46" t="s">
        <v>3680</v>
      </c>
      <c r="H1922" s="104">
        <v>2.81</v>
      </c>
      <c r="I1922" s="104">
        <v>2.81</v>
      </c>
      <c r="J1922" s="1">
        <v>8</v>
      </c>
      <c r="K1922" s="157">
        <v>44377</v>
      </c>
      <c r="L1922" s="41">
        <v>44545</v>
      </c>
      <c r="M1922" s="1">
        <v>561.82000000000005</v>
      </c>
      <c r="N1922" s="42">
        <v>471.13557202250007</v>
      </c>
      <c r="O1922" s="1">
        <v>92</v>
      </c>
      <c r="P1922" s="42">
        <f t="shared" si="89"/>
        <v>51687.44</v>
      </c>
      <c r="Q1922" s="1" t="s">
        <v>3403</v>
      </c>
      <c r="R1922" s="1">
        <v>99.9</v>
      </c>
      <c r="S1922" s="1">
        <f t="shared" si="90"/>
        <v>56125.818000000007</v>
      </c>
      <c r="T1922" s="1" t="s">
        <v>3403</v>
      </c>
      <c r="U1922" s="1">
        <v>80</v>
      </c>
      <c r="V1922" s="1">
        <v>0</v>
      </c>
      <c r="W1922" s="1">
        <v>2</v>
      </c>
      <c r="X1922" s="1">
        <v>0</v>
      </c>
      <c r="Y1922" s="1">
        <v>82</v>
      </c>
      <c r="Z1922" s="1">
        <v>46069.240000000005</v>
      </c>
      <c r="AA1922" s="1" t="s">
        <v>3404</v>
      </c>
      <c r="AB1922" s="1" t="s">
        <v>3414</v>
      </c>
      <c r="AC1922" s="1"/>
      <c r="AZ1922" s="24"/>
      <c r="BF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  <c r="BS1922" s="24"/>
      <c r="BT1922" s="24"/>
    </row>
    <row r="1923" spans="1:72" s="23" customFormat="1" x14ac:dyDescent="0.3">
      <c r="A1923" s="38">
        <v>137</v>
      </c>
      <c r="B1923" s="38" t="s">
        <v>3397</v>
      </c>
      <c r="C1923" s="1" t="s">
        <v>843</v>
      </c>
      <c r="D1923" s="38" t="s">
        <v>3398</v>
      </c>
      <c r="E1923" s="1" t="s">
        <v>3399</v>
      </c>
      <c r="F1923" s="2" t="s">
        <v>3681</v>
      </c>
      <c r="G1923" s="46" t="s">
        <v>3682</v>
      </c>
      <c r="H1923" s="104">
        <v>6.23</v>
      </c>
      <c r="I1923" s="104">
        <v>6.23</v>
      </c>
      <c r="J1923" s="1">
        <v>14</v>
      </c>
      <c r="K1923" s="157">
        <v>44377</v>
      </c>
      <c r="L1923" s="41">
        <v>44545</v>
      </c>
      <c r="M1923" s="1">
        <v>939.62</v>
      </c>
      <c r="N1923" s="42">
        <v>797.59026598694982</v>
      </c>
      <c r="O1923" s="1">
        <v>84</v>
      </c>
      <c r="P1923" s="42">
        <f t="shared" si="89"/>
        <v>78928.08</v>
      </c>
      <c r="Q1923" s="1" t="s">
        <v>3403</v>
      </c>
      <c r="R1923" s="1">
        <v>99.9</v>
      </c>
      <c r="S1923" s="1">
        <f t="shared" si="90"/>
        <v>93868.038</v>
      </c>
      <c r="T1923" s="1" t="s">
        <v>3403</v>
      </c>
      <c r="U1923" s="1">
        <v>80</v>
      </c>
      <c r="V1923" s="1">
        <v>0</v>
      </c>
      <c r="W1923" s="1">
        <v>0</v>
      </c>
      <c r="X1923" s="1">
        <v>0</v>
      </c>
      <c r="Y1923" s="1">
        <v>80</v>
      </c>
      <c r="Z1923" s="1">
        <v>75169.600000000006</v>
      </c>
      <c r="AA1923" s="1" t="s">
        <v>3404</v>
      </c>
      <c r="AB1923" s="1" t="s">
        <v>3414</v>
      </c>
      <c r="AC1923" s="1"/>
      <c r="AZ1923" s="24"/>
      <c r="BF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  <c r="BS1923" s="24"/>
      <c r="BT1923" s="24"/>
    </row>
    <row r="1924" spans="1:72" s="23" customFormat="1" x14ac:dyDescent="0.3">
      <c r="A1924" s="38">
        <v>138</v>
      </c>
      <c r="B1924" s="38" t="s">
        <v>3397</v>
      </c>
      <c r="C1924" s="1" t="s">
        <v>843</v>
      </c>
      <c r="D1924" s="38" t="s">
        <v>3398</v>
      </c>
      <c r="E1924" s="1" t="s">
        <v>3399</v>
      </c>
      <c r="F1924" s="2" t="s">
        <v>3683</v>
      </c>
      <c r="G1924" s="46" t="s">
        <v>3684</v>
      </c>
      <c r="H1924" s="104">
        <v>3.05</v>
      </c>
      <c r="I1924" s="104">
        <v>3.05</v>
      </c>
      <c r="J1924" s="1">
        <v>8</v>
      </c>
      <c r="K1924" s="157">
        <v>44377</v>
      </c>
      <c r="L1924" s="41">
        <v>44545</v>
      </c>
      <c r="M1924" s="1">
        <v>562.17999999999995</v>
      </c>
      <c r="N1924" s="42">
        <v>471.18186794875675</v>
      </c>
      <c r="O1924" s="1">
        <v>88</v>
      </c>
      <c r="P1924" s="42">
        <f t="shared" si="89"/>
        <v>49471.839999999997</v>
      </c>
      <c r="Q1924" s="1" t="s">
        <v>3403</v>
      </c>
      <c r="R1924" s="1">
        <v>99.9</v>
      </c>
      <c r="S1924" s="1">
        <f t="shared" si="90"/>
        <v>56161.781999999999</v>
      </c>
      <c r="T1924" s="1" t="s">
        <v>3403</v>
      </c>
      <c r="U1924" s="1">
        <v>80</v>
      </c>
      <c r="V1924" s="1">
        <v>0</v>
      </c>
      <c r="W1924" s="1">
        <v>2</v>
      </c>
      <c r="X1924" s="1">
        <v>0</v>
      </c>
      <c r="Y1924" s="1">
        <v>82</v>
      </c>
      <c r="Z1924" s="1">
        <v>46098.759999999995</v>
      </c>
      <c r="AA1924" s="1" t="s">
        <v>3404</v>
      </c>
      <c r="AB1924" s="1" t="s">
        <v>3414</v>
      </c>
      <c r="AC1924" s="1"/>
      <c r="AZ1924" s="24"/>
      <c r="BF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  <c r="BS1924" s="24"/>
      <c r="BT1924" s="24"/>
    </row>
    <row r="1925" spans="1:72" s="23" customFormat="1" x14ac:dyDescent="0.3">
      <c r="A1925" s="38">
        <v>139</v>
      </c>
      <c r="B1925" s="38" t="s">
        <v>3397</v>
      </c>
      <c r="C1925" s="1" t="s">
        <v>843</v>
      </c>
      <c r="D1925" s="38" t="s">
        <v>3398</v>
      </c>
      <c r="E1925" s="1" t="s">
        <v>3399</v>
      </c>
      <c r="F1925" s="45" t="s">
        <v>3685</v>
      </c>
      <c r="G1925" s="46" t="s">
        <v>3686</v>
      </c>
      <c r="H1925" s="104">
        <v>16.649999999999999</v>
      </c>
      <c r="I1925" s="104">
        <v>16.649999999999999</v>
      </c>
      <c r="J1925" s="1">
        <v>97</v>
      </c>
      <c r="K1925" s="157">
        <v>44377</v>
      </c>
      <c r="L1925" s="41">
        <v>44545</v>
      </c>
      <c r="M1925" s="1">
        <v>6849.84</v>
      </c>
      <c r="N1925" s="42">
        <v>6325.8692843063545</v>
      </c>
      <c r="O1925" s="1">
        <v>84</v>
      </c>
      <c r="P1925" s="42">
        <f t="shared" si="89"/>
        <v>575386.56000000006</v>
      </c>
      <c r="Q1925" s="1" t="s">
        <v>3403</v>
      </c>
      <c r="R1925" s="1">
        <v>99.9</v>
      </c>
      <c r="S1925" s="1">
        <f t="shared" si="90"/>
        <v>684299.01600000006</v>
      </c>
      <c r="T1925" s="1" t="s">
        <v>3403</v>
      </c>
      <c r="U1925" s="1">
        <v>80</v>
      </c>
      <c r="V1925" s="1">
        <v>1.6</v>
      </c>
      <c r="W1925" s="1">
        <v>0</v>
      </c>
      <c r="X1925" s="1">
        <v>0</v>
      </c>
      <c r="Y1925" s="1">
        <v>81.599999999999994</v>
      </c>
      <c r="Z1925" s="1">
        <v>558946.94400000002</v>
      </c>
      <c r="AA1925" s="1" t="s">
        <v>3404</v>
      </c>
      <c r="AB1925" s="1" t="s">
        <v>3414</v>
      </c>
      <c r="AC1925" s="1"/>
      <c r="AZ1925" s="24"/>
      <c r="BF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  <c r="BS1925" s="24"/>
      <c r="BT1925" s="24"/>
    </row>
    <row r="1926" spans="1:72" s="23" customFormat="1" x14ac:dyDescent="0.3">
      <c r="A1926" s="38">
        <v>140</v>
      </c>
      <c r="B1926" s="38" t="s">
        <v>3397</v>
      </c>
      <c r="C1926" s="1" t="s">
        <v>843</v>
      </c>
      <c r="D1926" s="38" t="s">
        <v>3398</v>
      </c>
      <c r="E1926" s="1" t="s">
        <v>3399</v>
      </c>
      <c r="F1926" s="45" t="s">
        <v>3687</v>
      </c>
      <c r="G1926" s="46" t="s">
        <v>3688</v>
      </c>
      <c r="H1926" s="104">
        <v>8.0399999999999991</v>
      </c>
      <c r="I1926" s="104">
        <v>8.0399999999999991</v>
      </c>
      <c r="J1926" s="1">
        <v>52</v>
      </c>
      <c r="K1926" s="157">
        <v>44377</v>
      </c>
      <c r="L1926" s="41">
        <v>44545</v>
      </c>
      <c r="M1926" s="1">
        <v>3628.74</v>
      </c>
      <c r="N1926" s="42">
        <v>3011.9191168661118</v>
      </c>
      <c r="O1926" s="1">
        <v>89</v>
      </c>
      <c r="P1926" s="42">
        <f t="shared" si="89"/>
        <v>322957.86</v>
      </c>
      <c r="Q1926" s="1" t="s">
        <v>3403</v>
      </c>
      <c r="R1926" s="1">
        <v>99.9</v>
      </c>
      <c r="S1926" s="1">
        <f t="shared" si="90"/>
        <v>362511.12599999999</v>
      </c>
      <c r="T1926" s="1" t="s">
        <v>3403</v>
      </c>
      <c r="U1926" s="1">
        <v>80</v>
      </c>
      <c r="V1926" s="1">
        <v>0</v>
      </c>
      <c r="W1926" s="1">
        <v>2</v>
      </c>
      <c r="X1926" s="1">
        <v>0</v>
      </c>
      <c r="Y1926" s="1">
        <v>82</v>
      </c>
      <c r="Z1926" s="1">
        <v>297556.68</v>
      </c>
      <c r="AA1926" s="1" t="s">
        <v>3404</v>
      </c>
      <c r="AB1926" s="1" t="s">
        <v>3414</v>
      </c>
      <c r="AC1926" s="1"/>
      <c r="AZ1926" s="24"/>
      <c r="BF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  <c r="BS1926" s="24"/>
      <c r="BT1926" s="24"/>
    </row>
    <row r="1927" spans="1:72" s="23" customFormat="1" x14ac:dyDescent="0.3">
      <c r="A1927" s="38">
        <v>141</v>
      </c>
      <c r="B1927" s="38" t="s">
        <v>3397</v>
      </c>
      <c r="C1927" s="1" t="s">
        <v>843</v>
      </c>
      <c r="D1927" s="38" t="s">
        <v>3398</v>
      </c>
      <c r="E1927" s="1" t="s">
        <v>3399</v>
      </c>
      <c r="F1927" s="2" t="s">
        <v>3689</v>
      </c>
      <c r="G1927" s="46" t="s">
        <v>3690</v>
      </c>
      <c r="H1927" s="104">
        <v>10.75</v>
      </c>
      <c r="I1927" s="104">
        <v>10.75</v>
      </c>
      <c r="J1927" s="1">
        <v>59</v>
      </c>
      <c r="K1927" s="157">
        <v>44377</v>
      </c>
      <c r="L1927" s="41">
        <v>44545</v>
      </c>
      <c r="M1927" s="1">
        <v>4150.88</v>
      </c>
      <c r="N1927" s="42">
        <v>3825.719756190259</v>
      </c>
      <c r="O1927" s="1">
        <v>95</v>
      </c>
      <c r="P1927" s="42">
        <f t="shared" si="89"/>
        <v>394333.60000000003</v>
      </c>
      <c r="Q1927" s="1" t="s">
        <v>3403</v>
      </c>
      <c r="R1927" s="1">
        <v>99.9</v>
      </c>
      <c r="S1927" s="1">
        <f t="shared" si="90"/>
        <v>414672.91200000001</v>
      </c>
      <c r="T1927" s="1" t="s">
        <v>3403</v>
      </c>
      <c r="U1927" s="1">
        <v>80</v>
      </c>
      <c r="V1927" s="1">
        <v>1.6</v>
      </c>
      <c r="W1927" s="1">
        <v>2</v>
      </c>
      <c r="X1927" s="1">
        <v>0</v>
      </c>
      <c r="Y1927" s="1">
        <v>83.6</v>
      </c>
      <c r="Z1927" s="1">
        <v>347013.56799999997</v>
      </c>
      <c r="AA1927" s="1" t="s">
        <v>3404</v>
      </c>
      <c r="AB1927" s="1" t="s">
        <v>3414</v>
      </c>
      <c r="AC1927" s="1"/>
      <c r="AZ1927" s="24"/>
      <c r="BF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  <c r="BS1927" s="24"/>
      <c r="BT1927" s="24"/>
    </row>
    <row r="1928" spans="1:72" s="23" customFormat="1" ht="28.8" x14ac:dyDescent="0.3">
      <c r="A1928" s="38">
        <v>142</v>
      </c>
      <c r="B1928" s="38" t="s">
        <v>3397</v>
      </c>
      <c r="C1928" s="1" t="s">
        <v>843</v>
      </c>
      <c r="D1928" s="38" t="s">
        <v>3398</v>
      </c>
      <c r="E1928" s="1" t="s">
        <v>3399</v>
      </c>
      <c r="F1928" s="45" t="s">
        <v>3691</v>
      </c>
      <c r="G1928" s="46" t="s">
        <v>3692</v>
      </c>
      <c r="H1928" s="104">
        <v>10</v>
      </c>
      <c r="I1928" s="42">
        <v>8.5</v>
      </c>
      <c r="J1928" s="1">
        <v>42</v>
      </c>
      <c r="K1928" s="157">
        <v>44377</v>
      </c>
      <c r="L1928" s="41">
        <v>44545</v>
      </c>
      <c r="M1928" s="1">
        <v>2956.88</v>
      </c>
      <c r="N1928" s="42">
        <v>2516.405267851123</v>
      </c>
      <c r="O1928" s="1">
        <v>96</v>
      </c>
      <c r="P1928" s="42">
        <f t="shared" si="89"/>
        <v>283860.47999999998</v>
      </c>
      <c r="Q1928" s="1" t="s">
        <v>3403</v>
      </c>
      <c r="R1928" s="1">
        <v>99.9</v>
      </c>
      <c r="S1928" s="1">
        <f t="shared" si="90"/>
        <v>295392.31200000003</v>
      </c>
      <c r="T1928" s="1" t="s">
        <v>3403</v>
      </c>
      <c r="U1928" s="1">
        <v>80</v>
      </c>
      <c r="V1928" s="1">
        <v>0</v>
      </c>
      <c r="W1928" s="1">
        <v>2</v>
      </c>
      <c r="X1928" s="1">
        <v>0</v>
      </c>
      <c r="Y1928" s="1">
        <v>82</v>
      </c>
      <c r="Z1928" s="1">
        <v>242464.16</v>
      </c>
      <c r="AA1928" s="1" t="s">
        <v>3404</v>
      </c>
      <c r="AB1928" s="1" t="s">
        <v>3414</v>
      </c>
      <c r="AC1928" s="105" t="s">
        <v>3619</v>
      </c>
      <c r="AZ1928" s="24"/>
      <c r="BF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  <c r="BS1928" s="24"/>
      <c r="BT1928" s="24"/>
    </row>
    <row r="1929" spans="1:72" s="23" customFormat="1" x14ac:dyDescent="0.3">
      <c r="A1929" s="38">
        <v>143</v>
      </c>
      <c r="B1929" s="38" t="s">
        <v>3397</v>
      </c>
      <c r="C1929" s="1" t="s">
        <v>843</v>
      </c>
      <c r="D1929" s="38" t="s">
        <v>3398</v>
      </c>
      <c r="E1929" s="1" t="s">
        <v>3399</v>
      </c>
      <c r="F1929" s="45" t="s">
        <v>3693</v>
      </c>
      <c r="G1929" s="46" t="s">
        <v>3694</v>
      </c>
      <c r="H1929" s="104">
        <v>8.14</v>
      </c>
      <c r="I1929" s="104">
        <v>8.14</v>
      </c>
      <c r="J1929" s="1">
        <v>31</v>
      </c>
      <c r="K1929" s="157">
        <v>44377</v>
      </c>
      <c r="L1929" s="41">
        <v>44545</v>
      </c>
      <c r="M1929" s="1">
        <v>2181.12</v>
      </c>
      <c r="N1929" s="42">
        <v>1855.829877271271</v>
      </c>
      <c r="O1929" s="1">
        <v>95</v>
      </c>
      <c r="P1929" s="42">
        <f t="shared" si="89"/>
        <v>207206.39999999999</v>
      </c>
      <c r="Q1929" s="1" t="s">
        <v>3403</v>
      </c>
      <c r="R1929" s="1">
        <v>99.9</v>
      </c>
      <c r="S1929" s="1">
        <f t="shared" si="90"/>
        <v>217893.88800000001</v>
      </c>
      <c r="T1929" s="1" t="s">
        <v>3403</v>
      </c>
      <c r="U1929" s="1">
        <v>80</v>
      </c>
      <c r="V1929" s="1">
        <v>0</v>
      </c>
      <c r="W1929" s="1">
        <v>2</v>
      </c>
      <c r="X1929" s="1">
        <v>0</v>
      </c>
      <c r="Y1929" s="1">
        <v>82</v>
      </c>
      <c r="Z1929" s="1">
        <v>178851.84</v>
      </c>
      <c r="AA1929" s="1" t="s">
        <v>3404</v>
      </c>
      <c r="AB1929" s="1" t="s">
        <v>3414</v>
      </c>
      <c r="AC1929" s="46"/>
      <c r="AZ1929" s="24"/>
      <c r="BF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  <c r="BS1929" s="24"/>
      <c r="BT1929" s="24"/>
    </row>
    <row r="1930" spans="1:72" s="23" customFormat="1" x14ac:dyDescent="0.3">
      <c r="A1930" s="38">
        <v>144</v>
      </c>
      <c r="B1930" s="38" t="s">
        <v>3397</v>
      </c>
      <c r="C1930" s="1" t="s">
        <v>843</v>
      </c>
      <c r="D1930" s="38" t="s">
        <v>3398</v>
      </c>
      <c r="E1930" s="1" t="s">
        <v>3399</v>
      </c>
      <c r="F1930" s="45" t="s">
        <v>3695</v>
      </c>
      <c r="G1930" s="46" t="s">
        <v>3696</v>
      </c>
      <c r="H1930" s="104">
        <v>12.88</v>
      </c>
      <c r="I1930" s="104">
        <v>12.88</v>
      </c>
      <c r="J1930" s="1">
        <v>63</v>
      </c>
      <c r="K1930" s="157">
        <v>44377</v>
      </c>
      <c r="L1930" s="41">
        <v>44545</v>
      </c>
      <c r="M1930" s="1">
        <v>4438.42</v>
      </c>
      <c r="N1930" s="42">
        <v>4086.9069162488158</v>
      </c>
      <c r="O1930" s="1">
        <v>82</v>
      </c>
      <c r="P1930" s="42">
        <f t="shared" si="89"/>
        <v>363950.44</v>
      </c>
      <c r="Q1930" s="1" t="s">
        <v>3403</v>
      </c>
      <c r="R1930" s="1">
        <v>99.9</v>
      </c>
      <c r="S1930" s="1">
        <f t="shared" si="90"/>
        <v>443398.15800000005</v>
      </c>
      <c r="T1930" s="1" t="s">
        <v>3403</v>
      </c>
      <c r="U1930" s="1">
        <v>80</v>
      </c>
      <c r="V1930" s="1">
        <v>1.6</v>
      </c>
      <c r="W1930" s="1">
        <v>0</v>
      </c>
      <c r="X1930" s="1">
        <v>0</v>
      </c>
      <c r="Y1930" s="1">
        <v>81.599999999999994</v>
      </c>
      <c r="Z1930" s="1">
        <v>362175.07199999999</v>
      </c>
      <c r="AA1930" s="1" t="s">
        <v>3404</v>
      </c>
      <c r="AB1930" s="1" t="s">
        <v>3414</v>
      </c>
      <c r="AC1930" s="46"/>
      <c r="AZ1930" s="24"/>
      <c r="BF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  <c r="BS1930" s="24"/>
      <c r="BT1930" s="24"/>
    </row>
    <row r="1931" spans="1:72" s="23" customFormat="1" x14ac:dyDescent="0.3">
      <c r="A1931" s="38">
        <v>145</v>
      </c>
      <c r="B1931" s="38" t="s">
        <v>3397</v>
      </c>
      <c r="C1931" s="1" t="s">
        <v>843</v>
      </c>
      <c r="D1931" s="38" t="s">
        <v>3398</v>
      </c>
      <c r="E1931" s="1" t="s">
        <v>3399</v>
      </c>
      <c r="F1931" s="2" t="s">
        <v>3697</v>
      </c>
      <c r="G1931" s="46" t="s">
        <v>3698</v>
      </c>
      <c r="H1931" s="104">
        <v>2.0099999999999998</v>
      </c>
      <c r="I1931" s="104">
        <v>2.0099999999999998</v>
      </c>
      <c r="J1931" s="1">
        <v>8</v>
      </c>
      <c r="K1931" s="157">
        <v>44377</v>
      </c>
      <c r="L1931" s="41">
        <v>44545</v>
      </c>
      <c r="M1931" s="1">
        <v>561.84</v>
      </c>
      <c r="N1931" s="42">
        <v>469.58202701086998</v>
      </c>
      <c r="O1931" s="1">
        <v>92</v>
      </c>
      <c r="P1931" s="42">
        <f t="shared" si="89"/>
        <v>51689.280000000006</v>
      </c>
      <c r="Q1931" s="1" t="s">
        <v>3403</v>
      </c>
      <c r="R1931" s="1">
        <v>99.9</v>
      </c>
      <c r="S1931" s="1">
        <f t="shared" si="90"/>
        <v>56127.816000000006</v>
      </c>
      <c r="T1931" s="1" t="s">
        <v>3403</v>
      </c>
      <c r="U1931" s="1">
        <v>80</v>
      </c>
      <c r="V1931" s="1">
        <v>0</v>
      </c>
      <c r="W1931" s="1">
        <v>2</v>
      </c>
      <c r="X1931" s="1">
        <v>0</v>
      </c>
      <c r="Y1931" s="1">
        <v>82</v>
      </c>
      <c r="Z1931" s="1">
        <v>46070.880000000005</v>
      </c>
      <c r="AA1931" s="1" t="s">
        <v>3404</v>
      </c>
      <c r="AB1931" s="1" t="s">
        <v>3414</v>
      </c>
      <c r="AC1931" s="1"/>
      <c r="AZ1931" s="24"/>
      <c r="BF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  <c r="BS1931" s="24"/>
      <c r="BT1931" s="24"/>
    </row>
    <row r="1932" spans="1:72" s="23" customFormat="1" x14ac:dyDescent="0.3">
      <c r="A1932" s="38">
        <v>146</v>
      </c>
      <c r="B1932" s="38" t="s">
        <v>3397</v>
      </c>
      <c r="C1932" s="1" t="s">
        <v>843</v>
      </c>
      <c r="D1932" s="38" t="s">
        <v>3398</v>
      </c>
      <c r="E1932" s="1" t="s">
        <v>3399</v>
      </c>
      <c r="F1932" s="2" t="s">
        <v>3699</v>
      </c>
      <c r="G1932" s="46" t="s">
        <v>3700</v>
      </c>
      <c r="H1932" s="42">
        <v>2.79</v>
      </c>
      <c r="I1932" s="42">
        <v>2.79</v>
      </c>
      <c r="J1932" s="1">
        <v>12</v>
      </c>
      <c r="K1932" s="156">
        <v>44362</v>
      </c>
      <c r="L1932" s="41">
        <v>44550</v>
      </c>
      <c r="M1932" s="1">
        <v>785.12</v>
      </c>
      <c r="N1932" s="42">
        <v>722.77094471748683</v>
      </c>
      <c r="O1932" s="1">
        <v>95</v>
      </c>
      <c r="P1932" s="42">
        <f t="shared" si="89"/>
        <v>74586.399999999994</v>
      </c>
      <c r="Q1932" s="1" t="s">
        <v>3403</v>
      </c>
      <c r="R1932" s="1">
        <v>99.9</v>
      </c>
      <c r="S1932" s="1">
        <f t="shared" si="90"/>
        <v>78433.488000000012</v>
      </c>
      <c r="T1932" s="1" t="s">
        <v>3403</v>
      </c>
      <c r="U1932" s="1">
        <v>80</v>
      </c>
      <c r="V1932" s="1">
        <v>1.6</v>
      </c>
      <c r="W1932" s="1">
        <v>2</v>
      </c>
      <c r="X1932" s="1">
        <v>0</v>
      </c>
      <c r="Y1932" s="1">
        <v>83.6</v>
      </c>
      <c r="Z1932" s="1">
        <v>65636.031999999992</v>
      </c>
      <c r="AA1932" s="1" t="s">
        <v>3404</v>
      </c>
      <c r="AB1932" s="1" t="s">
        <v>3405</v>
      </c>
      <c r="AC1932" s="1"/>
      <c r="AZ1932" s="24"/>
      <c r="BF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  <c r="BS1932" s="24"/>
      <c r="BT1932" s="24"/>
    </row>
    <row r="1933" spans="1:72" s="23" customFormat="1" x14ac:dyDescent="0.3">
      <c r="A1933" s="38">
        <v>147</v>
      </c>
      <c r="B1933" s="38" t="s">
        <v>3397</v>
      </c>
      <c r="C1933" s="1" t="s">
        <v>843</v>
      </c>
      <c r="D1933" s="38" t="s">
        <v>3398</v>
      </c>
      <c r="E1933" s="1" t="s">
        <v>3399</v>
      </c>
      <c r="F1933" s="2" t="s">
        <v>3701</v>
      </c>
      <c r="G1933" s="46" t="s">
        <v>3702</v>
      </c>
      <c r="H1933" s="42">
        <v>2.81</v>
      </c>
      <c r="I1933" s="42">
        <v>2.81</v>
      </c>
      <c r="J1933" s="1">
        <v>8</v>
      </c>
      <c r="K1933" s="156">
        <v>44367</v>
      </c>
      <c r="L1933" s="41">
        <v>44546</v>
      </c>
      <c r="M1933" s="1">
        <v>536.32000000000005</v>
      </c>
      <c r="N1933" s="42">
        <v>450.68195076398706</v>
      </c>
      <c r="O1933" s="1">
        <v>85</v>
      </c>
      <c r="P1933" s="42">
        <f t="shared" si="89"/>
        <v>45587.200000000004</v>
      </c>
      <c r="Q1933" s="1" t="s">
        <v>3403</v>
      </c>
      <c r="R1933" s="1">
        <v>99.9</v>
      </c>
      <c r="S1933" s="1">
        <f t="shared" si="90"/>
        <v>53578.368000000009</v>
      </c>
      <c r="T1933" s="1" t="s">
        <v>3403</v>
      </c>
      <c r="U1933" s="1">
        <v>80</v>
      </c>
      <c r="V1933" s="1">
        <v>0</v>
      </c>
      <c r="W1933" s="1">
        <v>2</v>
      </c>
      <c r="X1933" s="1">
        <v>0</v>
      </c>
      <c r="Y1933" s="1">
        <v>82</v>
      </c>
      <c r="Z1933" s="1">
        <v>43978.240000000005</v>
      </c>
      <c r="AA1933" s="1" t="s">
        <v>3404</v>
      </c>
      <c r="AB1933" s="1" t="s">
        <v>3405</v>
      </c>
      <c r="AC1933" s="1"/>
      <c r="AZ1933" s="24"/>
      <c r="BF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  <c r="BS1933" s="24"/>
      <c r="BT1933" s="24"/>
    </row>
    <row r="1934" spans="1:72" s="23" customFormat="1" x14ac:dyDescent="0.3">
      <c r="A1934" s="38">
        <v>148</v>
      </c>
      <c r="B1934" s="38" t="s">
        <v>3397</v>
      </c>
      <c r="C1934" s="1" t="s">
        <v>843</v>
      </c>
      <c r="D1934" s="38" t="s">
        <v>3398</v>
      </c>
      <c r="E1934" s="1" t="s">
        <v>3399</v>
      </c>
      <c r="F1934" s="2" t="s">
        <v>3703</v>
      </c>
      <c r="G1934" s="46" t="s">
        <v>3704</v>
      </c>
      <c r="H1934" s="42">
        <v>6.62</v>
      </c>
      <c r="I1934" s="42">
        <v>6.62</v>
      </c>
      <c r="J1934" s="1">
        <v>31</v>
      </c>
      <c r="K1934" s="156">
        <v>44362</v>
      </c>
      <c r="L1934" s="41">
        <v>44546</v>
      </c>
      <c r="M1934" s="1">
        <v>2171.12</v>
      </c>
      <c r="N1934" s="42">
        <v>1839.0436397283033</v>
      </c>
      <c r="O1934" s="1">
        <v>80</v>
      </c>
      <c r="P1934" s="42">
        <f t="shared" si="89"/>
        <v>173689.59999999998</v>
      </c>
      <c r="Q1934" s="1" t="s">
        <v>3403</v>
      </c>
      <c r="R1934" s="1">
        <v>99.9</v>
      </c>
      <c r="S1934" s="1">
        <f t="shared" si="90"/>
        <v>216894.88800000001</v>
      </c>
      <c r="T1934" s="1" t="s">
        <v>3403</v>
      </c>
      <c r="U1934" s="1">
        <v>80</v>
      </c>
      <c r="V1934" s="1">
        <v>0</v>
      </c>
      <c r="W1934" s="1">
        <v>0</v>
      </c>
      <c r="X1934" s="1">
        <v>0</v>
      </c>
      <c r="Y1934" s="1">
        <v>80</v>
      </c>
      <c r="Z1934" s="1">
        <v>173689.59999999998</v>
      </c>
      <c r="AA1934" s="1" t="s">
        <v>3404</v>
      </c>
      <c r="AB1934" s="1" t="s">
        <v>3405</v>
      </c>
      <c r="AC1934" s="1"/>
      <c r="AZ1934" s="24"/>
      <c r="BF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  <c r="BS1934" s="24"/>
      <c r="BT1934" s="24"/>
    </row>
    <row r="1935" spans="1:72" s="23" customFormat="1" x14ac:dyDescent="0.3">
      <c r="A1935" s="38">
        <v>149</v>
      </c>
      <c r="B1935" s="38" t="s">
        <v>3397</v>
      </c>
      <c r="C1935" s="1" t="s">
        <v>843</v>
      </c>
      <c r="D1935" s="38" t="s">
        <v>3398</v>
      </c>
      <c r="E1935" s="1" t="s">
        <v>3399</v>
      </c>
      <c r="F1935" s="2" t="s">
        <v>3705</v>
      </c>
      <c r="G1935" s="46" t="s">
        <v>3706</v>
      </c>
      <c r="H1935" s="42">
        <v>5.45</v>
      </c>
      <c r="I1935" s="42">
        <v>5.45</v>
      </c>
      <c r="J1935" s="1">
        <v>31</v>
      </c>
      <c r="K1935" s="156">
        <v>44362</v>
      </c>
      <c r="L1935" s="41">
        <v>44546</v>
      </c>
      <c r="M1935" s="1">
        <v>2148.96</v>
      </c>
      <c r="N1935" s="42">
        <v>1822.2950398553451</v>
      </c>
      <c r="O1935" s="1">
        <v>83</v>
      </c>
      <c r="P1935" s="42">
        <f t="shared" si="89"/>
        <v>178363.68</v>
      </c>
      <c r="Q1935" s="1" t="s">
        <v>3403</v>
      </c>
      <c r="R1935" s="1">
        <v>99.9</v>
      </c>
      <c r="S1935" s="1">
        <f t="shared" si="90"/>
        <v>214681.10400000002</v>
      </c>
      <c r="T1935" s="1" t="s">
        <v>3403</v>
      </c>
      <c r="U1935" s="1">
        <v>80</v>
      </c>
      <c r="V1935" s="1">
        <v>0</v>
      </c>
      <c r="W1935" s="1">
        <v>0</v>
      </c>
      <c r="X1935" s="1">
        <v>0</v>
      </c>
      <c r="Y1935" s="1">
        <v>80</v>
      </c>
      <c r="Z1935" s="1">
        <v>171916.79999999999</v>
      </c>
      <c r="AA1935" s="1" t="s">
        <v>3404</v>
      </c>
      <c r="AB1935" s="1" t="s">
        <v>3405</v>
      </c>
      <c r="AC1935" s="1"/>
      <c r="AZ1935" s="24"/>
      <c r="BF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  <c r="BS1935" s="24"/>
      <c r="BT1935" s="24"/>
    </row>
    <row r="1936" spans="1:72" s="23" customFormat="1" x14ac:dyDescent="0.3">
      <c r="A1936" s="38">
        <v>150</v>
      </c>
      <c r="B1936" s="38" t="s">
        <v>3397</v>
      </c>
      <c r="C1936" s="1" t="s">
        <v>843</v>
      </c>
      <c r="D1936" s="38" t="s">
        <v>3398</v>
      </c>
      <c r="E1936" s="1" t="s">
        <v>3399</v>
      </c>
      <c r="F1936" s="2" t="s">
        <v>3707</v>
      </c>
      <c r="G1936" s="46" t="s">
        <v>3708</v>
      </c>
      <c r="H1936" s="42">
        <v>4.57</v>
      </c>
      <c r="I1936" s="42">
        <v>4.57</v>
      </c>
      <c r="J1936" s="1">
        <v>17</v>
      </c>
      <c r="K1936" s="156">
        <v>44372</v>
      </c>
      <c r="L1936" s="41">
        <v>44546</v>
      </c>
      <c r="M1936" s="1">
        <v>1189.32</v>
      </c>
      <c r="N1936" s="42">
        <v>1002.1978342130973</v>
      </c>
      <c r="O1936" s="1">
        <v>88</v>
      </c>
      <c r="P1936" s="42">
        <f t="shared" si="89"/>
        <v>104660.15999999999</v>
      </c>
      <c r="Q1936" s="1" t="s">
        <v>3403</v>
      </c>
      <c r="R1936" s="1">
        <v>99.9</v>
      </c>
      <c r="S1936" s="1">
        <f t="shared" si="90"/>
        <v>118813.068</v>
      </c>
      <c r="T1936" s="1" t="s">
        <v>3403</v>
      </c>
      <c r="U1936" s="1">
        <v>80</v>
      </c>
      <c r="V1936" s="1">
        <v>0</v>
      </c>
      <c r="W1936" s="1">
        <v>2</v>
      </c>
      <c r="X1936" s="1">
        <v>0</v>
      </c>
      <c r="Y1936" s="1">
        <v>82</v>
      </c>
      <c r="Z1936" s="1">
        <v>97524.239999999991</v>
      </c>
      <c r="AA1936" s="1" t="s">
        <v>3404</v>
      </c>
      <c r="AB1936" s="1" t="s">
        <v>3405</v>
      </c>
      <c r="AC1936" s="1"/>
      <c r="AZ1936" s="24"/>
      <c r="BF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  <c r="BS1936" s="24"/>
      <c r="BT1936" s="24"/>
    </row>
    <row r="1937" spans="1:72" s="23" customFormat="1" x14ac:dyDescent="0.3">
      <c r="A1937" s="38">
        <v>151</v>
      </c>
      <c r="B1937" s="38" t="s">
        <v>3397</v>
      </c>
      <c r="C1937" s="1" t="s">
        <v>843</v>
      </c>
      <c r="D1937" s="38" t="s">
        <v>3398</v>
      </c>
      <c r="E1937" s="1" t="s">
        <v>3399</v>
      </c>
      <c r="F1937" s="2" t="s">
        <v>3709</v>
      </c>
      <c r="G1937" s="46" t="s">
        <v>3710</v>
      </c>
      <c r="H1937" s="42">
        <v>1.83</v>
      </c>
      <c r="I1937" s="42">
        <v>1.83</v>
      </c>
      <c r="J1937" s="1">
        <v>3</v>
      </c>
      <c r="K1937" s="156">
        <v>44369</v>
      </c>
      <c r="L1937" s="41">
        <v>44546</v>
      </c>
      <c r="M1937" s="1">
        <v>210.88</v>
      </c>
      <c r="N1937" s="42">
        <v>179.41663173018102</v>
      </c>
      <c r="O1937" s="1">
        <v>80</v>
      </c>
      <c r="P1937" s="42">
        <f t="shared" si="89"/>
        <v>16870.400000000001</v>
      </c>
      <c r="Q1937" s="1" t="s">
        <v>3403</v>
      </c>
      <c r="R1937" s="1">
        <v>99.9</v>
      </c>
      <c r="S1937" s="1">
        <f t="shared" si="90"/>
        <v>21066.912</v>
      </c>
      <c r="T1937" s="1" t="s">
        <v>3403</v>
      </c>
      <c r="U1937" s="1">
        <v>80</v>
      </c>
      <c r="V1937" s="1">
        <v>0</v>
      </c>
      <c r="W1937" s="1">
        <v>0</v>
      </c>
      <c r="X1937" s="1">
        <v>0</v>
      </c>
      <c r="Y1937" s="1">
        <v>80</v>
      </c>
      <c r="Z1937" s="1">
        <v>16870.400000000001</v>
      </c>
      <c r="AA1937" s="1" t="s">
        <v>3404</v>
      </c>
      <c r="AB1937" s="1" t="s">
        <v>3414</v>
      </c>
      <c r="AC1937" s="1"/>
      <c r="AZ1937" s="24"/>
      <c r="BF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  <c r="BS1937" s="24"/>
      <c r="BT1937" s="24"/>
    </row>
    <row r="1938" spans="1:72" s="23" customFormat="1" x14ac:dyDescent="0.3">
      <c r="A1938" s="38">
        <v>152</v>
      </c>
      <c r="B1938" s="38" t="s">
        <v>3397</v>
      </c>
      <c r="C1938" s="1" t="s">
        <v>843</v>
      </c>
      <c r="D1938" s="38" t="s">
        <v>3398</v>
      </c>
      <c r="E1938" s="1" t="s">
        <v>3399</v>
      </c>
      <c r="F1938" s="2" t="s">
        <v>3711</v>
      </c>
      <c r="G1938" s="46" t="s">
        <v>3712</v>
      </c>
      <c r="H1938" s="42">
        <v>4.83</v>
      </c>
      <c r="I1938" s="42">
        <v>4.83</v>
      </c>
      <c r="J1938" s="1">
        <v>38</v>
      </c>
      <c r="K1938" s="156">
        <v>44367</v>
      </c>
      <c r="L1938" s="41">
        <v>44537</v>
      </c>
      <c r="M1938" s="1">
        <v>2645.02</v>
      </c>
      <c r="N1938" s="42">
        <v>2486.3188</v>
      </c>
      <c r="O1938" s="1">
        <v>87</v>
      </c>
      <c r="P1938" s="42">
        <f t="shared" si="89"/>
        <v>230116.74</v>
      </c>
      <c r="Q1938" s="1" t="s">
        <v>3403</v>
      </c>
      <c r="R1938" s="1">
        <v>99.9</v>
      </c>
      <c r="S1938" s="1">
        <f t="shared" si="90"/>
        <v>264237.49800000002</v>
      </c>
      <c r="T1938" s="1" t="s">
        <v>3403</v>
      </c>
      <c r="U1938" s="1">
        <v>80</v>
      </c>
      <c r="V1938" s="1">
        <v>3.2</v>
      </c>
      <c r="W1938" s="1">
        <v>2</v>
      </c>
      <c r="X1938" s="1">
        <v>0</v>
      </c>
      <c r="Y1938" s="1">
        <v>85.2</v>
      </c>
      <c r="Z1938" s="1">
        <v>225355.704</v>
      </c>
      <c r="AA1938" s="1" t="s">
        <v>3404</v>
      </c>
      <c r="AB1938" s="1" t="s">
        <v>3414</v>
      </c>
      <c r="AC1938" s="1"/>
      <c r="AZ1938" s="24"/>
      <c r="BF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  <c r="BS1938" s="24"/>
      <c r="BT1938" s="24"/>
    </row>
    <row r="1939" spans="1:72" s="23" customFormat="1" x14ac:dyDescent="0.3">
      <c r="A1939" s="38">
        <v>153</v>
      </c>
      <c r="B1939" s="38" t="s">
        <v>3397</v>
      </c>
      <c r="C1939" s="1" t="s">
        <v>843</v>
      </c>
      <c r="D1939" s="38" t="s">
        <v>3398</v>
      </c>
      <c r="E1939" s="1" t="s">
        <v>3399</v>
      </c>
      <c r="F1939" s="2" t="s">
        <v>3713</v>
      </c>
      <c r="G1939" s="46" t="s">
        <v>3714</v>
      </c>
      <c r="H1939" s="42">
        <v>6.53</v>
      </c>
      <c r="I1939" s="42">
        <v>6.53</v>
      </c>
      <c r="J1939" s="1">
        <v>40</v>
      </c>
      <c r="K1939" s="156">
        <v>44369</v>
      </c>
      <c r="L1939" s="41">
        <v>44546</v>
      </c>
      <c r="M1939" s="1">
        <v>2815.72</v>
      </c>
      <c r="N1939" s="42">
        <v>2388.3238189433632</v>
      </c>
      <c r="O1939" s="1">
        <v>81</v>
      </c>
      <c r="P1939" s="42">
        <f t="shared" si="89"/>
        <v>228073.31999999998</v>
      </c>
      <c r="Q1939" s="1" t="s">
        <v>3403</v>
      </c>
      <c r="R1939" s="1">
        <v>99.9</v>
      </c>
      <c r="S1939" s="1">
        <f t="shared" si="90"/>
        <v>281290.42800000001</v>
      </c>
      <c r="T1939" s="1" t="s">
        <v>3403</v>
      </c>
      <c r="U1939" s="1">
        <v>80</v>
      </c>
      <c r="V1939" s="1">
        <v>0</v>
      </c>
      <c r="W1939" s="1">
        <v>0</v>
      </c>
      <c r="X1939" s="1">
        <v>0</v>
      </c>
      <c r="Y1939" s="1">
        <v>80</v>
      </c>
      <c r="Z1939" s="1">
        <v>225257.59999999998</v>
      </c>
      <c r="AA1939" s="1" t="s">
        <v>3404</v>
      </c>
      <c r="AB1939" s="1" t="s">
        <v>3414</v>
      </c>
      <c r="AC1939" s="1"/>
      <c r="AZ1939" s="24"/>
      <c r="BF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  <c r="BS1939" s="24"/>
      <c r="BT1939" s="24"/>
    </row>
    <row r="1940" spans="1:72" s="23" customFormat="1" x14ac:dyDescent="0.3">
      <c r="A1940" s="38">
        <v>154</v>
      </c>
      <c r="B1940" s="38" t="s">
        <v>3397</v>
      </c>
      <c r="C1940" s="1" t="s">
        <v>843</v>
      </c>
      <c r="D1940" s="38" t="s">
        <v>3398</v>
      </c>
      <c r="E1940" s="1" t="s">
        <v>3399</v>
      </c>
      <c r="F1940" s="2" t="s">
        <v>3715</v>
      </c>
      <c r="G1940" s="46" t="s">
        <v>3716</v>
      </c>
      <c r="H1940" s="42">
        <v>3.58</v>
      </c>
      <c r="I1940" s="42">
        <v>3.58</v>
      </c>
      <c r="J1940" s="1">
        <v>17</v>
      </c>
      <c r="K1940" s="156">
        <v>44369</v>
      </c>
      <c r="L1940" s="41">
        <v>44537</v>
      </c>
      <c r="M1940" s="1">
        <v>1166.49</v>
      </c>
      <c r="N1940" s="42">
        <v>1077.5651962438476</v>
      </c>
      <c r="O1940" s="1">
        <v>88</v>
      </c>
      <c r="P1940" s="42">
        <f t="shared" si="89"/>
        <v>102651.12</v>
      </c>
      <c r="Q1940" s="1" t="s">
        <v>3403</v>
      </c>
      <c r="R1940" s="1">
        <v>99.9</v>
      </c>
      <c r="S1940" s="1">
        <f t="shared" si="90"/>
        <v>116532.35100000001</v>
      </c>
      <c r="T1940" s="1" t="s">
        <v>3403</v>
      </c>
      <c r="U1940" s="1">
        <v>80</v>
      </c>
      <c r="V1940" s="1">
        <v>1.6</v>
      </c>
      <c r="W1940" s="1">
        <v>2</v>
      </c>
      <c r="X1940" s="1">
        <v>0</v>
      </c>
      <c r="Y1940" s="1">
        <v>83.6</v>
      </c>
      <c r="Z1940" s="1">
        <v>97518.563999999998</v>
      </c>
      <c r="AA1940" s="1" t="s">
        <v>3404</v>
      </c>
      <c r="AB1940" s="1" t="s">
        <v>3414</v>
      </c>
      <c r="AC1940" s="1"/>
      <c r="AZ1940" s="24"/>
      <c r="BF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  <c r="BS1940" s="24"/>
      <c r="BT1940" s="24"/>
    </row>
    <row r="1941" spans="1:72" s="23" customFormat="1" x14ac:dyDescent="0.3">
      <c r="A1941" s="38">
        <v>155</v>
      </c>
      <c r="B1941" s="38" t="s">
        <v>3397</v>
      </c>
      <c r="C1941" s="1" t="s">
        <v>843</v>
      </c>
      <c r="D1941" s="38" t="s">
        <v>3398</v>
      </c>
      <c r="E1941" s="1" t="s">
        <v>3399</v>
      </c>
      <c r="F1941" s="2" t="s">
        <v>3717</v>
      </c>
      <c r="G1941" s="46" t="s">
        <v>3718</v>
      </c>
      <c r="H1941" s="42">
        <v>6.69</v>
      </c>
      <c r="I1941" s="42">
        <v>6.69</v>
      </c>
      <c r="J1941" s="1">
        <v>32</v>
      </c>
      <c r="K1941" s="156">
        <v>44368</v>
      </c>
      <c r="L1941" s="41">
        <v>44546</v>
      </c>
      <c r="M1941" s="1">
        <v>2231.16</v>
      </c>
      <c r="N1941" s="42">
        <v>1898.9528645984783</v>
      </c>
      <c r="O1941" s="1">
        <v>88</v>
      </c>
      <c r="P1941" s="42">
        <f t="shared" si="89"/>
        <v>196342.08</v>
      </c>
      <c r="Q1941" s="1" t="s">
        <v>3403</v>
      </c>
      <c r="R1941" s="1">
        <v>99.9</v>
      </c>
      <c r="S1941" s="1">
        <f t="shared" si="90"/>
        <v>222892.88399999999</v>
      </c>
      <c r="T1941" s="1" t="s">
        <v>3403</v>
      </c>
      <c r="U1941" s="1">
        <v>80</v>
      </c>
      <c r="V1941" s="1">
        <v>0</v>
      </c>
      <c r="W1941" s="1">
        <v>2</v>
      </c>
      <c r="X1941" s="1">
        <v>0</v>
      </c>
      <c r="Y1941" s="1">
        <v>82</v>
      </c>
      <c r="Z1941" s="1">
        <v>182955.12</v>
      </c>
      <c r="AA1941" s="1" t="s">
        <v>3404</v>
      </c>
      <c r="AB1941" s="1" t="s">
        <v>3414</v>
      </c>
      <c r="AC1941" s="1"/>
      <c r="AZ1941" s="24"/>
      <c r="BF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  <c r="BS1941" s="24"/>
      <c r="BT1941" s="24"/>
    </row>
    <row r="1942" spans="1:72" s="23" customFormat="1" x14ac:dyDescent="0.3">
      <c r="A1942" s="38">
        <v>156</v>
      </c>
      <c r="B1942" s="38" t="s">
        <v>3397</v>
      </c>
      <c r="C1942" s="1" t="s">
        <v>843</v>
      </c>
      <c r="D1942" s="38" t="s">
        <v>3398</v>
      </c>
      <c r="E1942" s="1" t="s">
        <v>3399</v>
      </c>
      <c r="F1942" s="45" t="s">
        <v>3719</v>
      </c>
      <c r="G1942" s="46" t="s">
        <v>3720</v>
      </c>
      <c r="H1942" s="42">
        <v>12.53</v>
      </c>
      <c r="I1942" s="42">
        <v>12.53</v>
      </c>
      <c r="J1942" s="1">
        <v>52</v>
      </c>
      <c r="K1942" s="156">
        <v>44370</v>
      </c>
      <c r="L1942" s="41">
        <v>44537</v>
      </c>
      <c r="M1942" s="1">
        <v>3639.74</v>
      </c>
      <c r="N1942" s="42">
        <v>3355.0826953824494</v>
      </c>
      <c r="O1942" s="1">
        <v>88</v>
      </c>
      <c r="P1942" s="42">
        <f t="shared" si="89"/>
        <v>320297.12</v>
      </c>
      <c r="Q1942" s="1" t="s">
        <v>3403</v>
      </c>
      <c r="R1942" s="1">
        <v>99.9</v>
      </c>
      <c r="S1942" s="1">
        <f t="shared" si="90"/>
        <v>363610.02600000001</v>
      </c>
      <c r="T1942" s="1" t="s">
        <v>3403</v>
      </c>
      <c r="U1942" s="1">
        <v>80</v>
      </c>
      <c r="V1942" s="1">
        <v>1.6</v>
      </c>
      <c r="W1942" s="1">
        <v>2</v>
      </c>
      <c r="X1942" s="1">
        <v>0</v>
      </c>
      <c r="Y1942" s="1">
        <v>83.6</v>
      </c>
      <c r="Z1942" s="1">
        <v>304282.26399999997</v>
      </c>
      <c r="AA1942" s="1" t="s">
        <v>3404</v>
      </c>
      <c r="AB1942" s="1" t="s">
        <v>3414</v>
      </c>
      <c r="AC1942" s="1"/>
      <c r="AZ1942" s="24"/>
      <c r="BF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  <c r="BS1942" s="24"/>
      <c r="BT1942" s="24"/>
    </row>
    <row r="1943" spans="1:72" s="23" customFormat="1" x14ac:dyDescent="0.3">
      <c r="A1943" s="38">
        <v>157</v>
      </c>
      <c r="B1943" s="38" t="s">
        <v>3397</v>
      </c>
      <c r="C1943" s="1" t="s">
        <v>843</v>
      </c>
      <c r="D1943" s="38" t="s">
        <v>3398</v>
      </c>
      <c r="E1943" s="1" t="s">
        <v>3399</v>
      </c>
      <c r="F1943" s="2" t="s">
        <v>3721</v>
      </c>
      <c r="G1943" s="46" t="s">
        <v>3722</v>
      </c>
      <c r="H1943" s="42">
        <v>2.59</v>
      </c>
      <c r="I1943" s="42">
        <v>2.59</v>
      </c>
      <c r="J1943" s="1">
        <v>21</v>
      </c>
      <c r="K1943" s="156">
        <v>44369</v>
      </c>
      <c r="L1943" s="41">
        <v>44546</v>
      </c>
      <c r="M1943" s="1">
        <v>1464.16</v>
      </c>
      <c r="N1943" s="42">
        <v>1244.537115931405</v>
      </c>
      <c r="O1943" s="1">
        <v>88</v>
      </c>
      <c r="P1943" s="42">
        <f t="shared" si="89"/>
        <v>128846.08</v>
      </c>
      <c r="Q1943" s="1" t="s">
        <v>3403</v>
      </c>
      <c r="R1943" s="1">
        <v>99.9</v>
      </c>
      <c r="S1943" s="1">
        <f t="shared" si="90"/>
        <v>146269.584</v>
      </c>
      <c r="T1943" s="1" t="s">
        <v>3403</v>
      </c>
      <c r="U1943" s="1">
        <v>80</v>
      </c>
      <c r="V1943" s="1">
        <v>0</v>
      </c>
      <c r="W1943" s="1">
        <v>2</v>
      </c>
      <c r="X1943" s="1">
        <v>0</v>
      </c>
      <c r="Y1943" s="1">
        <v>82</v>
      </c>
      <c r="Z1943" s="1">
        <v>120061.12000000001</v>
      </c>
      <c r="AA1943" s="1" t="s">
        <v>3404</v>
      </c>
      <c r="AB1943" s="1" t="s">
        <v>3414</v>
      </c>
      <c r="AC1943" s="1"/>
      <c r="AZ1943" s="24"/>
      <c r="BF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  <c r="BS1943" s="24"/>
      <c r="BT1943" s="24"/>
    </row>
    <row r="1944" spans="1:72" s="23" customFormat="1" x14ac:dyDescent="0.3">
      <c r="A1944" s="38">
        <v>158</v>
      </c>
      <c r="B1944" s="38" t="s">
        <v>3397</v>
      </c>
      <c r="C1944" s="1" t="s">
        <v>843</v>
      </c>
      <c r="D1944" s="38" t="s">
        <v>3398</v>
      </c>
      <c r="E1944" s="1" t="s">
        <v>3399</v>
      </c>
      <c r="F1944" s="2" t="s">
        <v>3723</v>
      </c>
      <c r="G1944" s="46" t="s">
        <v>3724</v>
      </c>
      <c r="H1944" s="42">
        <v>8.17</v>
      </c>
      <c r="I1944" s="42">
        <v>8.17</v>
      </c>
      <c r="J1944" s="1">
        <v>64</v>
      </c>
      <c r="K1944" s="156">
        <v>44369</v>
      </c>
      <c r="L1944" s="41">
        <v>44546</v>
      </c>
      <c r="M1944" s="1">
        <v>4467.96</v>
      </c>
      <c r="N1944" s="42">
        <v>3813.5455587065262</v>
      </c>
      <c r="O1944" s="1">
        <v>89</v>
      </c>
      <c r="P1944" s="42">
        <f t="shared" si="89"/>
        <v>397648.44</v>
      </c>
      <c r="Q1944" s="1" t="s">
        <v>3403</v>
      </c>
      <c r="R1944" s="1">
        <v>99.9</v>
      </c>
      <c r="S1944" s="1">
        <f t="shared" si="90"/>
        <v>446349.20400000003</v>
      </c>
      <c r="T1944" s="1" t="s">
        <v>3403</v>
      </c>
      <c r="U1944" s="1">
        <v>80</v>
      </c>
      <c r="V1944" s="1">
        <v>0</v>
      </c>
      <c r="W1944" s="1">
        <v>2</v>
      </c>
      <c r="X1944" s="1">
        <v>0</v>
      </c>
      <c r="Y1944" s="1">
        <v>82</v>
      </c>
      <c r="Z1944" s="1">
        <v>366372.72000000003</v>
      </c>
      <c r="AA1944" s="1" t="s">
        <v>3404</v>
      </c>
      <c r="AB1944" s="1" t="s">
        <v>3414</v>
      </c>
      <c r="AC1944" s="1"/>
      <c r="AZ1944" s="24"/>
      <c r="BF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  <c r="BS1944" s="24"/>
      <c r="BT1944" s="24"/>
    </row>
    <row r="1945" spans="1:72" s="23" customFormat="1" x14ac:dyDescent="0.3">
      <c r="A1945" s="38">
        <v>159</v>
      </c>
      <c r="B1945" s="38" t="s">
        <v>3397</v>
      </c>
      <c r="C1945" s="1" t="s">
        <v>843</v>
      </c>
      <c r="D1945" s="38" t="s">
        <v>3398</v>
      </c>
      <c r="E1945" s="1" t="s">
        <v>3399</v>
      </c>
      <c r="F1945" s="45" t="s">
        <v>3725</v>
      </c>
      <c r="G1945" s="46" t="s">
        <v>3726</v>
      </c>
      <c r="H1945" s="42">
        <v>5.59</v>
      </c>
      <c r="I1945" s="42">
        <v>5.59</v>
      </c>
      <c r="J1945" s="1">
        <v>58</v>
      </c>
      <c r="K1945" s="156">
        <v>44370</v>
      </c>
      <c r="L1945" s="41">
        <v>44546</v>
      </c>
      <c r="M1945" s="1">
        <v>4073.12</v>
      </c>
      <c r="N1945" s="42">
        <v>3455.9187502197492</v>
      </c>
      <c r="O1945" s="1">
        <v>80</v>
      </c>
      <c r="P1945" s="42">
        <f t="shared" si="89"/>
        <v>325849.59999999998</v>
      </c>
      <c r="Q1945" s="1" t="s">
        <v>3403</v>
      </c>
      <c r="R1945" s="1">
        <v>99.9</v>
      </c>
      <c r="S1945" s="1">
        <f t="shared" si="90"/>
        <v>406904.68800000002</v>
      </c>
      <c r="T1945" s="1" t="s">
        <v>3403</v>
      </c>
      <c r="U1945" s="1">
        <v>80</v>
      </c>
      <c r="V1945" s="1">
        <v>0</v>
      </c>
      <c r="W1945" s="1">
        <v>0</v>
      </c>
      <c r="X1945" s="1">
        <v>0</v>
      </c>
      <c r="Y1945" s="1">
        <v>80</v>
      </c>
      <c r="Z1945" s="1">
        <v>325849.59999999998</v>
      </c>
      <c r="AA1945" s="1" t="s">
        <v>3404</v>
      </c>
      <c r="AB1945" s="1" t="s">
        <v>3414</v>
      </c>
      <c r="AC1945" s="1"/>
      <c r="AZ1945" s="24"/>
      <c r="BF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  <c r="BS1945" s="24"/>
      <c r="BT1945" s="24"/>
    </row>
    <row r="1946" spans="1:72" s="23" customFormat="1" x14ac:dyDescent="0.3">
      <c r="A1946" s="38">
        <v>160</v>
      </c>
      <c r="B1946" s="38" t="s">
        <v>3397</v>
      </c>
      <c r="C1946" s="1" t="s">
        <v>843</v>
      </c>
      <c r="D1946" s="38" t="s">
        <v>3398</v>
      </c>
      <c r="E1946" s="1" t="s">
        <v>3399</v>
      </c>
      <c r="F1946" s="2" t="s">
        <v>3727</v>
      </c>
      <c r="G1946" s="46" t="s">
        <v>3728</v>
      </c>
      <c r="H1946" s="42">
        <v>4</v>
      </c>
      <c r="I1946" s="42">
        <v>4</v>
      </c>
      <c r="J1946" s="1">
        <v>47</v>
      </c>
      <c r="K1946" s="156">
        <v>44368</v>
      </c>
      <c r="L1946" s="41">
        <v>44546</v>
      </c>
      <c r="M1946" s="1">
        <v>3294.16</v>
      </c>
      <c r="N1946" s="42">
        <v>2806.721200765664</v>
      </c>
      <c r="O1946" s="1">
        <v>84</v>
      </c>
      <c r="P1946" s="42">
        <f t="shared" si="89"/>
        <v>276709.44</v>
      </c>
      <c r="Q1946" s="1" t="s">
        <v>3403</v>
      </c>
      <c r="R1946" s="1">
        <v>99.9</v>
      </c>
      <c r="S1946" s="1">
        <f t="shared" si="90"/>
        <v>329086.58400000003</v>
      </c>
      <c r="T1946" s="1" t="s">
        <v>3403</v>
      </c>
      <c r="U1946" s="1">
        <v>80</v>
      </c>
      <c r="V1946" s="1">
        <v>0</v>
      </c>
      <c r="W1946" s="1">
        <v>0</v>
      </c>
      <c r="X1946" s="1">
        <v>0</v>
      </c>
      <c r="Y1946" s="1">
        <v>80</v>
      </c>
      <c r="Z1946" s="1">
        <v>263532.79999999999</v>
      </c>
      <c r="AA1946" s="1" t="s">
        <v>3404</v>
      </c>
      <c r="AB1946" s="1" t="s">
        <v>3414</v>
      </c>
      <c r="AC1946" s="1"/>
      <c r="AZ1946" s="24"/>
      <c r="BF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  <c r="BS1946" s="24"/>
      <c r="BT1946" s="24"/>
    </row>
    <row r="1947" spans="1:72" s="23" customFormat="1" x14ac:dyDescent="0.3">
      <c r="A1947" s="38">
        <v>161</v>
      </c>
      <c r="B1947" s="38" t="s">
        <v>3397</v>
      </c>
      <c r="C1947" s="1" t="s">
        <v>843</v>
      </c>
      <c r="D1947" s="38" t="s">
        <v>3398</v>
      </c>
      <c r="E1947" s="1" t="s">
        <v>3399</v>
      </c>
      <c r="F1947" s="2" t="s">
        <v>3729</v>
      </c>
      <c r="G1947" s="46" t="s">
        <v>3730</v>
      </c>
      <c r="H1947" s="42">
        <v>4</v>
      </c>
      <c r="I1947" s="42">
        <v>4</v>
      </c>
      <c r="J1947" s="1">
        <v>22</v>
      </c>
      <c r="K1947" s="156">
        <v>44368</v>
      </c>
      <c r="L1947" s="41">
        <v>44546</v>
      </c>
      <c r="M1947" s="1">
        <v>1544.84</v>
      </c>
      <c r="N1947" s="42">
        <v>1314.0856817328061</v>
      </c>
      <c r="O1947" s="1">
        <v>80</v>
      </c>
      <c r="P1947" s="42">
        <f t="shared" si="89"/>
        <v>123587.2</v>
      </c>
      <c r="Q1947" s="1" t="s">
        <v>3403</v>
      </c>
      <c r="R1947" s="1">
        <v>99.9</v>
      </c>
      <c r="S1947" s="1">
        <f t="shared" si="90"/>
        <v>154329.516</v>
      </c>
      <c r="T1947" s="1" t="s">
        <v>3403</v>
      </c>
      <c r="U1947" s="1">
        <v>80</v>
      </c>
      <c r="V1947" s="1">
        <v>0</v>
      </c>
      <c r="W1947" s="1">
        <v>0</v>
      </c>
      <c r="X1947" s="1">
        <v>0</v>
      </c>
      <c r="Y1947" s="1">
        <v>80</v>
      </c>
      <c r="Z1947" s="1">
        <v>123587.2</v>
      </c>
      <c r="AA1947" s="1" t="s">
        <v>3404</v>
      </c>
      <c r="AB1947" s="1" t="s">
        <v>3414</v>
      </c>
      <c r="AC1947" s="1"/>
      <c r="AZ1947" s="24"/>
      <c r="BF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  <c r="BS1947" s="24"/>
      <c r="BT1947" s="24"/>
    </row>
    <row r="1948" spans="1:72" s="23" customFormat="1" x14ac:dyDescent="0.3">
      <c r="A1948" s="38">
        <v>162</v>
      </c>
      <c r="B1948" s="38" t="s">
        <v>3397</v>
      </c>
      <c r="C1948" s="1" t="s">
        <v>843</v>
      </c>
      <c r="D1948" s="38" t="s">
        <v>844</v>
      </c>
      <c r="E1948" s="1" t="s">
        <v>3399</v>
      </c>
      <c r="F1948" s="45" t="s">
        <v>3731</v>
      </c>
      <c r="G1948" s="46" t="s">
        <v>3732</v>
      </c>
      <c r="H1948" s="42">
        <v>28</v>
      </c>
      <c r="I1948" s="42">
        <v>28</v>
      </c>
      <c r="J1948" s="1">
        <v>87</v>
      </c>
      <c r="K1948" s="157">
        <v>44365</v>
      </c>
      <c r="L1948" s="41">
        <v>44550</v>
      </c>
      <c r="M1948" s="1">
        <v>6102</v>
      </c>
      <c r="N1948" s="42">
        <v>5735.88</v>
      </c>
      <c r="O1948" s="1">
        <v>83</v>
      </c>
      <c r="P1948" s="42">
        <f t="shared" si="89"/>
        <v>506466</v>
      </c>
      <c r="Q1948" s="1" t="s">
        <v>3403</v>
      </c>
      <c r="R1948" s="1">
        <v>99.9</v>
      </c>
      <c r="S1948" s="1">
        <f t="shared" si="90"/>
        <v>609589.80000000005</v>
      </c>
      <c r="T1948" s="1" t="s">
        <v>3403</v>
      </c>
      <c r="U1948" s="1">
        <v>80</v>
      </c>
      <c r="V1948" s="1">
        <v>3.2</v>
      </c>
      <c r="W1948" s="1">
        <v>0</v>
      </c>
      <c r="X1948" s="1">
        <v>0</v>
      </c>
      <c r="Y1948" s="1">
        <v>83.2</v>
      </c>
      <c r="Z1948" s="1">
        <v>507686.40000000002</v>
      </c>
      <c r="AA1948" s="1" t="s">
        <v>3404</v>
      </c>
      <c r="AB1948" s="1" t="s">
        <v>3405</v>
      </c>
      <c r="AC1948" s="1"/>
      <c r="AZ1948" s="24"/>
      <c r="BF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  <c r="BS1948" s="24"/>
      <c r="BT1948" s="24"/>
    </row>
    <row r="1949" spans="1:72" s="23" customFormat="1" x14ac:dyDescent="0.3">
      <c r="A1949" s="38">
        <v>163</v>
      </c>
      <c r="B1949" s="38" t="s">
        <v>3397</v>
      </c>
      <c r="C1949" s="1" t="s">
        <v>843</v>
      </c>
      <c r="D1949" s="38" t="s">
        <v>844</v>
      </c>
      <c r="E1949" s="1" t="s">
        <v>3399</v>
      </c>
      <c r="F1949" s="45" t="s">
        <v>3733</v>
      </c>
      <c r="G1949" s="46" t="s">
        <v>3734</v>
      </c>
      <c r="H1949" s="42">
        <v>5.59</v>
      </c>
      <c r="I1949" s="42">
        <v>5.59</v>
      </c>
      <c r="J1949" s="1">
        <v>27</v>
      </c>
      <c r="K1949" s="157">
        <v>44362</v>
      </c>
      <c r="L1949" s="41">
        <v>44550</v>
      </c>
      <c r="M1949" s="1">
        <v>1840.02</v>
      </c>
      <c r="N1949" s="42">
        <v>1729.6188</v>
      </c>
      <c r="O1949" s="1">
        <v>80</v>
      </c>
      <c r="P1949" s="42">
        <f t="shared" si="89"/>
        <v>147201.60000000001</v>
      </c>
      <c r="Q1949" s="1" t="s">
        <v>3403</v>
      </c>
      <c r="R1949" s="1">
        <v>99.9</v>
      </c>
      <c r="S1949" s="1">
        <f t="shared" si="90"/>
        <v>183817.99800000002</v>
      </c>
      <c r="T1949" s="1" t="s">
        <v>3403</v>
      </c>
      <c r="U1949" s="1">
        <v>80</v>
      </c>
      <c r="V1949" s="1">
        <v>3.2</v>
      </c>
      <c r="W1949" s="1">
        <v>0</v>
      </c>
      <c r="X1949" s="1">
        <v>0</v>
      </c>
      <c r="Y1949" s="1">
        <v>83.2</v>
      </c>
      <c r="Z1949" s="1">
        <v>153089.66399999999</v>
      </c>
      <c r="AA1949" s="1" t="s">
        <v>3404</v>
      </c>
      <c r="AB1949" s="1" t="s">
        <v>3405</v>
      </c>
      <c r="AC1949" s="1"/>
      <c r="AZ1949" s="24"/>
      <c r="BF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  <c r="BS1949" s="24"/>
      <c r="BT1949" s="24"/>
    </row>
    <row r="1950" spans="1:72" s="23" customFormat="1" x14ac:dyDescent="0.3">
      <c r="A1950" s="38">
        <v>164</v>
      </c>
      <c r="B1950" s="38" t="s">
        <v>3397</v>
      </c>
      <c r="C1950" s="1" t="s">
        <v>843</v>
      </c>
      <c r="D1950" s="38" t="s">
        <v>844</v>
      </c>
      <c r="E1950" s="1" t="s">
        <v>3399</v>
      </c>
      <c r="F1950" s="45" t="s">
        <v>3735</v>
      </c>
      <c r="G1950" s="46" t="s">
        <v>3736</v>
      </c>
      <c r="H1950" s="42">
        <v>3.06</v>
      </c>
      <c r="I1950" s="42">
        <v>3.06</v>
      </c>
      <c r="J1950" s="1">
        <v>25</v>
      </c>
      <c r="K1950" s="157">
        <v>44354</v>
      </c>
      <c r="L1950" s="41">
        <v>44550</v>
      </c>
      <c r="M1950" s="1">
        <v>1721.72</v>
      </c>
      <c r="N1950" s="42">
        <v>1618.4168</v>
      </c>
      <c r="O1950" s="1">
        <v>82</v>
      </c>
      <c r="P1950" s="42">
        <f t="shared" si="89"/>
        <v>141181.04</v>
      </c>
      <c r="Q1950" s="1" t="s">
        <v>3403</v>
      </c>
      <c r="R1950" s="1">
        <v>99.9</v>
      </c>
      <c r="S1950" s="1">
        <f t="shared" si="90"/>
        <v>171999.82800000001</v>
      </c>
      <c r="T1950" s="1" t="s">
        <v>3403</v>
      </c>
      <c r="U1950" s="1">
        <v>80</v>
      </c>
      <c r="V1950" s="1">
        <v>3.2</v>
      </c>
      <c r="W1950" s="1">
        <v>0</v>
      </c>
      <c r="X1950" s="1">
        <v>0</v>
      </c>
      <c r="Y1950" s="1">
        <v>83.2</v>
      </c>
      <c r="Z1950" s="1">
        <v>143247.10400000002</v>
      </c>
      <c r="AA1950" s="1" t="s">
        <v>3404</v>
      </c>
      <c r="AB1950" s="1" t="s">
        <v>3405</v>
      </c>
      <c r="AC1950" s="1"/>
      <c r="AZ1950" s="24"/>
      <c r="BF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  <c r="BS1950" s="24"/>
      <c r="BT1950" s="24"/>
    </row>
    <row r="1951" spans="1:72" s="23" customFormat="1" x14ac:dyDescent="0.3">
      <c r="A1951" s="38">
        <v>165</v>
      </c>
      <c r="B1951" s="38" t="s">
        <v>3397</v>
      </c>
      <c r="C1951" s="1" t="s">
        <v>843</v>
      </c>
      <c r="D1951" s="38" t="s">
        <v>844</v>
      </c>
      <c r="E1951" s="1" t="s">
        <v>3399</v>
      </c>
      <c r="F1951" s="45" t="s">
        <v>3737</v>
      </c>
      <c r="G1951" s="46" t="s">
        <v>3738</v>
      </c>
      <c r="H1951" s="42">
        <v>1.71</v>
      </c>
      <c r="I1951" s="42">
        <v>1.71</v>
      </c>
      <c r="J1951" s="1">
        <v>9</v>
      </c>
      <c r="K1951" s="157">
        <v>44372</v>
      </c>
      <c r="L1951" s="41">
        <v>44550</v>
      </c>
      <c r="M1951" s="1">
        <v>578.28</v>
      </c>
      <c r="N1951" s="42">
        <v>536.66778513729423</v>
      </c>
      <c r="O1951" s="1">
        <v>80</v>
      </c>
      <c r="P1951" s="42">
        <f t="shared" si="89"/>
        <v>46262.399999999994</v>
      </c>
      <c r="Q1951" s="1" t="s">
        <v>3403</v>
      </c>
      <c r="R1951" s="1">
        <v>99.9</v>
      </c>
      <c r="S1951" s="1">
        <f t="shared" si="90"/>
        <v>57770.171999999999</v>
      </c>
      <c r="T1951" s="1" t="s">
        <v>3403</v>
      </c>
      <c r="U1951" s="1">
        <v>80</v>
      </c>
      <c r="V1951" s="1">
        <v>2.4</v>
      </c>
      <c r="W1951" s="1">
        <v>0</v>
      </c>
      <c r="X1951" s="1">
        <v>0</v>
      </c>
      <c r="Y1951" s="1">
        <v>82.4</v>
      </c>
      <c r="Z1951" s="1">
        <v>47650.272000000004</v>
      </c>
      <c r="AA1951" s="1" t="s">
        <v>3404</v>
      </c>
      <c r="AB1951" s="1" t="s">
        <v>3405</v>
      </c>
      <c r="AC1951" s="1"/>
      <c r="AZ1951" s="24"/>
      <c r="BF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  <c r="BS1951" s="24"/>
      <c r="BT1951" s="24"/>
    </row>
    <row r="1952" spans="1:72" s="23" customFormat="1" x14ac:dyDescent="0.3">
      <c r="A1952" s="38">
        <v>166</v>
      </c>
      <c r="B1952" s="38" t="s">
        <v>3397</v>
      </c>
      <c r="C1952" s="1" t="s">
        <v>843</v>
      </c>
      <c r="D1952" s="38" t="s">
        <v>3398</v>
      </c>
      <c r="E1952" s="1" t="s">
        <v>3399</v>
      </c>
      <c r="F1952" s="83" t="s">
        <v>3739</v>
      </c>
      <c r="G1952" s="46" t="s">
        <v>3740</v>
      </c>
      <c r="H1952" s="42">
        <v>1.1299999999999999</v>
      </c>
      <c r="I1952" s="42">
        <v>1.1299999999999999</v>
      </c>
      <c r="J1952" s="1">
        <v>3</v>
      </c>
      <c r="K1952" s="156">
        <v>44372</v>
      </c>
      <c r="L1952" s="41">
        <v>44550</v>
      </c>
      <c r="M1952" s="1">
        <v>184.64</v>
      </c>
      <c r="N1952" s="42">
        <v>173.5616</v>
      </c>
      <c r="O1952" s="1">
        <v>94</v>
      </c>
      <c r="P1952" s="42">
        <f t="shared" si="89"/>
        <v>17356.16</v>
      </c>
      <c r="Q1952" s="1" t="s">
        <v>3403</v>
      </c>
      <c r="R1952" s="1">
        <v>99.9</v>
      </c>
      <c r="S1952" s="1">
        <f t="shared" si="90"/>
        <v>18445.536</v>
      </c>
      <c r="T1952" s="1" t="s">
        <v>3403</v>
      </c>
      <c r="U1952" s="1">
        <v>80</v>
      </c>
      <c r="V1952" s="1">
        <v>3.2</v>
      </c>
      <c r="W1952" s="1">
        <v>2</v>
      </c>
      <c r="X1952" s="1">
        <v>0</v>
      </c>
      <c r="Y1952" s="1">
        <v>85.2</v>
      </c>
      <c r="Z1952" s="1">
        <v>15731.328</v>
      </c>
      <c r="AA1952" s="1" t="s">
        <v>3404</v>
      </c>
      <c r="AB1952" s="1" t="s">
        <v>3414</v>
      </c>
      <c r="AC1952" s="1"/>
      <c r="AZ1952" s="24"/>
      <c r="BF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  <c r="BS1952" s="24"/>
      <c r="BT1952" s="24"/>
    </row>
    <row r="1953" spans="1:72" s="23" customFormat="1" x14ac:dyDescent="0.3">
      <c r="A1953" s="38">
        <v>167</v>
      </c>
      <c r="B1953" s="38" t="s">
        <v>3397</v>
      </c>
      <c r="C1953" s="1" t="s">
        <v>843</v>
      </c>
      <c r="D1953" s="38" t="s">
        <v>3398</v>
      </c>
      <c r="E1953" s="1" t="s">
        <v>3399</v>
      </c>
      <c r="F1953" s="45" t="s">
        <v>3741</v>
      </c>
      <c r="G1953" s="46" t="s">
        <v>3742</v>
      </c>
      <c r="H1953" s="42">
        <v>8.57</v>
      </c>
      <c r="I1953" s="42">
        <v>8.57</v>
      </c>
      <c r="J1953" s="1">
        <v>24</v>
      </c>
      <c r="K1953" s="157">
        <v>44365</v>
      </c>
      <c r="L1953" s="41">
        <v>44550</v>
      </c>
      <c r="M1953" s="1">
        <v>1697.56</v>
      </c>
      <c r="N1953" s="42">
        <v>1595.7063999999998</v>
      </c>
      <c r="O1953" s="1">
        <v>94</v>
      </c>
      <c r="P1953" s="42">
        <f t="shared" si="89"/>
        <v>159570.63999999998</v>
      </c>
      <c r="Q1953" s="1" t="s">
        <v>3403</v>
      </c>
      <c r="R1953" s="1">
        <v>99.9</v>
      </c>
      <c r="S1953" s="1">
        <f t="shared" si="90"/>
        <v>169586.24400000001</v>
      </c>
      <c r="T1953" s="1" t="s">
        <v>3403</v>
      </c>
      <c r="U1953" s="1">
        <v>80</v>
      </c>
      <c r="V1953" s="1">
        <v>3.2</v>
      </c>
      <c r="W1953" s="1">
        <v>2</v>
      </c>
      <c r="X1953" s="1">
        <v>0</v>
      </c>
      <c r="Y1953" s="1">
        <v>85.2</v>
      </c>
      <c r="Z1953" s="1">
        <v>144632.11199999999</v>
      </c>
      <c r="AA1953" s="1" t="s">
        <v>3404</v>
      </c>
      <c r="AB1953" s="1" t="s">
        <v>3405</v>
      </c>
      <c r="AC1953" s="1"/>
      <c r="AZ1953" s="24"/>
      <c r="BF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  <c r="BS1953" s="24"/>
      <c r="BT1953" s="24"/>
    </row>
    <row r="1954" spans="1:72" s="23" customFormat="1" x14ac:dyDescent="0.3">
      <c r="A1954" s="38">
        <v>168</v>
      </c>
      <c r="B1954" s="38" t="s">
        <v>3397</v>
      </c>
      <c r="C1954" s="1" t="s">
        <v>843</v>
      </c>
      <c r="D1954" s="38" t="s">
        <v>844</v>
      </c>
      <c r="E1954" s="1" t="s">
        <v>3399</v>
      </c>
      <c r="F1954" s="45" t="s">
        <v>3617</v>
      </c>
      <c r="G1954" s="1" t="s">
        <v>3743</v>
      </c>
      <c r="H1954" s="91">
        <v>0</v>
      </c>
      <c r="I1954" s="91">
        <v>0</v>
      </c>
      <c r="J1954" s="1">
        <v>3</v>
      </c>
      <c r="K1954" s="157">
        <v>0</v>
      </c>
      <c r="L1954" s="41">
        <v>0</v>
      </c>
      <c r="M1954" s="1">
        <v>218.34</v>
      </c>
      <c r="N1954" s="42">
        <v>205.2396</v>
      </c>
      <c r="O1954" s="1">
        <v>87</v>
      </c>
      <c r="P1954" s="42">
        <f t="shared" si="89"/>
        <v>18995.580000000002</v>
      </c>
      <c r="Q1954" s="1" t="s">
        <v>3403</v>
      </c>
      <c r="R1954" s="1">
        <v>99.9</v>
      </c>
      <c r="S1954" s="1">
        <f t="shared" si="90"/>
        <v>21812.166000000001</v>
      </c>
      <c r="T1954" s="1" t="s">
        <v>3403</v>
      </c>
      <c r="U1954" s="1">
        <v>80</v>
      </c>
      <c r="V1954" s="1">
        <v>3.2</v>
      </c>
      <c r="W1954" s="1">
        <v>2</v>
      </c>
      <c r="X1954" s="1">
        <v>0</v>
      </c>
      <c r="Y1954" s="1">
        <v>85.2</v>
      </c>
      <c r="Z1954" s="1">
        <v>18602.567999999999</v>
      </c>
      <c r="AA1954" s="1" t="s">
        <v>3404</v>
      </c>
      <c r="AB1954" s="1" t="s">
        <v>3405</v>
      </c>
      <c r="AC1954" s="1" t="s">
        <v>3485</v>
      </c>
      <c r="AZ1954" s="24"/>
      <c r="BF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  <c r="BS1954" s="24"/>
      <c r="BT1954" s="24"/>
    </row>
    <row r="1955" spans="1:72" s="23" customFormat="1" ht="28.8" x14ac:dyDescent="0.3">
      <c r="A1955" s="38">
        <v>169</v>
      </c>
      <c r="B1955" s="38" t="s">
        <v>3397</v>
      </c>
      <c r="C1955" s="1" t="s">
        <v>843</v>
      </c>
      <c r="D1955" s="38" t="s">
        <v>3398</v>
      </c>
      <c r="E1955" s="1" t="s">
        <v>3399</v>
      </c>
      <c r="F1955" s="45" t="s">
        <v>3597</v>
      </c>
      <c r="G1955" s="1" t="s">
        <v>3744</v>
      </c>
      <c r="H1955" s="104">
        <v>0</v>
      </c>
      <c r="I1955" s="104">
        <v>0</v>
      </c>
      <c r="J1955" s="1">
        <v>20</v>
      </c>
      <c r="K1955" s="157">
        <v>0</v>
      </c>
      <c r="L1955" s="41">
        <v>0</v>
      </c>
      <c r="M1955" s="1">
        <v>1349.86</v>
      </c>
      <c r="N1955" s="42">
        <v>1249.8121844641682</v>
      </c>
      <c r="O1955" s="1">
        <v>87</v>
      </c>
      <c r="P1955" s="42">
        <f t="shared" si="89"/>
        <v>117437.81999999999</v>
      </c>
      <c r="Q1955" s="1" t="s">
        <v>3403</v>
      </c>
      <c r="R1955" s="1">
        <v>99.9</v>
      </c>
      <c r="S1955" s="1">
        <f t="shared" si="90"/>
        <v>134851.014</v>
      </c>
      <c r="T1955" s="1" t="s">
        <v>3403</v>
      </c>
      <c r="U1955" s="1">
        <v>80</v>
      </c>
      <c r="V1955" s="1">
        <v>2.4</v>
      </c>
      <c r="W1955" s="1">
        <v>2</v>
      </c>
      <c r="X1955" s="1">
        <v>0</v>
      </c>
      <c r="Y1955" s="1">
        <v>84.4</v>
      </c>
      <c r="Z1955" s="1">
        <v>113928.18399999999</v>
      </c>
      <c r="AA1955" s="1" t="s">
        <v>3404</v>
      </c>
      <c r="AB1955" s="1" t="s">
        <v>3405</v>
      </c>
      <c r="AC1955" s="1"/>
      <c r="AZ1955" s="24"/>
      <c r="BF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  <c r="BS1955" s="24"/>
      <c r="BT1955" s="24"/>
    </row>
    <row r="1956" spans="1:72" s="23" customFormat="1" x14ac:dyDescent="0.3">
      <c r="A1956" s="38">
        <v>170</v>
      </c>
      <c r="B1956" s="38" t="s">
        <v>3397</v>
      </c>
      <c r="C1956" s="1" t="s">
        <v>843</v>
      </c>
      <c r="D1956" s="38" t="s">
        <v>3398</v>
      </c>
      <c r="E1956" s="1" t="s">
        <v>3399</v>
      </c>
      <c r="F1956" s="45" t="s">
        <v>3599</v>
      </c>
      <c r="G1956" s="1" t="s">
        <v>3745</v>
      </c>
      <c r="H1956" s="104">
        <v>0</v>
      </c>
      <c r="I1956" s="104">
        <v>0</v>
      </c>
      <c r="J1956" s="1">
        <v>2</v>
      </c>
      <c r="K1956" s="157">
        <v>0</v>
      </c>
      <c r="L1956" s="41">
        <v>0</v>
      </c>
      <c r="M1956" s="1">
        <v>128.36000000000001</v>
      </c>
      <c r="N1956" s="42">
        <v>119.20277376556781</v>
      </c>
      <c r="O1956" s="1">
        <v>83</v>
      </c>
      <c r="P1956" s="42">
        <f t="shared" si="89"/>
        <v>10653.880000000001</v>
      </c>
      <c r="Q1956" s="1" t="s">
        <v>3403</v>
      </c>
      <c r="R1956" s="1">
        <v>99.9</v>
      </c>
      <c r="S1956" s="1">
        <f t="shared" si="90"/>
        <v>12823.164000000002</v>
      </c>
      <c r="T1956" s="1" t="s">
        <v>3403</v>
      </c>
      <c r="U1956" s="1">
        <v>80</v>
      </c>
      <c r="V1956" s="1">
        <v>2.4</v>
      </c>
      <c r="W1956" s="1">
        <v>0</v>
      </c>
      <c r="X1956" s="1">
        <v>0</v>
      </c>
      <c r="Y1956" s="1">
        <v>82.4</v>
      </c>
      <c r="Z1956" s="1">
        <v>10576.864000000001</v>
      </c>
      <c r="AA1956" s="1" t="s">
        <v>3404</v>
      </c>
      <c r="AB1956" s="1" t="s">
        <v>3405</v>
      </c>
      <c r="AC1956" s="1"/>
      <c r="AZ1956" s="24"/>
      <c r="BF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  <c r="BS1956" s="24"/>
      <c r="BT1956" s="24"/>
    </row>
    <row r="1957" spans="1:72" s="23" customFormat="1" x14ac:dyDescent="0.3">
      <c r="A1957" s="38">
        <v>171</v>
      </c>
      <c r="B1957" s="38" t="s">
        <v>3397</v>
      </c>
      <c r="C1957" s="1" t="s">
        <v>843</v>
      </c>
      <c r="D1957" s="38" t="s">
        <v>3398</v>
      </c>
      <c r="E1957" s="1" t="s">
        <v>3399</v>
      </c>
      <c r="F1957" s="45" t="s">
        <v>3603</v>
      </c>
      <c r="G1957" s="1" t="s">
        <v>3746</v>
      </c>
      <c r="H1957" s="104">
        <v>0</v>
      </c>
      <c r="I1957" s="104">
        <v>0</v>
      </c>
      <c r="J1957" s="1">
        <v>4</v>
      </c>
      <c r="K1957" s="157">
        <v>0</v>
      </c>
      <c r="L1957" s="41">
        <v>0</v>
      </c>
      <c r="M1957" s="1">
        <v>236.06</v>
      </c>
      <c r="N1957" s="42">
        <v>203.27922920680615</v>
      </c>
      <c r="O1957" s="1">
        <v>89</v>
      </c>
      <c r="P1957" s="42">
        <f t="shared" si="89"/>
        <v>21009.34</v>
      </c>
      <c r="Q1957" s="1" t="s">
        <v>3403</v>
      </c>
      <c r="R1957" s="1">
        <v>99.9</v>
      </c>
      <c r="S1957" s="1">
        <f t="shared" si="90"/>
        <v>23582.394</v>
      </c>
      <c r="T1957" s="1" t="s">
        <v>3403</v>
      </c>
      <c r="U1957" s="1">
        <v>80</v>
      </c>
      <c r="V1957" s="1">
        <v>0</v>
      </c>
      <c r="W1957" s="1">
        <v>2</v>
      </c>
      <c r="X1957" s="1">
        <v>0</v>
      </c>
      <c r="Y1957" s="1">
        <v>82</v>
      </c>
      <c r="Z1957" s="1">
        <v>19356.920000000002</v>
      </c>
      <c r="AA1957" s="1" t="s">
        <v>3404</v>
      </c>
      <c r="AB1957" s="1" t="s">
        <v>3405</v>
      </c>
      <c r="AC1957" s="1"/>
      <c r="AZ1957" s="24"/>
      <c r="BF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  <c r="BS1957" s="24"/>
      <c r="BT1957" s="24"/>
    </row>
    <row r="1958" spans="1:72" s="23" customFormat="1" x14ac:dyDescent="0.3">
      <c r="A1958" s="38">
        <v>172</v>
      </c>
      <c r="B1958" s="38" t="s">
        <v>3397</v>
      </c>
      <c r="C1958" s="1" t="s">
        <v>843</v>
      </c>
      <c r="D1958" s="38" t="s">
        <v>3398</v>
      </c>
      <c r="E1958" s="1" t="s">
        <v>3399</v>
      </c>
      <c r="F1958" s="83" t="s">
        <v>3626</v>
      </c>
      <c r="G1958" s="1" t="s">
        <v>3747</v>
      </c>
      <c r="H1958" s="104">
        <v>0</v>
      </c>
      <c r="I1958" s="104">
        <v>0</v>
      </c>
      <c r="J1958" s="1">
        <v>5</v>
      </c>
      <c r="K1958" s="157">
        <v>0</v>
      </c>
      <c r="L1958" s="41">
        <v>0</v>
      </c>
      <c r="M1958" s="1">
        <v>313.36</v>
      </c>
      <c r="N1958" s="42">
        <v>294.55840000000001</v>
      </c>
      <c r="O1958" s="1">
        <v>85</v>
      </c>
      <c r="P1958" s="42">
        <f t="shared" si="89"/>
        <v>26635.600000000002</v>
      </c>
      <c r="Q1958" s="1" t="s">
        <v>3403</v>
      </c>
      <c r="R1958" s="1">
        <v>99.9</v>
      </c>
      <c r="S1958" s="1">
        <f t="shared" si="90"/>
        <v>31304.664000000004</v>
      </c>
      <c r="T1958" s="1" t="s">
        <v>3403</v>
      </c>
      <c r="U1958" s="1">
        <v>80</v>
      </c>
      <c r="V1958" s="1">
        <v>3.2</v>
      </c>
      <c r="W1958" s="1">
        <v>2</v>
      </c>
      <c r="X1958" s="1">
        <v>0</v>
      </c>
      <c r="Y1958" s="1">
        <v>85.2</v>
      </c>
      <c r="Z1958" s="1">
        <v>26698.272000000001</v>
      </c>
      <c r="AA1958" s="1" t="s">
        <v>3404</v>
      </c>
      <c r="AB1958" s="1" t="s">
        <v>3414</v>
      </c>
      <c r="AC1958" s="1"/>
      <c r="AZ1958" s="24"/>
      <c r="BF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  <c r="BS1958" s="24"/>
      <c r="BT1958" s="24"/>
    </row>
    <row r="1959" spans="1:72" s="23" customFormat="1" x14ac:dyDescent="0.3">
      <c r="A1959" s="38">
        <v>173</v>
      </c>
      <c r="B1959" s="38" t="s">
        <v>3397</v>
      </c>
      <c r="C1959" s="1" t="s">
        <v>843</v>
      </c>
      <c r="D1959" s="38" t="s">
        <v>3398</v>
      </c>
      <c r="E1959" s="1" t="s">
        <v>3399</v>
      </c>
      <c r="F1959" s="83" t="s">
        <v>3628</v>
      </c>
      <c r="G1959" s="1" t="s">
        <v>3748</v>
      </c>
      <c r="H1959" s="104">
        <v>0</v>
      </c>
      <c r="I1959" s="104">
        <v>0</v>
      </c>
      <c r="J1959" s="1">
        <v>6</v>
      </c>
      <c r="K1959" s="157">
        <v>0</v>
      </c>
      <c r="L1959" s="41">
        <v>0</v>
      </c>
      <c r="M1959" s="1">
        <v>369.78</v>
      </c>
      <c r="N1959" s="42">
        <v>311.70185264587298</v>
      </c>
      <c r="O1959" s="1">
        <v>96</v>
      </c>
      <c r="P1959" s="42">
        <f t="shared" si="89"/>
        <v>35498.879999999997</v>
      </c>
      <c r="Q1959" s="1" t="s">
        <v>3403</v>
      </c>
      <c r="R1959" s="1">
        <v>99.9</v>
      </c>
      <c r="S1959" s="1">
        <f t="shared" si="90"/>
        <v>36941.021999999997</v>
      </c>
      <c r="T1959" s="1" t="s">
        <v>3403</v>
      </c>
      <c r="U1959" s="1">
        <v>80</v>
      </c>
      <c r="V1959" s="1">
        <v>0</v>
      </c>
      <c r="W1959" s="1">
        <v>2</v>
      </c>
      <c r="X1959" s="1">
        <v>0</v>
      </c>
      <c r="Y1959" s="1">
        <v>82</v>
      </c>
      <c r="Z1959" s="1">
        <v>30321.96</v>
      </c>
      <c r="AA1959" s="1" t="s">
        <v>3404</v>
      </c>
      <c r="AB1959" s="1" t="s">
        <v>3414</v>
      </c>
      <c r="AC1959" s="1"/>
      <c r="AZ1959" s="24"/>
      <c r="BF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  <c r="BS1959" s="24"/>
      <c r="BT1959" s="24"/>
    </row>
    <row r="1960" spans="1:72" s="23" customFormat="1" x14ac:dyDescent="0.3">
      <c r="A1960" s="38">
        <v>174</v>
      </c>
      <c r="B1960" s="38" t="s">
        <v>3397</v>
      </c>
      <c r="C1960" s="1" t="s">
        <v>843</v>
      </c>
      <c r="D1960" s="38" t="s">
        <v>3398</v>
      </c>
      <c r="E1960" s="1" t="s">
        <v>3399</v>
      </c>
      <c r="F1960" s="83" t="s">
        <v>3630</v>
      </c>
      <c r="G1960" s="1" t="s">
        <v>3749</v>
      </c>
      <c r="H1960" s="104">
        <v>0</v>
      </c>
      <c r="I1960" s="104">
        <v>0</v>
      </c>
      <c r="J1960" s="1">
        <v>38</v>
      </c>
      <c r="K1960" s="157">
        <v>0</v>
      </c>
      <c r="L1960" s="41">
        <v>0</v>
      </c>
      <c r="M1960" s="1">
        <v>2655.38</v>
      </c>
      <c r="N1960" s="42">
        <v>2457.6213292787138</v>
      </c>
      <c r="O1960" s="1">
        <v>85</v>
      </c>
      <c r="P1960" s="42">
        <f t="shared" si="89"/>
        <v>225707.30000000002</v>
      </c>
      <c r="Q1960" s="1" t="s">
        <v>3403</v>
      </c>
      <c r="R1960" s="1">
        <v>99.9</v>
      </c>
      <c r="S1960" s="1">
        <f t="shared" si="90"/>
        <v>265272.462</v>
      </c>
      <c r="T1960" s="1" t="s">
        <v>3403</v>
      </c>
      <c r="U1960" s="1">
        <v>80</v>
      </c>
      <c r="V1960" s="1">
        <v>2.4</v>
      </c>
      <c r="W1960" s="1">
        <v>2</v>
      </c>
      <c r="X1960" s="1">
        <v>0</v>
      </c>
      <c r="Y1960" s="1">
        <v>84.4</v>
      </c>
      <c r="Z1960" s="1">
        <v>224114.07200000001</v>
      </c>
      <c r="AA1960" s="1" t="s">
        <v>3404</v>
      </c>
      <c r="AB1960" s="1" t="s">
        <v>3414</v>
      </c>
      <c r="AC1960" s="1"/>
      <c r="AZ1960" s="24"/>
      <c r="BF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  <c r="BS1960" s="24"/>
      <c r="BT1960" s="24"/>
    </row>
    <row r="1961" spans="1:72" s="23" customFormat="1" x14ac:dyDescent="0.3">
      <c r="A1961" s="38">
        <v>175</v>
      </c>
      <c r="B1961" s="38" t="s">
        <v>3397</v>
      </c>
      <c r="C1961" s="1" t="s">
        <v>843</v>
      </c>
      <c r="D1961" s="38" t="s">
        <v>3398</v>
      </c>
      <c r="E1961" s="1" t="s">
        <v>3399</v>
      </c>
      <c r="F1961" s="83" t="s">
        <v>3642</v>
      </c>
      <c r="G1961" s="1" t="s">
        <v>3750</v>
      </c>
      <c r="H1961" s="104">
        <v>0</v>
      </c>
      <c r="I1961" s="104">
        <v>0</v>
      </c>
      <c r="J1961" s="1">
        <v>2</v>
      </c>
      <c r="K1961" s="157">
        <v>0</v>
      </c>
      <c r="L1961" s="41">
        <v>0</v>
      </c>
      <c r="M1961" s="1">
        <v>117.02</v>
      </c>
      <c r="N1961" s="42">
        <v>98.973171144303961</v>
      </c>
      <c r="O1961" s="1">
        <v>81</v>
      </c>
      <c r="P1961" s="42">
        <f t="shared" si="89"/>
        <v>9478.619999999999</v>
      </c>
      <c r="Q1961" s="1" t="s">
        <v>3403</v>
      </c>
      <c r="R1961" s="1">
        <v>99.9</v>
      </c>
      <c r="S1961" s="1">
        <f t="shared" si="90"/>
        <v>11690.298000000001</v>
      </c>
      <c r="T1961" s="1" t="s">
        <v>3403</v>
      </c>
      <c r="U1961" s="1">
        <v>80</v>
      </c>
      <c r="V1961" s="1">
        <v>0</v>
      </c>
      <c r="W1961" s="1">
        <v>0</v>
      </c>
      <c r="X1961" s="1">
        <v>0</v>
      </c>
      <c r="Y1961" s="1">
        <v>80</v>
      </c>
      <c r="Z1961" s="1">
        <v>9361.6</v>
      </c>
      <c r="AA1961" s="1" t="s">
        <v>3404</v>
      </c>
      <c r="AB1961" s="1" t="s">
        <v>3414</v>
      </c>
      <c r="AC1961" s="1"/>
      <c r="AZ1961" s="24"/>
      <c r="BF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  <c r="BS1961" s="24"/>
      <c r="BT1961" s="24"/>
    </row>
    <row r="1962" spans="1:72" s="23" customFormat="1" x14ac:dyDescent="0.3">
      <c r="A1962" s="38">
        <v>176</v>
      </c>
      <c r="B1962" s="38" t="s">
        <v>3397</v>
      </c>
      <c r="C1962" s="1" t="s">
        <v>843</v>
      </c>
      <c r="D1962" s="38" t="s">
        <v>3398</v>
      </c>
      <c r="E1962" s="1" t="s">
        <v>3399</v>
      </c>
      <c r="F1962" s="2" t="s">
        <v>3751</v>
      </c>
      <c r="G1962" s="1" t="s">
        <v>3752</v>
      </c>
      <c r="H1962" s="104">
        <v>0</v>
      </c>
      <c r="I1962" s="104">
        <v>0</v>
      </c>
      <c r="J1962" s="1">
        <v>1</v>
      </c>
      <c r="K1962" s="157">
        <v>0</v>
      </c>
      <c r="L1962" s="41">
        <v>0</v>
      </c>
      <c r="M1962" s="1">
        <v>57.72</v>
      </c>
      <c r="N1962" s="42">
        <v>54.256800000000005</v>
      </c>
      <c r="O1962" s="1">
        <v>83</v>
      </c>
      <c r="P1962" s="42">
        <f t="shared" si="89"/>
        <v>4790.76</v>
      </c>
      <c r="Q1962" s="1" t="s">
        <v>3403</v>
      </c>
      <c r="R1962" s="1">
        <v>99.9</v>
      </c>
      <c r="S1962" s="1">
        <f t="shared" si="90"/>
        <v>5766.2280000000001</v>
      </c>
      <c r="T1962" s="1" t="s">
        <v>3403</v>
      </c>
      <c r="U1962" s="1">
        <v>80</v>
      </c>
      <c r="V1962" s="1">
        <v>3.2</v>
      </c>
      <c r="W1962" s="1">
        <v>0</v>
      </c>
      <c r="X1962" s="1">
        <v>0</v>
      </c>
      <c r="Y1962" s="1">
        <v>83.2</v>
      </c>
      <c r="Z1962" s="1">
        <v>4802.3040000000001</v>
      </c>
      <c r="AA1962" s="1" t="s">
        <v>3404</v>
      </c>
      <c r="AB1962" s="1" t="s">
        <v>3414</v>
      </c>
      <c r="AC1962" s="1"/>
      <c r="AZ1962" s="24"/>
      <c r="BF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  <c r="BS1962" s="24"/>
      <c r="BT1962" s="24"/>
    </row>
    <row r="1963" spans="1:72" s="23" customFormat="1" x14ac:dyDescent="0.3">
      <c r="A1963" s="38">
        <v>177</v>
      </c>
      <c r="B1963" s="38" t="s">
        <v>3397</v>
      </c>
      <c r="C1963" s="1" t="s">
        <v>843</v>
      </c>
      <c r="D1963" s="38" t="s">
        <v>844</v>
      </c>
      <c r="E1963" s="1" t="s">
        <v>3399</v>
      </c>
      <c r="F1963" s="45" t="s">
        <v>3753</v>
      </c>
      <c r="G1963" s="46" t="s">
        <v>3754</v>
      </c>
      <c r="H1963" s="91">
        <v>0</v>
      </c>
      <c r="I1963" s="91">
        <v>0</v>
      </c>
      <c r="J1963" s="1">
        <v>24</v>
      </c>
      <c r="K1963" s="157">
        <v>44357</v>
      </c>
      <c r="L1963" s="41">
        <v>44539</v>
      </c>
      <c r="M1963" s="1">
        <v>1689.42</v>
      </c>
      <c r="N1963" s="42">
        <v>1412.4551449683488</v>
      </c>
      <c r="O1963" s="1">
        <v>76</v>
      </c>
      <c r="P1963" s="42">
        <f t="shared" si="89"/>
        <v>128395.92000000001</v>
      </c>
      <c r="Q1963" s="1" t="s">
        <v>3755</v>
      </c>
      <c r="R1963" s="1">
        <v>99.9</v>
      </c>
      <c r="S1963" s="1">
        <f t="shared" si="90"/>
        <v>168773.05800000002</v>
      </c>
      <c r="T1963" s="1" t="s">
        <v>3403</v>
      </c>
      <c r="U1963" s="1">
        <v>80</v>
      </c>
      <c r="V1963" s="1">
        <v>0</v>
      </c>
      <c r="W1963" s="1">
        <v>-4</v>
      </c>
      <c r="X1963" s="1">
        <v>0</v>
      </c>
      <c r="Y1963" s="1">
        <v>76</v>
      </c>
      <c r="Z1963" s="1">
        <v>128395.92000000001</v>
      </c>
      <c r="AA1963" s="1" t="s">
        <v>3404</v>
      </c>
      <c r="AB1963" s="1" t="s">
        <v>3405</v>
      </c>
      <c r="AC1963" s="1"/>
      <c r="AZ1963" s="24"/>
      <c r="BF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  <c r="BS1963" s="24"/>
      <c r="BT1963" s="24"/>
    </row>
    <row r="1964" spans="1:72" s="23" customFormat="1" x14ac:dyDescent="0.3">
      <c r="A1964" s="38">
        <v>178</v>
      </c>
      <c r="B1964" s="38" t="s">
        <v>3397</v>
      </c>
      <c r="C1964" s="1" t="s">
        <v>843</v>
      </c>
      <c r="D1964" s="38" t="s">
        <v>844</v>
      </c>
      <c r="E1964" s="1" t="s">
        <v>3399</v>
      </c>
      <c r="F1964" s="45" t="s">
        <v>3756</v>
      </c>
      <c r="G1964" s="46" t="s">
        <v>3757</v>
      </c>
      <c r="H1964" s="42">
        <v>5.46</v>
      </c>
      <c r="I1964" s="42">
        <v>5.46</v>
      </c>
      <c r="J1964" s="1">
        <v>38</v>
      </c>
      <c r="K1964" s="157">
        <v>44359</v>
      </c>
      <c r="L1964" s="41">
        <v>44550</v>
      </c>
      <c r="M1964" s="1">
        <v>2647.96</v>
      </c>
      <c r="N1964" s="42">
        <v>2489.0823999999998</v>
      </c>
      <c r="O1964" s="1">
        <v>76</v>
      </c>
      <c r="P1964" s="42">
        <f t="shared" si="89"/>
        <v>201244.96</v>
      </c>
      <c r="Q1964" s="1" t="s">
        <v>3758</v>
      </c>
      <c r="R1964" s="1">
        <v>99.9</v>
      </c>
      <c r="S1964" s="1">
        <f t="shared" si="90"/>
        <v>264531.20400000003</v>
      </c>
      <c r="T1964" s="1" t="s">
        <v>3403</v>
      </c>
      <c r="U1964" s="1">
        <v>80</v>
      </c>
      <c r="V1964" s="1">
        <v>3.2</v>
      </c>
      <c r="W1964" s="1">
        <v>-4</v>
      </c>
      <c r="X1964" s="1">
        <v>0</v>
      </c>
      <c r="Y1964" s="1">
        <v>79.2</v>
      </c>
      <c r="Z1964" s="1">
        <v>209718.432</v>
      </c>
      <c r="AA1964" s="1" t="s">
        <v>3404</v>
      </c>
      <c r="AB1964" s="1" t="s">
        <v>3405</v>
      </c>
      <c r="AC1964" s="1"/>
      <c r="AZ1964" s="24"/>
      <c r="BF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  <c r="BS1964" s="24"/>
      <c r="BT1964" s="24"/>
    </row>
    <row r="1965" spans="1:72" s="23" customFormat="1" x14ac:dyDescent="0.3">
      <c r="A1965" s="38">
        <v>179</v>
      </c>
      <c r="B1965" s="38" t="s">
        <v>3397</v>
      </c>
      <c r="C1965" s="1" t="s">
        <v>843</v>
      </c>
      <c r="D1965" s="38" t="s">
        <v>844</v>
      </c>
      <c r="E1965" s="1" t="s">
        <v>3399</v>
      </c>
      <c r="F1965" s="45" t="s">
        <v>3759</v>
      </c>
      <c r="G1965" s="46" t="s">
        <v>3760</v>
      </c>
      <c r="H1965" s="42">
        <v>7.06</v>
      </c>
      <c r="I1965" s="42">
        <v>7.06</v>
      </c>
      <c r="J1965" s="1">
        <v>22</v>
      </c>
      <c r="K1965" s="157">
        <v>44362</v>
      </c>
      <c r="L1965" s="41">
        <v>44550</v>
      </c>
      <c r="M1965" s="1">
        <v>1542.75</v>
      </c>
      <c r="N1965" s="42">
        <v>1450.1849999999999</v>
      </c>
      <c r="O1965" s="1">
        <v>74</v>
      </c>
      <c r="P1965" s="42">
        <f t="shared" si="89"/>
        <v>114163.5</v>
      </c>
      <c r="Q1965" s="1" t="s">
        <v>3758</v>
      </c>
      <c r="R1965" s="1">
        <v>99.9</v>
      </c>
      <c r="S1965" s="1">
        <f t="shared" si="90"/>
        <v>154120.72500000001</v>
      </c>
      <c r="T1965" s="1" t="s">
        <v>3403</v>
      </c>
      <c r="U1965" s="1">
        <v>80</v>
      </c>
      <c r="V1965" s="1">
        <v>3.2</v>
      </c>
      <c r="W1965" s="1">
        <v>-8</v>
      </c>
      <c r="X1965" s="1">
        <v>0</v>
      </c>
      <c r="Y1965" s="1">
        <v>75.2</v>
      </c>
      <c r="Z1965" s="1">
        <v>116014.8</v>
      </c>
      <c r="AA1965" s="1" t="s">
        <v>3404</v>
      </c>
      <c r="AB1965" s="1" t="s">
        <v>3405</v>
      </c>
      <c r="AC1965" s="1"/>
      <c r="AZ1965" s="24"/>
      <c r="BF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  <c r="BS1965" s="24"/>
      <c r="BT1965" s="24"/>
    </row>
    <row r="1966" spans="1:72" s="23" customFormat="1" x14ac:dyDescent="0.3">
      <c r="A1966" s="38">
        <v>180</v>
      </c>
      <c r="B1966" s="38" t="s">
        <v>3397</v>
      </c>
      <c r="C1966" s="1" t="s">
        <v>843</v>
      </c>
      <c r="D1966" s="38" t="s">
        <v>844</v>
      </c>
      <c r="E1966" s="1" t="s">
        <v>3399</v>
      </c>
      <c r="F1966" s="45" t="s">
        <v>3761</v>
      </c>
      <c r="G1966" s="46" t="s">
        <v>3762</v>
      </c>
      <c r="H1966" s="42">
        <v>7.68</v>
      </c>
      <c r="I1966" s="42">
        <v>7.68</v>
      </c>
      <c r="J1966" s="1">
        <v>36</v>
      </c>
      <c r="K1966" s="157">
        <v>44349</v>
      </c>
      <c r="L1966" s="41">
        <v>44526</v>
      </c>
      <c r="M1966" s="1">
        <v>2497.67</v>
      </c>
      <c r="N1966" s="42">
        <v>1623.4855000000002</v>
      </c>
      <c r="O1966" s="1">
        <v>70</v>
      </c>
      <c r="P1966" s="42">
        <f t="shared" si="89"/>
        <v>174836.9</v>
      </c>
      <c r="Q1966" s="1" t="s">
        <v>3758</v>
      </c>
      <c r="R1966" s="1">
        <v>99.9</v>
      </c>
      <c r="S1966" s="1">
        <f t="shared" si="90"/>
        <v>249517.23300000001</v>
      </c>
      <c r="T1966" s="1" t="s">
        <v>3403</v>
      </c>
      <c r="U1966" s="1">
        <v>80</v>
      </c>
      <c r="V1966" s="1">
        <v>-4</v>
      </c>
      <c r="W1966" s="1">
        <v>-8</v>
      </c>
      <c r="X1966" s="1">
        <v>0</v>
      </c>
      <c r="Y1966" s="1">
        <v>68</v>
      </c>
      <c r="Z1966" s="1">
        <v>169841.56</v>
      </c>
      <c r="AA1966" s="1" t="s">
        <v>3404</v>
      </c>
      <c r="AB1966" s="1" t="s">
        <v>3405</v>
      </c>
      <c r="AC1966" s="1"/>
      <c r="AZ1966" s="24"/>
      <c r="BF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  <c r="BS1966" s="24"/>
      <c r="BT1966" s="24"/>
    </row>
    <row r="1967" spans="1:72" s="23" customFormat="1" x14ac:dyDescent="0.3">
      <c r="A1967" s="38">
        <v>181</v>
      </c>
      <c r="B1967" s="38" t="s">
        <v>3397</v>
      </c>
      <c r="C1967" s="1" t="s">
        <v>843</v>
      </c>
      <c r="D1967" s="38" t="s">
        <v>3398</v>
      </c>
      <c r="E1967" s="1" t="s">
        <v>3399</v>
      </c>
      <c r="F1967" s="2" t="s">
        <v>3763</v>
      </c>
      <c r="G1967" s="46" t="s">
        <v>3764</v>
      </c>
      <c r="H1967" s="42">
        <v>1.87</v>
      </c>
      <c r="I1967" s="42">
        <v>1.87</v>
      </c>
      <c r="J1967" s="1">
        <v>3</v>
      </c>
      <c r="K1967" s="156">
        <v>44367</v>
      </c>
      <c r="L1967" s="41">
        <v>44526</v>
      </c>
      <c r="M1967" s="1">
        <v>151.22</v>
      </c>
      <c r="N1967" s="42">
        <v>84.683199999999999</v>
      </c>
      <c r="O1967" s="1">
        <v>80</v>
      </c>
      <c r="P1967" s="42">
        <f t="shared" si="89"/>
        <v>12097.6</v>
      </c>
      <c r="Q1967" s="1" t="s">
        <v>3403</v>
      </c>
      <c r="R1967" s="1">
        <v>99.9</v>
      </c>
      <c r="S1967" s="1">
        <f t="shared" si="90"/>
        <v>15106.878000000001</v>
      </c>
      <c r="T1967" s="1" t="s">
        <v>3403</v>
      </c>
      <c r="U1967" s="1">
        <v>80</v>
      </c>
      <c r="V1967" s="1">
        <v>-4</v>
      </c>
      <c r="W1967" s="1">
        <v>0</v>
      </c>
      <c r="X1967" s="1">
        <v>0</v>
      </c>
      <c r="Y1967" s="1">
        <v>76</v>
      </c>
      <c r="Z1967" s="1">
        <v>11492.72</v>
      </c>
      <c r="AA1967" s="1" t="s">
        <v>3404</v>
      </c>
      <c r="AB1967" s="1" t="s">
        <v>3405</v>
      </c>
      <c r="AC1967" s="1"/>
      <c r="AZ1967" s="24"/>
      <c r="BF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  <c r="BS1967" s="24"/>
      <c r="BT1967" s="24"/>
    </row>
    <row r="1968" spans="1:72" s="23" customFormat="1" x14ac:dyDescent="0.3">
      <c r="A1968" s="38">
        <v>182</v>
      </c>
      <c r="B1968" s="38" t="s">
        <v>3397</v>
      </c>
      <c r="C1968" s="1" t="s">
        <v>843</v>
      </c>
      <c r="D1968" s="38" t="s">
        <v>844</v>
      </c>
      <c r="E1968" s="1" t="s">
        <v>3399</v>
      </c>
      <c r="F1968" s="2" t="s">
        <v>3765</v>
      </c>
      <c r="G1968" s="46" t="s">
        <v>3766</v>
      </c>
      <c r="H1968" s="42">
        <v>5.0999999999999996</v>
      </c>
      <c r="I1968" s="42">
        <v>5.0999999999999996</v>
      </c>
      <c r="J1968" s="1">
        <v>25</v>
      </c>
      <c r="K1968" s="156">
        <v>44365</v>
      </c>
      <c r="L1968" s="41">
        <v>44526</v>
      </c>
      <c r="M1968" s="1">
        <v>1766.38</v>
      </c>
      <c r="N1968" s="42">
        <v>1625.0696000000003</v>
      </c>
      <c r="O1968" s="1">
        <v>92</v>
      </c>
      <c r="P1968" s="42">
        <f t="shared" si="89"/>
        <v>162506.96000000002</v>
      </c>
      <c r="Q1968" s="1" t="s">
        <v>3403</v>
      </c>
      <c r="R1968" s="1">
        <v>99.9</v>
      </c>
      <c r="S1968" s="1">
        <f t="shared" si="90"/>
        <v>176461.36200000002</v>
      </c>
      <c r="T1968" s="1" t="s">
        <v>3403</v>
      </c>
      <c r="U1968" s="1">
        <v>80</v>
      </c>
      <c r="V1968" s="1">
        <v>1.6</v>
      </c>
      <c r="W1968" s="1">
        <v>2</v>
      </c>
      <c r="X1968" s="1">
        <v>0</v>
      </c>
      <c r="Y1968" s="1">
        <v>83.6</v>
      </c>
      <c r="Z1968" s="1">
        <v>147669.36799999999</v>
      </c>
      <c r="AA1968" s="1" t="s">
        <v>3404</v>
      </c>
      <c r="AB1968" s="1" t="s">
        <v>3405</v>
      </c>
      <c r="AC1968" s="1"/>
      <c r="AZ1968" s="24"/>
      <c r="BF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  <c r="BS1968" s="24"/>
      <c r="BT1968" s="24"/>
    </row>
    <row r="1969" spans="1:72" s="23" customFormat="1" x14ac:dyDescent="0.3">
      <c r="A1969" s="38">
        <v>183</v>
      </c>
      <c r="B1969" s="38" t="s">
        <v>3397</v>
      </c>
      <c r="C1969" s="1" t="s">
        <v>843</v>
      </c>
      <c r="D1969" s="38" t="s">
        <v>3398</v>
      </c>
      <c r="E1969" s="1" t="s">
        <v>3399</v>
      </c>
      <c r="F1969" s="45" t="s">
        <v>3767</v>
      </c>
      <c r="G1969" s="46" t="s">
        <v>3768</v>
      </c>
      <c r="H1969" s="42">
        <v>1.84</v>
      </c>
      <c r="I1969" s="42">
        <v>1.84</v>
      </c>
      <c r="J1969" s="1">
        <v>10</v>
      </c>
      <c r="K1969" s="157">
        <v>44365</v>
      </c>
      <c r="L1969" s="41">
        <v>44526</v>
      </c>
      <c r="M1969" s="1">
        <v>690.24</v>
      </c>
      <c r="N1969" s="42">
        <v>648.82560000000001</v>
      </c>
      <c r="O1969" s="1">
        <v>81</v>
      </c>
      <c r="P1969" s="42">
        <f t="shared" si="89"/>
        <v>55909.440000000002</v>
      </c>
      <c r="Q1969" s="1" t="s">
        <v>3403</v>
      </c>
      <c r="R1969" s="1">
        <v>99.9</v>
      </c>
      <c r="S1969" s="1">
        <f t="shared" si="90"/>
        <v>68954.97600000001</v>
      </c>
      <c r="T1969" s="1" t="s">
        <v>3403</v>
      </c>
      <c r="U1969" s="1">
        <v>80</v>
      </c>
      <c r="V1969" s="1">
        <v>3.2</v>
      </c>
      <c r="W1969" s="1">
        <v>0</v>
      </c>
      <c r="X1969" s="1">
        <v>0</v>
      </c>
      <c r="Y1969" s="1">
        <v>83.2</v>
      </c>
      <c r="Z1969" s="1">
        <v>57427.968000000001</v>
      </c>
      <c r="AA1969" s="1" t="s">
        <v>3404</v>
      </c>
      <c r="AB1969" s="1" t="s">
        <v>3405</v>
      </c>
      <c r="AC1969" s="1"/>
      <c r="AZ1969" s="24"/>
      <c r="BF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  <c r="BS1969" s="24"/>
      <c r="BT1969" s="24"/>
    </row>
    <row r="1970" spans="1:72" s="23" customFormat="1" x14ac:dyDescent="0.3">
      <c r="A1970" s="38">
        <v>184</v>
      </c>
      <c r="B1970" s="38" t="s">
        <v>3397</v>
      </c>
      <c r="C1970" s="1" t="s">
        <v>843</v>
      </c>
      <c r="D1970" s="38" t="s">
        <v>3398</v>
      </c>
      <c r="E1970" s="1" t="s">
        <v>3399</v>
      </c>
      <c r="F1970" s="45" t="s">
        <v>3769</v>
      </c>
      <c r="G1970" s="46" t="s">
        <v>3770</v>
      </c>
      <c r="H1970" s="42">
        <v>3.45</v>
      </c>
      <c r="I1970" s="42">
        <v>3.45</v>
      </c>
      <c r="J1970" s="1">
        <v>13</v>
      </c>
      <c r="K1970" s="157">
        <v>44369</v>
      </c>
      <c r="L1970" s="41">
        <v>44526</v>
      </c>
      <c r="M1970" s="1">
        <v>893.34</v>
      </c>
      <c r="N1970" s="42">
        <v>777.20580000000007</v>
      </c>
      <c r="O1970" s="1">
        <v>82</v>
      </c>
      <c r="P1970" s="42">
        <f t="shared" si="89"/>
        <v>73253.88</v>
      </c>
      <c r="Q1970" s="1" t="s">
        <v>3403</v>
      </c>
      <c r="R1970" s="1">
        <v>99.9</v>
      </c>
      <c r="S1970" s="1">
        <f t="shared" si="90"/>
        <v>89244.666000000012</v>
      </c>
      <c r="T1970" s="1" t="s">
        <v>3403</v>
      </c>
      <c r="U1970" s="1">
        <v>80</v>
      </c>
      <c r="V1970" s="1">
        <v>0</v>
      </c>
      <c r="W1970" s="1">
        <v>0</v>
      </c>
      <c r="X1970" s="1">
        <v>0</v>
      </c>
      <c r="Y1970" s="1">
        <v>80</v>
      </c>
      <c r="Z1970" s="1">
        <v>71467.199999999997</v>
      </c>
      <c r="AA1970" s="1" t="s">
        <v>3404</v>
      </c>
      <c r="AB1970" s="1" t="s">
        <v>3405</v>
      </c>
      <c r="AC1970" s="1"/>
      <c r="AZ1970" s="24"/>
      <c r="BF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  <c r="BS1970" s="24"/>
      <c r="BT1970" s="24"/>
    </row>
    <row r="1971" spans="1:72" s="23" customFormat="1" x14ac:dyDescent="0.3">
      <c r="A1971" s="38">
        <v>185</v>
      </c>
      <c r="B1971" s="38" t="s">
        <v>3397</v>
      </c>
      <c r="C1971" s="1" t="s">
        <v>843</v>
      </c>
      <c r="D1971" s="38" t="s">
        <v>3398</v>
      </c>
      <c r="E1971" s="1" t="s">
        <v>3399</v>
      </c>
      <c r="F1971" s="45" t="s">
        <v>3771</v>
      </c>
      <c r="G1971" s="46" t="s">
        <v>3772</v>
      </c>
      <c r="H1971" s="42">
        <v>2.98</v>
      </c>
      <c r="I1971" s="42">
        <v>2.98</v>
      </c>
      <c r="J1971" s="1">
        <v>20</v>
      </c>
      <c r="K1971" s="157">
        <v>44365</v>
      </c>
      <c r="L1971" s="41">
        <v>44526</v>
      </c>
      <c r="M1971" s="1">
        <v>1379.4</v>
      </c>
      <c r="N1971" s="42">
        <v>1186.2840000000001</v>
      </c>
      <c r="O1971" s="1">
        <v>81</v>
      </c>
      <c r="P1971" s="42">
        <f t="shared" si="89"/>
        <v>111731.40000000001</v>
      </c>
      <c r="Q1971" s="1" t="s">
        <v>3403</v>
      </c>
      <c r="R1971" s="1">
        <v>99.9</v>
      </c>
      <c r="S1971" s="1">
        <f t="shared" si="90"/>
        <v>137802.06000000003</v>
      </c>
      <c r="T1971" s="1" t="s">
        <v>3403</v>
      </c>
      <c r="U1971" s="1">
        <v>80</v>
      </c>
      <c r="V1971" s="1">
        <v>0</v>
      </c>
      <c r="W1971" s="1">
        <v>0</v>
      </c>
      <c r="X1971" s="1">
        <v>0</v>
      </c>
      <c r="Y1971" s="1">
        <v>80</v>
      </c>
      <c r="Z1971" s="1">
        <v>110352</v>
      </c>
      <c r="AA1971" s="1" t="s">
        <v>3404</v>
      </c>
      <c r="AB1971" s="1" t="s">
        <v>3405</v>
      </c>
      <c r="AC1971" s="1"/>
      <c r="AZ1971" s="24"/>
      <c r="BF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  <c r="BS1971" s="24"/>
      <c r="BT1971" s="24"/>
    </row>
    <row r="1972" spans="1:72" s="23" customFormat="1" x14ac:dyDescent="0.3">
      <c r="A1972" s="38">
        <v>186</v>
      </c>
      <c r="B1972" s="38" t="s">
        <v>3397</v>
      </c>
      <c r="C1972" s="1" t="s">
        <v>843</v>
      </c>
      <c r="D1972" s="38" t="s">
        <v>3398</v>
      </c>
      <c r="E1972" s="1" t="s">
        <v>3399</v>
      </c>
      <c r="F1972" s="45" t="s">
        <v>3773</v>
      </c>
      <c r="G1972" s="46" t="s">
        <v>3774</v>
      </c>
      <c r="H1972" s="42">
        <v>3.62</v>
      </c>
      <c r="I1972" s="42">
        <v>3.62</v>
      </c>
      <c r="J1972" s="1">
        <v>13</v>
      </c>
      <c r="K1972" s="157">
        <v>44369</v>
      </c>
      <c r="L1972" s="41">
        <v>44526</v>
      </c>
      <c r="M1972" s="1">
        <v>901.85</v>
      </c>
      <c r="N1972" s="42">
        <v>559.14700000000005</v>
      </c>
      <c r="O1972" s="1">
        <v>90</v>
      </c>
      <c r="P1972" s="42">
        <f t="shared" si="89"/>
        <v>81166.5</v>
      </c>
      <c r="Q1972" s="1" t="s">
        <v>3403</v>
      </c>
      <c r="R1972" s="1">
        <v>99.9</v>
      </c>
      <c r="S1972" s="1">
        <f t="shared" si="90"/>
        <v>90094.815000000002</v>
      </c>
      <c r="T1972" s="1" t="s">
        <v>3403</v>
      </c>
      <c r="U1972" s="1">
        <v>80</v>
      </c>
      <c r="V1972" s="1">
        <v>-4</v>
      </c>
      <c r="W1972" s="1">
        <v>2</v>
      </c>
      <c r="X1972" s="1">
        <v>0</v>
      </c>
      <c r="Y1972" s="1">
        <v>78</v>
      </c>
      <c r="Z1972" s="1">
        <v>70344.3</v>
      </c>
      <c r="AA1972" s="1" t="s">
        <v>3404</v>
      </c>
      <c r="AB1972" s="1" t="s">
        <v>3405</v>
      </c>
      <c r="AC1972" s="1"/>
      <c r="AZ1972" s="24"/>
      <c r="BF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  <c r="BS1972" s="24"/>
      <c r="BT1972" s="24"/>
    </row>
    <row r="1973" spans="1:72" s="23" customFormat="1" x14ac:dyDescent="0.3">
      <c r="A1973" s="38">
        <v>187</v>
      </c>
      <c r="B1973" s="38" t="s">
        <v>3397</v>
      </c>
      <c r="C1973" s="1" t="s">
        <v>843</v>
      </c>
      <c r="D1973" s="38" t="s">
        <v>3398</v>
      </c>
      <c r="E1973" s="1" t="s">
        <v>3399</v>
      </c>
      <c r="F1973" s="45" t="s">
        <v>3775</v>
      </c>
      <c r="G1973" s="46" t="s">
        <v>3776</v>
      </c>
      <c r="H1973" s="42">
        <v>4.29</v>
      </c>
      <c r="I1973" s="42">
        <v>4.29</v>
      </c>
      <c r="J1973" s="1">
        <v>18</v>
      </c>
      <c r="K1973" s="157">
        <v>44365</v>
      </c>
      <c r="L1973" s="41">
        <v>44526</v>
      </c>
      <c r="M1973" s="1">
        <v>1270.5899999999999</v>
      </c>
      <c r="N1973" s="42">
        <v>952.9425</v>
      </c>
      <c r="O1973" s="1">
        <v>82</v>
      </c>
      <c r="P1973" s="42">
        <f t="shared" si="89"/>
        <v>104188.37999999999</v>
      </c>
      <c r="Q1973" s="1" t="s">
        <v>3403</v>
      </c>
      <c r="R1973" s="1">
        <v>99.9</v>
      </c>
      <c r="S1973" s="1">
        <f t="shared" si="90"/>
        <v>126931.94100000001</v>
      </c>
      <c r="T1973" s="1" t="s">
        <v>3403</v>
      </c>
      <c r="U1973" s="1">
        <v>80</v>
      </c>
      <c r="V1973" s="1">
        <v>-4</v>
      </c>
      <c r="W1973" s="1">
        <v>0</v>
      </c>
      <c r="X1973" s="1">
        <v>0</v>
      </c>
      <c r="Y1973" s="1">
        <v>76</v>
      </c>
      <c r="Z1973" s="1">
        <v>96564.84</v>
      </c>
      <c r="AA1973" s="1" t="s">
        <v>3404</v>
      </c>
      <c r="AB1973" s="1" t="s">
        <v>3405</v>
      </c>
      <c r="AC1973" s="1"/>
      <c r="AZ1973" s="24"/>
      <c r="BF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  <c r="BS1973" s="24"/>
      <c r="BT1973" s="24"/>
    </row>
    <row r="1974" spans="1:72" s="23" customFormat="1" x14ac:dyDescent="0.3">
      <c r="A1974" s="38">
        <v>188</v>
      </c>
      <c r="B1974" s="38" t="s">
        <v>3397</v>
      </c>
      <c r="C1974" s="1" t="s">
        <v>843</v>
      </c>
      <c r="D1974" s="38" t="s">
        <v>3398</v>
      </c>
      <c r="E1974" s="1" t="s">
        <v>3399</v>
      </c>
      <c r="F1974" s="45" t="s">
        <v>3777</v>
      </c>
      <c r="G1974" s="46" t="s">
        <v>3778</v>
      </c>
      <c r="H1974" s="42">
        <v>7.39</v>
      </c>
      <c r="I1974" s="42">
        <v>7.39</v>
      </c>
      <c r="J1974" s="1">
        <v>32</v>
      </c>
      <c r="K1974" s="157">
        <v>44362</v>
      </c>
      <c r="L1974" s="41">
        <v>44526</v>
      </c>
      <c r="M1974" s="1">
        <v>2238.6799999999998</v>
      </c>
      <c r="N1974" s="42">
        <v>2104.3591999999999</v>
      </c>
      <c r="O1974" s="1">
        <v>80</v>
      </c>
      <c r="P1974" s="42">
        <f t="shared" si="89"/>
        <v>179094.39999999999</v>
      </c>
      <c r="Q1974" s="1" t="s">
        <v>3403</v>
      </c>
      <c r="R1974" s="1">
        <v>99.9</v>
      </c>
      <c r="S1974" s="1">
        <f t="shared" si="90"/>
        <v>223644.13199999998</v>
      </c>
      <c r="T1974" s="1" t="s">
        <v>3403</v>
      </c>
      <c r="U1974" s="1">
        <v>80</v>
      </c>
      <c r="V1974" s="1">
        <v>3.2</v>
      </c>
      <c r="W1974" s="1">
        <v>0</v>
      </c>
      <c r="X1974" s="1">
        <v>0</v>
      </c>
      <c r="Y1974" s="1">
        <v>83.2</v>
      </c>
      <c r="Z1974" s="1">
        <v>186258.17600000001</v>
      </c>
      <c r="AA1974" s="1" t="s">
        <v>3404</v>
      </c>
      <c r="AB1974" s="1" t="s">
        <v>3405</v>
      </c>
      <c r="AC1974" s="1"/>
      <c r="AZ1974" s="24"/>
      <c r="BF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  <c r="BS1974" s="24"/>
      <c r="BT1974" s="24"/>
    </row>
    <row r="1975" spans="1:72" s="23" customFormat="1" x14ac:dyDescent="0.3">
      <c r="A1975" s="38">
        <v>189</v>
      </c>
      <c r="B1975" s="38" t="s">
        <v>3397</v>
      </c>
      <c r="C1975" s="1" t="s">
        <v>843</v>
      </c>
      <c r="D1975" s="38" t="s">
        <v>3398</v>
      </c>
      <c r="E1975" s="1" t="s">
        <v>3399</v>
      </c>
      <c r="F1975" s="45" t="s">
        <v>3779</v>
      </c>
      <c r="G1975" s="46" t="s">
        <v>3780</v>
      </c>
      <c r="H1975" s="42">
        <v>5.76</v>
      </c>
      <c r="I1975" s="42">
        <v>5.76</v>
      </c>
      <c r="J1975" s="1">
        <v>29</v>
      </c>
      <c r="K1975" s="157">
        <v>44362</v>
      </c>
      <c r="L1975" s="41">
        <v>44526</v>
      </c>
      <c r="M1975" s="1">
        <v>2038.59</v>
      </c>
      <c r="N1975" s="42">
        <v>1712.4156</v>
      </c>
      <c r="O1975" s="1">
        <v>83</v>
      </c>
      <c r="P1975" s="42">
        <f t="shared" si="89"/>
        <v>169202.97</v>
      </c>
      <c r="Q1975" s="1" t="s">
        <v>3403</v>
      </c>
      <c r="R1975" s="1">
        <v>99.9</v>
      </c>
      <c r="S1975" s="1">
        <f t="shared" si="90"/>
        <v>203655.141</v>
      </c>
      <c r="T1975" s="1" t="s">
        <v>3403</v>
      </c>
      <c r="U1975" s="1">
        <v>80</v>
      </c>
      <c r="V1975" s="1">
        <v>0</v>
      </c>
      <c r="W1975" s="1">
        <v>0</v>
      </c>
      <c r="X1975" s="1">
        <v>0</v>
      </c>
      <c r="Y1975" s="1">
        <v>80</v>
      </c>
      <c r="Z1975" s="1">
        <v>163087.19999999998</v>
      </c>
      <c r="AA1975" s="1" t="s">
        <v>3404</v>
      </c>
      <c r="AB1975" s="1" t="s">
        <v>3405</v>
      </c>
      <c r="AC1975" s="1"/>
      <c r="AZ1975" s="24"/>
      <c r="BF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  <c r="BS1975" s="24"/>
      <c r="BT1975" s="24"/>
    </row>
    <row r="1976" spans="1:72" s="23" customFormat="1" x14ac:dyDescent="0.3">
      <c r="A1976" s="38">
        <v>190</v>
      </c>
      <c r="B1976" s="38" t="s">
        <v>3397</v>
      </c>
      <c r="C1976" s="1" t="s">
        <v>843</v>
      </c>
      <c r="D1976" s="38" t="s">
        <v>844</v>
      </c>
      <c r="E1976" s="1" t="s">
        <v>3399</v>
      </c>
      <c r="F1976" s="45" t="s">
        <v>3601</v>
      </c>
      <c r="G1976" s="1" t="s">
        <v>3781</v>
      </c>
      <c r="H1976" s="42">
        <v>0</v>
      </c>
      <c r="I1976" s="42">
        <v>0</v>
      </c>
      <c r="J1976" s="1">
        <v>13</v>
      </c>
      <c r="K1976" s="157">
        <v>0</v>
      </c>
      <c r="L1976" s="41">
        <v>0</v>
      </c>
      <c r="M1976" s="1">
        <v>923.63</v>
      </c>
      <c r="N1976" s="42">
        <v>738.904</v>
      </c>
      <c r="O1976" s="1">
        <v>83</v>
      </c>
      <c r="P1976" s="42">
        <f t="shared" si="89"/>
        <v>76661.289999999994</v>
      </c>
      <c r="Q1976" s="1" t="s">
        <v>3403</v>
      </c>
      <c r="R1976" s="1">
        <v>99.9</v>
      </c>
      <c r="S1976" s="1">
        <f t="shared" si="90"/>
        <v>92270.637000000002</v>
      </c>
      <c r="T1976" s="1" t="s">
        <v>3403</v>
      </c>
      <c r="U1976" s="1">
        <v>80</v>
      </c>
      <c r="V1976" s="1">
        <v>0</v>
      </c>
      <c r="W1976" s="1">
        <v>0</v>
      </c>
      <c r="X1976" s="1">
        <v>0</v>
      </c>
      <c r="Y1976" s="1">
        <v>80</v>
      </c>
      <c r="Z1976" s="1">
        <v>73890.399999999994</v>
      </c>
      <c r="AA1976" s="1" t="s">
        <v>3404</v>
      </c>
      <c r="AB1976" s="1" t="s">
        <v>3405</v>
      </c>
      <c r="AC1976" s="1" t="s">
        <v>3485</v>
      </c>
      <c r="AZ1976" s="24"/>
      <c r="BF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  <c r="BS1976" s="24"/>
      <c r="BT1976" s="24"/>
    </row>
    <row r="1977" spans="1:72" s="23" customFormat="1" x14ac:dyDescent="0.3">
      <c r="A1977" s="38">
        <v>191</v>
      </c>
      <c r="B1977" s="38" t="s">
        <v>3397</v>
      </c>
      <c r="C1977" s="1" t="s">
        <v>843</v>
      </c>
      <c r="D1977" s="38" t="s">
        <v>3398</v>
      </c>
      <c r="E1977" s="1" t="s">
        <v>3399</v>
      </c>
      <c r="F1977" s="2" t="s">
        <v>3782</v>
      </c>
      <c r="G1977" s="46" t="s">
        <v>3783</v>
      </c>
      <c r="H1977" s="104">
        <v>5.7</v>
      </c>
      <c r="I1977" s="104">
        <v>5.7</v>
      </c>
      <c r="J1977" s="1">
        <v>47</v>
      </c>
      <c r="K1977" s="157">
        <v>44377</v>
      </c>
      <c r="L1977" s="41">
        <v>44536</v>
      </c>
      <c r="M1977" s="1">
        <v>3308.72</v>
      </c>
      <c r="N1977" s="42">
        <v>2713.1504</v>
      </c>
      <c r="O1977" s="1">
        <v>83</v>
      </c>
      <c r="P1977" s="42">
        <f t="shared" si="89"/>
        <v>274623.76</v>
      </c>
      <c r="Q1977" s="1" t="s">
        <v>3403</v>
      </c>
      <c r="R1977" s="1">
        <v>99.9</v>
      </c>
      <c r="S1977" s="1">
        <f t="shared" si="90"/>
        <v>330541.12800000003</v>
      </c>
      <c r="T1977" s="1" t="s">
        <v>3403</v>
      </c>
      <c r="U1977" s="1">
        <v>80</v>
      </c>
      <c r="V1977" s="1">
        <v>0</v>
      </c>
      <c r="W1977" s="1">
        <v>0</v>
      </c>
      <c r="X1977" s="1">
        <v>0</v>
      </c>
      <c r="Y1977" s="1">
        <v>80</v>
      </c>
      <c r="Z1977" s="1">
        <v>264697.59999999998</v>
      </c>
      <c r="AA1977" s="1" t="s">
        <v>3404</v>
      </c>
      <c r="AB1977" s="1" t="s">
        <v>3414</v>
      </c>
      <c r="AC1977" s="1"/>
      <c r="AZ1977" s="24"/>
      <c r="BF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  <c r="BS1977" s="24"/>
      <c r="BT1977" s="24"/>
    </row>
    <row r="1978" spans="1:72" s="23" customFormat="1" x14ac:dyDescent="0.3">
      <c r="A1978" s="38">
        <v>192</v>
      </c>
      <c r="B1978" s="38" t="s">
        <v>3397</v>
      </c>
      <c r="C1978" s="1" t="s">
        <v>843</v>
      </c>
      <c r="D1978" s="38" t="s">
        <v>3398</v>
      </c>
      <c r="E1978" s="1" t="s">
        <v>3399</v>
      </c>
      <c r="F1978" s="2" t="s">
        <v>3784</v>
      </c>
      <c r="G1978" s="46" t="s">
        <v>3785</v>
      </c>
      <c r="H1978" s="104">
        <v>4.2699999999999996</v>
      </c>
      <c r="I1978" s="104">
        <v>4.2699999999999996</v>
      </c>
      <c r="J1978" s="1">
        <v>20</v>
      </c>
      <c r="K1978" s="157">
        <v>44377</v>
      </c>
      <c r="L1978" s="41">
        <v>44536</v>
      </c>
      <c r="M1978" s="1">
        <v>1359.64</v>
      </c>
      <c r="N1978" s="42">
        <v>1114.9048</v>
      </c>
      <c r="O1978" s="1">
        <v>83</v>
      </c>
      <c r="P1978" s="42">
        <f t="shared" si="89"/>
        <v>112850.12000000001</v>
      </c>
      <c r="Q1978" s="1" t="s">
        <v>3403</v>
      </c>
      <c r="R1978" s="1">
        <v>99.9</v>
      </c>
      <c r="S1978" s="1">
        <f t="shared" si="90"/>
        <v>135828.03600000002</v>
      </c>
      <c r="T1978" s="1" t="s">
        <v>3403</v>
      </c>
      <c r="U1978" s="1">
        <v>80</v>
      </c>
      <c r="V1978" s="1">
        <v>0</v>
      </c>
      <c r="W1978" s="1">
        <v>0</v>
      </c>
      <c r="X1978" s="1">
        <v>0</v>
      </c>
      <c r="Y1978" s="1">
        <v>80</v>
      </c>
      <c r="Z1978" s="1">
        <v>108771.20000000001</v>
      </c>
      <c r="AA1978" s="1" t="s">
        <v>3404</v>
      </c>
      <c r="AB1978" s="1" t="s">
        <v>3414</v>
      </c>
      <c r="AC1978" s="46"/>
      <c r="AZ1978" s="24"/>
      <c r="BF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  <c r="BS1978" s="24"/>
      <c r="BT1978" s="24"/>
    </row>
    <row r="1979" spans="1:72" s="23" customFormat="1" x14ac:dyDescent="0.3">
      <c r="A1979" s="38">
        <v>193</v>
      </c>
      <c r="B1979" s="38" t="s">
        <v>3397</v>
      </c>
      <c r="C1979" s="1" t="s">
        <v>843</v>
      </c>
      <c r="D1979" s="38" t="s">
        <v>3398</v>
      </c>
      <c r="E1979" s="1" t="s">
        <v>3399</v>
      </c>
      <c r="F1979" s="45" t="s">
        <v>3786</v>
      </c>
      <c r="G1979" s="46" t="s">
        <v>3787</v>
      </c>
      <c r="H1979" s="104">
        <v>3.28</v>
      </c>
      <c r="I1979" s="104">
        <v>3.28</v>
      </c>
      <c r="J1979" s="1">
        <v>24</v>
      </c>
      <c r="K1979" s="157">
        <v>44377</v>
      </c>
      <c r="L1979" s="41">
        <v>44536</v>
      </c>
      <c r="M1979" s="1">
        <v>1628.18</v>
      </c>
      <c r="N1979" s="42">
        <v>1335.1076</v>
      </c>
      <c r="O1979" s="1">
        <v>81</v>
      </c>
      <c r="P1979" s="42">
        <f t="shared" si="89"/>
        <v>131882.58000000002</v>
      </c>
      <c r="Q1979" s="1" t="s">
        <v>3403</v>
      </c>
      <c r="R1979" s="1">
        <v>99.9</v>
      </c>
      <c r="S1979" s="1">
        <f t="shared" si="90"/>
        <v>162655.18200000003</v>
      </c>
      <c r="T1979" s="1" t="s">
        <v>3403</v>
      </c>
      <c r="U1979" s="1">
        <v>80</v>
      </c>
      <c r="V1979" s="1">
        <v>0</v>
      </c>
      <c r="W1979" s="1">
        <v>0</v>
      </c>
      <c r="X1979" s="1">
        <v>0</v>
      </c>
      <c r="Y1979" s="1">
        <v>80</v>
      </c>
      <c r="Z1979" s="1">
        <v>130254.40000000001</v>
      </c>
      <c r="AA1979" s="1" t="s">
        <v>3404</v>
      </c>
      <c r="AB1979" s="1" t="s">
        <v>3414</v>
      </c>
      <c r="AC1979" s="46"/>
      <c r="AZ1979" s="24"/>
      <c r="BF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  <c r="BS1979" s="24"/>
      <c r="BT1979" s="24"/>
    </row>
    <row r="1980" spans="1:72" s="23" customFormat="1" x14ac:dyDescent="0.3">
      <c r="A1980" s="38">
        <v>194</v>
      </c>
      <c r="B1980" s="38" t="s">
        <v>3397</v>
      </c>
      <c r="C1980" s="1" t="s">
        <v>843</v>
      </c>
      <c r="D1980" s="38" t="s">
        <v>3398</v>
      </c>
      <c r="E1980" s="1" t="s">
        <v>3399</v>
      </c>
      <c r="F1980" s="45" t="s">
        <v>3788</v>
      </c>
      <c r="G1980" s="46" t="s">
        <v>3789</v>
      </c>
      <c r="H1980" s="104">
        <v>8.74</v>
      </c>
      <c r="I1980" s="104">
        <v>8.74</v>
      </c>
      <c r="J1980" s="1">
        <v>49</v>
      </c>
      <c r="K1980" s="157">
        <v>44377</v>
      </c>
      <c r="L1980" s="41">
        <v>44536</v>
      </c>
      <c r="M1980" s="1">
        <v>3428.74</v>
      </c>
      <c r="N1980" s="42">
        <v>2811.5668000000001</v>
      </c>
      <c r="O1980" s="1">
        <v>81</v>
      </c>
      <c r="P1980" s="42">
        <f t="shared" ref="P1980:P2043" si="91">M1980*O1980</f>
        <v>277727.94</v>
      </c>
      <c r="Q1980" s="1" t="s">
        <v>3403</v>
      </c>
      <c r="R1980" s="1">
        <v>99.9</v>
      </c>
      <c r="S1980" s="1">
        <f t="shared" ref="S1980:S2043" si="92">M1980*R1980</f>
        <v>342531.12599999999</v>
      </c>
      <c r="T1980" s="1" t="s">
        <v>3403</v>
      </c>
      <c r="U1980" s="1">
        <v>80</v>
      </c>
      <c r="V1980" s="1">
        <v>0</v>
      </c>
      <c r="W1980" s="1">
        <v>0</v>
      </c>
      <c r="X1980" s="1">
        <v>0</v>
      </c>
      <c r="Y1980" s="1">
        <v>80</v>
      </c>
      <c r="Z1980" s="1">
        <v>274299.19999999995</v>
      </c>
      <c r="AA1980" s="1" t="s">
        <v>3404</v>
      </c>
      <c r="AB1980" s="1" t="s">
        <v>3414</v>
      </c>
      <c r="AC1980" s="46"/>
      <c r="AZ1980" s="24"/>
      <c r="BF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  <c r="BS1980" s="24"/>
      <c r="BT1980" s="24"/>
    </row>
    <row r="1981" spans="1:72" s="23" customFormat="1" x14ac:dyDescent="0.3">
      <c r="A1981" s="38">
        <v>195</v>
      </c>
      <c r="B1981" s="38" t="s">
        <v>3397</v>
      </c>
      <c r="C1981" s="1" t="s">
        <v>843</v>
      </c>
      <c r="D1981" s="38" t="s">
        <v>3398</v>
      </c>
      <c r="E1981" s="1" t="s">
        <v>3399</v>
      </c>
      <c r="F1981" s="45" t="s">
        <v>3790</v>
      </c>
      <c r="G1981" s="46" t="s">
        <v>3791</v>
      </c>
      <c r="H1981" s="104">
        <v>9.75</v>
      </c>
      <c r="I1981" s="104">
        <v>9.75</v>
      </c>
      <c r="J1981" s="1">
        <v>51</v>
      </c>
      <c r="K1981" s="157">
        <v>44377</v>
      </c>
      <c r="L1981" s="41">
        <v>44536</v>
      </c>
      <c r="M1981" s="1">
        <v>3579.88</v>
      </c>
      <c r="N1981" s="42">
        <v>2935.5016000000005</v>
      </c>
      <c r="O1981" s="1">
        <v>81</v>
      </c>
      <c r="P1981" s="42">
        <f t="shared" si="91"/>
        <v>289970.28000000003</v>
      </c>
      <c r="Q1981" s="1" t="s">
        <v>3403</v>
      </c>
      <c r="R1981" s="1">
        <v>99.9</v>
      </c>
      <c r="S1981" s="1">
        <f t="shared" si="92"/>
        <v>357630.01200000005</v>
      </c>
      <c r="T1981" s="1" t="s">
        <v>3403</v>
      </c>
      <c r="U1981" s="1">
        <v>80</v>
      </c>
      <c r="V1981" s="1">
        <v>0</v>
      </c>
      <c r="W1981" s="1">
        <v>0</v>
      </c>
      <c r="X1981" s="1">
        <v>0</v>
      </c>
      <c r="Y1981" s="1">
        <v>80</v>
      </c>
      <c r="Z1981" s="1">
        <v>286390.40000000002</v>
      </c>
      <c r="AA1981" s="1" t="s">
        <v>3404</v>
      </c>
      <c r="AB1981" s="1" t="s">
        <v>3414</v>
      </c>
      <c r="AC1981" s="46"/>
      <c r="AZ1981" s="24"/>
      <c r="BF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  <c r="BS1981" s="24"/>
      <c r="BT1981" s="24"/>
    </row>
    <row r="1982" spans="1:72" s="23" customFormat="1" x14ac:dyDescent="0.3">
      <c r="A1982" s="38">
        <v>196</v>
      </c>
      <c r="B1982" s="38" t="s">
        <v>3397</v>
      </c>
      <c r="C1982" s="1" t="s">
        <v>843</v>
      </c>
      <c r="D1982" s="38" t="s">
        <v>3398</v>
      </c>
      <c r="E1982" s="1" t="s">
        <v>3399</v>
      </c>
      <c r="F1982" s="2" t="s">
        <v>3792</v>
      </c>
      <c r="G1982" s="46" t="s">
        <v>3793</v>
      </c>
      <c r="H1982" s="104">
        <v>3.39</v>
      </c>
      <c r="I1982" s="104">
        <v>3.39</v>
      </c>
      <c r="J1982" s="1">
        <v>23</v>
      </c>
      <c r="K1982" s="157">
        <v>44377</v>
      </c>
      <c r="L1982" s="41">
        <v>44536</v>
      </c>
      <c r="M1982" s="1">
        <v>1560.63</v>
      </c>
      <c r="N1982" s="42">
        <v>1279.7166</v>
      </c>
      <c r="O1982" s="1">
        <v>85</v>
      </c>
      <c r="P1982" s="42">
        <f t="shared" si="91"/>
        <v>132653.55000000002</v>
      </c>
      <c r="Q1982" s="1" t="s">
        <v>3403</v>
      </c>
      <c r="R1982" s="1">
        <v>99.9</v>
      </c>
      <c r="S1982" s="1">
        <f t="shared" si="92"/>
        <v>155906.93700000001</v>
      </c>
      <c r="T1982" s="1" t="s">
        <v>3403</v>
      </c>
      <c r="U1982" s="1">
        <v>80</v>
      </c>
      <c r="V1982" s="1">
        <v>0</v>
      </c>
      <c r="W1982" s="1">
        <v>2</v>
      </c>
      <c r="X1982" s="1">
        <v>0</v>
      </c>
      <c r="Y1982" s="1">
        <v>82</v>
      </c>
      <c r="Z1982" s="1">
        <v>127971.66</v>
      </c>
      <c r="AA1982" s="1" t="s">
        <v>3404</v>
      </c>
      <c r="AB1982" s="1" t="s">
        <v>3414</v>
      </c>
      <c r="AC1982" s="46"/>
      <c r="AZ1982" s="24"/>
      <c r="BF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  <c r="BS1982" s="24"/>
      <c r="BT1982" s="24"/>
    </row>
    <row r="1983" spans="1:72" s="23" customFormat="1" x14ac:dyDescent="0.3">
      <c r="A1983" s="38">
        <v>197</v>
      </c>
      <c r="B1983" s="38" t="s">
        <v>3397</v>
      </c>
      <c r="C1983" s="1" t="s">
        <v>843</v>
      </c>
      <c r="D1983" s="38" t="s">
        <v>3398</v>
      </c>
      <c r="E1983" s="1" t="s">
        <v>3399</v>
      </c>
      <c r="F1983" s="2" t="s">
        <v>3794</v>
      </c>
      <c r="G1983" s="46" t="s">
        <v>3795</v>
      </c>
      <c r="H1983" s="104">
        <v>6.73</v>
      </c>
      <c r="I1983" s="104">
        <v>6.73</v>
      </c>
      <c r="J1983" s="1">
        <v>34</v>
      </c>
      <c r="K1983" s="157">
        <v>44377</v>
      </c>
      <c r="L1983" s="41">
        <v>44536</v>
      </c>
      <c r="M1983" s="1">
        <v>2344.15</v>
      </c>
      <c r="N1983" s="42">
        <v>1922.2030000000002</v>
      </c>
      <c r="O1983" s="1">
        <v>82</v>
      </c>
      <c r="P1983" s="42">
        <f t="shared" si="91"/>
        <v>192220.30000000002</v>
      </c>
      <c r="Q1983" s="1" t="s">
        <v>3403</v>
      </c>
      <c r="R1983" s="1">
        <v>99.9</v>
      </c>
      <c r="S1983" s="1">
        <f t="shared" si="92"/>
        <v>234180.58500000002</v>
      </c>
      <c r="T1983" s="1" t="s">
        <v>3403</v>
      </c>
      <c r="U1983" s="1">
        <v>80</v>
      </c>
      <c r="V1983" s="1">
        <v>0</v>
      </c>
      <c r="W1983" s="1">
        <v>0</v>
      </c>
      <c r="X1983" s="1">
        <v>0</v>
      </c>
      <c r="Y1983" s="1">
        <v>80</v>
      </c>
      <c r="Z1983" s="1">
        <v>187532</v>
      </c>
      <c r="AA1983" s="1" t="s">
        <v>3404</v>
      </c>
      <c r="AB1983" s="1" t="s">
        <v>3414</v>
      </c>
      <c r="AC1983" s="46"/>
      <c r="AZ1983" s="24"/>
      <c r="BF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  <c r="BS1983" s="24"/>
      <c r="BT1983" s="24"/>
    </row>
    <row r="1984" spans="1:72" s="23" customFormat="1" ht="43.2" x14ac:dyDescent="0.3">
      <c r="A1984" s="38">
        <v>198</v>
      </c>
      <c r="B1984" s="38" t="s">
        <v>3397</v>
      </c>
      <c r="C1984" s="1" t="s">
        <v>843</v>
      </c>
      <c r="D1984" s="38" t="s">
        <v>3398</v>
      </c>
      <c r="E1984" s="1" t="s">
        <v>3399</v>
      </c>
      <c r="F1984" s="2" t="s">
        <v>3796</v>
      </c>
      <c r="G1984" s="46" t="s">
        <v>3797</v>
      </c>
      <c r="H1984" s="104">
        <v>8.7100000000000009</v>
      </c>
      <c r="I1984" s="42">
        <v>8.14</v>
      </c>
      <c r="J1984" s="1">
        <v>28</v>
      </c>
      <c r="K1984" s="157">
        <v>44377</v>
      </c>
      <c r="L1984" s="41">
        <v>44536</v>
      </c>
      <c r="M1984" s="1">
        <v>1920.61</v>
      </c>
      <c r="N1984" s="42">
        <v>1574.9001999999998</v>
      </c>
      <c r="O1984" s="1">
        <v>82</v>
      </c>
      <c r="P1984" s="42">
        <f t="shared" si="91"/>
        <v>157490.01999999999</v>
      </c>
      <c r="Q1984" s="1" t="s">
        <v>3403</v>
      </c>
      <c r="R1984" s="1">
        <v>99.9</v>
      </c>
      <c r="S1984" s="1">
        <f t="shared" si="92"/>
        <v>191868.93900000001</v>
      </c>
      <c r="T1984" s="1" t="s">
        <v>3403</v>
      </c>
      <c r="U1984" s="1">
        <v>80</v>
      </c>
      <c r="V1984" s="1">
        <v>0</v>
      </c>
      <c r="W1984" s="1">
        <v>0</v>
      </c>
      <c r="X1984" s="1">
        <v>0</v>
      </c>
      <c r="Y1984" s="1">
        <v>80</v>
      </c>
      <c r="Z1984" s="1">
        <v>153648.79999999999</v>
      </c>
      <c r="AA1984" s="1" t="s">
        <v>3404</v>
      </c>
      <c r="AB1984" s="1" t="s">
        <v>3414</v>
      </c>
      <c r="AC1984" s="105" t="s">
        <v>3798</v>
      </c>
      <c r="AZ1984" s="24"/>
      <c r="BF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  <c r="BS1984" s="24"/>
      <c r="BT1984" s="24"/>
    </row>
    <row r="1985" spans="1:72" s="23" customFormat="1" x14ac:dyDescent="0.3">
      <c r="A1985" s="38">
        <v>199</v>
      </c>
      <c r="B1985" s="38" t="s">
        <v>3397</v>
      </c>
      <c r="C1985" s="1" t="s">
        <v>843</v>
      </c>
      <c r="D1985" s="38" t="s">
        <v>3398</v>
      </c>
      <c r="E1985" s="1" t="s">
        <v>3399</v>
      </c>
      <c r="F1985" s="45" t="s">
        <v>3799</v>
      </c>
      <c r="G1985" s="46" t="s">
        <v>3800</v>
      </c>
      <c r="H1985" s="104">
        <v>5.94</v>
      </c>
      <c r="I1985" s="104">
        <v>5.94</v>
      </c>
      <c r="J1985" s="1">
        <v>25</v>
      </c>
      <c r="K1985" s="157">
        <v>44377</v>
      </c>
      <c r="L1985" s="41">
        <v>44536</v>
      </c>
      <c r="M1985" s="1">
        <v>1763.82</v>
      </c>
      <c r="N1985" s="42">
        <v>1446.3324</v>
      </c>
      <c r="O1985" s="1">
        <v>87</v>
      </c>
      <c r="P1985" s="42">
        <f t="shared" si="91"/>
        <v>153452.34</v>
      </c>
      <c r="Q1985" s="1" t="s">
        <v>3403</v>
      </c>
      <c r="R1985" s="1">
        <v>99.9</v>
      </c>
      <c r="S1985" s="1">
        <f t="shared" si="92"/>
        <v>176205.61800000002</v>
      </c>
      <c r="T1985" s="1" t="s">
        <v>3403</v>
      </c>
      <c r="U1985" s="1">
        <v>80</v>
      </c>
      <c r="V1985" s="1">
        <v>0</v>
      </c>
      <c r="W1985" s="1">
        <v>2</v>
      </c>
      <c r="X1985" s="1">
        <v>0</v>
      </c>
      <c r="Y1985" s="1">
        <v>82</v>
      </c>
      <c r="Z1985" s="1">
        <v>144633.24</v>
      </c>
      <c r="AA1985" s="1" t="s">
        <v>3404</v>
      </c>
      <c r="AB1985" s="1" t="s">
        <v>3414</v>
      </c>
      <c r="AC1985" s="1"/>
      <c r="AZ1985" s="24"/>
      <c r="BF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  <c r="BS1985" s="24"/>
      <c r="BT1985" s="24"/>
    </row>
    <row r="1986" spans="1:72" s="23" customFormat="1" x14ac:dyDescent="0.3">
      <c r="A1986" s="38">
        <v>200</v>
      </c>
      <c r="B1986" s="38" t="s">
        <v>3397</v>
      </c>
      <c r="C1986" s="1" t="s">
        <v>843</v>
      </c>
      <c r="D1986" s="38" t="s">
        <v>3398</v>
      </c>
      <c r="E1986" s="1" t="s">
        <v>3399</v>
      </c>
      <c r="F1986" s="2" t="s">
        <v>3801</v>
      </c>
      <c r="G1986" s="46" t="s">
        <v>3802</v>
      </c>
      <c r="H1986" s="42">
        <v>9.9</v>
      </c>
      <c r="I1986" s="42">
        <v>9.9</v>
      </c>
      <c r="J1986" s="1">
        <v>63</v>
      </c>
      <c r="K1986" s="156">
        <v>44368</v>
      </c>
      <c r="L1986" s="41">
        <v>44536</v>
      </c>
      <c r="M1986" s="1">
        <v>4397.91</v>
      </c>
      <c r="N1986" s="42">
        <v>3606.2862</v>
      </c>
      <c r="O1986" s="1">
        <v>80</v>
      </c>
      <c r="P1986" s="42">
        <f t="shared" si="91"/>
        <v>351832.8</v>
      </c>
      <c r="Q1986" s="1" t="s">
        <v>3403</v>
      </c>
      <c r="R1986" s="1">
        <v>99.9</v>
      </c>
      <c r="S1986" s="1">
        <f t="shared" si="92"/>
        <v>439351.20900000003</v>
      </c>
      <c r="T1986" s="1" t="s">
        <v>3403</v>
      </c>
      <c r="U1986" s="1">
        <v>80</v>
      </c>
      <c r="V1986" s="1">
        <v>0</v>
      </c>
      <c r="W1986" s="1">
        <v>0</v>
      </c>
      <c r="X1986" s="1">
        <v>0</v>
      </c>
      <c r="Y1986" s="1">
        <v>80</v>
      </c>
      <c r="Z1986" s="1">
        <v>351832.8</v>
      </c>
      <c r="AA1986" s="1" t="s">
        <v>3404</v>
      </c>
      <c r="AB1986" s="1" t="s">
        <v>3414</v>
      </c>
      <c r="AC1986" s="1"/>
      <c r="AZ1986" s="24"/>
      <c r="BF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  <c r="BS1986" s="24"/>
      <c r="BT1986" s="24"/>
    </row>
    <row r="1987" spans="1:72" s="23" customFormat="1" x14ac:dyDescent="0.3">
      <c r="A1987" s="38">
        <v>201</v>
      </c>
      <c r="B1987" s="38" t="s">
        <v>3397</v>
      </c>
      <c r="C1987" s="1" t="s">
        <v>843</v>
      </c>
      <c r="D1987" s="38" t="s">
        <v>3398</v>
      </c>
      <c r="E1987" s="1" t="s">
        <v>3399</v>
      </c>
      <c r="F1987" s="2" t="s">
        <v>3751</v>
      </c>
      <c r="G1987" s="46" t="s">
        <v>3803</v>
      </c>
      <c r="H1987" s="42">
        <v>9.15</v>
      </c>
      <c r="I1987" s="42">
        <v>9.15</v>
      </c>
      <c r="J1987" s="1">
        <v>52</v>
      </c>
      <c r="K1987" s="156">
        <v>44366</v>
      </c>
      <c r="L1987" s="41">
        <v>44536</v>
      </c>
      <c r="M1987" s="1">
        <v>3617.36</v>
      </c>
      <c r="N1987" s="42">
        <v>2966.2352000000001</v>
      </c>
      <c r="O1987" s="1">
        <v>81</v>
      </c>
      <c r="P1987" s="42">
        <f t="shared" si="91"/>
        <v>293006.16000000003</v>
      </c>
      <c r="Q1987" s="1" t="s">
        <v>3403</v>
      </c>
      <c r="R1987" s="1">
        <v>99.9</v>
      </c>
      <c r="S1987" s="1">
        <f t="shared" si="92"/>
        <v>361374.26400000002</v>
      </c>
      <c r="T1987" s="1" t="s">
        <v>3403</v>
      </c>
      <c r="U1987" s="1">
        <v>80</v>
      </c>
      <c r="V1987" s="1">
        <v>0</v>
      </c>
      <c r="W1987" s="1">
        <v>0</v>
      </c>
      <c r="X1987" s="1">
        <v>0</v>
      </c>
      <c r="Y1987" s="1">
        <v>80</v>
      </c>
      <c r="Z1987" s="1">
        <v>289388.79999999999</v>
      </c>
      <c r="AA1987" s="1" t="s">
        <v>3404</v>
      </c>
      <c r="AB1987" s="1" t="s">
        <v>3414</v>
      </c>
      <c r="AC1987" s="1"/>
      <c r="AZ1987" s="24"/>
      <c r="BF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  <c r="BS1987" s="24"/>
      <c r="BT1987" s="24"/>
    </row>
    <row r="1988" spans="1:72" s="23" customFormat="1" x14ac:dyDescent="0.3">
      <c r="A1988" s="38">
        <v>202</v>
      </c>
      <c r="B1988" s="38" t="s">
        <v>3397</v>
      </c>
      <c r="C1988" s="1" t="s">
        <v>843</v>
      </c>
      <c r="D1988" s="38" t="s">
        <v>844</v>
      </c>
      <c r="E1988" s="1" t="s">
        <v>3399</v>
      </c>
      <c r="F1988" s="2" t="s">
        <v>3804</v>
      </c>
      <c r="G1988" s="46" t="s">
        <v>3805</v>
      </c>
      <c r="H1988" s="104">
        <v>5.94</v>
      </c>
      <c r="I1988" s="104">
        <v>5.94</v>
      </c>
      <c r="J1988" s="1">
        <v>25</v>
      </c>
      <c r="K1988" s="156">
        <v>44365</v>
      </c>
      <c r="L1988" s="41">
        <v>44527</v>
      </c>
      <c r="M1988" s="1">
        <v>1769.3</v>
      </c>
      <c r="N1988" s="42">
        <v>1663.1419999999998</v>
      </c>
      <c r="O1988" s="1">
        <v>80</v>
      </c>
      <c r="P1988" s="42">
        <f t="shared" si="91"/>
        <v>141544</v>
      </c>
      <c r="Q1988" s="1" t="s">
        <v>3403</v>
      </c>
      <c r="R1988" s="1">
        <v>99.9</v>
      </c>
      <c r="S1988" s="1">
        <f t="shared" si="92"/>
        <v>176753.07</v>
      </c>
      <c r="T1988" s="1" t="s">
        <v>3403</v>
      </c>
      <c r="U1988" s="1">
        <v>80</v>
      </c>
      <c r="V1988" s="1">
        <v>3.2</v>
      </c>
      <c r="W1988" s="1">
        <v>0</v>
      </c>
      <c r="X1988" s="1">
        <v>0</v>
      </c>
      <c r="Y1988" s="1">
        <v>83.2</v>
      </c>
      <c r="Z1988" s="1">
        <v>147205.76000000001</v>
      </c>
      <c r="AA1988" s="1" t="s">
        <v>3404</v>
      </c>
      <c r="AB1988" s="1" t="s">
        <v>3405</v>
      </c>
      <c r="AC1988" s="1"/>
      <c r="AZ1988" s="24"/>
      <c r="BF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  <c r="BS1988" s="24"/>
      <c r="BT1988" s="24"/>
    </row>
    <row r="1989" spans="1:72" s="23" customFormat="1" x14ac:dyDescent="0.3">
      <c r="A1989" s="38">
        <v>203</v>
      </c>
      <c r="B1989" s="38" t="s">
        <v>3397</v>
      </c>
      <c r="C1989" s="1" t="s">
        <v>843</v>
      </c>
      <c r="D1989" s="38" t="s">
        <v>844</v>
      </c>
      <c r="E1989" s="1" t="s">
        <v>3399</v>
      </c>
      <c r="F1989" s="45" t="s">
        <v>3806</v>
      </c>
      <c r="G1989" s="46" t="s">
        <v>3807</v>
      </c>
      <c r="H1989" s="104">
        <v>3.2</v>
      </c>
      <c r="I1989" s="104">
        <v>3.2</v>
      </c>
      <c r="J1989" s="1">
        <v>16</v>
      </c>
      <c r="K1989" s="156">
        <v>44365</v>
      </c>
      <c r="L1989" s="41">
        <v>44527</v>
      </c>
      <c r="M1989" s="1">
        <v>1092.44</v>
      </c>
      <c r="N1989" s="42">
        <v>1026.8936000000001</v>
      </c>
      <c r="O1989" s="1">
        <v>86</v>
      </c>
      <c r="P1989" s="42">
        <f t="shared" si="91"/>
        <v>93949.840000000011</v>
      </c>
      <c r="Q1989" s="1" t="s">
        <v>3403</v>
      </c>
      <c r="R1989" s="1">
        <v>99.9</v>
      </c>
      <c r="S1989" s="1">
        <f t="shared" si="92"/>
        <v>109134.75600000001</v>
      </c>
      <c r="T1989" s="1" t="s">
        <v>3403</v>
      </c>
      <c r="U1989" s="1">
        <v>80</v>
      </c>
      <c r="V1989" s="1">
        <v>3.2</v>
      </c>
      <c r="W1989" s="1">
        <v>2</v>
      </c>
      <c r="X1989" s="1">
        <v>0</v>
      </c>
      <c r="Y1989" s="1">
        <v>85.2</v>
      </c>
      <c r="Z1989" s="1">
        <v>93075.888000000006</v>
      </c>
      <c r="AA1989" s="1" t="s">
        <v>3404</v>
      </c>
      <c r="AB1989" s="1" t="s">
        <v>3405</v>
      </c>
      <c r="AC1989" s="1"/>
      <c r="AZ1989" s="24"/>
      <c r="BF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  <c r="BS1989" s="24"/>
      <c r="BT1989" s="24"/>
    </row>
    <row r="1990" spans="1:72" s="23" customFormat="1" x14ac:dyDescent="0.3">
      <c r="A1990" s="38">
        <v>204</v>
      </c>
      <c r="B1990" s="38" t="s">
        <v>3397</v>
      </c>
      <c r="C1990" s="1" t="s">
        <v>843</v>
      </c>
      <c r="D1990" s="38" t="s">
        <v>844</v>
      </c>
      <c r="E1990" s="1" t="s">
        <v>3399</v>
      </c>
      <c r="F1990" s="2" t="s">
        <v>3808</v>
      </c>
      <c r="G1990" s="46" t="s">
        <v>3809</v>
      </c>
      <c r="H1990" s="104">
        <v>4.9000000000000004</v>
      </c>
      <c r="I1990" s="104">
        <v>4.9000000000000004</v>
      </c>
      <c r="J1990" s="1">
        <v>24</v>
      </c>
      <c r="K1990" s="156">
        <v>44365</v>
      </c>
      <c r="L1990" s="41">
        <v>44527</v>
      </c>
      <c r="M1990" s="1">
        <v>1630.51</v>
      </c>
      <c r="N1990" s="42">
        <v>1532.6794</v>
      </c>
      <c r="O1990" s="1">
        <v>80</v>
      </c>
      <c r="P1990" s="42">
        <f t="shared" si="91"/>
        <v>130440.8</v>
      </c>
      <c r="Q1990" s="1" t="s">
        <v>3403</v>
      </c>
      <c r="R1990" s="1">
        <v>99.9</v>
      </c>
      <c r="S1990" s="1">
        <f t="shared" si="92"/>
        <v>162887.94900000002</v>
      </c>
      <c r="T1990" s="1" t="s">
        <v>3403</v>
      </c>
      <c r="U1990" s="1">
        <v>80</v>
      </c>
      <c r="V1990" s="1">
        <v>3.2</v>
      </c>
      <c r="W1990" s="1">
        <v>0</v>
      </c>
      <c r="X1990" s="1">
        <v>0</v>
      </c>
      <c r="Y1990" s="1">
        <v>83.2</v>
      </c>
      <c r="Z1990" s="1">
        <v>135658.432</v>
      </c>
      <c r="AA1990" s="1" t="s">
        <v>3404</v>
      </c>
      <c r="AB1990" s="1" t="s">
        <v>3405</v>
      </c>
      <c r="AC1990" s="1"/>
      <c r="AZ1990" s="24"/>
      <c r="BF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  <c r="BS1990" s="24"/>
      <c r="BT1990" s="24"/>
    </row>
    <row r="1991" spans="1:72" s="23" customFormat="1" x14ac:dyDescent="0.3">
      <c r="A1991" s="38">
        <v>205</v>
      </c>
      <c r="B1991" s="38" t="s">
        <v>3397</v>
      </c>
      <c r="C1991" s="1" t="s">
        <v>843</v>
      </c>
      <c r="D1991" s="38" t="s">
        <v>844</v>
      </c>
      <c r="E1991" s="1" t="s">
        <v>3399</v>
      </c>
      <c r="F1991" s="2" t="s">
        <v>3810</v>
      </c>
      <c r="G1991" s="46" t="s">
        <v>3811</v>
      </c>
      <c r="H1991" s="104">
        <v>7.82</v>
      </c>
      <c r="I1991" s="104">
        <v>7.82</v>
      </c>
      <c r="J1991" s="1">
        <v>25</v>
      </c>
      <c r="K1991" s="156">
        <v>44365</v>
      </c>
      <c r="L1991" s="41">
        <v>44527</v>
      </c>
      <c r="M1991" s="1">
        <v>1716.93</v>
      </c>
      <c r="N1991" s="42">
        <v>1596.7449000000001</v>
      </c>
      <c r="O1991" s="1">
        <v>80</v>
      </c>
      <c r="P1991" s="42">
        <f t="shared" si="91"/>
        <v>137354.4</v>
      </c>
      <c r="Q1991" s="1" t="s">
        <v>3403</v>
      </c>
      <c r="R1991" s="1">
        <v>99.9</v>
      </c>
      <c r="S1991" s="1">
        <f t="shared" si="92"/>
        <v>171521.30700000003</v>
      </c>
      <c r="T1991" s="1" t="s">
        <v>3403</v>
      </c>
      <c r="U1991" s="1">
        <v>80</v>
      </c>
      <c r="V1991" s="1">
        <v>2.4</v>
      </c>
      <c r="W1991" s="1">
        <v>0</v>
      </c>
      <c r="X1991" s="1">
        <v>0</v>
      </c>
      <c r="Y1991" s="1">
        <v>82.4</v>
      </c>
      <c r="Z1991" s="1">
        <v>141475.03200000001</v>
      </c>
      <c r="AA1991" s="1" t="s">
        <v>3404</v>
      </c>
      <c r="AB1991" s="1" t="s">
        <v>3405</v>
      </c>
      <c r="AC1991" s="1"/>
      <c r="AZ1991" s="24"/>
      <c r="BF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  <c r="BS1991" s="24"/>
      <c r="BT1991" s="24"/>
    </row>
    <row r="1992" spans="1:72" s="23" customFormat="1" x14ac:dyDescent="0.3">
      <c r="A1992" s="38">
        <v>206</v>
      </c>
      <c r="B1992" s="38" t="s">
        <v>3397</v>
      </c>
      <c r="C1992" s="1" t="s">
        <v>843</v>
      </c>
      <c r="D1992" s="38" t="s">
        <v>844</v>
      </c>
      <c r="E1992" s="1" t="s">
        <v>3399</v>
      </c>
      <c r="F1992" s="2" t="s">
        <v>3812</v>
      </c>
      <c r="G1992" s="46" t="s">
        <v>3813</v>
      </c>
      <c r="H1992" s="104">
        <v>3.72</v>
      </c>
      <c r="I1992" s="104">
        <v>3.72</v>
      </c>
      <c r="J1992" s="1">
        <v>17</v>
      </c>
      <c r="K1992" s="156">
        <v>44365</v>
      </c>
      <c r="L1992" s="41">
        <v>44527</v>
      </c>
      <c r="M1992" s="1">
        <v>1198.92</v>
      </c>
      <c r="N1992" s="42">
        <v>1114.9956000000002</v>
      </c>
      <c r="O1992" s="1">
        <v>80</v>
      </c>
      <c r="P1992" s="42">
        <f t="shared" si="91"/>
        <v>95913.600000000006</v>
      </c>
      <c r="Q1992" s="1" t="s">
        <v>3403</v>
      </c>
      <c r="R1992" s="1">
        <v>99.9</v>
      </c>
      <c r="S1992" s="1">
        <f t="shared" si="92"/>
        <v>119772.10800000001</v>
      </c>
      <c r="T1992" s="1" t="s">
        <v>3403</v>
      </c>
      <c r="U1992" s="1">
        <v>80</v>
      </c>
      <c r="V1992" s="1">
        <v>2.4</v>
      </c>
      <c r="W1992" s="1">
        <v>0</v>
      </c>
      <c r="X1992" s="1">
        <v>0</v>
      </c>
      <c r="Y1992" s="1">
        <v>82.4</v>
      </c>
      <c r="Z1992" s="1">
        <v>98791.008000000016</v>
      </c>
      <c r="AA1992" s="1" t="s">
        <v>3404</v>
      </c>
      <c r="AB1992" s="1" t="s">
        <v>3405</v>
      </c>
      <c r="AC1992" s="1"/>
      <c r="AZ1992" s="24"/>
      <c r="BF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  <c r="BS1992" s="24"/>
      <c r="BT1992" s="24"/>
    </row>
    <row r="1993" spans="1:72" s="23" customFormat="1" x14ac:dyDescent="0.3">
      <c r="A1993" s="38">
        <v>207</v>
      </c>
      <c r="B1993" s="38" t="s">
        <v>3397</v>
      </c>
      <c r="C1993" s="1" t="s">
        <v>843</v>
      </c>
      <c r="D1993" s="38" t="s">
        <v>844</v>
      </c>
      <c r="E1993" s="1" t="s">
        <v>3399</v>
      </c>
      <c r="F1993" s="2" t="s">
        <v>3814</v>
      </c>
      <c r="G1993" s="46" t="s">
        <v>3815</v>
      </c>
      <c r="H1993" s="104">
        <v>8.84</v>
      </c>
      <c r="I1993" s="104">
        <v>8.84</v>
      </c>
      <c r="J1993" s="1">
        <v>41</v>
      </c>
      <c r="K1993" s="156">
        <v>44365</v>
      </c>
      <c r="L1993" s="41">
        <v>44527</v>
      </c>
      <c r="M1993" s="1">
        <v>2863.32</v>
      </c>
      <c r="N1993" s="42">
        <v>2691.5208000000002</v>
      </c>
      <c r="O1993" s="1">
        <v>80</v>
      </c>
      <c r="P1993" s="42">
        <f t="shared" si="91"/>
        <v>229065.60000000001</v>
      </c>
      <c r="Q1993" s="1" t="s">
        <v>3403</v>
      </c>
      <c r="R1993" s="1">
        <v>99.9</v>
      </c>
      <c r="S1993" s="1">
        <f t="shared" si="92"/>
        <v>286045.66800000001</v>
      </c>
      <c r="T1993" s="1" t="s">
        <v>3403</v>
      </c>
      <c r="U1993" s="1">
        <v>80</v>
      </c>
      <c r="V1993" s="1">
        <v>3.2</v>
      </c>
      <c r="W1993" s="1">
        <v>0</v>
      </c>
      <c r="X1993" s="1">
        <v>0</v>
      </c>
      <c r="Y1993" s="1">
        <v>83.2</v>
      </c>
      <c r="Z1993" s="1">
        <v>238228.22400000002</v>
      </c>
      <c r="AA1993" s="1" t="s">
        <v>3404</v>
      </c>
      <c r="AB1993" s="1" t="s">
        <v>3405</v>
      </c>
      <c r="AC1993" s="1"/>
      <c r="AZ1993" s="24"/>
      <c r="BF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  <c r="BS1993" s="24"/>
      <c r="BT1993" s="24"/>
    </row>
    <row r="1994" spans="1:72" s="23" customFormat="1" x14ac:dyDescent="0.3">
      <c r="A1994" s="38">
        <v>208</v>
      </c>
      <c r="B1994" s="38" t="s">
        <v>3397</v>
      </c>
      <c r="C1994" s="1" t="s">
        <v>843</v>
      </c>
      <c r="D1994" s="38" t="s">
        <v>844</v>
      </c>
      <c r="E1994" s="1" t="s">
        <v>3399</v>
      </c>
      <c r="F1994" s="2" t="s">
        <v>3816</v>
      </c>
      <c r="G1994" s="46" t="s">
        <v>3817</v>
      </c>
      <c r="H1994" s="104">
        <v>6.83</v>
      </c>
      <c r="I1994" s="104">
        <v>6.83</v>
      </c>
      <c r="J1994" s="1">
        <v>33</v>
      </c>
      <c r="K1994" s="156">
        <v>44365</v>
      </c>
      <c r="L1994" s="41">
        <v>44527</v>
      </c>
      <c r="M1994" s="1">
        <v>2307.4299999999998</v>
      </c>
      <c r="N1994" s="42">
        <v>2145.9099000000001</v>
      </c>
      <c r="O1994" s="1">
        <v>80</v>
      </c>
      <c r="P1994" s="42">
        <f t="shared" si="91"/>
        <v>184594.4</v>
      </c>
      <c r="Q1994" s="1" t="s">
        <v>3403</v>
      </c>
      <c r="R1994" s="1">
        <v>99.9</v>
      </c>
      <c r="S1994" s="1">
        <f t="shared" si="92"/>
        <v>230512.25699999998</v>
      </c>
      <c r="T1994" s="1" t="s">
        <v>3403</v>
      </c>
      <c r="U1994" s="1">
        <v>80</v>
      </c>
      <c r="V1994" s="1">
        <v>2.4</v>
      </c>
      <c r="W1994" s="1">
        <v>0</v>
      </c>
      <c r="X1994" s="1">
        <v>0</v>
      </c>
      <c r="Y1994" s="1">
        <v>82.4</v>
      </c>
      <c r="Z1994" s="1">
        <v>190132.23199999999</v>
      </c>
      <c r="AA1994" s="1" t="s">
        <v>3404</v>
      </c>
      <c r="AB1994" s="1" t="s">
        <v>3405</v>
      </c>
      <c r="AC1994" s="1"/>
      <c r="AZ1994" s="24"/>
      <c r="BF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  <c r="BS1994" s="24"/>
      <c r="BT1994" s="24"/>
    </row>
    <row r="1995" spans="1:72" s="23" customFormat="1" x14ac:dyDescent="0.3">
      <c r="A1995" s="38">
        <v>209</v>
      </c>
      <c r="B1995" s="38" t="s">
        <v>3397</v>
      </c>
      <c r="C1995" s="1" t="s">
        <v>843</v>
      </c>
      <c r="D1995" s="38" t="s">
        <v>844</v>
      </c>
      <c r="E1995" s="1" t="s">
        <v>3399</v>
      </c>
      <c r="F1995" s="2" t="s">
        <v>3818</v>
      </c>
      <c r="G1995" s="46" t="s">
        <v>3819</v>
      </c>
      <c r="H1995" s="104">
        <v>5.98</v>
      </c>
      <c r="I1995" s="104">
        <v>5.98</v>
      </c>
      <c r="J1995" s="1">
        <v>22</v>
      </c>
      <c r="K1995" s="156">
        <v>44365</v>
      </c>
      <c r="L1995" s="41">
        <v>44527</v>
      </c>
      <c r="M1995" s="1">
        <v>1533.6</v>
      </c>
      <c r="N1995" s="42">
        <v>1441.5839999999998</v>
      </c>
      <c r="O1995" s="1">
        <v>80</v>
      </c>
      <c r="P1995" s="42">
        <f t="shared" si="91"/>
        <v>122688</v>
      </c>
      <c r="Q1995" s="1" t="s">
        <v>3403</v>
      </c>
      <c r="R1995" s="1">
        <v>99.9</v>
      </c>
      <c r="S1995" s="1">
        <f t="shared" si="92"/>
        <v>153206.64000000001</v>
      </c>
      <c r="T1995" s="1" t="s">
        <v>3403</v>
      </c>
      <c r="U1995" s="1">
        <v>80</v>
      </c>
      <c r="V1995" s="1">
        <v>3.2</v>
      </c>
      <c r="W1995" s="1">
        <v>0</v>
      </c>
      <c r="X1995" s="1">
        <v>0</v>
      </c>
      <c r="Y1995" s="1">
        <v>83.2</v>
      </c>
      <c r="Z1995" s="1">
        <v>127595.51999999999</v>
      </c>
      <c r="AA1995" s="1" t="s">
        <v>3404</v>
      </c>
      <c r="AB1995" s="1" t="s">
        <v>3405</v>
      </c>
      <c r="AC1995" s="1"/>
      <c r="AZ1995" s="24"/>
      <c r="BF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  <c r="BS1995" s="24"/>
      <c r="BT1995" s="24"/>
    </row>
    <row r="1996" spans="1:72" s="23" customFormat="1" x14ac:dyDescent="0.3">
      <c r="A1996" s="38">
        <v>210</v>
      </c>
      <c r="B1996" s="38" t="s">
        <v>3397</v>
      </c>
      <c r="C1996" s="1" t="s">
        <v>843</v>
      </c>
      <c r="D1996" s="38" t="s">
        <v>844</v>
      </c>
      <c r="E1996" s="1" t="s">
        <v>3399</v>
      </c>
      <c r="F1996" s="2" t="s">
        <v>3820</v>
      </c>
      <c r="G1996" s="46" t="s">
        <v>3821</v>
      </c>
      <c r="H1996" s="42">
        <v>7.03</v>
      </c>
      <c r="I1996" s="42">
        <v>7.03</v>
      </c>
      <c r="J1996" s="1">
        <v>10</v>
      </c>
      <c r="K1996" s="156">
        <v>44365</v>
      </c>
      <c r="L1996" s="41">
        <v>44527</v>
      </c>
      <c r="M1996" s="1">
        <v>703.77</v>
      </c>
      <c r="N1996" s="42">
        <v>640.4307</v>
      </c>
      <c r="O1996" s="1">
        <v>80</v>
      </c>
      <c r="P1996" s="42">
        <f t="shared" si="91"/>
        <v>56301.599999999999</v>
      </c>
      <c r="Q1996" s="1" t="s">
        <v>3403</v>
      </c>
      <c r="R1996" s="1">
        <v>99.9</v>
      </c>
      <c r="S1996" s="1">
        <f t="shared" si="92"/>
        <v>70306.623000000007</v>
      </c>
      <c r="T1996" s="1" t="s">
        <v>3403</v>
      </c>
      <c r="U1996" s="1">
        <v>80</v>
      </c>
      <c r="V1996" s="1">
        <v>0.8</v>
      </c>
      <c r="W1996" s="1">
        <v>0</v>
      </c>
      <c r="X1996" s="1">
        <v>0</v>
      </c>
      <c r="Y1996" s="1">
        <v>80.8</v>
      </c>
      <c r="Z1996" s="1">
        <v>56864.615999999995</v>
      </c>
      <c r="AA1996" s="1" t="s">
        <v>3404</v>
      </c>
      <c r="AB1996" s="1" t="s">
        <v>3405</v>
      </c>
      <c r="AC1996" s="1"/>
      <c r="AZ1996" s="24"/>
      <c r="BF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  <c r="BS1996" s="24"/>
      <c r="BT1996" s="24"/>
    </row>
    <row r="1997" spans="1:72" s="23" customFormat="1" x14ac:dyDescent="0.3">
      <c r="A1997" s="38">
        <v>211</v>
      </c>
      <c r="B1997" s="38" t="s">
        <v>3397</v>
      </c>
      <c r="C1997" s="1" t="s">
        <v>843</v>
      </c>
      <c r="D1997" s="38" t="s">
        <v>844</v>
      </c>
      <c r="E1997" s="1" t="s">
        <v>3399</v>
      </c>
      <c r="F1997" s="2" t="s">
        <v>3822</v>
      </c>
      <c r="G1997" s="46" t="s">
        <v>3823</v>
      </c>
      <c r="H1997" s="104">
        <v>11.21</v>
      </c>
      <c r="I1997" s="104">
        <v>11.21</v>
      </c>
      <c r="J1997" s="1">
        <v>43</v>
      </c>
      <c r="K1997" s="156">
        <v>44365</v>
      </c>
      <c r="L1997" s="41">
        <v>44527</v>
      </c>
      <c r="M1997" s="1">
        <v>3013.02</v>
      </c>
      <c r="N1997" s="42">
        <v>2832.2388000000001</v>
      </c>
      <c r="O1997" s="1">
        <v>81</v>
      </c>
      <c r="P1997" s="42">
        <f t="shared" si="91"/>
        <v>244054.62</v>
      </c>
      <c r="Q1997" s="1" t="s">
        <v>3403</v>
      </c>
      <c r="R1997" s="1">
        <v>99.9</v>
      </c>
      <c r="S1997" s="1">
        <f t="shared" si="92"/>
        <v>301000.69800000003</v>
      </c>
      <c r="T1997" s="1" t="s">
        <v>3403</v>
      </c>
      <c r="U1997" s="1">
        <v>80</v>
      </c>
      <c r="V1997" s="1">
        <v>3.2</v>
      </c>
      <c r="W1997" s="1">
        <v>0</v>
      </c>
      <c r="X1997" s="1">
        <v>0</v>
      </c>
      <c r="Y1997" s="1">
        <v>83.2</v>
      </c>
      <c r="Z1997" s="1">
        <v>250683.264</v>
      </c>
      <c r="AA1997" s="1" t="s">
        <v>3404</v>
      </c>
      <c r="AB1997" s="1" t="s">
        <v>3405</v>
      </c>
      <c r="AC1997" s="1"/>
      <c r="AZ1997" s="24"/>
      <c r="BF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  <c r="BS1997" s="24"/>
      <c r="BT1997" s="24"/>
    </row>
    <row r="1998" spans="1:72" s="23" customFormat="1" x14ac:dyDescent="0.3">
      <c r="A1998" s="38">
        <v>212</v>
      </c>
      <c r="B1998" s="38" t="s">
        <v>3397</v>
      </c>
      <c r="C1998" s="1" t="s">
        <v>843</v>
      </c>
      <c r="D1998" s="38" t="s">
        <v>844</v>
      </c>
      <c r="E1998" s="1" t="s">
        <v>3399</v>
      </c>
      <c r="F1998" s="2" t="s">
        <v>3824</v>
      </c>
      <c r="G1998" s="46" t="s">
        <v>3825</v>
      </c>
      <c r="H1998" s="104">
        <v>3.77</v>
      </c>
      <c r="I1998" s="104">
        <v>3.77</v>
      </c>
      <c r="J1998" s="1">
        <v>18</v>
      </c>
      <c r="K1998" s="156">
        <v>44365</v>
      </c>
      <c r="L1998" s="41">
        <v>44527</v>
      </c>
      <c r="M1998" s="1">
        <v>1237.31</v>
      </c>
      <c r="N1998" s="42">
        <v>1163.0714</v>
      </c>
      <c r="O1998" s="1">
        <v>81</v>
      </c>
      <c r="P1998" s="42">
        <f t="shared" si="91"/>
        <v>100222.11</v>
      </c>
      <c r="Q1998" s="1" t="s">
        <v>3403</v>
      </c>
      <c r="R1998" s="1">
        <v>99.9</v>
      </c>
      <c r="S1998" s="1">
        <f t="shared" si="92"/>
        <v>123607.269</v>
      </c>
      <c r="T1998" s="1" t="s">
        <v>3403</v>
      </c>
      <c r="U1998" s="1">
        <v>80</v>
      </c>
      <c r="V1998" s="1">
        <v>3.2</v>
      </c>
      <c r="W1998" s="1">
        <v>0</v>
      </c>
      <c r="X1998" s="1">
        <v>0</v>
      </c>
      <c r="Y1998" s="1">
        <v>83.2</v>
      </c>
      <c r="Z1998" s="1">
        <v>102944.192</v>
      </c>
      <c r="AA1998" s="1" t="s">
        <v>3404</v>
      </c>
      <c r="AB1998" s="1" t="s">
        <v>3405</v>
      </c>
      <c r="AC1998" s="1"/>
      <c r="AZ1998" s="24"/>
      <c r="BF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  <c r="BS1998" s="24"/>
      <c r="BT1998" s="24"/>
    </row>
    <row r="1999" spans="1:72" s="23" customFormat="1" x14ac:dyDescent="0.3">
      <c r="A1999" s="38">
        <v>213</v>
      </c>
      <c r="B1999" s="38" t="s">
        <v>3397</v>
      </c>
      <c r="C1999" s="1" t="s">
        <v>843</v>
      </c>
      <c r="D1999" s="38" t="s">
        <v>844</v>
      </c>
      <c r="E1999" s="1" t="s">
        <v>3399</v>
      </c>
      <c r="F1999" s="2" t="s">
        <v>3826</v>
      </c>
      <c r="G1999" s="1" t="s">
        <v>3827</v>
      </c>
      <c r="H1999" s="42">
        <v>0</v>
      </c>
      <c r="I1999" s="42">
        <v>0</v>
      </c>
      <c r="J1999" s="1">
        <v>21</v>
      </c>
      <c r="K1999" s="157">
        <v>0</v>
      </c>
      <c r="L1999" s="41">
        <v>0</v>
      </c>
      <c r="M1999" s="1">
        <v>1442.18</v>
      </c>
      <c r="N1999" s="42">
        <v>1355.6492000000001</v>
      </c>
      <c r="O1999" s="1">
        <v>84</v>
      </c>
      <c r="P1999" s="42">
        <f t="shared" si="91"/>
        <v>121143.12000000001</v>
      </c>
      <c r="Q1999" s="1" t="s">
        <v>3403</v>
      </c>
      <c r="R1999" s="1">
        <v>99.9</v>
      </c>
      <c r="S1999" s="1">
        <f t="shared" si="92"/>
        <v>144073.78200000001</v>
      </c>
      <c r="T1999" s="1" t="s">
        <v>3403</v>
      </c>
      <c r="U1999" s="1">
        <v>80</v>
      </c>
      <c r="V1999" s="1">
        <v>3.2</v>
      </c>
      <c r="W1999" s="1">
        <v>0</v>
      </c>
      <c r="X1999" s="1">
        <v>0</v>
      </c>
      <c r="Y1999" s="1">
        <v>83.2</v>
      </c>
      <c r="Z1999" s="1">
        <v>119989.376</v>
      </c>
      <c r="AA1999" s="1" t="s">
        <v>3404</v>
      </c>
      <c r="AB1999" s="1" t="s">
        <v>3405</v>
      </c>
      <c r="AC1999" s="1" t="s">
        <v>3485</v>
      </c>
      <c r="AZ1999" s="24"/>
      <c r="BF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  <c r="BS1999" s="24"/>
      <c r="BT1999" s="24"/>
    </row>
    <row r="2000" spans="1:72" s="23" customFormat="1" x14ac:dyDescent="0.3">
      <c r="A2000" s="38">
        <v>214</v>
      </c>
      <c r="B2000" s="38" t="s">
        <v>3397</v>
      </c>
      <c r="C2000" s="1" t="s">
        <v>843</v>
      </c>
      <c r="D2000" s="38" t="s">
        <v>844</v>
      </c>
      <c r="E2000" s="1" t="s">
        <v>3399</v>
      </c>
      <c r="F2000" s="2" t="s">
        <v>3828</v>
      </c>
      <c r="G2000" s="46" t="s">
        <v>3829</v>
      </c>
      <c r="H2000" s="42">
        <v>18.190000000000001</v>
      </c>
      <c r="I2000" s="42">
        <v>18.190000000000001</v>
      </c>
      <c r="J2000" s="1">
        <v>96</v>
      </c>
      <c r="K2000" s="156">
        <v>44362</v>
      </c>
      <c r="L2000" s="41">
        <v>44539</v>
      </c>
      <c r="M2000" s="1">
        <v>6712.98</v>
      </c>
      <c r="N2000" s="42">
        <v>6257.6720434959907</v>
      </c>
      <c r="O2000" s="1">
        <v>80</v>
      </c>
      <c r="P2000" s="42">
        <f t="shared" si="91"/>
        <v>537038.39999999991</v>
      </c>
      <c r="Q2000" s="1" t="s">
        <v>3403</v>
      </c>
      <c r="R2000" s="1">
        <v>99.9</v>
      </c>
      <c r="S2000" s="1">
        <f t="shared" si="92"/>
        <v>670626.70200000005</v>
      </c>
      <c r="T2000" s="1" t="s">
        <v>3403</v>
      </c>
      <c r="U2000" s="1">
        <v>80</v>
      </c>
      <c r="V2000" s="1">
        <v>2.4</v>
      </c>
      <c r="W2000" s="1">
        <v>0</v>
      </c>
      <c r="X2000" s="1">
        <v>0</v>
      </c>
      <c r="Y2000" s="1">
        <v>82.4</v>
      </c>
      <c r="Z2000" s="1">
        <v>553149.55200000003</v>
      </c>
      <c r="AA2000" s="1" t="s">
        <v>3404</v>
      </c>
      <c r="AB2000" s="1" t="s">
        <v>3405</v>
      </c>
      <c r="AC2000" s="1"/>
      <c r="AZ2000" s="24"/>
      <c r="BF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  <c r="BS2000" s="24"/>
      <c r="BT2000" s="24"/>
    </row>
    <row r="2001" spans="1:72" s="23" customFormat="1" x14ac:dyDescent="0.3">
      <c r="A2001" s="38">
        <v>215</v>
      </c>
      <c r="B2001" s="38" t="s">
        <v>3397</v>
      </c>
      <c r="C2001" s="1" t="s">
        <v>843</v>
      </c>
      <c r="D2001" s="38" t="s">
        <v>844</v>
      </c>
      <c r="E2001" s="1" t="s">
        <v>3399</v>
      </c>
      <c r="F2001" s="45" t="s">
        <v>3830</v>
      </c>
      <c r="G2001" s="46" t="s">
        <v>3831</v>
      </c>
      <c r="H2001" s="42">
        <v>3.57</v>
      </c>
      <c r="I2001" s="42">
        <v>3.57</v>
      </c>
      <c r="J2001" s="1">
        <v>16</v>
      </c>
      <c r="K2001" s="156">
        <v>44362</v>
      </c>
      <c r="L2001" s="41">
        <v>44539</v>
      </c>
      <c r="M2001" s="1">
        <v>1066.32</v>
      </c>
      <c r="N2001" s="42">
        <v>958.29777383346448</v>
      </c>
      <c r="O2001" s="1">
        <v>83</v>
      </c>
      <c r="P2001" s="42">
        <f t="shared" si="91"/>
        <v>88504.56</v>
      </c>
      <c r="Q2001" s="1" t="s">
        <v>3403</v>
      </c>
      <c r="R2001" s="1">
        <v>99.9</v>
      </c>
      <c r="S2001" s="1">
        <f t="shared" si="92"/>
        <v>106525.368</v>
      </c>
      <c r="T2001" s="1" t="s">
        <v>3403</v>
      </c>
      <c r="U2001" s="1">
        <v>80</v>
      </c>
      <c r="V2001" s="1">
        <v>0</v>
      </c>
      <c r="W2001" s="1">
        <v>0</v>
      </c>
      <c r="X2001" s="1">
        <v>0</v>
      </c>
      <c r="Y2001" s="1">
        <v>80</v>
      </c>
      <c r="Z2001" s="1">
        <v>85305.599999999991</v>
      </c>
      <c r="AA2001" s="1" t="s">
        <v>3404</v>
      </c>
      <c r="AB2001" s="1" t="s">
        <v>3405</v>
      </c>
      <c r="AC2001" s="1"/>
      <c r="AZ2001" s="24"/>
      <c r="BF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  <c r="BS2001" s="24"/>
      <c r="BT2001" s="24"/>
    </row>
    <row r="2002" spans="1:72" s="23" customFormat="1" x14ac:dyDescent="0.3">
      <c r="A2002" s="38">
        <v>216</v>
      </c>
      <c r="B2002" s="38" t="s">
        <v>3397</v>
      </c>
      <c r="C2002" s="1" t="s">
        <v>843</v>
      </c>
      <c r="D2002" s="38" t="s">
        <v>844</v>
      </c>
      <c r="E2002" s="1" t="s">
        <v>3399</v>
      </c>
      <c r="F2002" s="45" t="s">
        <v>3832</v>
      </c>
      <c r="G2002" s="46" t="s">
        <v>3833</v>
      </c>
      <c r="H2002" s="42">
        <v>2.27</v>
      </c>
      <c r="I2002" s="42">
        <v>2.27</v>
      </c>
      <c r="J2002" s="1">
        <v>7</v>
      </c>
      <c r="K2002" s="157">
        <v>44366</v>
      </c>
      <c r="L2002" s="41">
        <v>44539</v>
      </c>
      <c r="M2002" s="1">
        <v>447.63</v>
      </c>
      <c r="N2002" s="42">
        <v>403.36776732991638</v>
      </c>
      <c r="O2002" s="1">
        <v>76</v>
      </c>
      <c r="P2002" s="42">
        <f t="shared" si="91"/>
        <v>34019.879999999997</v>
      </c>
      <c r="Q2002" s="1" t="s">
        <v>3403</v>
      </c>
      <c r="R2002" s="1">
        <v>99.9</v>
      </c>
      <c r="S2002" s="1">
        <f t="shared" si="92"/>
        <v>44718.237000000001</v>
      </c>
      <c r="T2002" s="1" t="s">
        <v>3403</v>
      </c>
      <c r="U2002" s="1">
        <v>76</v>
      </c>
      <c r="V2002" s="1">
        <v>0</v>
      </c>
      <c r="W2002" s="1">
        <v>0</v>
      </c>
      <c r="X2002" s="1">
        <v>0</v>
      </c>
      <c r="Y2002" s="1">
        <v>76</v>
      </c>
      <c r="Z2002" s="1">
        <v>34019.879999999997</v>
      </c>
      <c r="AA2002" s="1" t="s">
        <v>3404</v>
      </c>
      <c r="AB2002" s="1" t="s">
        <v>3405</v>
      </c>
      <c r="AC2002" s="1"/>
      <c r="AZ2002" s="24"/>
      <c r="BF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  <c r="BS2002" s="24"/>
      <c r="BT2002" s="24"/>
    </row>
    <row r="2003" spans="1:72" s="23" customFormat="1" x14ac:dyDescent="0.3">
      <c r="A2003" s="38">
        <v>217</v>
      </c>
      <c r="B2003" s="38" t="s">
        <v>3397</v>
      </c>
      <c r="C2003" s="1" t="s">
        <v>843</v>
      </c>
      <c r="D2003" s="38" t="s">
        <v>844</v>
      </c>
      <c r="E2003" s="1" t="s">
        <v>3399</v>
      </c>
      <c r="F2003" s="45" t="s">
        <v>3834</v>
      </c>
      <c r="G2003" s="46" t="s">
        <v>3835</v>
      </c>
      <c r="H2003" s="42">
        <v>5.71</v>
      </c>
      <c r="I2003" s="42">
        <v>5.71</v>
      </c>
      <c r="J2003" s="1">
        <v>22</v>
      </c>
      <c r="K2003" s="157">
        <v>44366</v>
      </c>
      <c r="L2003" s="41">
        <v>44539</v>
      </c>
      <c r="M2003" s="1">
        <v>1535.74</v>
      </c>
      <c r="N2003" s="42">
        <v>1424.3366118221397</v>
      </c>
      <c r="O2003" s="1">
        <v>87</v>
      </c>
      <c r="P2003" s="42">
        <f t="shared" si="91"/>
        <v>133609.38</v>
      </c>
      <c r="Q2003" s="1" t="s">
        <v>3403</v>
      </c>
      <c r="R2003" s="1">
        <v>99.9</v>
      </c>
      <c r="S2003" s="1">
        <f t="shared" si="92"/>
        <v>153420.42600000001</v>
      </c>
      <c r="T2003" s="1" t="s">
        <v>3403</v>
      </c>
      <c r="U2003" s="1">
        <v>80</v>
      </c>
      <c r="V2003" s="1">
        <v>2.4</v>
      </c>
      <c r="W2003" s="1">
        <v>2</v>
      </c>
      <c r="X2003" s="1">
        <v>0</v>
      </c>
      <c r="Y2003" s="1">
        <v>84.4</v>
      </c>
      <c r="Z2003" s="1">
        <v>129616.45600000001</v>
      </c>
      <c r="AA2003" s="1" t="s">
        <v>3404</v>
      </c>
      <c r="AB2003" s="1" t="s">
        <v>3405</v>
      </c>
      <c r="AC2003" s="1"/>
      <c r="AZ2003" s="24"/>
      <c r="BF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  <c r="BS2003" s="24"/>
      <c r="BT2003" s="24"/>
    </row>
    <row r="2004" spans="1:72" s="23" customFormat="1" x14ac:dyDescent="0.3">
      <c r="A2004" s="38">
        <v>218</v>
      </c>
      <c r="B2004" s="38" t="s">
        <v>3397</v>
      </c>
      <c r="C2004" s="1" t="s">
        <v>843</v>
      </c>
      <c r="D2004" s="38" t="s">
        <v>3398</v>
      </c>
      <c r="E2004" s="1" t="s">
        <v>3399</v>
      </c>
      <c r="F2004" s="45" t="s">
        <v>3836</v>
      </c>
      <c r="G2004" s="46" t="s">
        <v>3837</v>
      </c>
      <c r="H2004" s="104">
        <v>2.46</v>
      </c>
      <c r="I2004" s="104">
        <v>2.46</v>
      </c>
      <c r="J2004" s="1">
        <v>15</v>
      </c>
      <c r="K2004" s="157">
        <v>44377</v>
      </c>
      <c r="L2004" s="41">
        <v>44538</v>
      </c>
      <c r="M2004" s="1">
        <v>995.4</v>
      </c>
      <c r="N2004" s="42">
        <v>922.51108738383061</v>
      </c>
      <c r="O2004" s="1">
        <v>90</v>
      </c>
      <c r="P2004" s="42">
        <f t="shared" si="91"/>
        <v>89586</v>
      </c>
      <c r="Q2004" s="1" t="s">
        <v>3403</v>
      </c>
      <c r="R2004" s="1">
        <v>99.9</v>
      </c>
      <c r="S2004" s="1">
        <f t="shared" si="92"/>
        <v>99440.46</v>
      </c>
      <c r="T2004" s="1" t="s">
        <v>3403</v>
      </c>
      <c r="U2004" s="1">
        <v>80</v>
      </c>
      <c r="V2004" s="1">
        <v>2.4</v>
      </c>
      <c r="W2004" s="1">
        <v>2</v>
      </c>
      <c r="X2004" s="1">
        <v>0</v>
      </c>
      <c r="Y2004" s="1">
        <v>84.4</v>
      </c>
      <c r="Z2004" s="1">
        <v>84011.760000000009</v>
      </c>
      <c r="AA2004" s="1" t="s">
        <v>3404</v>
      </c>
      <c r="AB2004" s="1" t="s">
        <v>3414</v>
      </c>
      <c r="AC2004" s="1"/>
      <c r="AZ2004" s="24"/>
      <c r="BF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  <c r="BS2004" s="24"/>
      <c r="BT2004" s="24"/>
    </row>
    <row r="2005" spans="1:72" s="23" customFormat="1" x14ac:dyDescent="0.3">
      <c r="A2005" s="38">
        <v>219</v>
      </c>
      <c r="B2005" s="38" t="s">
        <v>3397</v>
      </c>
      <c r="C2005" s="1" t="s">
        <v>843</v>
      </c>
      <c r="D2005" s="38" t="s">
        <v>3398</v>
      </c>
      <c r="E2005" s="1" t="s">
        <v>3399</v>
      </c>
      <c r="F2005" s="45" t="s">
        <v>3838</v>
      </c>
      <c r="G2005" s="46" t="s">
        <v>3839</v>
      </c>
      <c r="H2005" s="104">
        <v>11.02</v>
      </c>
      <c r="I2005" s="104">
        <v>11.02</v>
      </c>
      <c r="J2005" s="1">
        <v>63</v>
      </c>
      <c r="K2005" s="157">
        <v>44377</v>
      </c>
      <c r="L2005" s="41">
        <v>44538</v>
      </c>
      <c r="M2005" s="1">
        <v>4389.4399999999996</v>
      </c>
      <c r="N2005" s="42">
        <v>4099.0822239352865</v>
      </c>
      <c r="O2005" s="1">
        <v>96</v>
      </c>
      <c r="P2005" s="42">
        <f t="shared" si="91"/>
        <v>421386.23999999999</v>
      </c>
      <c r="Q2005" s="1" t="s">
        <v>3403</v>
      </c>
      <c r="R2005" s="1">
        <v>99.9</v>
      </c>
      <c r="S2005" s="1">
        <f t="shared" si="92"/>
        <v>438505.05599999998</v>
      </c>
      <c r="T2005" s="1" t="s">
        <v>3403</v>
      </c>
      <c r="U2005" s="1">
        <v>80</v>
      </c>
      <c r="V2005" s="1">
        <v>2.4</v>
      </c>
      <c r="W2005" s="1">
        <v>2</v>
      </c>
      <c r="X2005" s="1">
        <v>0</v>
      </c>
      <c r="Y2005" s="1">
        <v>84.4</v>
      </c>
      <c r="Z2005" s="1">
        <v>370468.73599999998</v>
      </c>
      <c r="AA2005" s="1" t="s">
        <v>3404</v>
      </c>
      <c r="AB2005" s="1" t="s">
        <v>3414</v>
      </c>
      <c r="AC2005" s="1"/>
      <c r="AZ2005" s="24"/>
      <c r="BF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  <c r="BS2005" s="24"/>
      <c r="BT2005" s="24"/>
    </row>
    <row r="2006" spans="1:72" s="23" customFormat="1" x14ac:dyDescent="0.3">
      <c r="A2006" s="38">
        <v>220</v>
      </c>
      <c r="B2006" s="38" t="s">
        <v>3397</v>
      </c>
      <c r="C2006" s="1" t="s">
        <v>843</v>
      </c>
      <c r="D2006" s="38" t="s">
        <v>3398</v>
      </c>
      <c r="E2006" s="1" t="s">
        <v>3399</v>
      </c>
      <c r="F2006" s="2" t="s">
        <v>3840</v>
      </c>
      <c r="G2006" s="46" t="s">
        <v>3841</v>
      </c>
      <c r="H2006" s="104">
        <v>8.6</v>
      </c>
      <c r="I2006" s="104">
        <v>8.6</v>
      </c>
      <c r="J2006" s="1">
        <v>56</v>
      </c>
      <c r="K2006" s="157">
        <v>44377</v>
      </c>
      <c r="L2006" s="41">
        <v>44538</v>
      </c>
      <c r="M2006" s="1">
        <v>3954.42</v>
      </c>
      <c r="N2006" s="42">
        <v>3497.1761936678722</v>
      </c>
      <c r="O2006" s="1">
        <v>86</v>
      </c>
      <c r="P2006" s="42">
        <f t="shared" si="91"/>
        <v>340080.12</v>
      </c>
      <c r="Q2006" s="1" t="s">
        <v>3403</v>
      </c>
      <c r="R2006" s="1">
        <v>99.9</v>
      </c>
      <c r="S2006" s="1">
        <f t="shared" si="92"/>
        <v>395046.55800000002</v>
      </c>
      <c r="T2006" s="1" t="s">
        <v>3403</v>
      </c>
      <c r="U2006" s="1">
        <v>80</v>
      </c>
      <c r="V2006" s="1">
        <v>0</v>
      </c>
      <c r="W2006" s="1">
        <v>2</v>
      </c>
      <c r="X2006" s="1">
        <v>0</v>
      </c>
      <c r="Y2006" s="1">
        <v>82</v>
      </c>
      <c r="Z2006" s="1">
        <v>324262.44</v>
      </c>
      <c r="AA2006" s="1" t="s">
        <v>3404</v>
      </c>
      <c r="AB2006" s="1" t="s">
        <v>3414</v>
      </c>
      <c r="AC2006" s="46"/>
      <c r="AZ2006" s="24"/>
      <c r="BF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  <c r="BS2006" s="24"/>
      <c r="BT2006" s="24"/>
    </row>
    <row r="2007" spans="1:72" s="23" customFormat="1" x14ac:dyDescent="0.3">
      <c r="A2007" s="38">
        <v>221</v>
      </c>
      <c r="B2007" s="38" t="s">
        <v>3397</v>
      </c>
      <c r="C2007" s="1" t="s">
        <v>843</v>
      </c>
      <c r="D2007" s="38" t="s">
        <v>844</v>
      </c>
      <c r="E2007" s="1" t="s">
        <v>3399</v>
      </c>
      <c r="F2007" s="2" t="s">
        <v>3842</v>
      </c>
      <c r="G2007" s="46" t="s">
        <v>3843</v>
      </c>
      <c r="H2007" s="104">
        <v>3.51</v>
      </c>
      <c r="I2007" s="104">
        <v>3.51</v>
      </c>
      <c r="J2007" s="1">
        <v>22</v>
      </c>
      <c r="K2007" s="157">
        <v>44377</v>
      </c>
      <c r="L2007" s="41">
        <v>44538</v>
      </c>
      <c r="M2007" s="1">
        <v>1550.61</v>
      </c>
      <c r="N2007" s="42">
        <v>1356.1031599535356</v>
      </c>
      <c r="O2007" s="1">
        <v>89</v>
      </c>
      <c r="P2007" s="42">
        <f t="shared" si="91"/>
        <v>138004.28999999998</v>
      </c>
      <c r="Q2007" s="1" t="s">
        <v>3403</v>
      </c>
      <c r="R2007" s="1">
        <v>99.9</v>
      </c>
      <c r="S2007" s="1">
        <f t="shared" si="92"/>
        <v>154905.93900000001</v>
      </c>
      <c r="T2007" s="1" t="s">
        <v>3403</v>
      </c>
      <c r="U2007" s="1">
        <v>80</v>
      </c>
      <c r="V2007" s="1">
        <v>0</v>
      </c>
      <c r="W2007" s="1">
        <v>2</v>
      </c>
      <c r="X2007" s="1">
        <v>0</v>
      </c>
      <c r="Y2007" s="1">
        <v>82</v>
      </c>
      <c r="Z2007" s="1">
        <v>127150.01999999999</v>
      </c>
      <c r="AA2007" s="1" t="s">
        <v>3404</v>
      </c>
      <c r="AB2007" s="1" t="s">
        <v>3414</v>
      </c>
      <c r="AC2007" s="46"/>
      <c r="AZ2007" s="24"/>
      <c r="BF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  <c r="BS2007" s="24"/>
      <c r="BT2007" s="24"/>
    </row>
    <row r="2008" spans="1:72" s="23" customFormat="1" x14ac:dyDescent="0.3">
      <c r="A2008" s="38">
        <v>222</v>
      </c>
      <c r="B2008" s="38" t="s">
        <v>3397</v>
      </c>
      <c r="C2008" s="1" t="s">
        <v>843</v>
      </c>
      <c r="D2008" s="38" t="s">
        <v>3398</v>
      </c>
      <c r="E2008" s="1" t="s">
        <v>3399</v>
      </c>
      <c r="F2008" s="2" t="s">
        <v>3844</v>
      </c>
      <c r="G2008" s="46" t="s">
        <v>3845</v>
      </c>
      <c r="H2008" s="104">
        <v>2.95</v>
      </c>
      <c r="I2008" s="104">
        <v>2.95</v>
      </c>
      <c r="J2008" s="1">
        <v>18</v>
      </c>
      <c r="K2008" s="157">
        <v>44377</v>
      </c>
      <c r="L2008" s="41">
        <v>44538</v>
      </c>
      <c r="M2008" s="1">
        <v>1230.03</v>
      </c>
      <c r="N2008" s="42">
        <v>1076.0560740506078</v>
      </c>
      <c r="O2008" s="1">
        <v>90</v>
      </c>
      <c r="P2008" s="42">
        <f t="shared" si="91"/>
        <v>110702.7</v>
      </c>
      <c r="Q2008" s="1" t="s">
        <v>3403</v>
      </c>
      <c r="R2008" s="1">
        <v>99.9</v>
      </c>
      <c r="S2008" s="1">
        <f t="shared" si="92"/>
        <v>122879.997</v>
      </c>
      <c r="T2008" s="1" t="s">
        <v>3403</v>
      </c>
      <c r="U2008" s="1">
        <v>80</v>
      </c>
      <c r="V2008" s="1">
        <v>0</v>
      </c>
      <c r="W2008" s="1">
        <v>2</v>
      </c>
      <c r="X2008" s="1">
        <v>0</v>
      </c>
      <c r="Y2008" s="1">
        <v>82</v>
      </c>
      <c r="Z2008" s="1">
        <v>100862.45999999999</v>
      </c>
      <c r="AA2008" s="1" t="s">
        <v>3404</v>
      </c>
      <c r="AB2008" s="1" t="s">
        <v>3414</v>
      </c>
      <c r="AC2008" s="46"/>
      <c r="AZ2008" s="24"/>
      <c r="BF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  <c r="BS2008" s="24"/>
      <c r="BT2008" s="24"/>
    </row>
    <row r="2009" spans="1:72" s="23" customFormat="1" x14ac:dyDescent="0.3">
      <c r="A2009" s="38">
        <v>223</v>
      </c>
      <c r="B2009" s="38" t="s">
        <v>3397</v>
      </c>
      <c r="C2009" s="1" t="s">
        <v>843</v>
      </c>
      <c r="D2009" s="38" t="s">
        <v>844</v>
      </c>
      <c r="E2009" s="1" t="s">
        <v>3399</v>
      </c>
      <c r="F2009" s="2" t="s">
        <v>3846</v>
      </c>
      <c r="G2009" s="46" t="s">
        <v>3847</v>
      </c>
      <c r="H2009" s="104">
        <v>3.29</v>
      </c>
      <c r="I2009" s="104">
        <v>3.29</v>
      </c>
      <c r="J2009" s="1">
        <v>10</v>
      </c>
      <c r="K2009" s="157">
        <v>44377</v>
      </c>
      <c r="L2009" s="41">
        <v>44538</v>
      </c>
      <c r="M2009" s="1">
        <v>661.54</v>
      </c>
      <c r="N2009" s="42">
        <v>612.68635324511069</v>
      </c>
      <c r="O2009" s="1">
        <v>85</v>
      </c>
      <c r="P2009" s="42">
        <f t="shared" si="91"/>
        <v>56230.899999999994</v>
      </c>
      <c r="Q2009" s="1" t="s">
        <v>3403</v>
      </c>
      <c r="R2009" s="1">
        <v>99.9</v>
      </c>
      <c r="S2009" s="1">
        <f t="shared" si="92"/>
        <v>66087.846000000005</v>
      </c>
      <c r="T2009" s="1" t="s">
        <v>3403</v>
      </c>
      <c r="U2009" s="1">
        <v>80</v>
      </c>
      <c r="V2009" s="1">
        <v>2.4</v>
      </c>
      <c r="W2009" s="1">
        <v>2</v>
      </c>
      <c r="X2009" s="1">
        <v>0</v>
      </c>
      <c r="Y2009" s="1">
        <v>84.4</v>
      </c>
      <c r="Z2009" s="1">
        <v>55833.976000000002</v>
      </c>
      <c r="AA2009" s="1" t="s">
        <v>3404</v>
      </c>
      <c r="AB2009" s="1" t="s">
        <v>3414</v>
      </c>
      <c r="AC2009" s="46"/>
      <c r="AZ2009" s="24"/>
      <c r="BF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  <c r="BS2009" s="24"/>
      <c r="BT2009" s="24"/>
    </row>
    <row r="2010" spans="1:72" s="23" customFormat="1" x14ac:dyDescent="0.3">
      <c r="A2010" s="38">
        <v>224</v>
      </c>
      <c r="B2010" s="38" t="s">
        <v>3397</v>
      </c>
      <c r="C2010" s="1" t="s">
        <v>843</v>
      </c>
      <c r="D2010" s="38" t="s">
        <v>3398</v>
      </c>
      <c r="E2010" s="1" t="s">
        <v>3399</v>
      </c>
      <c r="F2010" s="2" t="s">
        <v>3848</v>
      </c>
      <c r="G2010" s="46" t="s">
        <v>3849</v>
      </c>
      <c r="H2010" s="104">
        <v>5.82</v>
      </c>
      <c r="I2010" s="104">
        <v>5.82</v>
      </c>
      <c r="J2010" s="1">
        <v>39</v>
      </c>
      <c r="K2010" s="157">
        <v>44377</v>
      </c>
      <c r="L2010" s="41">
        <v>44539</v>
      </c>
      <c r="M2010" s="1">
        <v>2707.38</v>
      </c>
      <c r="N2010" s="42">
        <v>2530.6553582820197</v>
      </c>
      <c r="O2010" s="1">
        <v>86</v>
      </c>
      <c r="P2010" s="42">
        <f t="shared" si="91"/>
        <v>232834.68000000002</v>
      </c>
      <c r="Q2010" s="1" t="s">
        <v>3403</v>
      </c>
      <c r="R2010" s="1">
        <v>99.9</v>
      </c>
      <c r="S2010" s="1">
        <f t="shared" si="92"/>
        <v>270467.26200000005</v>
      </c>
      <c r="T2010" s="1" t="s">
        <v>3403</v>
      </c>
      <c r="U2010" s="1">
        <v>80</v>
      </c>
      <c r="V2010" s="1">
        <v>2.4</v>
      </c>
      <c r="W2010" s="1">
        <v>2</v>
      </c>
      <c r="X2010" s="1">
        <v>0</v>
      </c>
      <c r="Y2010" s="1">
        <v>84.4</v>
      </c>
      <c r="Z2010" s="1">
        <v>228502.87200000003</v>
      </c>
      <c r="AA2010" s="1" t="s">
        <v>3404</v>
      </c>
      <c r="AB2010" s="1" t="s">
        <v>3414</v>
      </c>
      <c r="AC2010" s="46"/>
      <c r="AZ2010" s="24"/>
      <c r="BF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  <c r="BS2010" s="24"/>
      <c r="BT2010" s="24"/>
    </row>
    <row r="2011" spans="1:72" s="23" customFormat="1" x14ac:dyDescent="0.3">
      <c r="A2011" s="38">
        <v>225</v>
      </c>
      <c r="B2011" s="38" t="s">
        <v>3397</v>
      </c>
      <c r="C2011" s="1" t="s">
        <v>843</v>
      </c>
      <c r="D2011" s="38" t="s">
        <v>3398</v>
      </c>
      <c r="E2011" s="1" t="s">
        <v>3399</v>
      </c>
      <c r="F2011" s="2" t="s">
        <v>3850</v>
      </c>
      <c r="G2011" s="46" t="s">
        <v>3851</v>
      </c>
      <c r="H2011" s="104">
        <v>6.54</v>
      </c>
      <c r="I2011" s="104">
        <v>6.54</v>
      </c>
      <c r="J2011" s="1">
        <v>45</v>
      </c>
      <c r="K2011" s="157">
        <v>44377</v>
      </c>
      <c r="L2011" s="41">
        <v>44538</v>
      </c>
      <c r="M2011" s="1">
        <v>3136.97</v>
      </c>
      <c r="N2011" s="42">
        <v>2778.6607389899018</v>
      </c>
      <c r="O2011" s="1">
        <v>89</v>
      </c>
      <c r="P2011" s="42">
        <f t="shared" si="91"/>
        <v>279190.32999999996</v>
      </c>
      <c r="Q2011" s="1" t="s">
        <v>3403</v>
      </c>
      <c r="R2011" s="1">
        <v>99.9</v>
      </c>
      <c r="S2011" s="1">
        <f t="shared" si="92"/>
        <v>313383.30300000001</v>
      </c>
      <c r="T2011" s="1" t="s">
        <v>3403</v>
      </c>
      <c r="U2011" s="1">
        <v>80</v>
      </c>
      <c r="V2011" s="1">
        <v>0</v>
      </c>
      <c r="W2011" s="1">
        <v>2</v>
      </c>
      <c r="X2011" s="1">
        <v>0</v>
      </c>
      <c r="Y2011" s="1">
        <v>82</v>
      </c>
      <c r="Z2011" s="1">
        <v>257231.53999999998</v>
      </c>
      <c r="AA2011" s="1" t="s">
        <v>3404</v>
      </c>
      <c r="AB2011" s="1" t="s">
        <v>3414</v>
      </c>
      <c r="AC2011" s="46"/>
      <c r="AZ2011" s="24"/>
      <c r="BF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  <c r="BS2011" s="24"/>
      <c r="BT2011" s="24"/>
    </row>
    <row r="2012" spans="1:72" s="23" customFormat="1" x14ac:dyDescent="0.3">
      <c r="A2012" s="38">
        <v>226</v>
      </c>
      <c r="B2012" s="38" t="s">
        <v>3397</v>
      </c>
      <c r="C2012" s="1" t="s">
        <v>843</v>
      </c>
      <c r="D2012" s="38" t="s">
        <v>3398</v>
      </c>
      <c r="E2012" s="1" t="s">
        <v>3399</v>
      </c>
      <c r="F2012" s="45" t="s">
        <v>3852</v>
      </c>
      <c r="G2012" s="46" t="s">
        <v>3853</v>
      </c>
      <c r="H2012" s="104">
        <v>7.79</v>
      </c>
      <c r="I2012" s="104">
        <v>7.79</v>
      </c>
      <c r="J2012" s="1">
        <v>45</v>
      </c>
      <c r="K2012" s="157">
        <v>44377</v>
      </c>
      <c r="L2012" s="41">
        <v>44538</v>
      </c>
      <c r="M2012" s="1">
        <v>3155.62</v>
      </c>
      <c r="N2012" s="42">
        <v>2792.5576969482249</v>
      </c>
      <c r="O2012" s="1">
        <v>91</v>
      </c>
      <c r="P2012" s="42">
        <f t="shared" si="91"/>
        <v>287161.42</v>
      </c>
      <c r="Q2012" s="1" t="s">
        <v>3403</v>
      </c>
      <c r="R2012" s="1">
        <v>99.9</v>
      </c>
      <c r="S2012" s="1">
        <f t="shared" si="92"/>
        <v>315246.43800000002</v>
      </c>
      <c r="T2012" s="1" t="s">
        <v>3403</v>
      </c>
      <c r="U2012" s="1">
        <v>80</v>
      </c>
      <c r="V2012" s="1">
        <v>0</v>
      </c>
      <c r="W2012" s="1">
        <v>2</v>
      </c>
      <c r="X2012" s="1">
        <v>0</v>
      </c>
      <c r="Y2012" s="1">
        <v>82</v>
      </c>
      <c r="Z2012" s="1">
        <v>258760.84</v>
      </c>
      <c r="AA2012" s="1" t="s">
        <v>3404</v>
      </c>
      <c r="AB2012" s="1" t="s">
        <v>3414</v>
      </c>
      <c r="AC2012" s="46"/>
      <c r="AZ2012" s="24"/>
      <c r="BF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  <c r="BS2012" s="24"/>
      <c r="BT2012" s="24"/>
    </row>
    <row r="2013" spans="1:72" s="23" customFormat="1" x14ac:dyDescent="0.3">
      <c r="A2013" s="38">
        <v>227</v>
      </c>
      <c r="B2013" s="38" t="s">
        <v>3397</v>
      </c>
      <c r="C2013" s="1" t="s">
        <v>843</v>
      </c>
      <c r="D2013" s="38" t="s">
        <v>3398</v>
      </c>
      <c r="E2013" s="1" t="s">
        <v>3399</v>
      </c>
      <c r="F2013" s="2" t="s">
        <v>3854</v>
      </c>
      <c r="G2013" s="46" t="s">
        <v>3855</v>
      </c>
      <c r="H2013" s="104">
        <v>8.09</v>
      </c>
      <c r="I2013" s="104">
        <v>8.09</v>
      </c>
      <c r="J2013" s="1">
        <v>43</v>
      </c>
      <c r="K2013" s="157">
        <v>44377</v>
      </c>
      <c r="L2013" s="41">
        <v>44538</v>
      </c>
      <c r="M2013" s="1">
        <v>3041.37</v>
      </c>
      <c r="N2013" s="42">
        <v>2841.3420796714845</v>
      </c>
      <c r="O2013" s="1">
        <v>80</v>
      </c>
      <c r="P2013" s="42">
        <f t="shared" si="91"/>
        <v>243309.59999999998</v>
      </c>
      <c r="Q2013" s="1" t="s">
        <v>3403</v>
      </c>
      <c r="R2013" s="1">
        <v>99.9</v>
      </c>
      <c r="S2013" s="1">
        <f t="shared" si="92"/>
        <v>303832.86300000001</v>
      </c>
      <c r="T2013" s="1" t="s">
        <v>3403</v>
      </c>
      <c r="U2013" s="1">
        <v>80</v>
      </c>
      <c r="V2013" s="1">
        <v>2.4</v>
      </c>
      <c r="W2013" s="1">
        <v>0</v>
      </c>
      <c r="X2013" s="1">
        <v>0</v>
      </c>
      <c r="Y2013" s="1">
        <v>82.4</v>
      </c>
      <c r="Z2013" s="1">
        <v>250608.88800000001</v>
      </c>
      <c r="AA2013" s="1" t="s">
        <v>3404</v>
      </c>
      <c r="AB2013" s="1" t="s">
        <v>3414</v>
      </c>
      <c r="AC2013" s="46"/>
      <c r="AZ2013" s="24"/>
      <c r="BF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  <c r="BS2013" s="24"/>
      <c r="BT2013" s="24"/>
    </row>
    <row r="2014" spans="1:72" s="23" customFormat="1" x14ac:dyDescent="0.3">
      <c r="A2014" s="38">
        <v>228</v>
      </c>
      <c r="B2014" s="38" t="s">
        <v>3397</v>
      </c>
      <c r="C2014" s="1" t="s">
        <v>843</v>
      </c>
      <c r="D2014" s="38" t="s">
        <v>3398</v>
      </c>
      <c r="E2014" s="1" t="s">
        <v>3399</v>
      </c>
      <c r="F2014" s="45" t="s">
        <v>3856</v>
      </c>
      <c r="G2014" s="46" t="s">
        <v>3857</v>
      </c>
      <c r="H2014" s="104">
        <v>3.19</v>
      </c>
      <c r="I2014" s="104">
        <v>3.19</v>
      </c>
      <c r="J2014" s="1">
        <v>14</v>
      </c>
      <c r="K2014" s="157">
        <v>44377</v>
      </c>
      <c r="L2014" s="41">
        <v>44538</v>
      </c>
      <c r="M2014" s="1">
        <v>955.66</v>
      </c>
      <c r="N2014" s="42">
        <v>880.62432255140982</v>
      </c>
      <c r="O2014" s="1">
        <v>91</v>
      </c>
      <c r="P2014" s="42">
        <f t="shared" si="91"/>
        <v>86965.06</v>
      </c>
      <c r="Q2014" s="1" t="s">
        <v>3403</v>
      </c>
      <c r="R2014" s="1">
        <v>99.9</v>
      </c>
      <c r="S2014" s="1">
        <f t="shared" si="92"/>
        <v>95470.434000000008</v>
      </c>
      <c r="T2014" s="1" t="s">
        <v>3403</v>
      </c>
      <c r="U2014" s="1">
        <v>80</v>
      </c>
      <c r="V2014" s="1">
        <v>1.6</v>
      </c>
      <c r="W2014" s="1">
        <v>2</v>
      </c>
      <c r="X2014" s="1">
        <v>0</v>
      </c>
      <c r="Y2014" s="1">
        <v>83.6</v>
      </c>
      <c r="Z2014" s="1">
        <v>79893.175999999992</v>
      </c>
      <c r="AA2014" s="1" t="s">
        <v>3404</v>
      </c>
      <c r="AB2014" s="1" t="s">
        <v>3414</v>
      </c>
      <c r="AC2014" s="46"/>
      <c r="AZ2014" s="24"/>
      <c r="BF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  <c r="BS2014" s="24"/>
      <c r="BT2014" s="24"/>
    </row>
    <row r="2015" spans="1:72" s="23" customFormat="1" x14ac:dyDescent="0.3">
      <c r="A2015" s="38">
        <v>229</v>
      </c>
      <c r="B2015" s="38" t="s">
        <v>3397</v>
      </c>
      <c r="C2015" s="1" t="s">
        <v>843</v>
      </c>
      <c r="D2015" s="38" t="s">
        <v>3398</v>
      </c>
      <c r="E2015" s="1" t="s">
        <v>3399</v>
      </c>
      <c r="F2015" s="2" t="s">
        <v>3858</v>
      </c>
      <c r="G2015" s="46" t="s">
        <v>3859</v>
      </c>
      <c r="H2015" s="104">
        <v>2.86</v>
      </c>
      <c r="I2015" s="104">
        <v>2.86</v>
      </c>
      <c r="J2015" s="1">
        <v>15</v>
      </c>
      <c r="K2015" s="157">
        <v>44377</v>
      </c>
      <c r="L2015" s="41">
        <v>44538</v>
      </c>
      <c r="M2015" s="1">
        <v>1000.88</v>
      </c>
      <c r="N2015" s="42">
        <v>860.36574036419324</v>
      </c>
      <c r="O2015" s="1">
        <v>81</v>
      </c>
      <c r="P2015" s="42">
        <f t="shared" si="91"/>
        <v>81071.28</v>
      </c>
      <c r="Q2015" s="1" t="s">
        <v>3403</v>
      </c>
      <c r="R2015" s="1">
        <v>99.9</v>
      </c>
      <c r="S2015" s="1">
        <f t="shared" si="92"/>
        <v>99987.912000000011</v>
      </c>
      <c r="T2015" s="1" t="s">
        <v>3403</v>
      </c>
      <c r="U2015" s="1">
        <v>80</v>
      </c>
      <c r="V2015" s="1">
        <v>0</v>
      </c>
      <c r="W2015" s="1">
        <v>0</v>
      </c>
      <c r="X2015" s="1">
        <v>0</v>
      </c>
      <c r="Y2015" s="1">
        <v>80</v>
      </c>
      <c r="Z2015" s="1">
        <v>80070.399999999994</v>
      </c>
      <c r="AA2015" s="1" t="s">
        <v>3404</v>
      </c>
      <c r="AB2015" s="1" t="s">
        <v>3414</v>
      </c>
      <c r="AC2015" s="1"/>
      <c r="AZ2015" s="24"/>
      <c r="BF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  <c r="BS2015" s="24"/>
      <c r="BT2015" s="24"/>
    </row>
    <row r="2016" spans="1:72" s="23" customFormat="1" x14ac:dyDescent="0.3">
      <c r="A2016" s="38">
        <v>230</v>
      </c>
      <c r="B2016" s="38" t="s">
        <v>3397</v>
      </c>
      <c r="C2016" s="1" t="s">
        <v>843</v>
      </c>
      <c r="D2016" s="38" t="s">
        <v>3398</v>
      </c>
      <c r="E2016" s="1" t="s">
        <v>3399</v>
      </c>
      <c r="F2016" s="45" t="s">
        <v>3860</v>
      </c>
      <c r="G2016" s="46" t="s">
        <v>3861</v>
      </c>
      <c r="H2016" s="104">
        <v>7.25</v>
      </c>
      <c r="I2016" s="104">
        <v>7.25</v>
      </c>
      <c r="J2016" s="1">
        <v>46</v>
      </c>
      <c r="K2016" s="157">
        <v>44377</v>
      </c>
      <c r="L2016" s="41">
        <v>44538</v>
      </c>
      <c r="M2016" s="1">
        <v>3196.31</v>
      </c>
      <c r="N2016" s="42">
        <v>2985.1759297793351</v>
      </c>
      <c r="O2016" s="1">
        <v>89</v>
      </c>
      <c r="P2016" s="42">
        <f t="shared" si="91"/>
        <v>284471.58999999997</v>
      </c>
      <c r="Q2016" s="1" t="s">
        <v>3403</v>
      </c>
      <c r="R2016" s="1">
        <v>99.9</v>
      </c>
      <c r="S2016" s="1">
        <f t="shared" si="92"/>
        <v>319311.36900000001</v>
      </c>
      <c r="T2016" s="1" t="s">
        <v>3403</v>
      </c>
      <c r="U2016" s="1">
        <v>80</v>
      </c>
      <c r="V2016" s="1">
        <v>2.4</v>
      </c>
      <c r="W2016" s="1">
        <v>2</v>
      </c>
      <c r="X2016" s="1">
        <v>0</v>
      </c>
      <c r="Y2016" s="1">
        <v>84.4</v>
      </c>
      <c r="Z2016" s="1">
        <v>269768.56400000001</v>
      </c>
      <c r="AA2016" s="1" t="s">
        <v>3404</v>
      </c>
      <c r="AB2016" s="1" t="s">
        <v>3414</v>
      </c>
      <c r="AC2016" s="1"/>
      <c r="AZ2016" s="24"/>
      <c r="BF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  <c r="BS2016" s="24"/>
      <c r="BT2016" s="24"/>
    </row>
    <row r="2017" spans="1:72" s="23" customFormat="1" x14ac:dyDescent="0.3">
      <c r="A2017" s="38">
        <v>231</v>
      </c>
      <c r="B2017" s="38" t="s">
        <v>3397</v>
      </c>
      <c r="C2017" s="1" t="s">
        <v>843</v>
      </c>
      <c r="D2017" s="38" t="s">
        <v>3398</v>
      </c>
      <c r="E2017" s="1" t="s">
        <v>3399</v>
      </c>
      <c r="F2017" s="2" t="s">
        <v>3862</v>
      </c>
      <c r="G2017" s="46" t="s">
        <v>3863</v>
      </c>
      <c r="H2017" s="104">
        <v>6</v>
      </c>
      <c r="I2017" s="104">
        <v>6</v>
      </c>
      <c r="J2017" s="1">
        <v>19</v>
      </c>
      <c r="K2017" s="157">
        <v>44377</v>
      </c>
      <c r="L2017" s="41">
        <v>44538</v>
      </c>
      <c r="M2017" s="1">
        <v>1299.94</v>
      </c>
      <c r="N2017" s="42">
        <v>1131.605370394002</v>
      </c>
      <c r="O2017" s="1">
        <v>97</v>
      </c>
      <c r="P2017" s="42">
        <f t="shared" si="91"/>
        <v>126094.18000000001</v>
      </c>
      <c r="Q2017" s="1" t="s">
        <v>3403</v>
      </c>
      <c r="R2017" s="1">
        <v>99.9</v>
      </c>
      <c r="S2017" s="1">
        <f t="shared" si="92"/>
        <v>129864.00600000001</v>
      </c>
      <c r="T2017" s="1" t="s">
        <v>3403</v>
      </c>
      <c r="U2017" s="1">
        <v>80</v>
      </c>
      <c r="V2017" s="1">
        <v>0</v>
      </c>
      <c r="W2017" s="1">
        <v>2</v>
      </c>
      <c r="X2017" s="1">
        <v>0</v>
      </c>
      <c r="Y2017" s="1">
        <v>82</v>
      </c>
      <c r="Z2017" s="1">
        <v>106595.08</v>
      </c>
      <c r="AA2017" s="1" t="s">
        <v>3404</v>
      </c>
      <c r="AB2017" s="1" t="s">
        <v>3414</v>
      </c>
      <c r="AC2017" s="1"/>
      <c r="AZ2017" s="24"/>
      <c r="BF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  <c r="BS2017" s="24"/>
      <c r="BT2017" s="24"/>
    </row>
    <row r="2018" spans="1:72" s="23" customFormat="1" x14ac:dyDescent="0.3">
      <c r="A2018" s="38">
        <v>232</v>
      </c>
      <c r="B2018" s="38" t="s">
        <v>3397</v>
      </c>
      <c r="C2018" s="1" t="s">
        <v>843</v>
      </c>
      <c r="D2018" s="38" t="s">
        <v>3398</v>
      </c>
      <c r="E2018" s="1" t="s">
        <v>3399</v>
      </c>
      <c r="F2018" s="45" t="s">
        <v>3836</v>
      </c>
      <c r="G2018" s="46" t="s">
        <v>3864</v>
      </c>
      <c r="H2018" s="104">
        <v>2.4700000000000002</v>
      </c>
      <c r="I2018" s="104">
        <v>2.4700000000000002</v>
      </c>
      <c r="J2018" s="1">
        <v>10</v>
      </c>
      <c r="K2018" s="157">
        <v>44377</v>
      </c>
      <c r="L2018" s="41">
        <v>44538</v>
      </c>
      <c r="M2018" s="1">
        <v>704.12</v>
      </c>
      <c r="N2018" s="42">
        <v>651.51798753602122</v>
      </c>
      <c r="O2018" s="1">
        <v>94</v>
      </c>
      <c r="P2018" s="42">
        <f t="shared" si="91"/>
        <v>66187.28</v>
      </c>
      <c r="Q2018" s="1" t="s">
        <v>3403</v>
      </c>
      <c r="R2018" s="1">
        <v>99.9</v>
      </c>
      <c r="S2018" s="1">
        <f t="shared" si="92"/>
        <v>70341.588000000003</v>
      </c>
      <c r="T2018" s="1" t="s">
        <v>3403</v>
      </c>
      <c r="U2018" s="1">
        <v>80</v>
      </c>
      <c r="V2018" s="1">
        <v>2.4</v>
      </c>
      <c r="W2018" s="1">
        <v>2</v>
      </c>
      <c r="X2018" s="1">
        <v>0</v>
      </c>
      <c r="Y2018" s="1">
        <v>84.4</v>
      </c>
      <c r="Z2018" s="1">
        <v>59427.728000000003</v>
      </c>
      <c r="AA2018" s="1" t="s">
        <v>3404</v>
      </c>
      <c r="AB2018" s="1" t="s">
        <v>3414</v>
      </c>
      <c r="AC2018" s="1"/>
      <c r="AZ2018" s="24"/>
      <c r="BF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  <c r="BS2018" s="24"/>
      <c r="BT2018" s="24"/>
    </row>
    <row r="2019" spans="1:72" s="23" customFormat="1" x14ac:dyDescent="0.3">
      <c r="A2019" s="38">
        <v>233</v>
      </c>
      <c r="B2019" s="38" t="s">
        <v>3397</v>
      </c>
      <c r="C2019" s="1" t="s">
        <v>843</v>
      </c>
      <c r="D2019" s="38" t="s">
        <v>3398</v>
      </c>
      <c r="E2019" s="1" t="s">
        <v>3399</v>
      </c>
      <c r="F2019" s="45" t="s">
        <v>3865</v>
      </c>
      <c r="G2019" s="46" t="s">
        <v>3866</v>
      </c>
      <c r="H2019" s="42">
        <v>5.47</v>
      </c>
      <c r="I2019" s="42">
        <v>5.47</v>
      </c>
      <c r="J2019" s="1">
        <v>30</v>
      </c>
      <c r="K2019" s="156">
        <v>44366</v>
      </c>
      <c r="L2019" s="41">
        <v>44537</v>
      </c>
      <c r="M2019" s="1">
        <v>2098.11</v>
      </c>
      <c r="N2019" s="42">
        <v>1972.2234000000003</v>
      </c>
      <c r="O2019" s="1">
        <v>84</v>
      </c>
      <c r="P2019" s="42">
        <f t="shared" si="91"/>
        <v>176241.24000000002</v>
      </c>
      <c r="Q2019" s="1" t="s">
        <v>3403</v>
      </c>
      <c r="R2019" s="1">
        <v>99.9</v>
      </c>
      <c r="S2019" s="1">
        <f t="shared" si="92"/>
        <v>209601.18900000001</v>
      </c>
      <c r="T2019" s="1" t="s">
        <v>3403</v>
      </c>
      <c r="U2019" s="1">
        <v>80</v>
      </c>
      <c r="V2019" s="1">
        <v>3.2</v>
      </c>
      <c r="W2019" s="1">
        <v>0</v>
      </c>
      <c r="X2019" s="1">
        <v>0</v>
      </c>
      <c r="Y2019" s="1">
        <v>83.2</v>
      </c>
      <c r="Z2019" s="1">
        <v>174562.75200000001</v>
      </c>
      <c r="AA2019" s="1" t="s">
        <v>3404</v>
      </c>
      <c r="AB2019" s="1" t="s">
        <v>3414</v>
      </c>
      <c r="AC2019" s="1"/>
      <c r="AZ2019" s="24"/>
      <c r="BF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  <c r="BS2019" s="24"/>
      <c r="BT2019" s="24"/>
    </row>
    <row r="2020" spans="1:72" s="23" customFormat="1" x14ac:dyDescent="0.3">
      <c r="A2020" s="38">
        <v>234</v>
      </c>
      <c r="B2020" s="38" t="s">
        <v>3397</v>
      </c>
      <c r="C2020" s="1" t="s">
        <v>843</v>
      </c>
      <c r="D2020" s="38" t="s">
        <v>3398</v>
      </c>
      <c r="E2020" s="1" t="s">
        <v>3399</v>
      </c>
      <c r="F2020" s="45" t="s">
        <v>3867</v>
      </c>
      <c r="G2020" s="46" t="s">
        <v>3868</v>
      </c>
      <c r="H2020" s="42">
        <v>5.54</v>
      </c>
      <c r="I2020" s="42">
        <v>5.54</v>
      </c>
      <c r="J2020" s="1">
        <v>41</v>
      </c>
      <c r="K2020" s="156">
        <v>44365</v>
      </c>
      <c r="L2020" s="41">
        <v>44537</v>
      </c>
      <c r="M2020" s="1">
        <v>2811.52</v>
      </c>
      <c r="N2020" s="42">
        <v>2535.1186902863847</v>
      </c>
      <c r="O2020" s="1">
        <v>82</v>
      </c>
      <c r="P2020" s="42">
        <f t="shared" si="91"/>
        <v>230544.63999999998</v>
      </c>
      <c r="Q2020" s="1" t="s">
        <v>3403</v>
      </c>
      <c r="R2020" s="1">
        <v>99.9</v>
      </c>
      <c r="S2020" s="1">
        <f t="shared" si="92"/>
        <v>280870.848</v>
      </c>
      <c r="T2020" s="1" t="s">
        <v>3403</v>
      </c>
      <c r="U2020" s="1">
        <v>80</v>
      </c>
      <c r="V2020" s="1">
        <v>0</v>
      </c>
      <c r="W2020" s="1">
        <v>0</v>
      </c>
      <c r="X2020" s="1">
        <v>0</v>
      </c>
      <c r="Y2020" s="1">
        <v>80</v>
      </c>
      <c r="Z2020" s="1">
        <v>224921.60000000001</v>
      </c>
      <c r="AA2020" s="1" t="s">
        <v>3404</v>
      </c>
      <c r="AB2020" s="1" t="s">
        <v>3414</v>
      </c>
      <c r="AC2020" s="1"/>
      <c r="AZ2020" s="24"/>
      <c r="BF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  <c r="BS2020" s="24"/>
      <c r="BT2020" s="24"/>
    </row>
    <row r="2021" spans="1:72" s="23" customFormat="1" x14ac:dyDescent="0.3">
      <c r="A2021" s="38">
        <v>235</v>
      </c>
      <c r="B2021" s="38" t="s">
        <v>3397</v>
      </c>
      <c r="C2021" s="1" t="s">
        <v>843</v>
      </c>
      <c r="D2021" s="38" t="s">
        <v>3398</v>
      </c>
      <c r="E2021" s="1" t="s">
        <v>3399</v>
      </c>
      <c r="F2021" s="2" t="s">
        <v>3869</v>
      </c>
      <c r="G2021" s="46" t="s">
        <v>3870</v>
      </c>
      <c r="H2021" s="42">
        <v>4.83</v>
      </c>
      <c r="I2021" s="42">
        <v>4.83</v>
      </c>
      <c r="J2021" s="1">
        <v>39</v>
      </c>
      <c r="K2021" s="156">
        <v>44369</v>
      </c>
      <c r="L2021" s="41">
        <v>44537</v>
      </c>
      <c r="M2021" s="1">
        <v>2716.44</v>
      </c>
      <c r="N2021" s="42">
        <v>2380.0243900608584</v>
      </c>
      <c r="O2021" s="1">
        <v>97</v>
      </c>
      <c r="P2021" s="42">
        <f t="shared" si="91"/>
        <v>263494.68</v>
      </c>
      <c r="Q2021" s="1" t="s">
        <v>3403</v>
      </c>
      <c r="R2021" s="1">
        <v>99.9</v>
      </c>
      <c r="S2021" s="1">
        <f t="shared" si="92"/>
        <v>271372.35600000003</v>
      </c>
      <c r="T2021" s="1" t="s">
        <v>3403</v>
      </c>
      <c r="U2021" s="1">
        <v>80</v>
      </c>
      <c r="V2021" s="1">
        <v>0</v>
      </c>
      <c r="W2021" s="1">
        <v>2</v>
      </c>
      <c r="X2021" s="1">
        <v>0</v>
      </c>
      <c r="Y2021" s="1">
        <v>82</v>
      </c>
      <c r="Z2021" s="1">
        <v>222748.08000000002</v>
      </c>
      <c r="AA2021" s="1" t="s">
        <v>3404</v>
      </c>
      <c r="AB2021" s="1" t="s">
        <v>3414</v>
      </c>
      <c r="AC2021" s="1"/>
      <c r="AZ2021" s="24"/>
      <c r="BF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  <c r="BS2021" s="24"/>
      <c r="BT2021" s="24"/>
    </row>
    <row r="2022" spans="1:72" s="23" customFormat="1" x14ac:dyDescent="0.3">
      <c r="A2022" s="38">
        <v>236</v>
      </c>
      <c r="B2022" s="38" t="s">
        <v>3397</v>
      </c>
      <c r="C2022" s="1" t="s">
        <v>843</v>
      </c>
      <c r="D2022" s="38" t="s">
        <v>3398</v>
      </c>
      <c r="E2022" s="1" t="s">
        <v>3399</v>
      </c>
      <c r="F2022" s="2" t="s">
        <v>3871</v>
      </c>
      <c r="G2022" s="46" t="s">
        <v>3872</v>
      </c>
      <c r="H2022" s="42">
        <v>6.61</v>
      </c>
      <c r="I2022" s="42">
        <v>6.61</v>
      </c>
      <c r="J2022" s="1">
        <v>52</v>
      </c>
      <c r="K2022" s="156">
        <v>44366</v>
      </c>
      <c r="L2022" s="41">
        <v>44537</v>
      </c>
      <c r="M2022" s="1">
        <v>3607.48</v>
      </c>
      <c r="N2022" s="42">
        <v>3164.1328826116924</v>
      </c>
      <c r="O2022" s="1">
        <v>82</v>
      </c>
      <c r="P2022" s="42">
        <f t="shared" si="91"/>
        <v>295813.36</v>
      </c>
      <c r="Q2022" s="1" t="s">
        <v>3403</v>
      </c>
      <c r="R2022" s="1">
        <v>99.9</v>
      </c>
      <c r="S2022" s="1">
        <f t="shared" si="92"/>
        <v>360387.25200000004</v>
      </c>
      <c r="T2022" s="1" t="s">
        <v>3403</v>
      </c>
      <c r="U2022" s="1">
        <v>80</v>
      </c>
      <c r="V2022" s="1">
        <v>0</v>
      </c>
      <c r="W2022" s="1">
        <v>0</v>
      </c>
      <c r="X2022" s="1">
        <v>0</v>
      </c>
      <c r="Y2022" s="1">
        <v>80</v>
      </c>
      <c r="Z2022" s="1">
        <v>288598.40000000002</v>
      </c>
      <c r="AA2022" s="1" t="s">
        <v>3404</v>
      </c>
      <c r="AB2022" s="1" t="s">
        <v>3414</v>
      </c>
      <c r="AC2022" s="1"/>
      <c r="AZ2022" s="24"/>
      <c r="BF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  <c r="BS2022" s="24"/>
      <c r="BT2022" s="24"/>
    </row>
    <row r="2023" spans="1:72" s="23" customFormat="1" x14ac:dyDescent="0.3">
      <c r="A2023" s="38">
        <v>237</v>
      </c>
      <c r="B2023" s="38" t="s">
        <v>3397</v>
      </c>
      <c r="C2023" s="1" t="s">
        <v>843</v>
      </c>
      <c r="D2023" s="38" t="s">
        <v>844</v>
      </c>
      <c r="E2023" s="1" t="s">
        <v>3399</v>
      </c>
      <c r="F2023" s="2" t="s">
        <v>3873</v>
      </c>
      <c r="G2023" s="46" t="s">
        <v>3874</v>
      </c>
      <c r="H2023" s="42">
        <v>2.36</v>
      </c>
      <c r="I2023" s="42">
        <v>2.36</v>
      </c>
      <c r="J2023" s="1">
        <v>12</v>
      </c>
      <c r="K2023" s="156">
        <v>44368</v>
      </c>
      <c r="L2023" s="41">
        <v>44537</v>
      </c>
      <c r="M2023" s="1">
        <v>843.06</v>
      </c>
      <c r="N2023" s="42">
        <v>739.12701823663679</v>
      </c>
      <c r="O2023" s="1">
        <v>83</v>
      </c>
      <c r="P2023" s="42">
        <f t="shared" si="91"/>
        <v>69973.98</v>
      </c>
      <c r="Q2023" s="1" t="s">
        <v>3403</v>
      </c>
      <c r="R2023" s="1">
        <v>99.9</v>
      </c>
      <c r="S2023" s="1">
        <f t="shared" si="92"/>
        <v>84221.694000000003</v>
      </c>
      <c r="T2023" s="1" t="s">
        <v>3403</v>
      </c>
      <c r="U2023" s="1">
        <v>80</v>
      </c>
      <c r="V2023" s="1">
        <v>0</v>
      </c>
      <c r="W2023" s="1">
        <v>0</v>
      </c>
      <c r="X2023" s="1">
        <v>0</v>
      </c>
      <c r="Y2023" s="1">
        <v>80</v>
      </c>
      <c r="Z2023" s="1">
        <v>67444.799999999988</v>
      </c>
      <c r="AA2023" s="1" t="s">
        <v>3404</v>
      </c>
      <c r="AB2023" s="1" t="s">
        <v>3414</v>
      </c>
      <c r="AC2023" s="1"/>
      <c r="AZ2023" s="24"/>
      <c r="BF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  <c r="BS2023" s="24"/>
      <c r="BT2023" s="24"/>
    </row>
    <row r="2024" spans="1:72" s="23" customFormat="1" x14ac:dyDescent="0.3">
      <c r="A2024" s="38">
        <v>238</v>
      </c>
      <c r="B2024" s="38" t="s">
        <v>3397</v>
      </c>
      <c r="C2024" s="1" t="s">
        <v>843</v>
      </c>
      <c r="D2024" s="38" t="s">
        <v>844</v>
      </c>
      <c r="E2024" s="1" t="s">
        <v>3399</v>
      </c>
      <c r="F2024" s="45" t="s">
        <v>3875</v>
      </c>
      <c r="G2024" s="46" t="s">
        <v>3876</v>
      </c>
      <c r="H2024" s="42">
        <v>10.88</v>
      </c>
      <c r="I2024" s="42">
        <v>10.88</v>
      </c>
      <c r="J2024" s="1">
        <v>55</v>
      </c>
      <c r="K2024" s="156">
        <v>44368</v>
      </c>
      <c r="L2024" s="41">
        <v>44537</v>
      </c>
      <c r="M2024" s="1">
        <v>3823.52</v>
      </c>
      <c r="N2024" s="42">
        <v>3343.2177105860824</v>
      </c>
      <c r="O2024" s="1">
        <v>92</v>
      </c>
      <c r="P2024" s="42">
        <f t="shared" si="91"/>
        <v>351763.84</v>
      </c>
      <c r="Q2024" s="1" t="s">
        <v>3403</v>
      </c>
      <c r="R2024" s="1">
        <v>99.9</v>
      </c>
      <c r="S2024" s="1">
        <f t="shared" si="92"/>
        <v>381969.64800000004</v>
      </c>
      <c r="T2024" s="1" t="s">
        <v>3403</v>
      </c>
      <c r="U2024" s="1">
        <v>80</v>
      </c>
      <c r="V2024" s="1">
        <v>0</v>
      </c>
      <c r="W2024" s="1">
        <v>2</v>
      </c>
      <c r="X2024" s="1">
        <v>0</v>
      </c>
      <c r="Y2024" s="1">
        <v>82</v>
      </c>
      <c r="Z2024" s="1">
        <v>313528.64</v>
      </c>
      <c r="AA2024" s="1" t="s">
        <v>3404</v>
      </c>
      <c r="AB2024" s="1" t="s">
        <v>3414</v>
      </c>
      <c r="AC2024" s="1"/>
      <c r="AZ2024" s="24"/>
      <c r="BF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  <c r="BS2024" s="24"/>
      <c r="BT2024" s="24"/>
    </row>
    <row r="2025" spans="1:72" s="23" customFormat="1" x14ac:dyDescent="0.3">
      <c r="A2025" s="38">
        <v>239</v>
      </c>
      <c r="B2025" s="38" t="s">
        <v>3397</v>
      </c>
      <c r="C2025" s="1" t="s">
        <v>843</v>
      </c>
      <c r="D2025" s="38" t="s">
        <v>3398</v>
      </c>
      <c r="E2025" s="1" t="s">
        <v>3399</v>
      </c>
      <c r="F2025" s="2" t="s">
        <v>3877</v>
      </c>
      <c r="G2025" s="46" t="s">
        <v>3878</v>
      </c>
      <c r="H2025" s="42">
        <v>11.6</v>
      </c>
      <c r="I2025" s="42">
        <v>11.6</v>
      </c>
      <c r="J2025" s="1">
        <v>68</v>
      </c>
      <c r="K2025" s="156">
        <v>44367</v>
      </c>
      <c r="L2025" s="41">
        <v>44537</v>
      </c>
      <c r="M2025" s="1">
        <v>4744.4399999999996</v>
      </c>
      <c r="N2025" s="42">
        <v>4139.7007266717483</v>
      </c>
      <c r="O2025" s="1">
        <v>90</v>
      </c>
      <c r="P2025" s="42">
        <f t="shared" si="91"/>
        <v>426999.6</v>
      </c>
      <c r="Q2025" s="1" t="s">
        <v>3403</v>
      </c>
      <c r="R2025" s="1">
        <v>99.9</v>
      </c>
      <c r="S2025" s="1">
        <f t="shared" si="92"/>
        <v>473969.55599999998</v>
      </c>
      <c r="T2025" s="1" t="s">
        <v>3403</v>
      </c>
      <c r="U2025" s="1">
        <v>80</v>
      </c>
      <c r="V2025" s="1">
        <v>0</v>
      </c>
      <c r="W2025" s="1">
        <v>2</v>
      </c>
      <c r="X2025" s="1">
        <v>0</v>
      </c>
      <c r="Y2025" s="1">
        <v>82</v>
      </c>
      <c r="Z2025" s="1">
        <v>389044.07999999996</v>
      </c>
      <c r="AA2025" s="1" t="s">
        <v>3404</v>
      </c>
      <c r="AB2025" s="1" t="s">
        <v>3414</v>
      </c>
      <c r="AC2025" s="1"/>
      <c r="AZ2025" s="24"/>
      <c r="BF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  <c r="BS2025" s="24"/>
      <c r="BT2025" s="24"/>
    </row>
    <row r="2026" spans="1:72" s="23" customFormat="1" x14ac:dyDescent="0.3">
      <c r="A2026" s="38">
        <v>240</v>
      </c>
      <c r="B2026" s="38" t="s">
        <v>3397</v>
      </c>
      <c r="C2026" s="1" t="s">
        <v>843</v>
      </c>
      <c r="D2026" s="38" t="s">
        <v>3398</v>
      </c>
      <c r="E2026" s="1" t="s">
        <v>3399</v>
      </c>
      <c r="F2026" s="2" t="s">
        <v>3879</v>
      </c>
      <c r="G2026" s="46" t="s">
        <v>3880</v>
      </c>
      <c r="H2026" s="42">
        <v>3.26</v>
      </c>
      <c r="I2026" s="42">
        <v>3.26</v>
      </c>
      <c r="J2026" s="1">
        <v>20</v>
      </c>
      <c r="K2026" s="156">
        <v>44369</v>
      </c>
      <c r="L2026" s="41">
        <v>44537</v>
      </c>
      <c r="M2026" s="1">
        <v>1358.48</v>
      </c>
      <c r="N2026" s="42">
        <v>1191.6275807198465</v>
      </c>
      <c r="O2026" s="1">
        <v>84</v>
      </c>
      <c r="P2026" s="42">
        <f t="shared" si="91"/>
        <v>114112.32000000001</v>
      </c>
      <c r="Q2026" s="1" t="s">
        <v>3403</v>
      </c>
      <c r="R2026" s="1">
        <v>99.9</v>
      </c>
      <c r="S2026" s="1">
        <f t="shared" si="92"/>
        <v>135712.152</v>
      </c>
      <c r="T2026" s="1" t="s">
        <v>3403</v>
      </c>
      <c r="U2026" s="1">
        <v>80</v>
      </c>
      <c r="V2026" s="1">
        <v>0</v>
      </c>
      <c r="W2026" s="1">
        <v>0</v>
      </c>
      <c r="X2026" s="1">
        <v>0</v>
      </c>
      <c r="Y2026" s="1">
        <v>80</v>
      </c>
      <c r="Z2026" s="1">
        <v>108678.39999999999</v>
      </c>
      <c r="AA2026" s="1" t="s">
        <v>3404</v>
      </c>
      <c r="AB2026" s="1" t="s">
        <v>3414</v>
      </c>
      <c r="AC2026" s="1"/>
      <c r="AZ2026" s="24"/>
      <c r="BF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  <c r="BS2026" s="24"/>
      <c r="BT2026" s="24"/>
    </row>
    <row r="2027" spans="1:72" s="23" customFormat="1" x14ac:dyDescent="0.3">
      <c r="A2027" s="38">
        <v>241</v>
      </c>
      <c r="B2027" s="38" t="s">
        <v>3397</v>
      </c>
      <c r="C2027" s="1" t="s">
        <v>843</v>
      </c>
      <c r="D2027" s="38" t="s">
        <v>844</v>
      </c>
      <c r="E2027" s="1" t="s">
        <v>3399</v>
      </c>
      <c r="F2027" s="45" t="s">
        <v>3881</v>
      </c>
      <c r="G2027" s="46" t="s">
        <v>3882</v>
      </c>
      <c r="H2027" s="104">
        <v>2.87</v>
      </c>
      <c r="I2027" s="104">
        <v>2.87</v>
      </c>
      <c r="J2027" s="1">
        <v>8</v>
      </c>
      <c r="K2027" s="157">
        <v>44357</v>
      </c>
      <c r="L2027" s="41">
        <v>44539</v>
      </c>
      <c r="M2027" s="1">
        <v>509.48</v>
      </c>
      <c r="N2027" s="42">
        <v>450.38912963714307</v>
      </c>
      <c r="O2027" s="1">
        <v>91</v>
      </c>
      <c r="P2027" s="42">
        <f t="shared" si="91"/>
        <v>46362.68</v>
      </c>
      <c r="Q2027" s="1" t="s">
        <v>3403</v>
      </c>
      <c r="R2027" s="1">
        <v>99.9</v>
      </c>
      <c r="S2027" s="1">
        <f t="shared" si="92"/>
        <v>50897.052000000003</v>
      </c>
      <c r="T2027" s="1" t="s">
        <v>3403</v>
      </c>
      <c r="U2027" s="1">
        <v>80</v>
      </c>
      <c r="V2027" s="1">
        <v>0</v>
      </c>
      <c r="W2027" s="1">
        <v>2</v>
      </c>
      <c r="X2027" s="1">
        <v>0</v>
      </c>
      <c r="Y2027" s="1">
        <v>82</v>
      </c>
      <c r="Z2027" s="1">
        <v>41777.360000000001</v>
      </c>
      <c r="AA2027" s="1" t="s">
        <v>3404</v>
      </c>
      <c r="AB2027" s="1" t="s">
        <v>3405</v>
      </c>
      <c r="AC2027" s="1"/>
      <c r="AZ2027" s="24"/>
      <c r="BF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  <c r="BS2027" s="24"/>
      <c r="BT2027" s="24"/>
    </row>
    <row r="2028" spans="1:72" s="23" customFormat="1" x14ac:dyDescent="0.3">
      <c r="A2028" s="38">
        <v>242</v>
      </c>
      <c r="B2028" s="38" t="s">
        <v>3397</v>
      </c>
      <c r="C2028" s="1" t="s">
        <v>843</v>
      </c>
      <c r="D2028" s="38" t="s">
        <v>3398</v>
      </c>
      <c r="E2028" s="1" t="s">
        <v>3399</v>
      </c>
      <c r="F2028" s="2" t="s">
        <v>3883</v>
      </c>
      <c r="G2028" s="46" t="s">
        <v>3884</v>
      </c>
      <c r="H2028" s="42">
        <v>2.5499999999999998</v>
      </c>
      <c r="I2028" s="42">
        <v>2.5499999999999998</v>
      </c>
      <c r="J2028" s="1">
        <v>15</v>
      </c>
      <c r="K2028" s="156">
        <v>44367</v>
      </c>
      <c r="L2028" s="41">
        <v>44526</v>
      </c>
      <c r="M2028" s="1">
        <v>1011.01</v>
      </c>
      <c r="N2028" s="42">
        <v>929.37474493142258</v>
      </c>
      <c r="O2028" s="1">
        <v>90</v>
      </c>
      <c r="P2028" s="42">
        <f t="shared" si="91"/>
        <v>90990.9</v>
      </c>
      <c r="Q2028" s="1" t="s">
        <v>3403</v>
      </c>
      <c r="R2028" s="1">
        <v>99.9</v>
      </c>
      <c r="S2028" s="1">
        <f t="shared" si="92"/>
        <v>100999.899</v>
      </c>
      <c r="T2028" s="1" t="s">
        <v>3403</v>
      </c>
      <c r="U2028" s="1">
        <v>80</v>
      </c>
      <c r="V2028" s="1">
        <v>1.6</v>
      </c>
      <c r="W2028" s="1">
        <v>2</v>
      </c>
      <c r="X2028" s="1">
        <v>0</v>
      </c>
      <c r="Y2028" s="1">
        <v>83.6</v>
      </c>
      <c r="Z2028" s="1">
        <v>84520.435999999987</v>
      </c>
      <c r="AA2028" s="1" t="s">
        <v>3404</v>
      </c>
      <c r="AB2028" s="1" t="s">
        <v>3405</v>
      </c>
      <c r="AC2028" s="1"/>
      <c r="AZ2028" s="24"/>
      <c r="BF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  <c r="BS2028" s="24"/>
      <c r="BT2028" s="24"/>
    </row>
    <row r="2029" spans="1:72" s="23" customFormat="1" x14ac:dyDescent="0.3">
      <c r="A2029" s="38">
        <v>243</v>
      </c>
      <c r="B2029" s="38" t="s">
        <v>3397</v>
      </c>
      <c r="C2029" s="1" t="s">
        <v>843</v>
      </c>
      <c r="D2029" s="38" t="s">
        <v>844</v>
      </c>
      <c r="E2029" s="1" t="s">
        <v>3399</v>
      </c>
      <c r="F2029" s="2" t="s">
        <v>3826</v>
      </c>
      <c r="G2029" s="46" t="s">
        <v>3885</v>
      </c>
      <c r="H2029" s="104">
        <v>16.239999999999998</v>
      </c>
      <c r="I2029" s="104">
        <v>16.239999999999998</v>
      </c>
      <c r="J2029" s="1">
        <v>57</v>
      </c>
      <c r="K2029" s="156">
        <v>44365</v>
      </c>
      <c r="L2029" s="41">
        <v>44527</v>
      </c>
      <c r="M2029" s="1">
        <v>3952.03</v>
      </c>
      <c r="N2029" s="42">
        <v>3714.9081999999999</v>
      </c>
      <c r="O2029" s="1">
        <v>80</v>
      </c>
      <c r="P2029" s="42">
        <f t="shared" si="91"/>
        <v>316162.40000000002</v>
      </c>
      <c r="Q2029" s="1" t="s">
        <v>3403</v>
      </c>
      <c r="R2029" s="1">
        <v>99.9</v>
      </c>
      <c r="S2029" s="1">
        <f t="shared" si="92"/>
        <v>394807.79700000002</v>
      </c>
      <c r="T2029" s="1" t="s">
        <v>3403</v>
      </c>
      <c r="U2029" s="1">
        <v>80</v>
      </c>
      <c r="V2029" s="1">
        <v>3.2</v>
      </c>
      <c r="W2029" s="1">
        <v>0</v>
      </c>
      <c r="X2029" s="1">
        <v>0</v>
      </c>
      <c r="Y2029" s="1">
        <v>83.2</v>
      </c>
      <c r="Z2029" s="1">
        <v>328808.89600000001</v>
      </c>
      <c r="AA2029" s="1" t="s">
        <v>3404</v>
      </c>
      <c r="AB2029" s="1" t="s">
        <v>3405</v>
      </c>
      <c r="AC2029" s="1"/>
      <c r="AZ2029" s="24"/>
      <c r="BF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  <c r="BS2029" s="24"/>
      <c r="BT2029" s="24"/>
    </row>
    <row r="2030" spans="1:72" s="23" customFormat="1" x14ac:dyDescent="0.3">
      <c r="A2030" s="38">
        <v>244</v>
      </c>
      <c r="B2030" s="38" t="s">
        <v>3397</v>
      </c>
      <c r="C2030" s="1" t="s">
        <v>843</v>
      </c>
      <c r="D2030" s="38" t="s">
        <v>3398</v>
      </c>
      <c r="E2030" s="1" t="s">
        <v>3399</v>
      </c>
      <c r="F2030" s="45" t="s">
        <v>3886</v>
      </c>
      <c r="G2030" s="46" t="s">
        <v>3887</v>
      </c>
      <c r="H2030" s="42">
        <v>2.95</v>
      </c>
      <c r="I2030" s="42">
        <v>2.95</v>
      </c>
      <c r="J2030" s="1">
        <v>10</v>
      </c>
      <c r="K2030" s="157">
        <v>44362</v>
      </c>
      <c r="L2030" s="41">
        <v>44526</v>
      </c>
      <c r="M2030" s="1">
        <v>678.53</v>
      </c>
      <c r="N2030" s="42">
        <v>396.53792020332895</v>
      </c>
      <c r="O2030" s="1">
        <v>80</v>
      </c>
      <c r="P2030" s="42">
        <f t="shared" si="91"/>
        <v>54282.399999999994</v>
      </c>
      <c r="Q2030" s="1" t="s">
        <v>3403</v>
      </c>
      <c r="R2030" s="1">
        <v>99.9</v>
      </c>
      <c r="S2030" s="1">
        <f t="shared" si="92"/>
        <v>67785.146999999997</v>
      </c>
      <c r="T2030" s="1" t="s">
        <v>3403</v>
      </c>
      <c r="U2030" s="1">
        <v>80</v>
      </c>
      <c r="V2030" s="1">
        <v>-4</v>
      </c>
      <c r="W2030" s="1">
        <v>0</v>
      </c>
      <c r="X2030" s="1">
        <v>0</v>
      </c>
      <c r="Y2030" s="1">
        <v>76</v>
      </c>
      <c r="Z2030" s="1">
        <v>51568.28</v>
      </c>
      <c r="AA2030" s="1" t="s">
        <v>3404</v>
      </c>
      <c r="AB2030" s="1" t="s">
        <v>3405</v>
      </c>
      <c r="AC2030" s="1"/>
      <c r="AZ2030" s="24"/>
      <c r="BF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  <c r="BS2030" s="24"/>
      <c r="BT2030" s="24"/>
    </row>
    <row r="2031" spans="1:72" s="23" customFormat="1" x14ac:dyDescent="0.3">
      <c r="A2031" s="38">
        <v>245</v>
      </c>
      <c r="B2031" s="38" t="s">
        <v>3397</v>
      </c>
      <c r="C2031" s="1" t="s">
        <v>843</v>
      </c>
      <c r="D2031" s="38" t="s">
        <v>3398</v>
      </c>
      <c r="E2031" s="1" t="s">
        <v>3399</v>
      </c>
      <c r="F2031" s="45" t="s">
        <v>3888</v>
      </c>
      <c r="G2031" s="46" t="s">
        <v>3889</v>
      </c>
      <c r="H2031" s="42">
        <v>2.9</v>
      </c>
      <c r="I2031" s="42">
        <v>2.9</v>
      </c>
      <c r="J2031" s="1">
        <v>14</v>
      </c>
      <c r="K2031" s="157">
        <v>44362</v>
      </c>
      <c r="L2031" s="41">
        <v>44526</v>
      </c>
      <c r="M2031" s="1">
        <v>936.5</v>
      </c>
      <c r="N2031" s="42">
        <v>827.18837011609969</v>
      </c>
      <c r="O2031" s="1">
        <v>80</v>
      </c>
      <c r="P2031" s="42">
        <f t="shared" si="91"/>
        <v>74920</v>
      </c>
      <c r="Q2031" s="1" t="s">
        <v>3403</v>
      </c>
      <c r="R2031" s="1">
        <v>99.9</v>
      </c>
      <c r="S2031" s="1">
        <f t="shared" si="92"/>
        <v>93556.35</v>
      </c>
      <c r="T2031" s="1" t="s">
        <v>3403</v>
      </c>
      <c r="U2031" s="1">
        <v>80</v>
      </c>
      <c r="V2031" s="1">
        <v>0</v>
      </c>
      <c r="W2031" s="1">
        <v>0</v>
      </c>
      <c r="X2031" s="1">
        <v>0</v>
      </c>
      <c r="Y2031" s="1">
        <v>80</v>
      </c>
      <c r="Z2031" s="1">
        <v>74920</v>
      </c>
      <c r="AA2031" s="1" t="s">
        <v>3404</v>
      </c>
      <c r="AB2031" s="1" t="s">
        <v>3405</v>
      </c>
      <c r="AC2031" s="1"/>
      <c r="AZ2031" s="24"/>
      <c r="BF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  <c r="BS2031" s="24"/>
      <c r="BT2031" s="24"/>
    </row>
    <row r="2032" spans="1:72" s="23" customFormat="1" x14ac:dyDescent="0.3">
      <c r="A2032" s="38">
        <v>246</v>
      </c>
      <c r="B2032" s="38" t="s">
        <v>3397</v>
      </c>
      <c r="C2032" s="1" t="s">
        <v>843</v>
      </c>
      <c r="D2032" s="38" t="s">
        <v>3398</v>
      </c>
      <c r="E2032" s="1" t="s">
        <v>3399</v>
      </c>
      <c r="F2032" s="45" t="s">
        <v>3890</v>
      </c>
      <c r="G2032" s="46" t="s">
        <v>3891</v>
      </c>
      <c r="H2032" s="42">
        <v>3.66</v>
      </c>
      <c r="I2032" s="42">
        <v>3.66</v>
      </c>
      <c r="J2032" s="1">
        <v>15</v>
      </c>
      <c r="K2032" s="157">
        <v>44365</v>
      </c>
      <c r="L2032" s="41">
        <v>44526</v>
      </c>
      <c r="M2032" s="1">
        <v>1016.02</v>
      </c>
      <c r="N2032" s="42">
        <v>680.18725938250134</v>
      </c>
      <c r="O2032" s="1">
        <v>80</v>
      </c>
      <c r="P2032" s="42">
        <f t="shared" si="91"/>
        <v>81281.600000000006</v>
      </c>
      <c r="Q2032" s="1" t="s">
        <v>3403</v>
      </c>
      <c r="R2032" s="1">
        <v>99.9</v>
      </c>
      <c r="S2032" s="1">
        <f t="shared" si="92"/>
        <v>101500.398</v>
      </c>
      <c r="T2032" s="1" t="s">
        <v>3403</v>
      </c>
      <c r="U2032" s="1">
        <v>80</v>
      </c>
      <c r="V2032" s="1">
        <v>-4</v>
      </c>
      <c r="W2032" s="1">
        <v>0</v>
      </c>
      <c r="X2032" s="1">
        <v>0</v>
      </c>
      <c r="Y2032" s="1">
        <v>76</v>
      </c>
      <c r="Z2032" s="1">
        <v>77217.52</v>
      </c>
      <c r="AA2032" s="1" t="s">
        <v>3404</v>
      </c>
      <c r="AB2032" s="1" t="s">
        <v>3405</v>
      </c>
      <c r="AC2032" s="1"/>
      <c r="AZ2032" s="24"/>
      <c r="BF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  <c r="BS2032" s="24"/>
      <c r="BT2032" s="24"/>
    </row>
    <row r="2033" spans="1:72" s="23" customFormat="1" x14ac:dyDescent="0.3">
      <c r="A2033" s="38">
        <v>247</v>
      </c>
      <c r="B2033" s="38" t="s">
        <v>3397</v>
      </c>
      <c r="C2033" s="1" t="s">
        <v>843</v>
      </c>
      <c r="D2033" s="38" t="s">
        <v>844</v>
      </c>
      <c r="E2033" s="1" t="s">
        <v>3399</v>
      </c>
      <c r="F2033" s="45" t="s">
        <v>3892</v>
      </c>
      <c r="G2033" s="46" t="s">
        <v>3893</v>
      </c>
      <c r="H2033" s="42">
        <v>8.65</v>
      </c>
      <c r="I2033" s="42">
        <v>8.65</v>
      </c>
      <c r="J2033" s="1">
        <v>42</v>
      </c>
      <c r="K2033" s="157">
        <v>44361</v>
      </c>
      <c r="L2033" s="41">
        <v>44526</v>
      </c>
      <c r="M2033" s="1">
        <v>2936.83</v>
      </c>
      <c r="N2033" s="42">
        <v>2610.7574386629226</v>
      </c>
      <c r="O2033" s="1">
        <v>80</v>
      </c>
      <c r="P2033" s="42">
        <f t="shared" si="91"/>
        <v>234946.4</v>
      </c>
      <c r="Q2033" s="1" t="s">
        <v>3403</v>
      </c>
      <c r="R2033" s="1">
        <v>99.9</v>
      </c>
      <c r="S2033" s="1">
        <f t="shared" si="92"/>
        <v>293389.31699999998</v>
      </c>
      <c r="T2033" s="1" t="s">
        <v>3403</v>
      </c>
      <c r="U2033" s="1">
        <v>80</v>
      </c>
      <c r="V2033" s="1">
        <v>0</v>
      </c>
      <c r="W2033" s="1">
        <v>0</v>
      </c>
      <c r="X2033" s="1">
        <v>0</v>
      </c>
      <c r="Y2033" s="1">
        <v>80</v>
      </c>
      <c r="Z2033" s="1">
        <v>234946.4</v>
      </c>
      <c r="AA2033" s="1" t="s">
        <v>3404</v>
      </c>
      <c r="AB2033" s="1" t="s">
        <v>3405</v>
      </c>
      <c r="AC2033" s="1"/>
      <c r="AZ2033" s="24"/>
      <c r="BF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  <c r="BS2033" s="24"/>
      <c r="BT2033" s="24"/>
    </row>
    <row r="2034" spans="1:72" s="23" customFormat="1" ht="28.8" x14ac:dyDescent="0.3">
      <c r="A2034" s="38">
        <v>248</v>
      </c>
      <c r="B2034" s="38" t="s">
        <v>3397</v>
      </c>
      <c r="C2034" s="1" t="s">
        <v>843</v>
      </c>
      <c r="D2034" s="38" t="s">
        <v>844</v>
      </c>
      <c r="E2034" s="1" t="s">
        <v>3399</v>
      </c>
      <c r="F2034" s="45" t="s">
        <v>3597</v>
      </c>
      <c r="G2034" s="1" t="s">
        <v>3894</v>
      </c>
      <c r="H2034" s="42">
        <v>0</v>
      </c>
      <c r="I2034" s="42">
        <v>0</v>
      </c>
      <c r="J2034" s="1">
        <v>21</v>
      </c>
      <c r="K2034" s="157">
        <v>0</v>
      </c>
      <c r="L2034" s="41">
        <v>0</v>
      </c>
      <c r="M2034" s="1">
        <v>1449.42</v>
      </c>
      <c r="N2034" s="42">
        <v>1194.8120997219025</v>
      </c>
      <c r="O2034" s="1">
        <v>80</v>
      </c>
      <c r="P2034" s="42">
        <f t="shared" si="91"/>
        <v>115953.60000000001</v>
      </c>
      <c r="Q2034" s="1" t="s">
        <v>3403</v>
      </c>
      <c r="R2034" s="1">
        <v>99.9</v>
      </c>
      <c r="S2034" s="1">
        <f t="shared" si="92"/>
        <v>144797.05800000002</v>
      </c>
      <c r="T2034" s="1" t="s">
        <v>3403</v>
      </c>
      <c r="U2034" s="1">
        <v>80</v>
      </c>
      <c r="V2034" s="1">
        <v>0</v>
      </c>
      <c r="W2034" s="1">
        <v>0</v>
      </c>
      <c r="X2034" s="1">
        <v>0</v>
      </c>
      <c r="Y2034" s="1">
        <v>80</v>
      </c>
      <c r="Z2034" s="1">
        <v>115953.60000000001</v>
      </c>
      <c r="AA2034" s="1" t="s">
        <v>3404</v>
      </c>
      <c r="AB2034" s="1" t="s">
        <v>3405</v>
      </c>
      <c r="AC2034" s="1" t="s">
        <v>3485</v>
      </c>
      <c r="AZ2034" s="24"/>
      <c r="BF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  <c r="BS2034" s="24"/>
      <c r="BT2034" s="24"/>
    </row>
    <row r="2035" spans="1:72" s="23" customFormat="1" x14ac:dyDescent="0.3">
      <c r="A2035" s="38">
        <v>249</v>
      </c>
      <c r="B2035" s="38" t="s">
        <v>3397</v>
      </c>
      <c r="C2035" s="1" t="s">
        <v>843</v>
      </c>
      <c r="D2035" s="38" t="s">
        <v>844</v>
      </c>
      <c r="E2035" s="1" t="s">
        <v>3399</v>
      </c>
      <c r="F2035" s="45" t="s">
        <v>3895</v>
      </c>
      <c r="G2035" s="46" t="s">
        <v>3896</v>
      </c>
      <c r="H2035" s="104">
        <v>3.37</v>
      </c>
      <c r="I2035" s="104">
        <v>3.37</v>
      </c>
      <c r="J2035" s="1">
        <v>11</v>
      </c>
      <c r="K2035" s="156">
        <v>44365</v>
      </c>
      <c r="L2035" s="41">
        <v>44527</v>
      </c>
      <c r="M2035" s="1">
        <v>723.51</v>
      </c>
      <c r="N2035" s="42">
        <v>680.09940000000006</v>
      </c>
      <c r="O2035" s="1">
        <v>81</v>
      </c>
      <c r="P2035" s="42">
        <f t="shared" si="91"/>
        <v>58604.31</v>
      </c>
      <c r="Q2035" s="1" t="s">
        <v>3403</v>
      </c>
      <c r="R2035" s="1">
        <v>99.9</v>
      </c>
      <c r="S2035" s="1">
        <f t="shared" si="92"/>
        <v>72278.649000000005</v>
      </c>
      <c r="T2035" s="1" t="s">
        <v>3403</v>
      </c>
      <c r="U2035" s="1">
        <v>80</v>
      </c>
      <c r="V2035" s="1">
        <v>3.2</v>
      </c>
      <c r="W2035" s="1">
        <v>0</v>
      </c>
      <c r="X2035" s="1">
        <v>0</v>
      </c>
      <c r="Y2035" s="1">
        <v>83.2</v>
      </c>
      <c r="Z2035" s="1">
        <v>60196.031999999999</v>
      </c>
      <c r="AA2035" s="1" t="s">
        <v>3404</v>
      </c>
      <c r="AB2035" s="1" t="s">
        <v>3405</v>
      </c>
      <c r="AC2035" s="1"/>
      <c r="AZ2035" s="24"/>
      <c r="BF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  <c r="BS2035" s="24"/>
      <c r="BT2035" s="24"/>
    </row>
    <row r="2036" spans="1:72" s="23" customFormat="1" x14ac:dyDescent="0.3">
      <c r="A2036" s="38">
        <v>250</v>
      </c>
      <c r="B2036" s="38" t="s">
        <v>3397</v>
      </c>
      <c r="C2036" s="1" t="s">
        <v>843</v>
      </c>
      <c r="D2036" s="38" t="s">
        <v>844</v>
      </c>
      <c r="E2036" s="1" t="s">
        <v>3399</v>
      </c>
      <c r="F2036" s="2" t="s">
        <v>3897</v>
      </c>
      <c r="G2036" s="46" t="s">
        <v>3898</v>
      </c>
      <c r="H2036" s="104">
        <v>8.26</v>
      </c>
      <c r="I2036" s="104">
        <v>8.26</v>
      </c>
      <c r="J2036" s="1">
        <v>44</v>
      </c>
      <c r="K2036" s="156">
        <v>44365</v>
      </c>
      <c r="L2036" s="41">
        <v>44527</v>
      </c>
      <c r="M2036" s="1">
        <v>3087.34</v>
      </c>
      <c r="N2036" s="42">
        <v>2890.5526753027366</v>
      </c>
      <c r="O2036" s="1">
        <v>75</v>
      </c>
      <c r="P2036" s="42">
        <f t="shared" si="91"/>
        <v>231550.5</v>
      </c>
      <c r="Q2036" s="1" t="s">
        <v>3590</v>
      </c>
      <c r="R2036" s="1">
        <v>99.9</v>
      </c>
      <c r="S2036" s="1">
        <f t="shared" si="92"/>
        <v>308425.266</v>
      </c>
      <c r="T2036" s="1" t="s">
        <v>3403</v>
      </c>
      <c r="U2036" s="1">
        <v>80</v>
      </c>
      <c r="V2036" s="1">
        <v>3.2</v>
      </c>
      <c r="W2036" s="1">
        <v>-4</v>
      </c>
      <c r="X2036" s="1">
        <v>0</v>
      </c>
      <c r="Y2036" s="1">
        <v>79.2</v>
      </c>
      <c r="Z2036" s="1">
        <v>244517.32800000001</v>
      </c>
      <c r="AA2036" s="1" t="s">
        <v>3404</v>
      </c>
      <c r="AB2036" s="1" t="s">
        <v>3405</v>
      </c>
      <c r="AC2036" s="1"/>
      <c r="AZ2036" s="24"/>
      <c r="BF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  <c r="BS2036" s="24"/>
      <c r="BT2036" s="24"/>
    </row>
    <row r="2037" spans="1:72" s="23" customFormat="1" x14ac:dyDescent="0.3">
      <c r="A2037" s="38">
        <v>251</v>
      </c>
      <c r="B2037" s="38" t="s">
        <v>3397</v>
      </c>
      <c r="C2037" s="1" t="s">
        <v>843</v>
      </c>
      <c r="D2037" s="38" t="s">
        <v>844</v>
      </c>
      <c r="E2037" s="1" t="s">
        <v>3399</v>
      </c>
      <c r="F2037" s="2" t="s">
        <v>3899</v>
      </c>
      <c r="G2037" s="46" t="s">
        <v>3900</v>
      </c>
      <c r="H2037" s="104">
        <v>5.18</v>
      </c>
      <c r="I2037" s="104">
        <v>5.18</v>
      </c>
      <c r="J2037" s="1">
        <v>26</v>
      </c>
      <c r="K2037" s="156">
        <v>44365</v>
      </c>
      <c r="L2037" s="41">
        <v>44527</v>
      </c>
      <c r="M2037" s="1">
        <v>1823.92</v>
      </c>
      <c r="N2037" s="42">
        <v>1714.4848000000002</v>
      </c>
      <c r="O2037" s="1">
        <v>81</v>
      </c>
      <c r="P2037" s="42">
        <f t="shared" si="91"/>
        <v>147737.52000000002</v>
      </c>
      <c r="Q2037" s="1" t="s">
        <v>3403</v>
      </c>
      <c r="R2037" s="1">
        <v>99.9</v>
      </c>
      <c r="S2037" s="1">
        <f t="shared" si="92"/>
        <v>182209.60800000001</v>
      </c>
      <c r="T2037" s="1" t="s">
        <v>3403</v>
      </c>
      <c r="U2037" s="1">
        <v>80</v>
      </c>
      <c r="V2037" s="1">
        <v>3.2</v>
      </c>
      <c r="W2037" s="1">
        <v>0</v>
      </c>
      <c r="X2037" s="1">
        <v>0</v>
      </c>
      <c r="Y2037" s="1">
        <v>83.2</v>
      </c>
      <c r="Z2037" s="1">
        <v>151750.144</v>
      </c>
      <c r="AA2037" s="1" t="s">
        <v>3404</v>
      </c>
      <c r="AB2037" s="1" t="s">
        <v>3405</v>
      </c>
      <c r="AC2037" s="1"/>
      <c r="AZ2037" s="24"/>
      <c r="BF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  <c r="BS2037" s="24"/>
      <c r="BT2037" s="24"/>
    </row>
    <row r="2038" spans="1:72" s="23" customFormat="1" x14ac:dyDescent="0.3">
      <c r="A2038" s="38">
        <v>252</v>
      </c>
      <c r="B2038" s="38" t="s">
        <v>3397</v>
      </c>
      <c r="C2038" s="1" t="s">
        <v>843</v>
      </c>
      <c r="D2038" s="38" t="s">
        <v>844</v>
      </c>
      <c r="E2038" s="1" t="s">
        <v>3399</v>
      </c>
      <c r="F2038" s="2" t="s">
        <v>3901</v>
      </c>
      <c r="G2038" s="46" t="s">
        <v>3902</v>
      </c>
      <c r="H2038" s="104">
        <v>12.98</v>
      </c>
      <c r="I2038" s="104">
        <v>12.98</v>
      </c>
      <c r="J2038" s="1">
        <v>48</v>
      </c>
      <c r="K2038" s="156">
        <v>44365</v>
      </c>
      <c r="L2038" s="41">
        <v>44527</v>
      </c>
      <c r="M2038" s="1">
        <v>3314.2</v>
      </c>
      <c r="N2038" s="42">
        <v>3099.2989302080114</v>
      </c>
      <c r="O2038" s="1">
        <v>84</v>
      </c>
      <c r="P2038" s="42">
        <f t="shared" si="91"/>
        <v>278392.8</v>
      </c>
      <c r="Q2038" s="1" t="s">
        <v>3403</v>
      </c>
      <c r="R2038" s="1">
        <v>99.9</v>
      </c>
      <c r="S2038" s="1">
        <f t="shared" si="92"/>
        <v>331088.58</v>
      </c>
      <c r="T2038" s="1" t="s">
        <v>3403</v>
      </c>
      <c r="U2038" s="1">
        <v>80</v>
      </c>
      <c r="V2038" s="1">
        <v>3.2</v>
      </c>
      <c r="W2038" s="1">
        <v>0</v>
      </c>
      <c r="X2038" s="1">
        <v>0</v>
      </c>
      <c r="Y2038" s="1">
        <v>83.2</v>
      </c>
      <c r="Z2038" s="1">
        <v>275741.44</v>
      </c>
      <c r="AA2038" s="1" t="s">
        <v>3404</v>
      </c>
      <c r="AB2038" s="1" t="s">
        <v>3405</v>
      </c>
      <c r="AC2038" s="1"/>
      <c r="AZ2038" s="24"/>
      <c r="BF2038" s="24"/>
      <c r="BJ2038" s="24"/>
      <c r="BK2038" s="24"/>
      <c r="BL2038" s="24"/>
      <c r="BM2038" s="24"/>
      <c r="BN2038" s="24"/>
      <c r="BO2038" s="24"/>
      <c r="BP2038" s="24"/>
      <c r="BQ2038" s="24"/>
      <c r="BR2038" s="24"/>
      <c r="BS2038" s="24"/>
      <c r="BT2038" s="24"/>
    </row>
    <row r="2039" spans="1:72" s="23" customFormat="1" x14ac:dyDescent="0.3">
      <c r="A2039" s="38">
        <v>253</v>
      </c>
      <c r="B2039" s="38" t="s">
        <v>3397</v>
      </c>
      <c r="C2039" s="1" t="s">
        <v>843</v>
      </c>
      <c r="D2039" s="38" t="s">
        <v>3398</v>
      </c>
      <c r="E2039" s="1" t="s">
        <v>3399</v>
      </c>
      <c r="F2039" s="45" t="s">
        <v>3903</v>
      </c>
      <c r="G2039" s="46" t="s">
        <v>3904</v>
      </c>
      <c r="H2039" s="42">
        <v>12.14</v>
      </c>
      <c r="I2039" s="42">
        <v>12.14</v>
      </c>
      <c r="J2039" s="1">
        <v>51</v>
      </c>
      <c r="K2039" s="157">
        <v>44352</v>
      </c>
      <c r="L2039" s="41">
        <v>44522</v>
      </c>
      <c r="M2039" s="1">
        <v>3575.34</v>
      </c>
      <c r="N2039" s="42">
        <v>2931.7788</v>
      </c>
      <c r="O2039" s="1">
        <v>80</v>
      </c>
      <c r="P2039" s="42">
        <f t="shared" si="91"/>
        <v>286027.2</v>
      </c>
      <c r="Q2039" s="1" t="s">
        <v>3403</v>
      </c>
      <c r="R2039" s="1">
        <v>99.9</v>
      </c>
      <c r="S2039" s="1">
        <f t="shared" si="92"/>
        <v>357176.46600000001</v>
      </c>
      <c r="T2039" s="1" t="s">
        <v>3403</v>
      </c>
      <c r="U2039" s="1">
        <v>80</v>
      </c>
      <c r="V2039" s="1">
        <v>0</v>
      </c>
      <c r="W2039" s="1">
        <v>0</v>
      </c>
      <c r="X2039" s="1">
        <v>0</v>
      </c>
      <c r="Y2039" s="1">
        <v>80</v>
      </c>
      <c r="Z2039" s="1">
        <v>286027.2</v>
      </c>
      <c r="AA2039" s="1" t="s">
        <v>3404</v>
      </c>
      <c r="AB2039" s="1" t="s">
        <v>3405</v>
      </c>
      <c r="AC2039" s="1"/>
      <c r="AZ2039" s="24"/>
      <c r="BF2039" s="24"/>
      <c r="BJ2039" s="24"/>
      <c r="BK2039" s="24"/>
      <c r="BL2039" s="24"/>
      <c r="BM2039" s="24"/>
      <c r="BN2039" s="24"/>
      <c r="BO2039" s="24"/>
      <c r="BP2039" s="24"/>
      <c r="BQ2039" s="24"/>
      <c r="BR2039" s="24"/>
      <c r="BS2039" s="24"/>
      <c r="BT2039" s="24"/>
    </row>
    <row r="2040" spans="1:72" s="23" customFormat="1" x14ac:dyDescent="0.3">
      <c r="A2040" s="38">
        <v>254</v>
      </c>
      <c r="B2040" s="38" t="s">
        <v>3397</v>
      </c>
      <c r="C2040" s="1" t="s">
        <v>843</v>
      </c>
      <c r="D2040" s="38" t="s">
        <v>3398</v>
      </c>
      <c r="E2040" s="1" t="s">
        <v>3399</v>
      </c>
      <c r="F2040" s="45" t="s">
        <v>3905</v>
      </c>
      <c r="G2040" s="46" t="s">
        <v>3906</v>
      </c>
      <c r="H2040" s="42">
        <v>2.93</v>
      </c>
      <c r="I2040" s="42">
        <v>2.93</v>
      </c>
      <c r="J2040" s="1">
        <v>14</v>
      </c>
      <c r="K2040" s="157">
        <v>44362</v>
      </c>
      <c r="L2040" s="41">
        <v>44526</v>
      </c>
      <c r="M2040" s="1">
        <v>968.79</v>
      </c>
      <c r="N2040" s="42">
        <v>748.85540172595711</v>
      </c>
      <c r="O2040" s="1">
        <v>80</v>
      </c>
      <c r="P2040" s="42">
        <f t="shared" si="91"/>
        <v>77503.199999999997</v>
      </c>
      <c r="Q2040" s="1" t="s">
        <v>3403</v>
      </c>
      <c r="R2040" s="1">
        <v>99.9</v>
      </c>
      <c r="S2040" s="1">
        <f t="shared" si="92"/>
        <v>96782.120999999999</v>
      </c>
      <c r="T2040" s="1" t="s">
        <v>3403</v>
      </c>
      <c r="U2040" s="1">
        <v>80</v>
      </c>
      <c r="V2040" s="1">
        <v>-2.4</v>
      </c>
      <c r="W2040" s="1">
        <v>0</v>
      </c>
      <c r="X2040" s="1">
        <v>0</v>
      </c>
      <c r="Y2040" s="1">
        <v>77.599999999999994</v>
      </c>
      <c r="Z2040" s="1">
        <v>75178.103999999992</v>
      </c>
      <c r="AA2040" s="1" t="s">
        <v>3404</v>
      </c>
      <c r="AB2040" s="1" t="s">
        <v>3405</v>
      </c>
      <c r="AC2040" s="1"/>
      <c r="AZ2040" s="24"/>
      <c r="BF2040" s="24"/>
      <c r="BJ2040" s="24"/>
      <c r="BK2040" s="24"/>
      <c r="BL2040" s="24"/>
      <c r="BM2040" s="24"/>
      <c r="BN2040" s="24"/>
      <c r="BO2040" s="24"/>
      <c r="BP2040" s="24"/>
      <c r="BQ2040" s="24"/>
      <c r="BR2040" s="24"/>
      <c r="BS2040" s="24"/>
      <c r="BT2040" s="24"/>
    </row>
    <row r="2041" spans="1:72" s="23" customFormat="1" x14ac:dyDescent="0.3">
      <c r="A2041" s="38">
        <v>255</v>
      </c>
      <c r="B2041" s="38" t="s">
        <v>3397</v>
      </c>
      <c r="C2041" s="1" t="s">
        <v>843</v>
      </c>
      <c r="D2041" s="38" t="s">
        <v>3398</v>
      </c>
      <c r="E2041" s="1" t="s">
        <v>3399</v>
      </c>
      <c r="F2041" s="45" t="s">
        <v>3907</v>
      </c>
      <c r="G2041" s="46" t="s">
        <v>3908</v>
      </c>
      <c r="H2041" s="42">
        <v>2.8</v>
      </c>
      <c r="I2041" s="42">
        <v>2.8</v>
      </c>
      <c r="J2041" s="1">
        <v>14</v>
      </c>
      <c r="K2041" s="157">
        <v>44365</v>
      </c>
      <c r="L2041" s="41">
        <v>44526</v>
      </c>
      <c r="M2041" s="1">
        <v>936.73</v>
      </c>
      <c r="N2041" s="42">
        <v>727.31983221944358</v>
      </c>
      <c r="O2041" s="1">
        <v>75</v>
      </c>
      <c r="P2041" s="42">
        <f t="shared" si="91"/>
        <v>70254.75</v>
      </c>
      <c r="Q2041" s="1" t="s">
        <v>3590</v>
      </c>
      <c r="R2041" s="1">
        <v>99.9</v>
      </c>
      <c r="S2041" s="1">
        <f t="shared" si="92"/>
        <v>93579.327000000005</v>
      </c>
      <c r="T2041" s="1" t="s">
        <v>3403</v>
      </c>
      <c r="U2041" s="1">
        <v>80</v>
      </c>
      <c r="V2041" s="1">
        <v>-1.6</v>
      </c>
      <c r="W2041" s="1">
        <v>-4</v>
      </c>
      <c r="X2041" s="1">
        <v>0</v>
      </c>
      <c r="Y2041" s="1">
        <v>74.400000000000006</v>
      </c>
      <c r="Z2041" s="1">
        <v>69692.712</v>
      </c>
      <c r="AA2041" s="1" t="s">
        <v>3404</v>
      </c>
      <c r="AB2041" s="1" t="s">
        <v>3405</v>
      </c>
      <c r="AC2041" s="1"/>
      <c r="AZ2041" s="24"/>
      <c r="BF2041" s="24"/>
      <c r="BJ2041" s="24"/>
      <c r="BK2041" s="24"/>
      <c r="BL2041" s="24"/>
      <c r="BM2041" s="24"/>
      <c r="BN2041" s="24"/>
      <c r="BO2041" s="24"/>
      <c r="BP2041" s="24"/>
      <c r="BQ2041" s="24"/>
      <c r="BR2041" s="24"/>
      <c r="BS2041" s="24"/>
      <c r="BT2041" s="24"/>
    </row>
    <row r="2042" spans="1:72" s="23" customFormat="1" x14ac:dyDescent="0.3">
      <c r="A2042" s="38">
        <v>256</v>
      </c>
      <c r="B2042" s="38" t="s">
        <v>3397</v>
      </c>
      <c r="C2042" s="1" t="s">
        <v>843</v>
      </c>
      <c r="D2042" s="38" t="s">
        <v>844</v>
      </c>
      <c r="E2042" s="1" t="s">
        <v>3399</v>
      </c>
      <c r="F2042" s="45" t="s">
        <v>3909</v>
      </c>
      <c r="G2042" s="46" t="s">
        <v>3910</v>
      </c>
      <c r="H2042" s="42">
        <v>4.21</v>
      </c>
      <c r="I2042" s="42">
        <v>4.21</v>
      </c>
      <c r="J2042" s="1">
        <v>19</v>
      </c>
      <c r="K2042" s="157">
        <v>44357</v>
      </c>
      <c r="L2042" s="41">
        <v>44550</v>
      </c>
      <c r="M2042" s="1">
        <v>1279.94</v>
      </c>
      <c r="N2042" s="42">
        <v>1154.1508825001383</v>
      </c>
      <c r="O2042" s="1">
        <v>75</v>
      </c>
      <c r="P2042" s="42">
        <f t="shared" si="91"/>
        <v>95995.5</v>
      </c>
      <c r="Q2042" s="1" t="s">
        <v>3758</v>
      </c>
      <c r="R2042" s="1">
        <v>99.9</v>
      </c>
      <c r="S2042" s="1">
        <f t="shared" si="92"/>
        <v>127866.00600000001</v>
      </c>
      <c r="T2042" s="1" t="s">
        <v>3403</v>
      </c>
      <c r="U2042" s="1">
        <v>80</v>
      </c>
      <c r="V2042" s="1">
        <v>0</v>
      </c>
      <c r="W2042" s="1">
        <v>-4</v>
      </c>
      <c r="X2042" s="1">
        <v>0</v>
      </c>
      <c r="Y2042" s="1">
        <v>76</v>
      </c>
      <c r="Z2042" s="1">
        <v>97275.44</v>
      </c>
      <c r="AA2042" s="1" t="s">
        <v>3404</v>
      </c>
      <c r="AB2042" s="1" t="s">
        <v>3405</v>
      </c>
      <c r="AC2042" s="1"/>
      <c r="AZ2042" s="24"/>
      <c r="BF2042" s="24"/>
      <c r="BJ2042" s="24"/>
      <c r="BK2042" s="24"/>
      <c r="BL2042" s="24"/>
      <c r="BM2042" s="24"/>
      <c r="BN2042" s="24"/>
      <c r="BO2042" s="24"/>
      <c r="BP2042" s="24"/>
      <c r="BQ2042" s="24"/>
      <c r="BR2042" s="24"/>
      <c r="BS2042" s="24"/>
      <c r="BT2042" s="24"/>
    </row>
    <row r="2043" spans="1:72" s="23" customFormat="1" x14ac:dyDescent="0.3">
      <c r="A2043" s="38">
        <v>257</v>
      </c>
      <c r="B2043" s="38" t="s">
        <v>3397</v>
      </c>
      <c r="C2043" s="1" t="s">
        <v>843</v>
      </c>
      <c r="D2043" s="38" t="s">
        <v>844</v>
      </c>
      <c r="E2043" s="1" t="s">
        <v>3399</v>
      </c>
      <c r="F2043" s="45" t="s">
        <v>3605</v>
      </c>
      <c r="G2043" s="1" t="s">
        <v>3911</v>
      </c>
      <c r="H2043" s="42"/>
      <c r="I2043" s="42"/>
      <c r="J2043" s="1">
        <v>47</v>
      </c>
      <c r="K2043" s="157">
        <v>0</v>
      </c>
      <c r="L2043" s="41">
        <v>0</v>
      </c>
      <c r="M2043" s="1">
        <v>3290.74</v>
      </c>
      <c r="N2043" s="42">
        <v>2764.3820041304875</v>
      </c>
      <c r="O2043" s="1">
        <v>82</v>
      </c>
      <c r="P2043" s="42">
        <f t="shared" si="91"/>
        <v>269840.68</v>
      </c>
      <c r="Q2043" s="1" t="s">
        <v>3403</v>
      </c>
      <c r="R2043" s="1">
        <v>99.9</v>
      </c>
      <c r="S2043" s="1">
        <f t="shared" si="92"/>
        <v>328744.92599999998</v>
      </c>
      <c r="T2043" s="1" t="s">
        <v>3403</v>
      </c>
      <c r="U2043" s="1">
        <v>80</v>
      </c>
      <c r="V2043" s="1">
        <v>0</v>
      </c>
      <c r="W2043" s="1">
        <v>0</v>
      </c>
      <c r="X2043" s="1">
        <v>0</v>
      </c>
      <c r="Y2043" s="1">
        <v>80</v>
      </c>
      <c r="Z2043" s="1">
        <v>263259.19999999995</v>
      </c>
      <c r="AA2043" s="1" t="s">
        <v>3404</v>
      </c>
      <c r="AB2043" s="1" t="s">
        <v>3405</v>
      </c>
      <c r="AC2043" s="1" t="s">
        <v>3485</v>
      </c>
      <c r="AZ2043" s="24"/>
      <c r="BF2043" s="24"/>
      <c r="BJ2043" s="24"/>
      <c r="BK2043" s="24"/>
      <c r="BL2043" s="24"/>
      <c r="BM2043" s="24"/>
      <c r="BN2043" s="24"/>
      <c r="BO2043" s="24"/>
      <c r="BP2043" s="24"/>
      <c r="BQ2043" s="24"/>
      <c r="BR2043" s="24"/>
      <c r="BS2043" s="24"/>
      <c r="BT2043" s="24"/>
    </row>
    <row r="2044" spans="1:72" s="23" customFormat="1" x14ac:dyDescent="0.3">
      <c r="A2044" s="38">
        <v>258</v>
      </c>
      <c r="B2044" s="38" t="s">
        <v>3397</v>
      </c>
      <c r="C2044" s="1" t="s">
        <v>843</v>
      </c>
      <c r="D2044" s="38" t="s">
        <v>844</v>
      </c>
      <c r="E2044" s="1" t="s">
        <v>3399</v>
      </c>
      <c r="F2044" s="45" t="s">
        <v>3613</v>
      </c>
      <c r="G2044" s="1" t="s">
        <v>3912</v>
      </c>
      <c r="H2044" s="42"/>
      <c r="I2044" s="42"/>
      <c r="J2044" s="1">
        <v>24</v>
      </c>
      <c r="K2044" s="157">
        <v>0</v>
      </c>
      <c r="L2044" s="41">
        <v>0</v>
      </c>
      <c r="M2044" s="1">
        <v>1653.49</v>
      </c>
      <c r="N2044" s="42">
        <v>1393.0542150531724</v>
      </c>
      <c r="O2044" s="1">
        <v>80</v>
      </c>
      <c r="P2044" s="42">
        <f t="shared" ref="P2044:P2096" si="93">M2044*O2044</f>
        <v>132279.20000000001</v>
      </c>
      <c r="Q2044" s="1" t="s">
        <v>3403</v>
      </c>
      <c r="R2044" s="1">
        <v>99.9</v>
      </c>
      <c r="S2044" s="1">
        <f t="shared" ref="S2044:S2096" si="94">M2044*R2044</f>
        <v>165183.65100000001</v>
      </c>
      <c r="T2044" s="1" t="s">
        <v>3403</v>
      </c>
      <c r="U2044" s="1">
        <v>80</v>
      </c>
      <c r="V2044" s="1">
        <v>0</v>
      </c>
      <c r="W2044" s="1">
        <v>0</v>
      </c>
      <c r="X2044" s="1">
        <v>0</v>
      </c>
      <c r="Y2044" s="1">
        <v>80</v>
      </c>
      <c r="Z2044" s="1">
        <v>132279.20000000001</v>
      </c>
      <c r="AA2044" s="1" t="s">
        <v>3404</v>
      </c>
      <c r="AB2044" s="1" t="s">
        <v>3405</v>
      </c>
      <c r="AC2044" s="1" t="s">
        <v>3485</v>
      </c>
      <c r="AZ2044" s="24"/>
      <c r="BF2044" s="24"/>
      <c r="BJ2044" s="24"/>
      <c r="BK2044" s="24"/>
      <c r="BL2044" s="24"/>
      <c r="BM2044" s="24"/>
      <c r="BN2044" s="24"/>
      <c r="BO2044" s="24"/>
      <c r="BP2044" s="24"/>
      <c r="BQ2044" s="24"/>
      <c r="BR2044" s="24"/>
      <c r="BS2044" s="24"/>
      <c r="BT2044" s="24"/>
    </row>
    <row r="2045" spans="1:72" s="23" customFormat="1" x14ac:dyDescent="0.3">
      <c r="A2045" s="38">
        <v>259</v>
      </c>
      <c r="B2045" s="38" t="s">
        <v>3397</v>
      </c>
      <c r="C2045" s="26" t="s">
        <v>843</v>
      </c>
      <c r="D2045" s="29" t="s">
        <v>844</v>
      </c>
      <c r="E2045" s="1" t="s">
        <v>3399</v>
      </c>
      <c r="F2045" s="30" t="s">
        <v>3913</v>
      </c>
      <c r="G2045" s="31" t="s">
        <v>3914</v>
      </c>
      <c r="H2045" s="33">
        <v>2.87</v>
      </c>
      <c r="I2045" s="33">
        <v>2.87</v>
      </c>
      <c r="J2045" s="26">
        <v>0</v>
      </c>
      <c r="K2045" s="158">
        <v>44357</v>
      </c>
      <c r="L2045" s="41">
        <v>0</v>
      </c>
      <c r="M2045" s="1">
        <v>0</v>
      </c>
      <c r="N2045" s="42">
        <v>0</v>
      </c>
      <c r="O2045" s="1">
        <v>0</v>
      </c>
      <c r="P2045" s="42">
        <f t="shared" si="93"/>
        <v>0</v>
      </c>
      <c r="Q2045" s="1" t="s">
        <v>3402</v>
      </c>
      <c r="R2045" s="1">
        <v>0</v>
      </c>
      <c r="S2045" s="1">
        <f t="shared" si="94"/>
        <v>0</v>
      </c>
      <c r="T2045" s="1" t="s">
        <v>3402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26" t="s">
        <v>3404</v>
      </c>
      <c r="AB2045" s="26" t="s">
        <v>3405</v>
      </c>
      <c r="AC2045" s="26"/>
      <c r="AZ2045" s="24"/>
      <c r="BF2045" s="24"/>
      <c r="BJ2045" s="24"/>
      <c r="BK2045" s="24"/>
      <c r="BL2045" s="24"/>
      <c r="BM2045" s="24"/>
      <c r="BN2045" s="24"/>
      <c r="BO2045" s="24"/>
      <c r="BP2045" s="24"/>
      <c r="BQ2045" s="24"/>
      <c r="BR2045" s="24"/>
      <c r="BS2045" s="24"/>
      <c r="BT2045" s="24"/>
    </row>
    <row r="2046" spans="1:72" s="23" customFormat="1" x14ac:dyDescent="0.3">
      <c r="A2046" s="38">
        <v>260</v>
      </c>
      <c r="B2046" s="38" t="s">
        <v>3397</v>
      </c>
      <c r="C2046" s="26" t="s">
        <v>843</v>
      </c>
      <c r="D2046" s="29" t="s">
        <v>3398</v>
      </c>
      <c r="E2046" s="1" t="s">
        <v>3399</v>
      </c>
      <c r="F2046" s="30" t="s">
        <v>3852</v>
      </c>
      <c r="G2046" s="31" t="s">
        <v>3915</v>
      </c>
      <c r="H2046" s="33"/>
      <c r="I2046" s="33"/>
      <c r="J2046" s="26">
        <v>0</v>
      </c>
      <c r="K2046" s="158">
        <v>0</v>
      </c>
      <c r="L2046" s="41">
        <v>0</v>
      </c>
      <c r="M2046" s="1">
        <v>0</v>
      </c>
      <c r="N2046" s="42">
        <v>0</v>
      </c>
      <c r="O2046" s="1">
        <v>0</v>
      </c>
      <c r="P2046" s="42">
        <f t="shared" si="93"/>
        <v>0</v>
      </c>
      <c r="Q2046" s="1" t="s">
        <v>3402</v>
      </c>
      <c r="R2046" s="1">
        <v>0</v>
      </c>
      <c r="S2046" s="1">
        <f t="shared" si="94"/>
        <v>0</v>
      </c>
      <c r="T2046" s="1" t="s">
        <v>3402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26" t="s">
        <v>3404</v>
      </c>
      <c r="AB2046" s="26" t="s">
        <v>3414</v>
      </c>
      <c r="AC2046" s="26" t="s">
        <v>3485</v>
      </c>
      <c r="AZ2046" s="24"/>
      <c r="BF2046" s="24"/>
      <c r="BJ2046" s="24"/>
      <c r="BK2046" s="24"/>
      <c r="BL2046" s="24"/>
      <c r="BM2046" s="24"/>
      <c r="BN2046" s="24"/>
      <c r="BO2046" s="24"/>
      <c r="BP2046" s="24"/>
      <c r="BQ2046" s="24"/>
      <c r="BR2046" s="24"/>
      <c r="BS2046" s="24"/>
      <c r="BT2046" s="24"/>
    </row>
    <row r="2047" spans="1:72" s="23" customFormat="1" x14ac:dyDescent="0.3">
      <c r="A2047" s="38">
        <v>261</v>
      </c>
      <c r="B2047" s="38" t="s">
        <v>3397</v>
      </c>
      <c r="C2047" s="26" t="s">
        <v>843</v>
      </c>
      <c r="D2047" s="29" t="s">
        <v>3398</v>
      </c>
      <c r="E2047" s="1" t="s">
        <v>3399</v>
      </c>
      <c r="F2047" s="34" t="s">
        <v>3916</v>
      </c>
      <c r="G2047" s="26" t="s">
        <v>3402</v>
      </c>
      <c r="H2047" s="32">
        <v>7.6</v>
      </c>
      <c r="I2047" s="32">
        <v>0</v>
      </c>
      <c r="J2047" s="26">
        <v>0</v>
      </c>
      <c r="K2047" s="159">
        <v>44369</v>
      </c>
      <c r="L2047" s="41">
        <v>0</v>
      </c>
      <c r="M2047" s="1">
        <v>0</v>
      </c>
      <c r="N2047" s="42">
        <v>0</v>
      </c>
      <c r="O2047" s="1">
        <v>0</v>
      </c>
      <c r="P2047" s="42">
        <f t="shared" si="93"/>
        <v>0</v>
      </c>
      <c r="Q2047" s="1" t="s">
        <v>3402</v>
      </c>
      <c r="R2047" s="1">
        <v>0</v>
      </c>
      <c r="S2047" s="1">
        <f t="shared" si="94"/>
        <v>0</v>
      </c>
      <c r="T2047" s="1" t="s">
        <v>3402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26" t="s">
        <v>3404</v>
      </c>
      <c r="AB2047" s="26" t="s">
        <v>3405</v>
      </c>
      <c r="AC2047" s="26" t="s">
        <v>3917</v>
      </c>
      <c r="AZ2047" s="24"/>
      <c r="BF2047" s="24"/>
      <c r="BJ2047" s="24"/>
      <c r="BK2047" s="24"/>
      <c r="BL2047" s="24"/>
      <c r="BM2047" s="24"/>
      <c r="BN2047" s="24"/>
      <c r="BO2047" s="24"/>
      <c r="BP2047" s="24"/>
      <c r="BQ2047" s="24"/>
      <c r="BR2047" s="24"/>
      <c r="BS2047" s="24"/>
      <c r="BT2047" s="24"/>
    </row>
    <row r="2048" spans="1:72" s="23" customFormat="1" x14ac:dyDescent="0.3">
      <c r="A2048" s="38">
        <v>262</v>
      </c>
      <c r="B2048" s="38" t="s">
        <v>3397</v>
      </c>
      <c r="C2048" s="26" t="s">
        <v>843</v>
      </c>
      <c r="D2048" s="29" t="s">
        <v>3398</v>
      </c>
      <c r="E2048" s="1" t="s">
        <v>3399</v>
      </c>
      <c r="F2048" s="34" t="s">
        <v>3540</v>
      </c>
      <c r="G2048" s="26" t="s">
        <v>3402</v>
      </c>
      <c r="H2048" s="32">
        <v>3.41</v>
      </c>
      <c r="I2048" s="32">
        <v>0</v>
      </c>
      <c r="J2048" s="26">
        <v>0</v>
      </c>
      <c r="K2048" s="159">
        <v>44377</v>
      </c>
      <c r="L2048" s="41">
        <v>0</v>
      </c>
      <c r="M2048" s="1">
        <v>0</v>
      </c>
      <c r="N2048" s="42">
        <v>0</v>
      </c>
      <c r="O2048" s="1">
        <v>0</v>
      </c>
      <c r="P2048" s="42">
        <f t="shared" si="93"/>
        <v>0</v>
      </c>
      <c r="Q2048" s="1" t="s">
        <v>3402</v>
      </c>
      <c r="R2048" s="1">
        <v>0</v>
      </c>
      <c r="S2048" s="1">
        <f t="shared" si="94"/>
        <v>0</v>
      </c>
      <c r="T2048" s="1" t="s">
        <v>3402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26" t="s">
        <v>3404</v>
      </c>
      <c r="AB2048" s="26" t="s">
        <v>3414</v>
      </c>
      <c r="AC2048" s="26" t="s">
        <v>3917</v>
      </c>
      <c r="AZ2048" s="24"/>
      <c r="BF2048" s="24"/>
      <c r="BJ2048" s="24"/>
      <c r="BK2048" s="24"/>
      <c r="BL2048" s="24"/>
      <c r="BM2048" s="24"/>
      <c r="BN2048" s="24"/>
      <c r="BO2048" s="24"/>
      <c r="BP2048" s="24"/>
      <c r="BQ2048" s="24"/>
      <c r="BR2048" s="24"/>
      <c r="BS2048" s="24"/>
      <c r="BT2048" s="24"/>
    </row>
    <row r="2049" spans="1:72" s="23" customFormat="1" x14ac:dyDescent="0.3">
      <c r="A2049" s="38">
        <v>263</v>
      </c>
      <c r="B2049" s="38" t="s">
        <v>3397</v>
      </c>
      <c r="C2049" s="26" t="s">
        <v>843</v>
      </c>
      <c r="D2049" s="29" t="s">
        <v>3398</v>
      </c>
      <c r="E2049" s="1" t="s">
        <v>3399</v>
      </c>
      <c r="F2049" s="34" t="s">
        <v>3918</v>
      </c>
      <c r="G2049" s="26" t="s">
        <v>3402</v>
      </c>
      <c r="H2049" s="32">
        <v>2.1</v>
      </c>
      <c r="I2049" s="32">
        <v>0</v>
      </c>
      <c r="J2049" s="26">
        <v>0</v>
      </c>
      <c r="K2049" s="159">
        <v>44374</v>
      </c>
      <c r="L2049" s="41">
        <v>0</v>
      </c>
      <c r="M2049" s="1">
        <v>0</v>
      </c>
      <c r="N2049" s="42">
        <v>0</v>
      </c>
      <c r="O2049" s="1">
        <v>0</v>
      </c>
      <c r="P2049" s="42">
        <f t="shared" si="93"/>
        <v>0</v>
      </c>
      <c r="Q2049" s="1" t="s">
        <v>3402</v>
      </c>
      <c r="R2049" s="1">
        <v>0</v>
      </c>
      <c r="S2049" s="1">
        <f t="shared" si="94"/>
        <v>0</v>
      </c>
      <c r="T2049" s="1" t="s">
        <v>3402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26" t="s">
        <v>3404</v>
      </c>
      <c r="AB2049" s="26" t="s">
        <v>3414</v>
      </c>
      <c r="AC2049" s="26" t="s">
        <v>3917</v>
      </c>
      <c r="AZ2049" s="24"/>
      <c r="BF2049" s="24"/>
      <c r="BJ2049" s="24"/>
      <c r="BK2049" s="24"/>
      <c r="BL2049" s="24"/>
      <c r="BM2049" s="24"/>
      <c r="BN2049" s="24"/>
      <c r="BO2049" s="24"/>
      <c r="BP2049" s="24"/>
      <c r="BQ2049" s="24"/>
      <c r="BR2049" s="24"/>
      <c r="BS2049" s="24"/>
      <c r="BT2049" s="24"/>
    </row>
    <row r="2050" spans="1:72" s="23" customFormat="1" x14ac:dyDescent="0.3">
      <c r="A2050" s="38">
        <v>264</v>
      </c>
      <c r="B2050" s="38" t="s">
        <v>3397</v>
      </c>
      <c r="C2050" s="1" t="s">
        <v>843</v>
      </c>
      <c r="D2050" s="38" t="s">
        <v>3919</v>
      </c>
      <c r="E2050" s="1" t="s">
        <v>3920</v>
      </c>
      <c r="F2050" s="106" t="s">
        <v>3921</v>
      </c>
      <c r="G2050" s="46" t="s">
        <v>3922</v>
      </c>
      <c r="H2050" s="104">
        <v>1.33</v>
      </c>
      <c r="I2050" s="104">
        <v>1.33</v>
      </c>
      <c r="J2050" s="1">
        <v>9</v>
      </c>
      <c r="K2050" s="156">
        <v>44362</v>
      </c>
      <c r="L2050" s="41">
        <v>44498</v>
      </c>
      <c r="M2050" s="25">
        <v>617.64</v>
      </c>
      <c r="N2050" s="42">
        <v>543.52319999999997</v>
      </c>
      <c r="O2050" s="1">
        <v>80</v>
      </c>
      <c r="P2050" s="42">
        <f t="shared" si="93"/>
        <v>49411.199999999997</v>
      </c>
      <c r="Q2050" s="107" t="s">
        <v>147</v>
      </c>
      <c r="R2050" s="1">
        <v>99.9</v>
      </c>
      <c r="S2050" s="1">
        <f t="shared" si="94"/>
        <v>61702.236000000004</v>
      </c>
      <c r="T2050" s="34" t="s">
        <v>3403</v>
      </c>
      <c r="U2050" s="1">
        <v>80</v>
      </c>
      <c r="V2050" s="1">
        <v>0</v>
      </c>
      <c r="W2050" s="1">
        <v>0</v>
      </c>
      <c r="X2050" s="34" t="s">
        <v>3402</v>
      </c>
      <c r="Y2050" s="1">
        <v>80</v>
      </c>
      <c r="Z2050" s="42">
        <v>49411.199999999997</v>
      </c>
      <c r="AA2050" s="1" t="s">
        <v>3404</v>
      </c>
      <c r="AB2050" s="1" t="s">
        <v>3923</v>
      </c>
      <c r="AC2050" s="1"/>
      <c r="AZ2050" s="24"/>
      <c r="BF2050" s="24"/>
      <c r="BJ2050" s="24"/>
      <c r="BK2050" s="24"/>
      <c r="BL2050" s="24"/>
      <c r="BM2050" s="24"/>
      <c r="BN2050" s="24"/>
      <c r="BO2050" s="24"/>
      <c r="BP2050" s="24"/>
      <c r="BQ2050" s="24"/>
      <c r="BR2050" s="24"/>
      <c r="BS2050" s="24"/>
      <c r="BT2050" s="24"/>
    </row>
    <row r="2051" spans="1:72" s="23" customFormat="1" x14ac:dyDescent="0.3">
      <c r="A2051" s="38">
        <v>265</v>
      </c>
      <c r="B2051" s="38" t="s">
        <v>3397</v>
      </c>
      <c r="C2051" s="1" t="s">
        <v>843</v>
      </c>
      <c r="D2051" s="38" t="s">
        <v>3919</v>
      </c>
      <c r="E2051" s="1" t="s">
        <v>3920</v>
      </c>
      <c r="F2051" s="83" t="s">
        <v>3924</v>
      </c>
      <c r="G2051" s="46" t="s">
        <v>3925</v>
      </c>
      <c r="H2051" s="104">
        <v>17.93</v>
      </c>
      <c r="I2051" s="104">
        <v>17.93</v>
      </c>
      <c r="J2051" s="1">
        <v>131</v>
      </c>
      <c r="K2051" s="157">
        <v>44365</v>
      </c>
      <c r="L2051" s="41">
        <v>44502</v>
      </c>
      <c r="M2051" s="25">
        <v>9161.4599999999991</v>
      </c>
      <c r="N2051" s="42">
        <v>8153.6993999999995</v>
      </c>
      <c r="O2051" s="1">
        <v>80</v>
      </c>
      <c r="P2051" s="42">
        <f t="shared" si="93"/>
        <v>732916.79999999993</v>
      </c>
      <c r="Q2051" s="108" t="s">
        <v>147</v>
      </c>
      <c r="R2051" s="1">
        <v>99.9</v>
      </c>
      <c r="S2051" s="1">
        <f t="shared" si="94"/>
        <v>915229.85399999993</v>
      </c>
      <c r="T2051" s="34" t="s">
        <v>3403</v>
      </c>
      <c r="U2051" s="1">
        <v>80</v>
      </c>
      <c r="V2051" s="1">
        <v>0</v>
      </c>
      <c r="W2051" s="1">
        <v>0</v>
      </c>
      <c r="X2051" s="34" t="s">
        <v>3402</v>
      </c>
      <c r="Y2051" s="1">
        <v>80</v>
      </c>
      <c r="Z2051" s="42">
        <v>732916.79999999993</v>
      </c>
      <c r="AA2051" s="1" t="s">
        <v>3404</v>
      </c>
      <c r="AB2051" s="1" t="s">
        <v>3923</v>
      </c>
      <c r="AC2051" s="1"/>
      <c r="AZ2051" s="24"/>
      <c r="BF2051" s="24"/>
      <c r="BJ2051" s="24"/>
      <c r="BK2051" s="24"/>
      <c r="BL2051" s="24"/>
      <c r="BM2051" s="24"/>
      <c r="BN2051" s="24"/>
      <c r="BO2051" s="24"/>
      <c r="BP2051" s="24"/>
      <c r="BQ2051" s="24"/>
      <c r="BR2051" s="24"/>
      <c r="BS2051" s="24"/>
      <c r="BT2051" s="24"/>
    </row>
    <row r="2052" spans="1:72" s="23" customFormat="1" x14ac:dyDescent="0.3">
      <c r="A2052" s="38">
        <v>266</v>
      </c>
      <c r="B2052" s="38" t="s">
        <v>3397</v>
      </c>
      <c r="C2052" s="1" t="s">
        <v>843</v>
      </c>
      <c r="D2052" s="38" t="s">
        <v>3919</v>
      </c>
      <c r="E2052" s="1" t="s">
        <v>3920</v>
      </c>
      <c r="F2052" s="83" t="s">
        <v>3926</v>
      </c>
      <c r="G2052" s="46" t="s">
        <v>3927</v>
      </c>
      <c r="H2052" s="104">
        <v>7.96</v>
      </c>
      <c r="I2052" s="104">
        <v>7.96</v>
      </c>
      <c r="J2052" s="1">
        <v>41</v>
      </c>
      <c r="K2052" s="157">
        <v>44360</v>
      </c>
      <c r="L2052" s="41">
        <v>44498</v>
      </c>
      <c r="M2052" s="25">
        <v>2890.92</v>
      </c>
      <c r="N2052" s="42">
        <v>2659.6464000000001</v>
      </c>
      <c r="O2052" s="1">
        <v>81</v>
      </c>
      <c r="P2052" s="42">
        <f t="shared" si="93"/>
        <v>234164.52000000002</v>
      </c>
      <c r="Q2052" s="109" t="s">
        <v>147</v>
      </c>
      <c r="R2052" s="1">
        <v>99.9</v>
      </c>
      <c r="S2052" s="1">
        <f t="shared" si="94"/>
        <v>288802.908</v>
      </c>
      <c r="T2052" s="34" t="s">
        <v>3403</v>
      </c>
      <c r="U2052" s="1">
        <v>80</v>
      </c>
      <c r="V2052" s="1">
        <v>1.6</v>
      </c>
      <c r="W2052" s="1">
        <v>0</v>
      </c>
      <c r="X2052" s="34" t="s">
        <v>3402</v>
      </c>
      <c r="Y2052" s="1">
        <v>81.599999999999994</v>
      </c>
      <c r="Z2052" s="42">
        <v>235899.07199999999</v>
      </c>
      <c r="AA2052" s="1" t="s">
        <v>3404</v>
      </c>
      <c r="AB2052" s="1" t="s">
        <v>3923</v>
      </c>
      <c r="AC2052" s="1"/>
      <c r="AZ2052" s="24"/>
      <c r="BF2052" s="24"/>
      <c r="BJ2052" s="24"/>
      <c r="BK2052" s="24"/>
      <c r="BL2052" s="24"/>
      <c r="BM2052" s="24"/>
      <c r="BN2052" s="24"/>
      <c r="BO2052" s="24"/>
      <c r="BP2052" s="24"/>
      <c r="BQ2052" s="24"/>
      <c r="BR2052" s="24"/>
      <c r="BS2052" s="24"/>
      <c r="BT2052" s="24"/>
    </row>
    <row r="2053" spans="1:72" s="23" customFormat="1" x14ac:dyDescent="0.3">
      <c r="A2053" s="38">
        <v>267</v>
      </c>
      <c r="B2053" s="38" t="s">
        <v>3397</v>
      </c>
      <c r="C2053" s="1" t="s">
        <v>843</v>
      </c>
      <c r="D2053" s="38" t="s">
        <v>3919</v>
      </c>
      <c r="E2053" s="1" t="s">
        <v>3920</v>
      </c>
      <c r="F2053" s="83" t="s">
        <v>3928</v>
      </c>
      <c r="G2053" s="46" t="s">
        <v>3929</v>
      </c>
      <c r="H2053" s="104">
        <v>10.37</v>
      </c>
      <c r="I2053" s="104">
        <v>10.37</v>
      </c>
      <c r="J2053" s="1">
        <v>43</v>
      </c>
      <c r="K2053" s="157">
        <v>44362</v>
      </c>
      <c r="L2053" s="41">
        <v>44498</v>
      </c>
      <c r="M2053" s="25">
        <v>3016.89</v>
      </c>
      <c r="N2053" s="42">
        <v>2775.5388000000003</v>
      </c>
      <c r="O2053" s="1">
        <v>84</v>
      </c>
      <c r="P2053" s="42">
        <f t="shared" si="93"/>
        <v>253418.75999999998</v>
      </c>
      <c r="Q2053" s="110" t="s">
        <v>147</v>
      </c>
      <c r="R2053" s="1">
        <v>99.9</v>
      </c>
      <c r="S2053" s="1">
        <f t="shared" si="94"/>
        <v>301387.31099999999</v>
      </c>
      <c r="T2053" s="34" t="s">
        <v>3403</v>
      </c>
      <c r="U2053" s="1">
        <v>80</v>
      </c>
      <c r="V2053" s="1">
        <v>1.6</v>
      </c>
      <c r="W2053" s="1">
        <v>0</v>
      </c>
      <c r="X2053" s="34" t="s">
        <v>3402</v>
      </c>
      <c r="Y2053" s="1">
        <v>81.599999999999994</v>
      </c>
      <c r="Z2053" s="42">
        <v>246178.22399999996</v>
      </c>
      <c r="AA2053" s="1" t="s">
        <v>3404</v>
      </c>
      <c r="AB2053" s="1" t="s">
        <v>3923</v>
      </c>
      <c r="AC2053" s="1"/>
      <c r="AZ2053" s="24"/>
      <c r="BF2053" s="24"/>
      <c r="BJ2053" s="24"/>
      <c r="BK2053" s="24"/>
      <c r="BL2053" s="24"/>
      <c r="BM2053" s="24"/>
      <c r="BN2053" s="24"/>
      <c r="BO2053" s="24"/>
      <c r="BP2053" s="24"/>
      <c r="BQ2053" s="24"/>
      <c r="BR2053" s="24"/>
      <c r="BS2053" s="24"/>
      <c r="BT2053" s="24"/>
    </row>
    <row r="2054" spans="1:72" s="23" customFormat="1" x14ac:dyDescent="0.3">
      <c r="A2054" s="38">
        <v>268</v>
      </c>
      <c r="B2054" s="38" t="s">
        <v>3397</v>
      </c>
      <c r="C2054" s="1" t="s">
        <v>843</v>
      </c>
      <c r="D2054" s="38" t="s">
        <v>3919</v>
      </c>
      <c r="E2054" s="1" t="s">
        <v>3920</v>
      </c>
      <c r="F2054" s="83" t="s">
        <v>3930</v>
      </c>
      <c r="G2054" s="46" t="s">
        <v>3931</v>
      </c>
      <c r="H2054" s="104">
        <v>18.12</v>
      </c>
      <c r="I2054" s="104">
        <v>18.12</v>
      </c>
      <c r="J2054" s="1">
        <v>88</v>
      </c>
      <c r="K2054" s="157">
        <v>44365</v>
      </c>
      <c r="L2054" s="41">
        <v>44498</v>
      </c>
      <c r="M2054" s="25">
        <v>6145.65</v>
      </c>
      <c r="N2054" s="42">
        <v>5408.1719999999996</v>
      </c>
      <c r="O2054" s="1">
        <v>86</v>
      </c>
      <c r="P2054" s="42">
        <f t="shared" si="93"/>
        <v>528525.9</v>
      </c>
      <c r="Q2054" s="109" t="s">
        <v>147</v>
      </c>
      <c r="R2054" s="1">
        <v>99.9</v>
      </c>
      <c r="S2054" s="1">
        <f t="shared" si="94"/>
        <v>613950.43500000006</v>
      </c>
      <c r="T2054" s="34" t="s">
        <v>3403</v>
      </c>
      <c r="U2054" s="1">
        <v>80</v>
      </c>
      <c r="V2054" s="1">
        <v>0</v>
      </c>
      <c r="W2054" s="1">
        <v>2</v>
      </c>
      <c r="X2054" s="34" t="s">
        <v>3402</v>
      </c>
      <c r="Y2054" s="1">
        <v>82</v>
      </c>
      <c r="Z2054" s="42">
        <v>503943.3</v>
      </c>
      <c r="AA2054" s="1" t="s">
        <v>3404</v>
      </c>
      <c r="AB2054" s="1" t="s">
        <v>3923</v>
      </c>
      <c r="AC2054" s="1"/>
      <c r="AZ2054" s="24"/>
      <c r="BF2054" s="24"/>
      <c r="BJ2054" s="24"/>
      <c r="BK2054" s="24"/>
      <c r="BL2054" s="24"/>
      <c r="BM2054" s="24"/>
      <c r="BN2054" s="24"/>
      <c r="BO2054" s="24"/>
      <c r="BP2054" s="24"/>
      <c r="BQ2054" s="24"/>
      <c r="BR2054" s="24"/>
      <c r="BS2054" s="24"/>
      <c r="BT2054" s="24"/>
    </row>
    <row r="2055" spans="1:72" s="23" customFormat="1" x14ac:dyDescent="0.3">
      <c r="A2055" s="38">
        <v>269</v>
      </c>
      <c r="B2055" s="38" t="s">
        <v>3397</v>
      </c>
      <c r="C2055" s="1" t="s">
        <v>843</v>
      </c>
      <c r="D2055" s="38" t="s">
        <v>3919</v>
      </c>
      <c r="E2055" s="1" t="s">
        <v>3920</v>
      </c>
      <c r="F2055" s="83" t="s">
        <v>3932</v>
      </c>
      <c r="G2055" s="46" t="s">
        <v>3933</v>
      </c>
      <c r="H2055" s="104">
        <v>14.43</v>
      </c>
      <c r="I2055" s="104">
        <v>14.43</v>
      </c>
      <c r="J2055" s="1">
        <v>101</v>
      </c>
      <c r="K2055" s="157">
        <v>44365</v>
      </c>
      <c r="L2055" s="41">
        <v>44498</v>
      </c>
      <c r="M2055" s="25">
        <v>7097.43</v>
      </c>
      <c r="N2055" s="42">
        <v>6032.8155000000006</v>
      </c>
      <c r="O2055" s="1">
        <v>80</v>
      </c>
      <c r="P2055" s="42">
        <f t="shared" si="93"/>
        <v>567794.4</v>
      </c>
      <c r="Q2055" s="107" t="s">
        <v>147</v>
      </c>
      <c r="R2055" s="1">
        <v>99.9</v>
      </c>
      <c r="S2055" s="1">
        <f t="shared" si="94"/>
        <v>709033.2570000001</v>
      </c>
      <c r="T2055" s="34" t="s">
        <v>3403</v>
      </c>
      <c r="U2055" s="1">
        <v>80</v>
      </c>
      <c r="V2055" s="1">
        <v>0</v>
      </c>
      <c r="W2055" s="1">
        <v>0</v>
      </c>
      <c r="X2055" s="34" t="s">
        <v>3402</v>
      </c>
      <c r="Y2055" s="1">
        <v>80</v>
      </c>
      <c r="Z2055" s="42">
        <v>567794.4</v>
      </c>
      <c r="AA2055" s="1" t="s">
        <v>3404</v>
      </c>
      <c r="AB2055" s="1" t="s">
        <v>3923</v>
      </c>
      <c r="AC2055" s="1"/>
      <c r="AZ2055" s="24"/>
      <c r="BF2055" s="24"/>
      <c r="BJ2055" s="24"/>
      <c r="BK2055" s="24"/>
      <c r="BL2055" s="24"/>
      <c r="BM2055" s="24"/>
      <c r="BN2055" s="24"/>
      <c r="BO2055" s="24"/>
      <c r="BP2055" s="24"/>
      <c r="BQ2055" s="24"/>
      <c r="BR2055" s="24"/>
      <c r="BS2055" s="24"/>
      <c r="BT2055" s="24"/>
    </row>
    <row r="2056" spans="1:72" s="23" customFormat="1" x14ac:dyDescent="0.3">
      <c r="A2056" s="38">
        <v>270</v>
      </c>
      <c r="B2056" s="38" t="s">
        <v>3397</v>
      </c>
      <c r="C2056" s="1" t="s">
        <v>843</v>
      </c>
      <c r="D2056" s="38" t="s">
        <v>3919</v>
      </c>
      <c r="E2056" s="1" t="s">
        <v>3920</v>
      </c>
      <c r="F2056" s="83" t="s">
        <v>3934</v>
      </c>
      <c r="G2056" s="46" t="s">
        <v>3935</v>
      </c>
      <c r="H2056" s="104">
        <v>14</v>
      </c>
      <c r="I2056" s="104">
        <v>14</v>
      </c>
      <c r="J2056" s="1">
        <v>111</v>
      </c>
      <c r="K2056" s="157">
        <v>44365</v>
      </c>
      <c r="L2056" s="41">
        <v>44498</v>
      </c>
      <c r="M2056" s="25">
        <v>7801.36</v>
      </c>
      <c r="N2056" s="42">
        <v>7333.2783999999992</v>
      </c>
      <c r="O2056" s="1">
        <v>80</v>
      </c>
      <c r="P2056" s="42">
        <f t="shared" si="93"/>
        <v>624108.79999999993</v>
      </c>
      <c r="Q2056" s="109" t="s">
        <v>147</v>
      </c>
      <c r="R2056" s="1">
        <v>99.9</v>
      </c>
      <c r="S2056" s="1">
        <f t="shared" si="94"/>
        <v>779355.86400000006</v>
      </c>
      <c r="T2056" s="34" t="s">
        <v>3403</v>
      </c>
      <c r="U2056" s="1">
        <v>80</v>
      </c>
      <c r="V2056" s="1">
        <v>3.2</v>
      </c>
      <c r="W2056" s="1">
        <v>0</v>
      </c>
      <c r="X2056" s="34" t="s">
        <v>3402</v>
      </c>
      <c r="Y2056" s="1">
        <v>83.2</v>
      </c>
      <c r="Z2056" s="42">
        <v>649073.152</v>
      </c>
      <c r="AA2056" s="1" t="s">
        <v>3404</v>
      </c>
      <c r="AB2056" s="1" t="s">
        <v>3923</v>
      </c>
      <c r="AC2056" s="1"/>
      <c r="AZ2056" s="24"/>
      <c r="BF2056" s="24"/>
      <c r="BJ2056" s="24"/>
      <c r="BK2056" s="24"/>
      <c r="BL2056" s="24"/>
      <c r="BM2056" s="24"/>
      <c r="BN2056" s="24"/>
      <c r="BO2056" s="24"/>
      <c r="BP2056" s="24"/>
      <c r="BQ2056" s="24"/>
      <c r="BR2056" s="24"/>
      <c r="BS2056" s="24"/>
      <c r="BT2056" s="24"/>
    </row>
    <row r="2057" spans="1:72" s="23" customFormat="1" x14ac:dyDescent="0.3">
      <c r="A2057" s="38">
        <v>271</v>
      </c>
      <c r="B2057" s="38" t="s">
        <v>3397</v>
      </c>
      <c r="C2057" s="1" t="s">
        <v>843</v>
      </c>
      <c r="D2057" s="38" t="s">
        <v>3919</v>
      </c>
      <c r="E2057" s="1" t="s">
        <v>3920</v>
      </c>
      <c r="F2057" s="83" t="s">
        <v>3936</v>
      </c>
      <c r="G2057" s="46" t="s">
        <v>3937</v>
      </c>
      <c r="H2057" s="104">
        <v>3.08</v>
      </c>
      <c r="I2057" s="104">
        <v>3.08</v>
      </c>
      <c r="J2057" s="1">
        <v>28</v>
      </c>
      <c r="K2057" s="157">
        <v>44363</v>
      </c>
      <c r="L2057" s="41">
        <v>44502</v>
      </c>
      <c r="M2057" s="25">
        <v>1948.29</v>
      </c>
      <c r="N2057" s="42">
        <v>1792.4268</v>
      </c>
      <c r="O2057" s="1">
        <v>80</v>
      </c>
      <c r="P2057" s="42">
        <f t="shared" si="93"/>
        <v>155863.20000000001</v>
      </c>
      <c r="Q2057" s="111" t="s">
        <v>147</v>
      </c>
      <c r="R2057" s="1">
        <v>99.9</v>
      </c>
      <c r="S2057" s="1">
        <f t="shared" si="94"/>
        <v>194634.171</v>
      </c>
      <c r="T2057" s="34" t="s">
        <v>3403</v>
      </c>
      <c r="U2057" s="1">
        <v>80</v>
      </c>
      <c r="V2057" s="1">
        <v>1.6</v>
      </c>
      <c r="W2057" s="1">
        <v>0</v>
      </c>
      <c r="X2057" s="34" t="s">
        <v>3402</v>
      </c>
      <c r="Y2057" s="1">
        <v>81.599999999999994</v>
      </c>
      <c r="Z2057" s="42">
        <v>158980.46399999998</v>
      </c>
      <c r="AA2057" s="1" t="s">
        <v>3404</v>
      </c>
      <c r="AB2057" s="1" t="s">
        <v>3923</v>
      </c>
      <c r="AC2057" s="1"/>
      <c r="AZ2057" s="24"/>
      <c r="BF2057" s="24"/>
      <c r="BJ2057" s="24"/>
      <c r="BK2057" s="24"/>
      <c r="BL2057" s="24"/>
      <c r="BM2057" s="24"/>
      <c r="BN2057" s="24"/>
      <c r="BO2057" s="24"/>
      <c r="BP2057" s="24"/>
      <c r="BQ2057" s="24"/>
      <c r="BR2057" s="24"/>
      <c r="BS2057" s="24"/>
      <c r="BT2057" s="24"/>
    </row>
    <row r="2058" spans="1:72" s="23" customFormat="1" x14ac:dyDescent="0.3">
      <c r="A2058" s="38">
        <v>272</v>
      </c>
      <c r="B2058" s="38" t="s">
        <v>3397</v>
      </c>
      <c r="C2058" s="1" t="s">
        <v>843</v>
      </c>
      <c r="D2058" s="38" t="s">
        <v>3919</v>
      </c>
      <c r="E2058" s="1" t="s">
        <v>3920</v>
      </c>
      <c r="F2058" s="83" t="s">
        <v>3928</v>
      </c>
      <c r="G2058" s="46" t="s">
        <v>3938</v>
      </c>
      <c r="H2058" s="104">
        <v>0</v>
      </c>
      <c r="I2058" s="104">
        <v>0</v>
      </c>
      <c r="J2058" s="1">
        <v>2</v>
      </c>
      <c r="K2058" s="157">
        <v>44362</v>
      </c>
      <c r="L2058" s="41">
        <v>44498</v>
      </c>
      <c r="M2058" s="25">
        <v>140.57</v>
      </c>
      <c r="N2058" s="42">
        <v>99.804699999999997</v>
      </c>
      <c r="O2058" s="1">
        <v>80</v>
      </c>
      <c r="P2058" s="42">
        <f t="shared" si="93"/>
        <v>11245.599999999999</v>
      </c>
      <c r="Q2058" s="110" t="s">
        <v>147</v>
      </c>
      <c r="R2058" s="1">
        <v>99.9</v>
      </c>
      <c r="S2058" s="1">
        <f t="shared" si="94"/>
        <v>14042.942999999999</v>
      </c>
      <c r="T2058" s="34" t="s">
        <v>3403</v>
      </c>
      <c r="U2058" s="1">
        <v>80</v>
      </c>
      <c r="V2058" s="1">
        <v>-11.2</v>
      </c>
      <c r="W2058" s="1">
        <v>0</v>
      </c>
      <c r="X2058" s="34" t="s">
        <v>3402</v>
      </c>
      <c r="Y2058" s="1">
        <v>68.8</v>
      </c>
      <c r="Z2058" s="42">
        <v>9671.2159999999985</v>
      </c>
      <c r="AA2058" s="1" t="s">
        <v>3404</v>
      </c>
      <c r="AB2058" s="1" t="s">
        <v>3923</v>
      </c>
      <c r="AC2058" s="1" t="s">
        <v>3939</v>
      </c>
      <c r="AZ2058" s="24"/>
      <c r="BF2058" s="24"/>
      <c r="BJ2058" s="24"/>
      <c r="BK2058" s="24"/>
      <c r="BL2058" s="24"/>
      <c r="BM2058" s="24"/>
      <c r="BN2058" s="24"/>
      <c r="BO2058" s="24"/>
      <c r="BP2058" s="24"/>
      <c r="BQ2058" s="24"/>
      <c r="BR2058" s="24"/>
      <c r="BS2058" s="24"/>
      <c r="BT2058" s="24"/>
    </row>
    <row r="2059" spans="1:72" s="23" customFormat="1" x14ac:dyDescent="0.3">
      <c r="A2059" s="38">
        <v>273</v>
      </c>
      <c r="B2059" s="38" t="s">
        <v>3397</v>
      </c>
      <c r="C2059" s="1" t="s">
        <v>843</v>
      </c>
      <c r="D2059" s="38" t="s">
        <v>3919</v>
      </c>
      <c r="E2059" s="1" t="s">
        <v>3920</v>
      </c>
      <c r="F2059" s="106" t="s">
        <v>3940</v>
      </c>
      <c r="G2059" s="46" t="s">
        <v>3941</v>
      </c>
      <c r="H2059" s="104">
        <v>1.29</v>
      </c>
      <c r="I2059" s="104">
        <v>1.29</v>
      </c>
      <c r="J2059" s="1">
        <v>10</v>
      </c>
      <c r="K2059" s="156">
        <v>44362</v>
      </c>
      <c r="L2059" s="41">
        <v>44519</v>
      </c>
      <c r="M2059" s="25">
        <v>708.8</v>
      </c>
      <c r="N2059" s="42">
        <v>616.65599999999995</v>
      </c>
      <c r="O2059" s="1">
        <v>80</v>
      </c>
      <c r="P2059" s="42">
        <f t="shared" si="93"/>
        <v>56704</v>
      </c>
      <c r="Q2059" s="112" t="s">
        <v>147</v>
      </c>
      <c r="R2059" s="1">
        <v>99.9</v>
      </c>
      <c r="S2059" s="1">
        <f t="shared" si="94"/>
        <v>70809.119999999995</v>
      </c>
      <c r="T2059" s="34" t="s">
        <v>3403</v>
      </c>
      <c r="U2059" s="1">
        <v>80</v>
      </c>
      <c r="V2059" s="1">
        <v>0</v>
      </c>
      <c r="W2059" s="1">
        <v>0</v>
      </c>
      <c r="X2059" s="34" t="s">
        <v>3402</v>
      </c>
      <c r="Y2059" s="1">
        <v>80</v>
      </c>
      <c r="Z2059" s="42">
        <v>56704</v>
      </c>
      <c r="AA2059" s="1" t="s">
        <v>3404</v>
      </c>
      <c r="AB2059" s="1" t="s">
        <v>3923</v>
      </c>
      <c r="AC2059" s="1"/>
      <c r="AZ2059" s="24"/>
      <c r="BF2059" s="24"/>
      <c r="BJ2059" s="24"/>
      <c r="BK2059" s="24"/>
      <c r="BL2059" s="24"/>
      <c r="BM2059" s="24"/>
      <c r="BN2059" s="24"/>
      <c r="BO2059" s="24"/>
      <c r="BP2059" s="24"/>
      <c r="BQ2059" s="24"/>
      <c r="BR2059" s="24"/>
      <c r="BS2059" s="24"/>
      <c r="BT2059" s="24"/>
    </row>
    <row r="2060" spans="1:72" s="23" customFormat="1" x14ac:dyDescent="0.3">
      <c r="A2060" s="38">
        <v>274</v>
      </c>
      <c r="B2060" s="38" t="s">
        <v>3397</v>
      </c>
      <c r="C2060" s="1" t="s">
        <v>843</v>
      </c>
      <c r="D2060" s="38" t="s">
        <v>3919</v>
      </c>
      <c r="E2060" s="1" t="s">
        <v>3920</v>
      </c>
      <c r="F2060" s="83" t="s">
        <v>3942</v>
      </c>
      <c r="G2060" s="46" t="s">
        <v>3943</v>
      </c>
      <c r="H2060" s="91">
        <v>2.87</v>
      </c>
      <c r="I2060" s="91">
        <v>2.87</v>
      </c>
      <c r="J2060" s="1">
        <v>18</v>
      </c>
      <c r="K2060" s="157">
        <v>44365</v>
      </c>
      <c r="L2060" s="41">
        <v>44519</v>
      </c>
      <c r="M2060" s="25">
        <v>1264.96</v>
      </c>
      <c r="N2060" s="42">
        <v>1151.1135999999999</v>
      </c>
      <c r="O2060" s="1">
        <v>80</v>
      </c>
      <c r="P2060" s="42">
        <f t="shared" si="93"/>
        <v>101196.8</v>
      </c>
      <c r="Q2060" s="112" t="s">
        <v>147</v>
      </c>
      <c r="R2060" s="1">
        <v>99.9</v>
      </c>
      <c r="S2060" s="1">
        <f t="shared" si="94"/>
        <v>126369.50400000002</v>
      </c>
      <c r="T2060" s="34" t="s">
        <v>3403</v>
      </c>
      <c r="U2060" s="1">
        <v>80</v>
      </c>
      <c r="V2060" s="1">
        <v>0.8</v>
      </c>
      <c r="W2060" s="1">
        <v>0</v>
      </c>
      <c r="X2060" s="34" t="s">
        <v>3402</v>
      </c>
      <c r="Y2060" s="1">
        <v>80.8</v>
      </c>
      <c r="Z2060" s="42">
        <v>102208.768</v>
      </c>
      <c r="AA2060" s="1" t="s">
        <v>3404</v>
      </c>
      <c r="AB2060" s="1" t="s">
        <v>3923</v>
      </c>
      <c r="AC2060" s="1"/>
      <c r="AZ2060" s="24"/>
      <c r="BF2060" s="24"/>
      <c r="BJ2060" s="24"/>
      <c r="BK2060" s="24"/>
      <c r="BL2060" s="24"/>
      <c r="BM2060" s="24"/>
      <c r="BN2060" s="24"/>
      <c r="BO2060" s="24"/>
      <c r="BP2060" s="24"/>
      <c r="BQ2060" s="24"/>
      <c r="BR2060" s="24"/>
      <c r="BS2060" s="24"/>
      <c r="BT2060" s="24"/>
    </row>
    <row r="2061" spans="1:72" s="23" customFormat="1" x14ac:dyDescent="0.3">
      <c r="A2061" s="38">
        <v>275</v>
      </c>
      <c r="B2061" s="38" t="s">
        <v>3397</v>
      </c>
      <c r="C2061" s="1" t="s">
        <v>843</v>
      </c>
      <c r="D2061" s="38" t="s">
        <v>3919</v>
      </c>
      <c r="E2061" s="1" t="s">
        <v>3920</v>
      </c>
      <c r="F2061" s="83" t="s">
        <v>3944</v>
      </c>
      <c r="G2061" s="46" t="s">
        <v>3945</v>
      </c>
      <c r="H2061" s="104">
        <v>2.52</v>
      </c>
      <c r="I2061" s="104">
        <v>2.52</v>
      </c>
      <c r="J2061" s="1">
        <v>22</v>
      </c>
      <c r="K2061" s="157">
        <v>44365</v>
      </c>
      <c r="L2061" s="41">
        <v>44519</v>
      </c>
      <c r="M2061" s="25">
        <v>1537.19</v>
      </c>
      <c r="N2061" s="42">
        <v>1383.471</v>
      </c>
      <c r="O2061" s="1">
        <v>92</v>
      </c>
      <c r="P2061" s="42">
        <f t="shared" si="93"/>
        <v>141421.48000000001</v>
      </c>
      <c r="Q2061" s="112" t="s">
        <v>147</v>
      </c>
      <c r="R2061" s="1">
        <v>99.9</v>
      </c>
      <c r="S2061" s="1">
        <f t="shared" si="94"/>
        <v>153565.28100000002</v>
      </c>
      <c r="T2061" s="34" t="s">
        <v>3403</v>
      </c>
      <c r="U2061" s="1">
        <v>80</v>
      </c>
      <c r="V2061" s="1">
        <v>0</v>
      </c>
      <c r="W2061" s="1">
        <v>2</v>
      </c>
      <c r="X2061" s="34" t="s">
        <v>3402</v>
      </c>
      <c r="Y2061" s="1">
        <v>82</v>
      </c>
      <c r="Z2061" s="42">
        <v>126049.58</v>
      </c>
      <c r="AA2061" s="1" t="s">
        <v>3404</v>
      </c>
      <c r="AB2061" s="1" t="s">
        <v>3923</v>
      </c>
      <c r="AC2061" s="1"/>
      <c r="AZ2061" s="24"/>
      <c r="BF2061" s="24"/>
      <c r="BJ2061" s="24"/>
      <c r="BK2061" s="24"/>
      <c r="BL2061" s="24"/>
      <c r="BM2061" s="24"/>
      <c r="BN2061" s="24"/>
      <c r="BO2061" s="24"/>
      <c r="BP2061" s="24"/>
      <c r="BQ2061" s="24"/>
      <c r="BR2061" s="24"/>
      <c r="BS2061" s="24"/>
      <c r="BT2061" s="24"/>
    </row>
    <row r="2062" spans="1:72" s="23" customFormat="1" x14ac:dyDescent="0.3">
      <c r="A2062" s="38">
        <v>276</v>
      </c>
      <c r="B2062" s="38" t="s">
        <v>3397</v>
      </c>
      <c r="C2062" s="1" t="s">
        <v>843</v>
      </c>
      <c r="D2062" s="38" t="s">
        <v>3919</v>
      </c>
      <c r="E2062" s="1" t="s">
        <v>3920</v>
      </c>
      <c r="F2062" s="83" t="s">
        <v>3946</v>
      </c>
      <c r="G2062" s="46" t="s">
        <v>3947</v>
      </c>
      <c r="H2062" s="104">
        <v>9.6999999999999993</v>
      </c>
      <c r="I2062" s="104">
        <v>9.6999999999999993</v>
      </c>
      <c r="J2062" s="1">
        <v>65</v>
      </c>
      <c r="K2062" s="157">
        <v>44365</v>
      </c>
      <c r="L2062" s="41">
        <v>44519</v>
      </c>
      <c r="M2062" s="113">
        <v>4546.9399999999996</v>
      </c>
      <c r="N2062" s="42">
        <v>4046.7765999999997</v>
      </c>
      <c r="O2062" s="1">
        <v>89</v>
      </c>
      <c r="P2062" s="42">
        <f t="shared" si="93"/>
        <v>404677.66</v>
      </c>
      <c r="Q2062" s="112" t="s">
        <v>147</v>
      </c>
      <c r="R2062" s="1">
        <v>99.9</v>
      </c>
      <c r="S2062" s="1">
        <f t="shared" si="94"/>
        <v>454239.30599999998</v>
      </c>
      <c r="T2062" s="34" t="s">
        <v>3403</v>
      </c>
      <c r="U2062" s="1">
        <v>80</v>
      </c>
      <c r="V2062" s="1">
        <v>0</v>
      </c>
      <c r="W2062" s="1">
        <v>2</v>
      </c>
      <c r="X2062" s="34" t="s">
        <v>3402</v>
      </c>
      <c r="Y2062" s="1">
        <v>82</v>
      </c>
      <c r="Z2062" s="42">
        <v>372849.07999999996</v>
      </c>
      <c r="AA2062" s="1" t="s">
        <v>3404</v>
      </c>
      <c r="AB2062" s="1" t="s">
        <v>3923</v>
      </c>
      <c r="AC2062" s="1"/>
      <c r="AZ2062" s="24"/>
      <c r="BF2062" s="24"/>
      <c r="BJ2062" s="24"/>
      <c r="BK2062" s="24"/>
      <c r="BL2062" s="24"/>
      <c r="BM2062" s="24"/>
      <c r="BN2062" s="24"/>
      <c r="BO2062" s="24"/>
      <c r="BP2062" s="24"/>
      <c r="BQ2062" s="24"/>
      <c r="BR2062" s="24"/>
      <c r="BS2062" s="24"/>
      <c r="BT2062" s="24"/>
    </row>
    <row r="2063" spans="1:72" s="23" customFormat="1" x14ac:dyDescent="0.3">
      <c r="A2063" s="38">
        <v>277</v>
      </c>
      <c r="B2063" s="38" t="s">
        <v>3397</v>
      </c>
      <c r="C2063" s="1" t="s">
        <v>843</v>
      </c>
      <c r="D2063" s="38" t="s">
        <v>3919</v>
      </c>
      <c r="E2063" s="1" t="s">
        <v>3920</v>
      </c>
      <c r="F2063" s="83" t="s">
        <v>3948</v>
      </c>
      <c r="G2063" s="46" t="s">
        <v>3949</v>
      </c>
      <c r="H2063" s="104">
        <v>9.84</v>
      </c>
      <c r="I2063" s="104">
        <v>9.84</v>
      </c>
      <c r="J2063" s="1">
        <v>71</v>
      </c>
      <c r="K2063" s="157">
        <v>44363</v>
      </c>
      <c r="L2063" s="41">
        <v>44519</v>
      </c>
      <c r="M2063" s="113">
        <v>4966.3900000000003</v>
      </c>
      <c r="N2063" s="42">
        <v>4618.7426999999998</v>
      </c>
      <c r="O2063" s="1">
        <v>85</v>
      </c>
      <c r="P2063" s="42">
        <f t="shared" si="93"/>
        <v>422143.15</v>
      </c>
      <c r="Q2063" s="112" t="s">
        <v>147</v>
      </c>
      <c r="R2063" s="1">
        <v>99.9</v>
      </c>
      <c r="S2063" s="1">
        <f t="shared" si="94"/>
        <v>496142.36100000003</v>
      </c>
      <c r="T2063" s="34" t="s">
        <v>3403</v>
      </c>
      <c r="U2063" s="1">
        <v>80</v>
      </c>
      <c r="V2063" s="1">
        <v>2.4</v>
      </c>
      <c r="W2063" s="1">
        <v>2</v>
      </c>
      <c r="X2063" s="34" t="s">
        <v>3402</v>
      </c>
      <c r="Y2063" s="1">
        <v>84.4</v>
      </c>
      <c r="Z2063" s="42">
        <v>419163.31600000005</v>
      </c>
      <c r="AA2063" s="1" t="s">
        <v>3404</v>
      </c>
      <c r="AB2063" s="1" t="s">
        <v>3923</v>
      </c>
      <c r="AC2063" s="1"/>
      <c r="AZ2063" s="24"/>
      <c r="BF2063" s="24"/>
      <c r="BJ2063" s="24"/>
      <c r="BK2063" s="24"/>
      <c r="BL2063" s="24"/>
      <c r="BM2063" s="24"/>
      <c r="BN2063" s="24"/>
      <c r="BO2063" s="24"/>
      <c r="BP2063" s="24"/>
      <c r="BQ2063" s="24"/>
      <c r="BR2063" s="24"/>
      <c r="BS2063" s="24"/>
      <c r="BT2063" s="24"/>
    </row>
    <row r="2064" spans="1:72" s="23" customFormat="1" x14ac:dyDescent="0.3">
      <c r="A2064" s="38">
        <v>278</v>
      </c>
      <c r="B2064" s="38" t="s">
        <v>3397</v>
      </c>
      <c r="C2064" s="1" t="s">
        <v>843</v>
      </c>
      <c r="D2064" s="38" t="s">
        <v>3919</v>
      </c>
      <c r="E2064" s="1" t="s">
        <v>3920</v>
      </c>
      <c r="F2064" s="83" t="s">
        <v>3928</v>
      </c>
      <c r="G2064" s="46" t="s">
        <v>3950</v>
      </c>
      <c r="H2064" s="114">
        <v>0</v>
      </c>
      <c r="I2064" s="114">
        <v>0</v>
      </c>
      <c r="J2064" s="1">
        <v>26</v>
      </c>
      <c r="K2064" s="70">
        <v>44377</v>
      </c>
      <c r="L2064" s="41">
        <v>44519</v>
      </c>
      <c r="M2064" s="113">
        <v>1778.46</v>
      </c>
      <c r="N2064" s="42">
        <v>1387.1988000000001</v>
      </c>
      <c r="O2064" s="1">
        <v>85</v>
      </c>
      <c r="P2064" s="42">
        <f t="shared" si="93"/>
        <v>151169.1</v>
      </c>
      <c r="Q2064" s="112" t="s">
        <v>147</v>
      </c>
      <c r="R2064" s="1">
        <v>99.9</v>
      </c>
      <c r="S2064" s="1">
        <f t="shared" si="94"/>
        <v>177668.15400000001</v>
      </c>
      <c r="T2064" s="34" t="s">
        <v>3403</v>
      </c>
      <c r="U2064" s="1">
        <v>80</v>
      </c>
      <c r="V2064" s="1">
        <v>-7</v>
      </c>
      <c r="W2064" s="1">
        <v>2</v>
      </c>
      <c r="X2064" s="34" t="s">
        <v>3402</v>
      </c>
      <c r="Y2064" s="1">
        <v>75</v>
      </c>
      <c r="Z2064" s="42">
        <v>133384.5</v>
      </c>
      <c r="AA2064" s="1" t="s">
        <v>3404</v>
      </c>
      <c r="AB2064" s="1" t="s">
        <v>3923</v>
      </c>
      <c r="AC2064" s="1" t="s">
        <v>3951</v>
      </c>
      <c r="AZ2064" s="24"/>
      <c r="BF2064" s="24"/>
      <c r="BJ2064" s="24"/>
      <c r="BK2064" s="24"/>
      <c r="BL2064" s="24"/>
      <c r="BM2064" s="24"/>
      <c r="BN2064" s="24"/>
      <c r="BO2064" s="24"/>
      <c r="BP2064" s="24"/>
      <c r="BQ2064" s="24"/>
      <c r="BR2064" s="24"/>
      <c r="BS2064" s="24"/>
      <c r="BT2064" s="24"/>
    </row>
    <row r="2065" spans="1:72" s="23" customFormat="1" x14ac:dyDescent="0.3">
      <c r="A2065" s="38">
        <v>279</v>
      </c>
      <c r="B2065" s="38" t="s">
        <v>3397</v>
      </c>
      <c r="C2065" s="1" t="s">
        <v>843</v>
      </c>
      <c r="D2065" s="38" t="s">
        <v>3919</v>
      </c>
      <c r="E2065" s="1" t="s">
        <v>3920</v>
      </c>
      <c r="F2065" s="83" t="s">
        <v>3926</v>
      </c>
      <c r="G2065" s="46" t="s">
        <v>3952</v>
      </c>
      <c r="H2065" s="114">
        <v>0</v>
      </c>
      <c r="I2065" s="114">
        <v>0</v>
      </c>
      <c r="J2065" s="1">
        <v>16</v>
      </c>
      <c r="K2065" s="70">
        <v>44377</v>
      </c>
      <c r="L2065" s="41">
        <v>44519</v>
      </c>
      <c r="M2065" s="113">
        <v>1128.05</v>
      </c>
      <c r="N2065" s="42">
        <v>1049.0864999999999</v>
      </c>
      <c r="O2065" s="1">
        <v>90</v>
      </c>
      <c r="P2065" s="42">
        <f t="shared" si="93"/>
        <v>101524.5</v>
      </c>
      <c r="Q2065" s="112" t="s">
        <v>147</v>
      </c>
      <c r="R2065" s="1">
        <v>99.9</v>
      </c>
      <c r="S2065" s="1">
        <f t="shared" si="94"/>
        <v>112692.19500000001</v>
      </c>
      <c r="T2065" s="34" t="s">
        <v>3403</v>
      </c>
      <c r="U2065" s="1">
        <v>80</v>
      </c>
      <c r="V2065" s="1">
        <v>2.4</v>
      </c>
      <c r="W2065" s="1">
        <v>2</v>
      </c>
      <c r="X2065" s="34" t="s">
        <v>3402</v>
      </c>
      <c r="Y2065" s="1">
        <v>84.4</v>
      </c>
      <c r="Z2065" s="42">
        <v>95207.42</v>
      </c>
      <c r="AA2065" s="1" t="s">
        <v>3404</v>
      </c>
      <c r="AB2065" s="1" t="s">
        <v>3923</v>
      </c>
      <c r="AC2065" s="1" t="s">
        <v>3939</v>
      </c>
      <c r="AZ2065" s="24"/>
      <c r="BF2065" s="24"/>
      <c r="BJ2065" s="24"/>
      <c r="BK2065" s="24"/>
      <c r="BL2065" s="24"/>
      <c r="BM2065" s="24"/>
      <c r="BN2065" s="24"/>
      <c r="BO2065" s="24"/>
      <c r="BP2065" s="24"/>
      <c r="BQ2065" s="24"/>
      <c r="BR2065" s="24"/>
      <c r="BS2065" s="24"/>
      <c r="BT2065" s="24"/>
    </row>
    <row r="2066" spans="1:72" s="23" customFormat="1" x14ac:dyDescent="0.3">
      <c r="A2066" s="38">
        <v>280</v>
      </c>
      <c r="B2066" s="38" t="s">
        <v>3397</v>
      </c>
      <c r="C2066" s="1" t="s">
        <v>843</v>
      </c>
      <c r="D2066" s="38" t="s">
        <v>3919</v>
      </c>
      <c r="E2066" s="1" t="s">
        <v>3920</v>
      </c>
      <c r="F2066" s="106" t="s">
        <v>3953</v>
      </c>
      <c r="G2066" s="46" t="s">
        <v>3954</v>
      </c>
      <c r="H2066" s="104">
        <v>7.15</v>
      </c>
      <c r="I2066" s="104">
        <v>7.15</v>
      </c>
      <c r="J2066" s="1">
        <v>40</v>
      </c>
      <c r="K2066" s="156">
        <v>44365</v>
      </c>
      <c r="L2066" s="41">
        <v>44553</v>
      </c>
      <c r="M2066" s="25">
        <v>2755.78</v>
      </c>
      <c r="N2066" s="42">
        <v>2463.7784326151213</v>
      </c>
      <c r="O2066" s="1">
        <v>82</v>
      </c>
      <c r="P2066" s="42">
        <f t="shared" si="93"/>
        <v>225973.96000000002</v>
      </c>
      <c r="Q2066" s="115" t="s">
        <v>147</v>
      </c>
      <c r="R2066" s="1">
        <v>99.9</v>
      </c>
      <c r="S2066" s="1">
        <f t="shared" si="94"/>
        <v>275302.42200000002</v>
      </c>
      <c r="T2066" s="34" t="s">
        <v>3403</v>
      </c>
      <c r="U2066" s="1">
        <v>80</v>
      </c>
      <c r="V2066" s="1">
        <v>0</v>
      </c>
      <c r="W2066" s="1">
        <v>0</v>
      </c>
      <c r="X2066" s="34" t="s">
        <v>3402</v>
      </c>
      <c r="Y2066" s="1">
        <v>80</v>
      </c>
      <c r="Z2066" s="42">
        <v>220462.40000000002</v>
      </c>
      <c r="AA2066" s="1" t="s">
        <v>3404</v>
      </c>
      <c r="AB2066" s="1" t="s">
        <v>3923</v>
      </c>
      <c r="AC2066" s="1"/>
      <c r="AZ2066" s="24"/>
      <c r="BF2066" s="24"/>
      <c r="BJ2066" s="24"/>
      <c r="BK2066" s="24"/>
      <c r="BL2066" s="24"/>
      <c r="BM2066" s="24"/>
      <c r="BN2066" s="24"/>
      <c r="BO2066" s="24"/>
      <c r="BP2066" s="24"/>
      <c r="BQ2066" s="24"/>
      <c r="BR2066" s="24"/>
      <c r="BS2066" s="24"/>
      <c r="BT2066" s="24"/>
    </row>
    <row r="2067" spans="1:72" s="23" customFormat="1" x14ac:dyDescent="0.3">
      <c r="A2067" s="38">
        <v>281</v>
      </c>
      <c r="B2067" s="38" t="s">
        <v>3397</v>
      </c>
      <c r="C2067" s="1" t="s">
        <v>843</v>
      </c>
      <c r="D2067" s="38" t="s">
        <v>3919</v>
      </c>
      <c r="E2067" s="1" t="s">
        <v>3920</v>
      </c>
      <c r="F2067" s="106" t="s">
        <v>3955</v>
      </c>
      <c r="G2067" s="46" t="s">
        <v>3956</v>
      </c>
      <c r="H2067" s="104">
        <v>4.83</v>
      </c>
      <c r="I2067" s="104">
        <v>4.83</v>
      </c>
      <c r="J2067" s="1">
        <v>31</v>
      </c>
      <c r="K2067" s="156">
        <v>44365</v>
      </c>
      <c r="L2067" s="41">
        <v>44553</v>
      </c>
      <c r="M2067" s="25">
        <v>2133.06</v>
      </c>
      <c r="N2067" s="42">
        <v>1839.1523121368439</v>
      </c>
      <c r="O2067" s="1">
        <v>72</v>
      </c>
      <c r="P2067" s="42">
        <f t="shared" si="93"/>
        <v>153580.32</v>
      </c>
      <c r="Q2067" s="115" t="s">
        <v>3758</v>
      </c>
      <c r="R2067" s="1">
        <v>99.9</v>
      </c>
      <c r="S2067" s="1">
        <f t="shared" si="94"/>
        <v>213092.69400000002</v>
      </c>
      <c r="T2067" s="34" t="s">
        <v>3403</v>
      </c>
      <c r="U2067" s="1">
        <v>80</v>
      </c>
      <c r="V2067" s="1">
        <v>0</v>
      </c>
      <c r="W2067" s="1">
        <v>-8</v>
      </c>
      <c r="X2067" s="34" t="s">
        <v>3402</v>
      </c>
      <c r="Y2067" s="1">
        <v>72</v>
      </c>
      <c r="Z2067" s="42">
        <v>153580.32</v>
      </c>
      <c r="AA2067" s="1" t="s">
        <v>3404</v>
      </c>
      <c r="AB2067" s="1" t="s">
        <v>3923</v>
      </c>
      <c r="AC2067" s="1"/>
      <c r="AZ2067" s="24"/>
      <c r="BF2067" s="24"/>
      <c r="BJ2067" s="24"/>
      <c r="BK2067" s="24"/>
      <c r="BL2067" s="24"/>
      <c r="BM2067" s="24"/>
      <c r="BN2067" s="24"/>
      <c r="BO2067" s="24"/>
      <c r="BP2067" s="24"/>
      <c r="BQ2067" s="24"/>
      <c r="BR2067" s="24"/>
      <c r="BS2067" s="24"/>
      <c r="BT2067" s="24"/>
    </row>
    <row r="2068" spans="1:72" s="23" customFormat="1" x14ac:dyDescent="0.3">
      <c r="A2068" s="38">
        <v>282</v>
      </c>
      <c r="B2068" s="38" t="s">
        <v>3397</v>
      </c>
      <c r="C2068" s="1" t="s">
        <v>843</v>
      </c>
      <c r="D2068" s="38" t="s">
        <v>3919</v>
      </c>
      <c r="E2068" s="1" t="s">
        <v>3920</v>
      </c>
      <c r="F2068" s="106" t="s">
        <v>3957</v>
      </c>
      <c r="G2068" s="46" t="s">
        <v>3958</v>
      </c>
      <c r="H2068" s="104">
        <v>5.19</v>
      </c>
      <c r="I2068" s="104">
        <v>5.19</v>
      </c>
      <c r="J2068" s="1">
        <v>41</v>
      </c>
      <c r="K2068" s="156">
        <v>44365</v>
      </c>
      <c r="L2068" s="41">
        <v>44553</v>
      </c>
      <c r="M2068" s="25">
        <v>2878.8</v>
      </c>
      <c r="N2068" s="42">
        <v>2604.9625910635887</v>
      </c>
      <c r="O2068" s="1">
        <v>80</v>
      </c>
      <c r="P2068" s="42">
        <f t="shared" si="93"/>
        <v>230304</v>
      </c>
      <c r="Q2068" s="115" t="s">
        <v>3758</v>
      </c>
      <c r="R2068" s="1">
        <v>99.9</v>
      </c>
      <c r="S2068" s="1">
        <f t="shared" si="94"/>
        <v>287592.12000000005</v>
      </c>
      <c r="T2068" s="34" t="s">
        <v>3403</v>
      </c>
      <c r="U2068" s="1">
        <v>80</v>
      </c>
      <c r="V2068" s="1">
        <v>0</v>
      </c>
      <c r="W2068" s="1">
        <v>0</v>
      </c>
      <c r="X2068" s="34" t="s">
        <v>3402</v>
      </c>
      <c r="Y2068" s="1">
        <v>80</v>
      </c>
      <c r="Z2068" s="42">
        <v>230304</v>
      </c>
      <c r="AA2068" s="1" t="s">
        <v>3404</v>
      </c>
      <c r="AB2068" s="1" t="s">
        <v>3923</v>
      </c>
      <c r="AC2068" s="1"/>
      <c r="AZ2068" s="24"/>
      <c r="BF2068" s="24"/>
      <c r="BJ2068" s="24"/>
      <c r="BK2068" s="24"/>
      <c r="BL2068" s="24"/>
      <c r="BM2068" s="24"/>
      <c r="BN2068" s="24"/>
      <c r="BO2068" s="24"/>
      <c r="BP2068" s="24"/>
      <c r="BQ2068" s="24"/>
      <c r="BR2068" s="24"/>
      <c r="BS2068" s="24"/>
      <c r="BT2068" s="24"/>
    </row>
    <row r="2069" spans="1:72" s="23" customFormat="1" x14ac:dyDescent="0.3">
      <c r="A2069" s="38">
        <v>283</v>
      </c>
      <c r="B2069" s="38" t="s">
        <v>3397</v>
      </c>
      <c r="C2069" s="1" t="s">
        <v>843</v>
      </c>
      <c r="D2069" s="38" t="s">
        <v>3919</v>
      </c>
      <c r="E2069" s="1" t="s">
        <v>3920</v>
      </c>
      <c r="F2069" s="83" t="s">
        <v>3959</v>
      </c>
      <c r="G2069" s="46" t="s">
        <v>3960</v>
      </c>
      <c r="H2069" s="104">
        <v>13.33</v>
      </c>
      <c r="I2069" s="104">
        <v>13.33</v>
      </c>
      <c r="J2069" s="1">
        <v>93</v>
      </c>
      <c r="K2069" s="157">
        <v>44362</v>
      </c>
      <c r="L2069" s="41">
        <v>44519</v>
      </c>
      <c r="M2069" s="113">
        <v>6512.56</v>
      </c>
      <c r="N2069" s="42">
        <v>5665.927200000001</v>
      </c>
      <c r="O2069" s="1">
        <v>81</v>
      </c>
      <c r="P2069" s="42">
        <f t="shared" si="93"/>
        <v>527517.36</v>
      </c>
      <c r="Q2069" s="112" t="s">
        <v>147</v>
      </c>
      <c r="R2069" s="1">
        <v>99.9</v>
      </c>
      <c r="S2069" s="1">
        <f t="shared" si="94"/>
        <v>650604.74400000006</v>
      </c>
      <c r="T2069" s="34" t="s">
        <v>3403</v>
      </c>
      <c r="U2069" s="1">
        <v>80</v>
      </c>
      <c r="V2069" s="1">
        <v>0</v>
      </c>
      <c r="W2069" s="1">
        <v>0</v>
      </c>
      <c r="X2069" s="34" t="s">
        <v>3402</v>
      </c>
      <c r="Y2069" s="1">
        <v>80</v>
      </c>
      <c r="Z2069" s="42">
        <v>521004.80000000005</v>
      </c>
      <c r="AA2069" s="1" t="s">
        <v>3404</v>
      </c>
      <c r="AB2069" s="1" t="s">
        <v>3923</v>
      </c>
      <c r="AC2069" s="1"/>
      <c r="AZ2069" s="24"/>
      <c r="BF2069" s="24"/>
      <c r="BJ2069" s="24"/>
      <c r="BK2069" s="24"/>
      <c r="BL2069" s="24"/>
      <c r="BM2069" s="24"/>
      <c r="BN2069" s="24"/>
      <c r="BO2069" s="24"/>
      <c r="BP2069" s="24"/>
      <c r="BQ2069" s="24"/>
      <c r="BR2069" s="24"/>
      <c r="BS2069" s="24"/>
      <c r="BT2069" s="24"/>
    </row>
    <row r="2070" spans="1:72" s="23" customFormat="1" x14ac:dyDescent="0.3">
      <c r="A2070" s="38">
        <v>284</v>
      </c>
      <c r="B2070" s="38" t="s">
        <v>3397</v>
      </c>
      <c r="C2070" s="1" t="s">
        <v>843</v>
      </c>
      <c r="D2070" s="38" t="s">
        <v>3919</v>
      </c>
      <c r="E2070" s="1" t="s">
        <v>3920</v>
      </c>
      <c r="F2070" s="106" t="s">
        <v>3961</v>
      </c>
      <c r="G2070" s="46" t="s">
        <v>3962</v>
      </c>
      <c r="H2070" s="104">
        <v>17.760000000000002</v>
      </c>
      <c r="I2070" s="104">
        <v>17.760000000000002</v>
      </c>
      <c r="J2070" s="1">
        <v>140</v>
      </c>
      <c r="K2070" s="156">
        <v>44365</v>
      </c>
      <c r="L2070" s="41">
        <v>44553</v>
      </c>
      <c r="M2070" s="25">
        <v>9842.76</v>
      </c>
      <c r="N2070" s="42">
        <v>8766.8154342987382</v>
      </c>
      <c r="O2070" s="1">
        <v>80</v>
      </c>
      <c r="P2070" s="42">
        <f t="shared" si="93"/>
        <v>787420.8</v>
      </c>
      <c r="Q2070" s="115" t="s">
        <v>147</v>
      </c>
      <c r="R2070" s="1">
        <v>99.9</v>
      </c>
      <c r="S2070" s="1">
        <f t="shared" si="94"/>
        <v>983291.72400000005</v>
      </c>
      <c r="T2070" s="34" t="s">
        <v>3403</v>
      </c>
      <c r="U2070" s="1">
        <v>80</v>
      </c>
      <c r="V2070" s="1">
        <v>0</v>
      </c>
      <c r="W2070" s="1">
        <v>0</v>
      </c>
      <c r="X2070" s="34" t="s">
        <v>3402</v>
      </c>
      <c r="Y2070" s="1">
        <v>80</v>
      </c>
      <c r="Z2070" s="42">
        <v>787420.8</v>
      </c>
      <c r="AA2070" s="1" t="s">
        <v>3404</v>
      </c>
      <c r="AB2070" s="1" t="s">
        <v>3923</v>
      </c>
      <c r="AC2070" s="1"/>
      <c r="AZ2070" s="24"/>
      <c r="BF2070" s="24"/>
      <c r="BJ2070" s="24"/>
      <c r="BK2070" s="24"/>
      <c r="BL2070" s="24"/>
      <c r="BM2070" s="24"/>
      <c r="BN2070" s="24"/>
      <c r="BO2070" s="24"/>
      <c r="BP2070" s="24"/>
      <c r="BQ2070" s="24"/>
      <c r="BR2070" s="24"/>
      <c r="BS2070" s="24"/>
      <c r="BT2070" s="24"/>
    </row>
    <row r="2071" spans="1:72" s="23" customFormat="1" x14ac:dyDescent="0.3">
      <c r="A2071" s="38">
        <v>285</v>
      </c>
      <c r="B2071" s="38" t="s">
        <v>3397</v>
      </c>
      <c r="C2071" s="1" t="s">
        <v>843</v>
      </c>
      <c r="D2071" s="38" t="s">
        <v>3919</v>
      </c>
      <c r="E2071" s="1" t="s">
        <v>3920</v>
      </c>
      <c r="F2071" s="106" t="s">
        <v>3963</v>
      </c>
      <c r="G2071" s="46" t="s">
        <v>3964</v>
      </c>
      <c r="H2071" s="104">
        <v>3.92</v>
      </c>
      <c r="I2071" s="104">
        <v>3.92</v>
      </c>
      <c r="J2071" s="1">
        <v>28</v>
      </c>
      <c r="K2071" s="156">
        <v>44365</v>
      </c>
      <c r="L2071" s="41">
        <v>44553</v>
      </c>
      <c r="M2071" s="25">
        <v>1916.12</v>
      </c>
      <c r="N2071" s="42">
        <v>1716.2589763212902</v>
      </c>
      <c r="O2071" s="1">
        <v>81</v>
      </c>
      <c r="P2071" s="42">
        <f t="shared" si="93"/>
        <v>155205.72</v>
      </c>
      <c r="Q2071" s="115" t="s">
        <v>147</v>
      </c>
      <c r="R2071" s="1">
        <v>99.9</v>
      </c>
      <c r="S2071" s="1">
        <f t="shared" si="94"/>
        <v>191420.38800000001</v>
      </c>
      <c r="T2071" s="34" t="s">
        <v>3403</v>
      </c>
      <c r="U2071" s="1">
        <v>80</v>
      </c>
      <c r="V2071" s="1">
        <v>0</v>
      </c>
      <c r="W2071" s="1">
        <v>0</v>
      </c>
      <c r="X2071" s="34" t="s">
        <v>3402</v>
      </c>
      <c r="Y2071" s="1">
        <v>80</v>
      </c>
      <c r="Z2071" s="42">
        <v>153289.59999999998</v>
      </c>
      <c r="AA2071" s="1" t="s">
        <v>3404</v>
      </c>
      <c r="AB2071" s="1" t="s">
        <v>3923</v>
      </c>
      <c r="AC2071" s="1"/>
      <c r="AZ2071" s="24"/>
      <c r="BF2071" s="24"/>
      <c r="BJ2071" s="24"/>
      <c r="BK2071" s="24"/>
      <c r="BL2071" s="24"/>
      <c r="BM2071" s="24"/>
      <c r="BN2071" s="24"/>
      <c r="BO2071" s="24"/>
      <c r="BP2071" s="24"/>
      <c r="BQ2071" s="24"/>
      <c r="BR2071" s="24"/>
      <c r="BS2071" s="24"/>
      <c r="BT2071" s="24"/>
    </row>
    <row r="2072" spans="1:72" s="23" customFormat="1" x14ac:dyDescent="0.3">
      <c r="A2072" s="38">
        <v>286</v>
      </c>
      <c r="B2072" s="38" t="s">
        <v>3397</v>
      </c>
      <c r="C2072" s="1" t="s">
        <v>843</v>
      </c>
      <c r="D2072" s="38" t="s">
        <v>3919</v>
      </c>
      <c r="E2072" s="1" t="s">
        <v>3920</v>
      </c>
      <c r="F2072" s="106" t="s">
        <v>3965</v>
      </c>
      <c r="G2072" s="46" t="s">
        <v>3966</v>
      </c>
      <c r="H2072" s="104">
        <v>6.94</v>
      </c>
      <c r="I2072" s="104">
        <v>6.94</v>
      </c>
      <c r="J2072" s="1">
        <v>55</v>
      </c>
      <c r="K2072" s="156">
        <v>44365</v>
      </c>
      <c r="L2072" s="41">
        <v>44553</v>
      </c>
      <c r="M2072" s="25">
        <v>3869.36</v>
      </c>
      <c r="N2072" s="42">
        <v>3525.5468094307648</v>
      </c>
      <c r="O2072" s="1">
        <v>81</v>
      </c>
      <c r="P2072" s="42">
        <f t="shared" si="93"/>
        <v>313418.16000000003</v>
      </c>
      <c r="Q2072" s="115" t="s">
        <v>147</v>
      </c>
      <c r="R2072" s="1">
        <v>99.9</v>
      </c>
      <c r="S2072" s="1">
        <f t="shared" si="94"/>
        <v>386549.06400000001</v>
      </c>
      <c r="T2072" s="34" t="s">
        <v>3403</v>
      </c>
      <c r="U2072" s="1">
        <v>80</v>
      </c>
      <c r="V2072" s="1">
        <v>0.8</v>
      </c>
      <c r="W2072" s="1">
        <v>0</v>
      </c>
      <c r="X2072" s="34" t="s">
        <v>3402</v>
      </c>
      <c r="Y2072" s="1">
        <v>80.8</v>
      </c>
      <c r="Z2072" s="42">
        <v>312644.288</v>
      </c>
      <c r="AA2072" s="1" t="s">
        <v>3404</v>
      </c>
      <c r="AB2072" s="1" t="s">
        <v>3923</v>
      </c>
      <c r="AC2072" s="1"/>
      <c r="AZ2072" s="24"/>
      <c r="BF2072" s="24"/>
      <c r="BJ2072" s="24"/>
      <c r="BK2072" s="24"/>
      <c r="BL2072" s="24"/>
      <c r="BM2072" s="24"/>
      <c r="BN2072" s="24"/>
      <c r="BO2072" s="24"/>
      <c r="BP2072" s="24"/>
      <c r="BQ2072" s="24"/>
      <c r="BR2072" s="24"/>
      <c r="BS2072" s="24"/>
      <c r="BT2072" s="24"/>
    </row>
    <row r="2073" spans="1:72" s="23" customFormat="1" x14ac:dyDescent="0.3">
      <c r="A2073" s="38">
        <v>287</v>
      </c>
      <c r="B2073" s="38" t="s">
        <v>3397</v>
      </c>
      <c r="C2073" s="1" t="s">
        <v>843</v>
      </c>
      <c r="D2073" s="38" t="s">
        <v>3919</v>
      </c>
      <c r="E2073" s="1" t="s">
        <v>3920</v>
      </c>
      <c r="F2073" s="106" t="s">
        <v>3967</v>
      </c>
      <c r="G2073" s="46" t="s">
        <v>3968</v>
      </c>
      <c r="H2073" s="104">
        <v>2.2599999999999998</v>
      </c>
      <c r="I2073" s="104">
        <v>2.2599999999999998</v>
      </c>
      <c r="J2073" s="1">
        <v>23</v>
      </c>
      <c r="K2073" s="156">
        <v>44365</v>
      </c>
      <c r="L2073" s="41">
        <v>44553</v>
      </c>
      <c r="M2073" s="25">
        <v>1584.06</v>
      </c>
      <c r="N2073" s="42">
        <v>1424.9584928031506</v>
      </c>
      <c r="O2073" s="1">
        <v>83</v>
      </c>
      <c r="P2073" s="42">
        <f t="shared" si="93"/>
        <v>131476.97999999998</v>
      </c>
      <c r="Q2073" s="115" t="s">
        <v>147</v>
      </c>
      <c r="R2073" s="1">
        <v>99.9</v>
      </c>
      <c r="S2073" s="1">
        <f t="shared" si="94"/>
        <v>158247.59400000001</v>
      </c>
      <c r="T2073" s="34" t="s">
        <v>3403</v>
      </c>
      <c r="U2073" s="1">
        <v>80</v>
      </c>
      <c r="V2073" s="1">
        <v>0</v>
      </c>
      <c r="W2073" s="1">
        <v>0</v>
      </c>
      <c r="X2073" s="34" t="s">
        <v>3402</v>
      </c>
      <c r="Y2073" s="1">
        <v>80</v>
      </c>
      <c r="Z2073" s="42">
        <v>126724.79999999999</v>
      </c>
      <c r="AA2073" s="1" t="s">
        <v>3404</v>
      </c>
      <c r="AB2073" s="1" t="s">
        <v>3923</v>
      </c>
      <c r="AC2073" s="1"/>
      <c r="AZ2073" s="24"/>
      <c r="BF2073" s="24"/>
      <c r="BJ2073" s="24"/>
      <c r="BK2073" s="24"/>
      <c r="BL2073" s="24"/>
      <c r="BM2073" s="24"/>
      <c r="BN2073" s="24"/>
      <c r="BO2073" s="24"/>
      <c r="BP2073" s="24"/>
      <c r="BQ2073" s="24"/>
      <c r="BR2073" s="24"/>
      <c r="BS2073" s="24"/>
      <c r="BT2073" s="24"/>
    </row>
    <row r="2074" spans="1:72" s="23" customFormat="1" x14ac:dyDescent="0.3">
      <c r="A2074" s="38">
        <v>288</v>
      </c>
      <c r="B2074" s="38" t="s">
        <v>3397</v>
      </c>
      <c r="C2074" s="1" t="s">
        <v>843</v>
      </c>
      <c r="D2074" s="38" t="s">
        <v>3919</v>
      </c>
      <c r="E2074" s="1" t="s">
        <v>3920</v>
      </c>
      <c r="F2074" s="106" t="s">
        <v>3969</v>
      </c>
      <c r="G2074" s="46" t="s">
        <v>3970</v>
      </c>
      <c r="H2074" s="104">
        <v>6.03</v>
      </c>
      <c r="I2074" s="104">
        <v>6.03</v>
      </c>
      <c r="J2074" s="1">
        <v>22</v>
      </c>
      <c r="K2074" s="156">
        <v>44365</v>
      </c>
      <c r="L2074" s="41">
        <v>44553</v>
      </c>
      <c r="M2074" s="25">
        <v>1526.6</v>
      </c>
      <c r="N2074" s="42">
        <v>1335.1908142232614</v>
      </c>
      <c r="O2074" s="1">
        <v>89</v>
      </c>
      <c r="P2074" s="42">
        <f t="shared" si="93"/>
        <v>135867.4</v>
      </c>
      <c r="Q2074" s="115" t="s">
        <v>147</v>
      </c>
      <c r="R2074" s="1">
        <v>99.9</v>
      </c>
      <c r="S2074" s="1">
        <f t="shared" si="94"/>
        <v>152507.34</v>
      </c>
      <c r="T2074" s="34" t="s">
        <v>3403</v>
      </c>
      <c r="U2074" s="1">
        <v>80</v>
      </c>
      <c r="V2074" s="1">
        <v>0</v>
      </c>
      <c r="W2074" s="1">
        <v>2</v>
      </c>
      <c r="X2074" s="34" t="s">
        <v>3402</v>
      </c>
      <c r="Y2074" s="1">
        <v>82</v>
      </c>
      <c r="Z2074" s="42">
        <v>125181.2</v>
      </c>
      <c r="AA2074" s="1" t="s">
        <v>3404</v>
      </c>
      <c r="AB2074" s="1" t="s">
        <v>3923</v>
      </c>
      <c r="AC2074" s="1"/>
      <c r="AZ2074" s="24"/>
      <c r="BF2074" s="24"/>
      <c r="BJ2074" s="24"/>
      <c r="BK2074" s="24"/>
      <c r="BL2074" s="24"/>
      <c r="BM2074" s="24"/>
      <c r="BN2074" s="24"/>
      <c r="BO2074" s="24"/>
      <c r="BP2074" s="24"/>
      <c r="BQ2074" s="24"/>
      <c r="BR2074" s="24"/>
      <c r="BS2074" s="24"/>
      <c r="BT2074" s="24"/>
    </row>
    <row r="2075" spans="1:72" s="23" customFormat="1" x14ac:dyDescent="0.3">
      <c r="A2075" s="38">
        <v>289</v>
      </c>
      <c r="B2075" s="38" t="s">
        <v>3397</v>
      </c>
      <c r="C2075" s="1" t="s">
        <v>843</v>
      </c>
      <c r="D2075" s="38" t="s">
        <v>3919</v>
      </c>
      <c r="E2075" s="1" t="s">
        <v>3920</v>
      </c>
      <c r="F2075" s="83" t="s">
        <v>3932</v>
      </c>
      <c r="G2075" s="46" t="s">
        <v>3971</v>
      </c>
      <c r="H2075" s="1">
        <v>0</v>
      </c>
      <c r="I2075" s="1">
        <v>0</v>
      </c>
      <c r="J2075" s="1">
        <v>11</v>
      </c>
      <c r="K2075" s="157">
        <v>0</v>
      </c>
      <c r="L2075" s="41">
        <v>0</v>
      </c>
      <c r="M2075" s="25">
        <v>721.1</v>
      </c>
      <c r="N2075" s="42">
        <v>657.12589501839841</v>
      </c>
      <c r="O2075" s="1">
        <v>80</v>
      </c>
      <c r="P2075" s="42">
        <f t="shared" si="93"/>
        <v>57688</v>
      </c>
      <c r="Q2075" s="115" t="s">
        <v>147</v>
      </c>
      <c r="R2075" s="1">
        <v>99.9</v>
      </c>
      <c r="S2075" s="1">
        <f t="shared" si="94"/>
        <v>72037.89</v>
      </c>
      <c r="T2075" s="34" t="s">
        <v>3403</v>
      </c>
      <c r="U2075" s="1">
        <v>80</v>
      </c>
      <c r="V2075" s="1">
        <v>0.8</v>
      </c>
      <c r="W2075" s="1">
        <v>0</v>
      </c>
      <c r="X2075" s="34" t="s">
        <v>3402</v>
      </c>
      <c r="Y2075" s="1">
        <v>80.8</v>
      </c>
      <c r="Z2075" s="42">
        <v>58264.88</v>
      </c>
      <c r="AA2075" s="1" t="s">
        <v>3404</v>
      </c>
      <c r="AB2075" s="1" t="s">
        <v>3923</v>
      </c>
      <c r="AC2075" s="1" t="s">
        <v>3939</v>
      </c>
      <c r="AZ2075" s="24"/>
      <c r="BF2075" s="24"/>
      <c r="BJ2075" s="24"/>
      <c r="BK2075" s="24"/>
      <c r="BL2075" s="24"/>
      <c r="BM2075" s="24"/>
      <c r="BN2075" s="24"/>
      <c r="BO2075" s="24"/>
      <c r="BP2075" s="24"/>
      <c r="BQ2075" s="24"/>
      <c r="BR2075" s="24"/>
      <c r="BS2075" s="24"/>
      <c r="BT2075" s="24"/>
    </row>
    <row r="2076" spans="1:72" s="23" customFormat="1" x14ac:dyDescent="0.3">
      <c r="A2076" s="38">
        <v>290</v>
      </c>
      <c r="B2076" s="38" t="s">
        <v>3397</v>
      </c>
      <c r="C2076" s="1" t="s">
        <v>843</v>
      </c>
      <c r="D2076" s="38" t="s">
        <v>3919</v>
      </c>
      <c r="E2076" s="1" t="s">
        <v>3920</v>
      </c>
      <c r="F2076" s="83" t="s">
        <v>3930</v>
      </c>
      <c r="G2076" s="46" t="s">
        <v>3972</v>
      </c>
      <c r="H2076" s="1">
        <v>0</v>
      </c>
      <c r="I2076" s="1">
        <v>0</v>
      </c>
      <c r="J2076" s="1">
        <v>17</v>
      </c>
      <c r="K2076" s="157">
        <v>0</v>
      </c>
      <c r="L2076" s="41">
        <v>0</v>
      </c>
      <c r="M2076" s="25">
        <v>1151.42</v>
      </c>
      <c r="N2076" s="42">
        <v>1023.2041309406521</v>
      </c>
      <c r="O2076" s="1">
        <v>80</v>
      </c>
      <c r="P2076" s="42">
        <f t="shared" si="93"/>
        <v>92113.600000000006</v>
      </c>
      <c r="Q2076" s="115" t="s">
        <v>147</v>
      </c>
      <c r="R2076" s="1">
        <v>99.9</v>
      </c>
      <c r="S2076" s="1">
        <f t="shared" si="94"/>
        <v>115026.85800000001</v>
      </c>
      <c r="T2076" s="34" t="s">
        <v>3403</v>
      </c>
      <c r="U2076" s="1">
        <v>80</v>
      </c>
      <c r="V2076" s="1">
        <v>0</v>
      </c>
      <c r="W2076" s="1">
        <v>0</v>
      </c>
      <c r="X2076" s="34" t="s">
        <v>3402</v>
      </c>
      <c r="Y2076" s="1">
        <v>80</v>
      </c>
      <c r="Z2076" s="42">
        <v>92113.600000000006</v>
      </c>
      <c r="AA2076" s="1" t="s">
        <v>3404</v>
      </c>
      <c r="AB2076" s="1" t="s">
        <v>3923</v>
      </c>
      <c r="AC2076" s="1" t="s">
        <v>3939</v>
      </c>
      <c r="AZ2076" s="24"/>
      <c r="BF2076" s="24"/>
      <c r="BJ2076" s="24"/>
      <c r="BK2076" s="24"/>
      <c r="BL2076" s="24"/>
      <c r="BM2076" s="24"/>
      <c r="BN2076" s="24"/>
      <c r="BO2076" s="24"/>
      <c r="BP2076" s="24"/>
      <c r="BQ2076" s="24"/>
      <c r="BR2076" s="24"/>
      <c r="BS2076" s="24"/>
      <c r="BT2076" s="24"/>
    </row>
    <row r="2077" spans="1:72" s="23" customFormat="1" x14ac:dyDescent="0.3">
      <c r="A2077" s="38">
        <v>291</v>
      </c>
      <c r="B2077" s="38" t="s">
        <v>3397</v>
      </c>
      <c r="C2077" s="1" t="s">
        <v>843</v>
      </c>
      <c r="D2077" s="38" t="s">
        <v>3919</v>
      </c>
      <c r="E2077" s="1" t="s">
        <v>3920</v>
      </c>
      <c r="F2077" s="106" t="s">
        <v>3953</v>
      </c>
      <c r="G2077" s="46" t="s">
        <v>3973</v>
      </c>
      <c r="H2077" s="1">
        <v>0</v>
      </c>
      <c r="I2077" s="1">
        <v>0</v>
      </c>
      <c r="J2077" s="1">
        <v>16</v>
      </c>
      <c r="K2077" s="157">
        <v>0</v>
      </c>
      <c r="L2077" s="41">
        <v>0</v>
      </c>
      <c r="M2077" s="25">
        <v>1124.52</v>
      </c>
      <c r="N2077" s="42">
        <v>1057.924715759156</v>
      </c>
      <c r="O2077" s="1">
        <v>88</v>
      </c>
      <c r="P2077" s="42">
        <f t="shared" si="93"/>
        <v>98957.759999999995</v>
      </c>
      <c r="Q2077" s="115" t="s">
        <v>147</v>
      </c>
      <c r="R2077" s="1">
        <v>99.9</v>
      </c>
      <c r="S2077" s="1">
        <f t="shared" si="94"/>
        <v>112339.54800000001</v>
      </c>
      <c r="T2077" s="34" t="s">
        <v>3403</v>
      </c>
      <c r="U2077" s="1">
        <v>80</v>
      </c>
      <c r="V2077" s="1">
        <v>3.2</v>
      </c>
      <c r="W2077" s="1">
        <v>2</v>
      </c>
      <c r="X2077" s="34" t="s">
        <v>3402</v>
      </c>
      <c r="Y2077" s="1">
        <v>85.2</v>
      </c>
      <c r="Z2077" s="42">
        <v>95809.104000000007</v>
      </c>
      <c r="AA2077" s="1" t="s">
        <v>3404</v>
      </c>
      <c r="AB2077" s="1" t="s">
        <v>3923</v>
      </c>
      <c r="AC2077" s="1" t="s">
        <v>3974</v>
      </c>
      <c r="AZ2077" s="24"/>
      <c r="BF2077" s="24"/>
      <c r="BJ2077" s="24"/>
      <c r="BK2077" s="24"/>
      <c r="BL2077" s="24"/>
      <c r="BM2077" s="24"/>
      <c r="BN2077" s="24"/>
      <c r="BO2077" s="24"/>
      <c r="BP2077" s="24"/>
      <c r="BQ2077" s="24"/>
      <c r="BR2077" s="24"/>
      <c r="BS2077" s="24"/>
      <c r="BT2077" s="24"/>
    </row>
    <row r="2078" spans="1:72" s="23" customFormat="1" x14ac:dyDescent="0.3">
      <c r="A2078" s="38">
        <v>292</v>
      </c>
      <c r="B2078" s="38" t="s">
        <v>3397</v>
      </c>
      <c r="C2078" s="1" t="s">
        <v>843</v>
      </c>
      <c r="D2078" s="38" t="s">
        <v>3919</v>
      </c>
      <c r="E2078" s="1" t="s">
        <v>3920</v>
      </c>
      <c r="F2078" s="106" t="s">
        <v>3969</v>
      </c>
      <c r="G2078" s="46" t="s">
        <v>3975</v>
      </c>
      <c r="H2078" s="1">
        <v>0</v>
      </c>
      <c r="I2078" s="1">
        <v>0</v>
      </c>
      <c r="J2078" s="1">
        <v>22</v>
      </c>
      <c r="K2078" s="157">
        <v>0</v>
      </c>
      <c r="L2078" s="41">
        <v>0</v>
      </c>
      <c r="M2078" s="25">
        <v>1490.42</v>
      </c>
      <c r="N2078" s="42">
        <v>1407.0817945201034</v>
      </c>
      <c r="O2078" s="1">
        <v>84</v>
      </c>
      <c r="P2078" s="42">
        <f t="shared" si="93"/>
        <v>125195.28</v>
      </c>
      <c r="Q2078" s="115" t="s">
        <v>147</v>
      </c>
      <c r="R2078" s="1">
        <v>99.9</v>
      </c>
      <c r="S2078" s="1">
        <f t="shared" si="94"/>
        <v>148892.95800000001</v>
      </c>
      <c r="T2078" s="34" t="s">
        <v>3403</v>
      </c>
      <c r="U2078" s="1">
        <v>80</v>
      </c>
      <c r="V2078" s="1">
        <v>3.2</v>
      </c>
      <c r="W2078" s="1">
        <v>0</v>
      </c>
      <c r="X2078" s="34" t="s">
        <v>3402</v>
      </c>
      <c r="Y2078" s="1">
        <v>83.2</v>
      </c>
      <c r="Z2078" s="42">
        <v>124002.944</v>
      </c>
      <c r="AA2078" s="1" t="s">
        <v>3404</v>
      </c>
      <c r="AB2078" s="1" t="s">
        <v>3923</v>
      </c>
      <c r="AC2078" s="1" t="s">
        <v>3974</v>
      </c>
      <c r="AZ2078" s="24"/>
      <c r="BF2078" s="24"/>
      <c r="BJ2078" s="24"/>
      <c r="BK2078" s="24"/>
      <c r="BL2078" s="24"/>
      <c r="BM2078" s="24"/>
      <c r="BN2078" s="24"/>
      <c r="BO2078" s="24"/>
      <c r="BP2078" s="24"/>
      <c r="BQ2078" s="24"/>
      <c r="BR2078" s="24"/>
      <c r="BS2078" s="24"/>
      <c r="BT2078" s="24"/>
    </row>
    <row r="2079" spans="1:72" s="23" customFormat="1" x14ac:dyDescent="0.3">
      <c r="A2079" s="38">
        <v>293</v>
      </c>
      <c r="B2079" s="38" t="s">
        <v>3397</v>
      </c>
      <c r="C2079" s="1" t="s">
        <v>843</v>
      </c>
      <c r="D2079" s="38" t="s">
        <v>3919</v>
      </c>
      <c r="E2079" s="1" t="s">
        <v>3920</v>
      </c>
      <c r="F2079" s="83" t="s">
        <v>3926</v>
      </c>
      <c r="G2079" s="46" t="s">
        <v>3976</v>
      </c>
      <c r="H2079" s="1">
        <v>0</v>
      </c>
      <c r="I2079" s="1">
        <v>0</v>
      </c>
      <c r="J2079" s="1">
        <v>3</v>
      </c>
      <c r="K2079" s="157">
        <v>0</v>
      </c>
      <c r="L2079" s="41">
        <v>0</v>
      </c>
      <c r="M2079" s="113">
        <v>214.98</v>
      </c>
      <c r="N2079" s="42">
        <v>184.47676086893077</v>
      </c>
      <c r="O2079" s="1">
        <v>92</v>
      </c>
      <c r="P2079" s="42">
        <f t="shared" si="93"/>
        <v>19778.16</v>
      </c>
      <c r="Q2079" s="115" t="s">
        <v>147</v>
      </c>
      <c r="R2079" s="1">
        <v>99.9</v>
      </c>
      <c r="S2079" s="1">
        <f t="shared" si="94"/>
        <v>21476.502</v>
      </c>
      <c r="T2079" s="34" t="s">
        <v>3403</v>
      </c>
      <c r="U2079" s="1">
        <v>80</v>
      </c>
      <c r="V2079" s="1">
        <v>0</v>
      </c>
      <c r="W2079" s="1">
        <v>2</v>
      </c>
      <c r="X2079" s="34" t="s">
        <v>3402</v>
      </c>
      <c r="Y2079" s="1">
        <v>82</v>
      </c>
      <c r="Z2079" s="42">
        <v>17628.36</v>
      </c>
      <c r="AA2079" s="1" t="s">
        <v>3404</v>
      </c>
      <c r="AB2079" s="1" t="s">
        <v>3923</v>
      </c>
      <c r="AC2079" s="1" t="s">
        <v>3939</v>
      </c>
      <c r="AZ2079" s="24"/>
      <c r="BF2079" s="24"/>
      <c r="BJ2079" s="24"/>
      <c r="BK2079" s="24"/>
      <c r="BL2079" s="24"/>
      <c r="BM2079" s="24"/>
      <c r="BN2079" s="24"/>
      <c r="BO2079" s="24"/>
      <c r="BP2079" s="24"/>
      <c r="BQ2079" s="24"/>
      <c r="BR2079" s="24"/>
      <c r="BS2079" s="24"/>
      <c r="BT2079" s="24"/>
    </row>
    <row r="2080" spans="1:72" s="23" customFormat="1" x14ac:dyDescent="0.3">
      <c r="A2080" s="38">
        <v>294</v>
      </c>
      <c r="B2080" s="38" t="s">
        <v>3397</v>
      </c>
      <c r="C2080" s="1" t="s">
        <v>843</v>
      </c>
      <c r="D2080" s="116" t="s">
        <v>3977</v>
      </c>
      <c r="E2080" s="1" t="s">
        <v>3978</v>
      </c>
      <c r="F2080" s="27" t="s">
        <v>3979</v>
      </c>
      <c r="G2080" s="46" t="s">
        <v>3980</v>
      </c>
      <c r="H2080" s="117">
        <v>6.07</v>
      </c>
      <c r="I2080" s="117">
        <v>6.07</v>
      </c>
      <c r="J2080" s="1">
        <v>43</v>
      </c>
      <c r="K2080" s="160">
        <v>44374</v>
      </c>
      <c r="L2080" s="41">
        <v>44546</v>
      </c>
      <c r="M2080" s="1">
        <v>2984.3</v>
      </c>
      <c r="N2080" s="42">
        <v>2805.2420000000002</v>
      </c>
      <c r="O2080" s="1">
        <v>88</v>
      </c>
      <c r="P2080" s="42">
        <f t="shared" si="93"/>
        <v>262618.40000000002</v>
      </c>
      <c r="Q2080" s="1" t="s">
        <v>3403</v>
      </c>
      <c r="R2080" s="1">
        <v>99.9</v>
      </c>
      <c r="S2080" s="1">
        <f t="shared" si="94"/>
        <v>298131.57</v>
      </c>
      <c r="T2080" s="34" t="s">
        <v>3403</v>
      </c>
      <c r="U2080" s="1">
        <v>80</v>
      </c>
      <c r="V2080" s="1">
        <v>0</v>
      </c>
      <c r="W2080" s="1">
        <v>2</v>
      </c>
      <c r="X2080" s="1" t="s">
        <v>3402</v>
      </c>
      <c r="Y2080" s="1">
        <v>85.2</v>
      </c>
      <c r="Z2080" s="42">
        <v>0</v>
      </c>
      <c r="AA2080" s="1" t="s">
        <v>3404</v>
      </c>
      <c r="AB2080" s="1" t="s">
        <v>3923</v>
      </c>
      <c r="AC2080" s="1"/>
      <c r="AZ2080" s="24"/>
      <c r="BF2080" s="24"/>
      <c r="BJ2080" s="24"/>
      <c r="BK2080" s="24"/>
      <c r="BL2080" s="24"/>
      <c r="BM2080" s="24"/>
      <c r="BN2080" s="24"/>
      <c r="BO2080" s="24"/>
      <c r="BP2080" s="24"/>
      <c r="BQ2080" s="24"/>
      <c r="BR2080" s="24"/>
      <c r="BS2080" s="24"/>
      <c r="BT2080" s="24"/>
    </row>
    <row r="2081" spans="1:72" s="23" customFormat="1" x14ac:dyDescent="0.3">
      <c r="A2081" s="38">
        <v>295</v>
      </c>
      <c r="B2081" s="38" t="s">
        <v>3397</v>
      </c>
      <c r="C2081" s="1" t="s">
        <v>843</v>
      </c>
      <c r="D2081" s="116" t="s">
        <v>3977</v>
      </c>
      <c r="E2081" s="1" t="s">
        <v>3978</v>
      </c>
      <c r="F2081" s="27" t="s">
        <v>3981</v>
      </c>
      <c r="G2081" s="46" t="s">
        <v>3982</v>
      </c>
      <c r="H2081" s="117">
        <v>4.53</v>
      </c>
      <c r="I2081" s="117">
        <v>4.53</v>
      </c>
      <c r="J2081" s="1">
        <v>27</v>
      </c>
      <c r="K2081" s="160">
        <v>44374</v>
      </c>
      <c r="L2081" s="41">
        <v>44546</v>
      </c>
      <c r="M2081" s="1">
        <v>1860.58</v>
      </c>
      <c r="N2081" s="42">
        <v>1748.9451999999999</v>
      </c>
      <c r="O2081" s="1">
        <v>81</v>
      </c>
      <c r="P2081" s="42">
        <f t="shared" si="93"/>
        <v>150706.97999999998</v>
      </c>
      <c r="Q2081" s="1" t="s">
        <v>3403</v>
      </c>
      <c r="R2081" s="1">
        <v>99.9</v>
      </c>
      <c r="S2081" s="1">
        <f t="shared" si="94"/>
        <v>185871.94200000001</v>
      </c>
      <c r="T2081" s="34" t="s">
        <v>3403</v>
      </c>
      <c r="U2081" s="1">
        <v>80</v>
      </c>
      <c r="V2081" s="1">
        <v>0</v>
      </c>
      <c r="W2081" s="1">
        <v>0</v>
      </c>
      <c r="X2081" s="1" t="s">
        <v>3402</v>
      </c>
      <c r="Y2081" s="1">
        <v>83.2</v>
      </c>
      <c r="Z2081" s="42">
        <v>0</v>
      </c>
      <c r="AA2081" s="1" t="s">
        <v>3404</v>
      </c>
      <c r="AB2081" s="1" t="s">
        <v>3923</v>
      </c>
      <c r="AC2081" s="1"/>
      <c r="AZ2081" s="24"/>
      <c r="BF2081" s="24"/>
      <c r="BJ2081" s="24"/>
      <c r="BK2081" s="24"/>
      <c r="BL2081" s="24"/>
      <c r="BM2081" s="24"/>
      <c r="BN2081" s="24"/>
      <c r="BO2081" s="24"/>
      <c r="BP2081" s="24"/>
      <c r="BQ2081" s="24"/>
      <c r="BR2081" s="24"/>
      <c r="BS2081" s="24"/>
      <c r="BT2081" s="24"/>
    </row>
    <row r="2082" spans="1:72" s="23" customFormat="1" x14ac:dyDescent="0.3">
      <c r="A2082" s="38">
        <v>296</v>
      </c>
      <c r="B2082" s="38" t="s">
        <v>3397</v>
      </c>
      <c r="C2082" s="1" t="s">
        <v>843</v>
      </c>
      <c r="D2082" s="116" t="s">
        <v>3977</v>
      </c>
      <c r="E2082" s="1" t="s">
        <v>3978</v>
      </c>
      <c r="F2082" s="44" t="s">
        <v>3983</v>
      </c>
      <c r="G2082" s="46" t="s">
        <v>3984</v>
      </c>
      <c r="H2082" s="117">
        <v>10.08</v>
      </c>
      <c r="I2082" s="117">
        <v>10.08</v>
      </c>
      <c r="J2082" s="1">
        <v>56</v>
      </c>
      <c r="K2082" s="161">
        <v>44360</v>
      </c>
      <c r="L2082" s="41">
        <v>44539</v>
      </c>
      <c r="M2082" s="1">
        <v>3948.04</v>
      </c>
      <c r="N2082" s="42">
        <v>3711.1576</v>
      </c>
      <c r="O2082" s="1">
        <v>88</v>
      </c>
      <c r="P2082" s="42">
        <f t="shared" si="93"/>
        <v>347427.52</v>
      </c>
      <c r="Q2082" s="1" t="s">
        <v>3403</v>
      </c>
      <c r="R2082" s="1">
        <v>99.9</v>
      </c>
      <c r="S2082" s="1">
        <f t="shared" si="94"/>
        <v>394409.196</v>
      </c>
      <c r="T2082" s="34" t="s">
        <v>3403</v>
      </c>
      <c r="U2082" s="1">
        <v>80</v>
      </c>
      <c r="V2082" s="1">
        <v>0</v>
      </c>
      <c r="W2082" s="1">
        <v>2</v>
      </c>
      <c r="X2082" s="1" t="s">
        <v>3402</v>
      </c>
      <c r="Y2082" s="1">
        <v>85.2</v>
      </c>
      <c r="Z2082" s="42">
        <v>0</v>
      </c>
      <c r="AA2082" s="1" t="s">
        <v>3404</v>
      </c>
      <c r="AB2082" s="1" t="s">
        <v>3923</v>
      </c>
      <c r="AC2082" s="1"/>
      <c r="AZ2082" s="24"/>
      <c r="BF2082" s="24"/>
      <c r="BJ2082" s="24"/>
      <c r="BK2082" s="24"/>
      <c r="BL2082" s="24"/>
      <c r="BM2082" s="24"/>
      <c r="BN2082" s="24"/>
      <c r="BO2082" s="24"/>
      <c r="BP2082" s="24"/>
      <c r="BQ2082" s="24"/>
      <c r="BR2082" s="24"/>
      <c r="BS2082" s="24"/>
      <c r="BT2082" s="24"/>
    </row>
    <row r="2083" spans="1:72" s="23" customFormat="1" x14ac:dyDescent="0.3">
      <c r="A2083" s="38">
        <v>297</v>
      </c>
      <c r="B2083" s="38" t="s">
        <v>3397</v>
      </c>
      <c r="C2083" s="1" t="s">
        <v>843</v>
      </c>
      <c r="D2083" s="38" t="s">
        <v>3977</v>
      </c>
      <c r="E2083" s="1" t="s">
        <v>3978</v>
      </c>
      <c r="F2083" s="44" t="s">
        <v>3983</v>
      </c>
      <c r="G2083" s="1" t="s">
        <v>3985</v>
      </c>
      <c r="H2083" s="119">
        <v>0</v>
      </c>
      <c r="I2083" s="119">
        <v>0</v>
      </c>
      <c r="J2083" s="1">
        <v>6</v>
      </c>
      <c r="K2083" s="160">
        <v>44377</v>
      </c>
      <c r="L2083" s="41">
        <v>44539</v>
      </c>
      <c r="M2083" s="1">
        <v>397.72</v>
      </c>
      <c r="N2083" s="42">
        <v>365.90240000000006</v>
      </c>
      <c r="O2083" s="1">
        <v>87</v>
      </c>
      <c r="P2083" s="42">
        <f t="shared" si="93"/>
        <v>34601.64</v>
      </c>
      <c r="Q2083" s="1" t="s">
        <v>3403</v>
      </c>
      <c r="R2083" s="1">
        <v>99.9</v>
      </c>
      <c r="S2083" s="1">
        <f t="shared" si="94"/>
        <v>39732.228000000003</v>
      </c>
      <c r="T2083" s="34" t="s">
        <v>3403</v>
      </c>
      <c r="U2083" s="1">
        <v>80</v>
      </c>
      <c r="V2083" s="1">
        <v>0</v>
      </c>
      <c r="W2083" s="1">
        <v>2</v>
      </c>
      <c r="X2083" s="1" t="s">
        <v>3402</v>
      </c>
      <c r="Y2083" s="1">
        <v>83.6</v>
      </c>
      <c r="Z2083" s="42">
        <v>0</v>
      </c>
      <c r="AA2083" s="1" t="s">
        <v>3404</v>
      </c>
      <c r="AB2083" s="1" t="s">
        <v>3923</v>
      </c>
      <c r="AC2083" s="1" t="s">
        <v>3485</v>
      </c>
      <c r="AZ2083" s="24"/>
      <c r="BF2083" s="24"/>
      <c r="BJ2083" s="24"/>
      <c r="BK2083" s="24"/>
      <c r="BL2083" s="24"/>
      <c r="BM2083" s="24"/>
      <c r="BN2083" s="24"/>
      <c r="BO2083" s="24"/>
      <c r="BP2083" s="24"/>
      <c r="BQ2083" s="24"/>
      <c r="BR2083" s="24"/>
      <c r="BS2083" s="24"/>
      <c r="BT2083" s="24"/>
    </row>
    <row r="2084" spans="1:72" s="23" customFormat="1" x14ac:dyDescent="0.3">
      <c r="A2084" s="38">
        <v>298</v>
      </c>
      <c r="B2084" s="38" t="s">
        <v>3397</v>
      </c>
      <c r="C2084" s="1" t="s">
        <v>843</v>
      </c>
      <c r="D2084" s="116" t="s">
        <v>3977</v>
      </c>
      <c r="E2084" s="1" t="s">
        <v>3978</v>
      </c>
      <c r="F2084" s="27" t="s">
        <v>3986</v>
      </c>
      <c r="G2084" s="46" t="s">
        <v>3987</v>
      </c>
      <c r="H2084" s="117">
        <v>15.23</v>
      </c>
      <c r="I2084" s="117">
        <v>15.23</v>
      </c>
      <c r="J2084" s="1">
        <v>71</v>
      </c>
      <c r="K2084" s="160">
        <v>44365</v>
      </c>
      <c r="L2084" s="41">
        <v>44546</v>
      </c>
      <c r="M2084" s="1">
        <v>5001.72</v>
      </c>
      <c r="N2084" s="42">
        <v>4551.5652</v>
      </c>
      <c r="O2084" s="1">
        <v>90</v>
      </c>
      <c r="P2084" s="42">
        <f t="shared" si="93"/>
        <v>450154.80000000005</v>
      </c>
      <c r="Q2084" s="1" t="s">
        <v>3403</v>
      </c>
      <c r="R2084" s="1">
        <v>99.9</v>
      </c>
      <c r="S2084" s="1">
        <f t="shared" si="94"/>
        <v>499671.82800000004</v>
      </c>
      <c r="T2084" s="34" t="s">
        <v>3403</v>
      </c>
      <c r="U2084" s="1">
        <v>80</v>
      </c>
      <c r="V2084" s="1">
        <v>0</v>
      </c>
      <c r="W2084" s="1">
        <v>2</v>
      </c>
      <c r="X2084" s="1" t="s">
        <v>3402</v>
      </c>
      <c r="Y2084" s="1">
        <v>82.8</v>
      </c>
      <c r="Z2084" s="42">
        <v>0</v>
      </c>
      <c r="AA2084" s="1" t="s">
        <v>3404</v>
      </c>
      <c r="AB2084" s="1" t="s">
        <v>3923</v>
      </c>
      <c r="AC2084" s="1"/>
      <c r="AZ2084" s="24"/>
      <c r="BF2084" s="24"/>
      <c r="BJ2084" s="24"/>
      <c r="BK2084" s="24"/>
      <c r="BL2084" s="24"/>
      <c r="BM2084" s="24"/>
      <c r="BN2084" s="24"/>
      <c r="BO2084" s="24"/>
      <c r="BP2084" s="24"/>
      <c r="BQ2084" s="24"/>
      <c r="BR2084" s="24"/>
      <c r="BS2084" s="24"/>
      <c r="BT2084" s="24"/>
    </row>
    <row r="2085" spans="1:72" s="23" customFormat="1" x14ac:dyDescent="0.3">
      <c r="A2085" s="38">
        <v>299</v>
      </c>
      <c r="B2085" s="38" t="s">
        <v>3397</v>
      </c>
      <c r="C2085" s="1" t="s">
        <v>843</v>
      </c>
      <c r="D2085" s="116" t="s">
        <v>3977</v>
      </c>
      <c r="E2085" s="1" t="s">
        <v>3978</v>
      </c>
      <c r="F2085" s="27" t="s">
        <v>3988</v>
      </c>
      <c r="G2085" s="46" t="s">
        <v>3989</v>
      </c>
      <c r="H2085" s="117">
        <v>4.8600000000000003</v>
      </c>
      <c r="I2085" s="117">
        <v>4.8600000000000003</v>
      </c>
      <c r="J2085" s="1">
        <v>43</v>
      </c>
      <c r="K2085" s="160">
        <v>44362</v>
      </c>
      <c r="L2085" s="41">
        <v>44534</v>
      </c>
      <c r="M2085" s="1">
        <v>3018.07</v>
      </c>
      <c r="N2085" s="42">
        <v>2716.2629999999999</v>
      </c>
      <c r="O2085" s="1">
        <v>88</v>
      </c>
      <c r="P2085" s="42">
        <f t="shared" si="93"/>
        <v>265590.16000000003</v>
      </c>
      <c r="Q2085" s="1" t="s">
        <v>3403</v>
      </c>
      <c r="R2085" s="1">
        <v>99.9</v>
      </c>
      <c r="S2085" s="1">
        <f t="shared" si="94"/>
        <v>301505.19300000003</v>
      </c>
      <c r="T2085" s="34" t="s">
        <v>3403</v>
      </c>
      <c r="U2085" s="1">
        <v>80</v>
      </c>
      <c r="V2085" s="1">
        <v>0</v>
      </c>
      <c r="W2085" s="1">
        <v>2</v>
      </c>
      <c r="X2085" s="1" t="s">
        <v>3402</v>
      </c>
      <c r="Y2085" s="1">
        <v>82</v>
      </c>
      <c r="Z2085" s="42">
        <v>0</v>
      </c>
      <c r="AA2085" s="1" t="s">
        <v>3404</v>
      </c>
      <c r="AB2085" s="1" t="s">
        <v>3923</v>
      </c>
      <c r="AC2085" s="1" t="s">
        <v>3990</v>
      </c>
      <c r="AZ2085" s="24"/>
      <c r="BF2085" s="24"/>
      <c r="BJ2085" s="24"/>
      <c r="BK2085" s="24"/>
      <c r="BL2085" s="24"/>
      <c r="BM2085" s="24"/>
      <c r="BN2085" s="24"/>
      <c r="BO2085" s="24"/>
      <c r="BP2085" s="24"/>
      <c r="BQ2085" s="24"/>
      <c r="BR2085" s="24"/>
      <c r="BS2085" s="24"/>
      <c r="BT2085" s="24"/>
    </row>
    <row r="2086" spans="1:72" s="23" customFormat="1" ht="27.6" x14ac:dyDescent="0.3">
      <c r="A2086" s="38">
        <v>300</v>
      </c>
      <c r="B2086" s="38" t="s">
        <v>3397</v>
      </c>
      <c r="C2086" s="1" t="s">
        <v>843</v>
      </c>
      <c r="D2086" s="116" t="s">
        <v>3977</v>
      </c>
      <c r="E2086" s="1" t="s">
        <v>3978</v>
      </c>
      <c r="F2086" s="27" t="s">
        <v>3991</v>
      </c>
      <c r="G2086" s="46" t="s">
        <v>3992</v>
      </c>
      <c r="H2086" s="117">
        <v>4.8600000000000003</v>
      </c>
      <c r="I2086" s="117">
        <v>4.8600000000000003</v>
      </c>
      <c r="J2086" s="1">
        <v>43</v>
      </c>
      <c r="K2086" s="160">
        <v>44362</v>
      </c>
      <c r="L2086" s="41">
        <v>44534</v>
      </c>
      <c r="M2086" s="1">
        <v>3017.61</v>
      </c>
      <c r="N2086" s="42">
        <v>2715.8490000000002</v>
      </c>
      <c r="O2086" s="1">
        <v>90</v>
      </c>
      <c r="P2086" s="42">
        <f t="shared" si="93"/>
        <v>271584.90000000002</v>
      </c>
      <c r="Q2086" s="1" t="s">
        <v>3403</v>
      </c>
      <c r="R2086" s="1">
        <v>99.9</v>
      </c>
      <c r="S2086" s="1">
        <f t="shared" si="94"/>
        <v>301459.239</v>
      </c>
      <c r="T2086" s="34" t="s">
        <v>3403</v>
      </c>
      <c r="U2086" s="1">
        <v>80</v>
      </c>
      <c r="V2086" s="1">
        <v>0</v>
      </c>
      <c r="W2086" s="1">
        <v>2</v>
      </c>
      <c r="X2086" s="1" t="s">
        <v>3402</v>
      </c>
      <c r="Y2086" s="1">
        <v>82</v>
      </c>
      <c r="Z2086" s="42">
        <v>0</v>
      </c>
      <c r="AA2086" s="1" t="s">
        <v>3404</v>
      </c>
      <c r="AB2086" s="1" t="s">
        <v>3923</v>
      </c>
      <c r="AC2086" s="1"/>
      <c r="AZ2086" s="24"/>
      <c r="BF2086" s="24"/>
      <c r="BJ2086" s="24"/>
      <c r="BK2086" s="24"/>
      <c r="BL2086" s="24"/>
      <c r="BM2086" s="24"/>
      <c r="BN2086" s="24"/>
      <c r="BO2086" s="24"/>
      <c r="BP2086" s="24"/>
      <c r="BQ2086" s="24"/>
      <c r="BR2086" s="24"/>
      <c r="BS2086" s="24"/>
      <c r="BT2086" s="24"/>
    </row>
    <row r="2087" spans="1:72" s="23" customFormat="1" x14ac:dyDescent="0.3">
      <c r="A2087" s="38">
        <v>301</v>
      </c>
      <c r="B2087" s="38" t="s">
        <v>3397</v>
      </c>
      <c r="C2087" s="1" t="s">
        <v>843</v>
      </c>
      <c r="D2087" s="116" t="s">
        <v>3977</v>
      </c>
      <c r="E2087" s="1" t="s">
        <v>3978</v>
      </c>
      <c r="F2087" s="27" t="s">
        <v>3993</v>
      </c>
      <c r="G2087" s="46" t="s">
        <v>3994</v>
      </c>
      <c r="H2087" s="117">
        <v>4.8600000000000003</v>
      </c>
      <c r="I2087" s="117">
        <v>4.8600000000000003</v>
      </c>
      <c r="J2087" s="1">
        <v>42</v>
      </c>
      <c r="K2087" s="160">
        <v>44362</v>
      </c>
      <c r="L2087" s="41">
        <v>44534</v>
      </c>
      <c r="M2087" s="1">
        <v>2945.3</v>
      </c>
      <c r="N2087" s="42">
        <v>2650.77</v>
      </c>
      <c r="O2087" s="1">
        <v>83</v>
      </c>
      <c r="P2087" s="42">
        <f t="shared" si="93"/>
        <v>244459.90000000002</v>
      </c>
      <c r="Q2087" s="1" t="s">
        <v>3403</v>
      </c>
      <c r="R2087" s="1">
        <v>99.9</v>
      </c>
      <c r="S2087" s="1">
        <f t="shared" si="94"/>
        <v>294235.47000000003</v>
      </c>
      <c r="T2087" s="34" t="s">
        <v>3403</v>
      </c>
      <c r="U2087" s="1">
        <v>80</v>
      </c>
      <c r="V2087" s="1">
        <v>0</v>
      </c>
      <c r="W2087" s="1">
        <v>0</v>
      </c>
      <c r="X2087" s="1" t="s">
        <v>3402</v>
      </c>
      <c r="Y2087" s="1">
        <v>80</v>
      </c>
      <c r="Z2087" s="42">
        <v>0</v>
      </c>
      <c r="AA2087" s="1" t="s">
        <v>3404</v>
      </c>
      <c r="AB2087" s="1" t="s">
        <v>3923</v>
      </c>
      <c r="AC2087" s="1"/>
      <c r="AZ2087" s="24"/>
      <c r="BF2087" s="24"/>
      <c r="BJ2087" s="24"/>
      <c r="BK2087" s="24"/>
      <c r="BL2087" s="24"/>
      <c r="BM2087" s="24"/>
      <c r="BN2087" s="24"/>
      <c r="BO2087" s="24"/>
      <c r="BP2087" s="24"/>
      <c r="BQ2087" s="24"/>
      <c r="BR2087" s="24"/>
      <c r="BS2087" s="24"/>
      <c r="BT2087" s="24"/>
    </row>
    <row r="2088" spans="1:72" s="23" customFormat="1" x14ac:dyDescent="0.3">
      <c r="A2088" s="38">
        <v>302</v>
      </c>
      <c r="B2088" s="38" t="s">
        <v>3397</v>
      </c>
      <c r="C2088" s="1" t="s">
        <v>843</v>
      </c>
      <c r="D2088" s="116" t="s">
        <v>3977</v>
      </c>
      <c r="E2088" s="1" t="s">
        <v>3978</v>
      </c>
      <c r="F2088" s="27" t="s">
        <v>3995</v>
      </c>
      <c r="G2088" s="46" t="s">
        <v>3996</v>
      </c>
      <c r="H2088" s="117">
        <v>14.99</v>
      </c>
      <c r="I2088" s="117">
        <v>14.99</v>
      </c>
      <c r="J2088" s="1">
        <v>43</v>
      </c>
      <c r="K2088" s="160">
        <v>44362</v>
      </c>
      <c r="L2088" s="41">
        <v>44534</v>
      </c>
      <c r="M2088" s="1">
        <v>3011.92</v>
      </c>
      <c r="N2088" s="42">
        <v>2680.6088</v>
      </c>
      <c r="O2088" s="1">
        <v>81</v>
      </c>
      <c r="P2088" s="42">
        <f t="shared" si="93"/>
        <v>243965.52000000002</v>
      </c>
      <c r="Q2088" s="1" t="s">
        <v>3403</v>
      </c>
      <c r="R2088" s="1">
        <v>99.9</v>
      </c>
      <c r="S2088" s="1">
        <f t="shared" si="94"/>
        <v>300890.80800000002</v>
      </c>
      <c r="T2088" s="34" t="s">
        <v>3403</v>
      </c>
      <c r="U2088" s="1">
        <v>80</v>
      </c>
      <c r="V2088" s="1">
        <v>0</v>
      </c>
      <c r="W2088" s="1">
        <v>0</v>
      </c>
      <c r="X2088" s="1" t="s">
        <v>3402</v>
      </c>
      <c r="Y2088" s="1">
        <v>80</v>
      </c>
      <c r="Z2088" s="42">
        <v>0</v>
      </c>
      <c r="AA2088" s="1" t="s">
        <v>3404</v>
      </c>
      <c r="AB2088" s="1" t="s">
        <v>3923</v>
      </c>
      <c r="AC2088" s="1"/>
      <c r="AZ2088" s="24"/>
      <c r="BF2088" s="24"/>
      <c r="BJ2088" s="24"/>
      <c r="BK2088" s="24"/>
      <c r="BL2088" s="24"/>
      <c r="BM2088" s="24"/>
      <c r="BN2088" s="24"/>
      <c r="BO2088" s="24"/>
      <c r="BP2088" s="24"/>
      <c r="BQ2088" s="24"/>
      <c r="BR2088" s="24"/>
      <c r="BS2088" s="24"/>
      <c r="BT2088" s="24"/>
    </row>
    <row r="2089" spans="1:72" s="23" customFormat="1" x14ac:dyDescent="0.3">
      <c r="A2089" s="38">
        <v>303</v>
      </c>
      <c r="B2089" s="38" t="s">
        <v>3397</v>
      </c>
      <c r="C2089" s="1" t="s">
        <v>843</v>
      </c>
      <c r="D2089" s="116" t="s">
        <v>3977</v>
      </c>
      <c r="E2089" s="1" t="s">
        <v>3978</v>
      </c>
      <c r="F2089" s="27" t="s">
        <v>3997</v>
      </c>
      <c r="G2089" s="46" t="s">
        <v>3998</v>
      </c>
      <c r="H2089" s="117">
        <v>11.5</v>
      </c>
      <c r="I2089" s="117">
        <v>11.5</v>
      </c>
      <c r="J2089" s="1">
        <v>49</v>
      </c>
      <c r="K2089" s="160">
        <v>44372</v>
      </c>
      <c r="L2089" s="41">
        <v>44546</v>
      </c>
      <c r="M2089" s="1">
        <v>3418.58</v>
      </c>
      <c r="N2089" s="42">
        <v>2837.4214000000002</v>
      </c>
      <c r="O2089" s="1">
        <v>83</v>
      </c>
      <c r="P2089" s="42">
        <f t="shared" si="93"/>
        <v>283742.14</v>
      </c>
      <c r="Q2089" s="1" t="s">
        <v>3403</v>
      </c>
      <c r="R2089" s="1">
        <v>99.9</v>
      </c>
      <c r="S2089" s="1">
        <f t="shared" si="94"/>
        <v>341516.14199999999</v>
      </c>
      <c r="T2089" s="34" t="s">
        <v>3403</v>
      </c>
      <c r="U2089" s="1">
        <v>80</v>
      </c>
      <c r="V2089" s="1">
        <v>0</v>
      </c>
      <c r="W2089" s="1">
        <v>0</v>
      </c>
      <c r="X2089" s="1" t="s">
        <v>3402</v>
      </c>
      <c r="Y2089" s="1">
        <v>78.400000000000006</v>
      </c>
      <c r="Z2089" s="42">
        <v>0</v>
      </c>
      <c r="AA2089" s="1" t="s">
        <v>3404</v>
      </c>
      <c r="AB2089" s="1" t="s">
        <v>3923</v>
      </c>
      <c r="AC2089" s="1"/>
      <c r="AZ2089" s="24"/>
      <c r="BF2089" s="24"/>
      <c r="BJ2089" s="24"/>
      <c r="BK2089" s="24"/>
      <c r="BL2089" s="24"/>
      <c r="BM2089" s="24"/>
      <c r="BN2089" s="24"/>
      <c r="BO2089" s="24"/>
      <c r="BP2089" s="24"/>
      <c r="BQ2089" s="24"/>
      <c r="BR2089" s="24"/>
      <c r="BS2089" s="24"/>
      <c r="BT2089" s="24"/>
    </row>
    <row r="2090" spans="1:72" s="23" customFormat="1" x14ac:dyDescent="0.3">
      <c r="A2090" s="38">
        <v>304</v>
      </c>
      <c r="B2090" s="38" t="s">
        <v>3397</v>
      </c>
      <c r="C2090" s="1" t="s">
        <v>843</v>
      </c>
      <c r="D2090" s="116" t="s">
        <v>3977</v>
      </c>
      <c r="E2090" s="1" t="s">
        <v>3978</v>
      </c>
      <c r="F2090" s="44" t="s">
        <v>3999</v>
      </c>
      <c r="G2090" s="46" t="s">
        <v>4000</v>
      </c>
      <c r="H2090" s="117">
        <v>8.4</v>
      </c>
      <c r="I2090" s="117">
        <v>8.4</v>
      </c>
      <c r="J2090" s="1">
        <v>41</v>
      </c>
      <c r="K2090" s="161">
        <v>44360</v>
      </c>
      <c r="L2090" s="41">
        <v>44539</v>
      </c>
      <c r="M2090" s="1">
        <v>2848.51</v>
      </c>
      <c r="N2090" s="42">
        <v>2563.6590000000001</v>
      </c>
      <c r="O2090" s="1">
        <v>72</v>
      </c>
      <c r="P2090" s="42">
        <f t="shared" si="93"/>
        <v>205092.72000000003</v>
      </c>
      <c r="Q2090" s="1" t="s">
        <v>3758</v>
      </c>
      <c r="R2090" s="1">
        <v>99.9</v>
      </c>
      <c r="S2090" s="1">
        <f t="shared" si="94"/>
        <v>284566.14900000003</v>
      </c>
      <c r="T2090" s="34" t="s">
        <v>3403</v>
      </c>
      <c r="U2090" s="1">
        <v>80</v>
      </c>
      <c r="V2090" s="1">
        <v>0</v>
      </c>
      <c r="W2090" s="1">
        <v>-8</v>
      </c>
      <c r="X2090" s="1" t="s">
        <v>3402</v>
      </c>
      <c r="Y2090" s="1">
        <v>72</v>
      </c>
      <c r="Z2090" s="42">
        <v>0</v>
      </c>
      <c r="AA2090" s="1" t="s">
        <v>3404</v>
      </c>
      <c r="AB2090" s="1" t="s">
        <v>3923</v>
      </c>
      <c r="AC2090" s="1"/>
      <c r="AZ2090" s="24"/>
      <c r="BF2090" s="24"/>
      <c r="BJ2090" s="24"/>
      <c r="BK2090" s="24"/>
      <c r="BL2090" s="24"/>
      <c r="BM2090" s="24"/>
      <c r="BN2090" s="24"/>
      <c r="BO2090" s="24"/>
      <c r="BP2090" s="24"/>
      <c r="BQ2090" s="24"/>
      <c r="BR2090" s="24"/>
      <c r="BS2090" s="24"/>
      <c r="BT2090" s="24"/>
    </row>
    <row r="2091" spans="1:72" s="23" customFormat="1" x14ac:dyDescent="0.3">
      <c r="A2091" s="38">
        <v>305</v>
      </c>
      <c r="B2091" s="38" t="s">
        <v>3397</v>
      </c>
      <c r="C2091" s="1" t="s">
        <v>843</v>
      </c>
      <c r="D2091" s="116" t="s">
        <v>3977</v>
      </c>
      <c r="E2091" s="1" t="s">
        <v>3978</v>
      </c>
      <c r="F2091" s="27" t="s">
        <v>4001</v>
      </c>
      <c r="G2091" s="46" t="s">
        <v>4002</v>
      </c>
      <c r="H2091" s="117">
        <v>14.96</v>
      </c>
      <c r="I2091" s="117">
        <v>14.96</v>
      </c>
      <c r="J2091" s="1">
        <v>103</v>
      </c>
      <c r="K2091" s="160">
        <v>44362</v>
      </c>
      <c r="L2091" s="41">
        <v>44550</v>
      </c>
      <c r="M2091" s="1">
        <v>7180.65</v>
      </c>
      <c r="N2091" s="42">
        <v>6462.585</v>
      </c>
      <c r="O2091" s="1">
        <v>80</v>
      </c>
      <c r="P2091" s="42">
        <f t="shared" si="93"/>
        <v>574452</v>
      </c>
      <c r="Q2091" s="1" t="s">
        <v>3403</v>
      </c>
      <c r="R2091" s="1">
        <v>99.9</v>
      </c>
      <c r="S2091" s="1">
        <f t="shared" si="94"/>
        <v>717346.93500000006</v>
      </c>
      <c r="T2091" s="34" t="s">
        <v>3403</v>
      </c>
      <c r="U2091" s="1">
        <v>80</v>
      </c>
      <c r="V2091" s="1">
        <v>0</v>
      </c>
      <c r="W2091" s="1">
        <v>0</v>
      </c>
      <c r="X2091" s="1" t="s">
        <v>3402</v>
      </c>
      <c r="Y2091" s="1">
        <v>80</v>
      </c>
      <c r="Z2091" s="42">
        <v>0</v>
      </c>
      <c r="AA2091" s="1" t="s">
        <v>3404</v>
      </c>
      <c r="AB2091" s="1" t="s">
        <v>3923</v>
      </c>
      <c r="AC2091" s="1"/>
      <c r="AZ2091" s="24"/>
      <c r="BF2091" s="24"/>
      <c r="BJ2091" s="24"/>
      <c r="BK2091" s="24"/>
      <c r="BL2091" s="24"/>
      <c r="BM2091" s="24"/>
      <c r="BN2091" s="24"/>
      <c r="BO2091" s="24"/>
      <c r="BP2091" s="24"/>
      <c r="BQ2091" s="24"/>
      <c r="BR2091" s="24"/>
      <c r="BS2091" s="24"/>
      <c r="BT2091" s="24"/>
    </row>
    <row r="2092" spans="1:72" s="23" customFormat="1" x14ac:dyDescent="0.3">
      <c r="A2092" s="38">
        <v>306</v>
      </c>
      <c r="B2092" s="38" t="s">
        <v>3397</v>
      </c>
      <c r="C2092" s="1" t="s">
        <v>843</v>
      </c>
      <c r="D2092" s="116" t="s">
        <v>3977</v>
      </c>
      <c r="E2092" s="1" t="s">
        <v>3978</v>
      </c>
      <c r="F2092" s="27" t="s">
        <v>4003</v>
      </c>
      <c r="G2092" s="46" t="s">
        <v>4004</v>
      </c>
      <c r="H2092" s="117">
        <v>4.8600000000000003</v>
      </c>
      <c r="I2092" s="117">
        <v>4.8600000000000003</v>
      </c>
      <c r="J2092" s="1">
        <v>12</v>
      </c>
      <c r="K2092" s="160">
        <v>44362</v>
      </c>
      <c r="L2092" s="41">
        <v>44550</v>
      </c>
      <c r="M2092" s="1">
        <v>798.26</v>
      </c>
      <c r="N2092" s="42">
        <v>662.55579999999998</v>
      </c>
      <c r="O2092" s="1">
        <v>81</v>
      </c>
      <c r="P2092" s="42">
        <f t="shared" si="93"/>
        <v>64659.06</v>
      </c>
      <c r="Q2092" s="1" t="s">
        <v>3403</v>
      </c>
      <c r="R2092" s="1">
        <v>99.9</v>
      </c>
      <c r="S2092" s="1">
        <f t="shared" si="94"/>
        <v>79746.173999999999</v>
      </c>
      <c r="T2092" s="34" t="s">
        <v>3403</v>
      </c>
      <c r="U2092" s="1">
        <v>80</v>
      </c>
      <c r="V2092" s="1">
        <v>0</v>
      </c>
      <c r="W2092" s="1">
        <v>0</v>
      </c>
      <c r="X2092" s="1" t="s">
        <v>3402</v>
      </c>
      <c r="Y2092" s="1">
        <v>78.400000000000006</v>
      </c>
      <c r="Z2092" s="42">
        <v>0</v>
      </c>
      <c r="AA2092" s="1" t="s">
        <v>3404</v>
      </c>
      <c r="AB2092" s="1" t="s">
        <v>3923</v>
      </c>
      <c r="AC2092" s="1"/>
      <c r="AZ2092" s="24"/>
      <c r="BF2092" s="24"/>
      <c r="BJ2092" s="24"/>
      <c r="BK2092" s="24"/>
      <c r="BL2092" s="24"/>
      <c r="BM2092" s="24"/>
      <c r="BN2092" s="24"/>
      <c r="BO2092" s="24"/>
      <c r="BP2092" s="24"/>
      <c r="BQ2092" s="24"/>
      <c r="BR2092" s="24"/>
      <c r="BS2092" s="24"/>
      <c r="BT2092" s="24"/>
    </row>
    <row r="2093" spans="1:72" s="23" customFormat="1" x14ac:dyDescent="0.3">
      <c r="A2093" s="38">
        <v>307</v>
      </c>
      <c r="B2093" s="38" t="s">
        <v>3397</v>
      </c>
      <c r="C2093" s="1" t="s">
        <v>843</v>
      </c>
      <c r="D2093" s="116" t="s">
        <v>3977</v>
      </c>
      <c r="E2093" s="1" t="s">
        <v>3978</v>
      </c>
      <c r="F2093" s="27" t="s">
        <v>4005</v>
      </c>
      <c r="G2093" s="46" t="s">
        <v>4006</v>
      </c>
      <c r="H2093" s="117">
        <v>6.98</v>
      </c>
      <c r="I2093" s="117">
        <v>6.98</v>
      </c>
      <c r="J2093" s="1">
        <v>49</v>
      </c>
      <c r="K2093" s="160">
        <v>44362</v>
      </c>
      <c r="L2093" s="41">
        <v>44550</v>
      </c>
      <c r="M2093" s="1">
        <v>3448.24</v>
      </c>
      <c r="N2093" s="42">
        <v>2999.9688000000001</v>
      </c>
      <c r="O2093" s="1">
        <v>87</v>
      </c>
      <c r="P2093" s="42">
        <f t="shared" si="93"/>
        <v>299996.88</v>
      </c>
      <c r="Q2093" s="1" t="s">
        <v>3403</v>
      </c>
      <c r="R2093" s="1">
        <v>99.9</v>
      </c>
      <c r="S2093" s="1">
        <f t="shared" si="94"/>
        <v>344479.17599999998</v>
      </c>
      <c r="T2093" s="34" t="s">
        <v>3403</v>
      </c>
      <c r="U2093" s="1">
        <v>80</v>
      </c>
      <c r="V2093" s="1">
        <v>0</v>
      </c>
      <c r="W2093" s="1">
        <v>2</v>
      </c>
      <c r="X2093" s="1" t="s">
        <v>3402</v>
      </c>
      <c r="Y2093" s="1">
        <v>82</v>
      </c>
      <c r="Z2093" s="42">
        <v>0</v>
      </c>
      <c r="AA2093" s="1" t="s">
        <v>3404</v>
      </c>
      <c r="AB2093" s="1" t="s">
        <v>3923</v>
      </c>
      <c r="AC2093" s="1"/>
      <c r="AZ2093" s="24"/>
      <c r="BF2093" s="24"/>
      <c r="BJ2093" s="24"/>
      <c r="BK2093" s="24"/>
      <c r="BL2093" s="24"/>
      <c r="BM2093" s="24"/>
      <c r="BN2093" s="24"/>
      <c r="BO2093" s="24"/>
      <c r="BP2093" s="24"/>
      <c r="BQ2093" s="24"/>
      <c r="BR2093" s="24"/>
      <c r="BS2093" s="24"/>
      <c r="BT2093" s="24"/>
    </row>
    <row r="2094" spans="1:72" s="23" customFormat="1" x14ac:dyDescent="0.3">
      <c r="A2094" s="38">
        <v>308</v>
      </c>
      <c r="B2094" s="38" t="s">
        <v>3397</v>
      </c>
      <c r="C2094" s="1" t="s">
        <v>843</v>
      </c>
      <c r="D2094" s="116" t="s">
        <v>3977</v>
      </c>
      <c r="E2094" s="1" t="s">
        <v>3978</v>
      </c>
      <c r="F2094" s="27" t="s">
        <v>4007</v>
      </c>
      <c r="G2094" s="46" t="s">
        <v>4008</v>
      </c>
      <c r="H2094" s="117">
        <v>4.1399999999999997</v>
      </c>
      <c r="I2094" s="117">
        <v>4.1399999999999997</v>
      </c>
      <c r="J2094" s="1">
        <v>75</v>
      </c>
      <c r="K2094" s="160">
        <v>44362</v>
      </c>
      <c r="L2094" s="41">
        <v>44550</v>
      </c>
      <c r="M2094" s="1">
        <v>5243.98</v>
      </c>
      <c r="N2094" s="42">
        <v>4772.0217999999995</v>
      </c>
      <c r="O2094" s="1">
        <v>83</v>
      </c>
      <c r="P2094" s="42">
        <f t="shared" si="93"/>
        <v>435250.33999999997</v>
      </c>
      <c r="Q2094" s="1" t="s">
        <v>3403</v>
      </c>
      <c r="R2094" s="1">
        <v>99.9</v>
      </c>
      <c r="S2094" s="1">
        <f t="shared" si="94"/>
        <v>523873.60200000001</v>
      </c>
      <c r="T2094" s="34" t="s">
        <v>3403</v>
      </c>
      <c r="U2094" s="1">
        <v>80</v>
      </c>
      <c r="V2094" s="1">
        <v>0</v>
      </c>
      <c r="W2094" s="1">
        <v>0</v>
      </c>
      <c r="X2094" s="1" t="s">
        <v>3402</v>
      </c>
      <c r="Y2094" s="1">
        <v>80.8</v>
      </c>
      <c r="Z2094" s="42">
        <v>0</v>
      </c>
      <c r="AA2094" s="1" t="s">
        <v>3404</v>
      </c>
      <c r="AB2094" s="1" t="s">
        <v>3923</v>
      </c>
      <c r="AC2094" s="1"/>
      <c r="AZ2094" s="24"/>
      <c r="BF2094" s="24"/>
      <c r="BJ2094" s="24"/>
      <c r="BK2094" s="24"/>
      <c r="BL2094" s="24"/>
      <c r="BM2094" s="24"/>
      <c r="BN2094" s="24"/>
      <c r="BO2094" s="24"/>
      <c r="BP2094" s="24"/>
      <c r="BQ2094" s="24"/>
      <c r="BR2094" s="24"/>
      <c r="BS2094" s="24"/>
      <c r="BT2094" s="24"/>
    </row>
    <row r="2095" spans="1:72" s="23" customFormat="1" x14ac:dyDescent="0.3">
      <c r="A2095" s="38">
        <v>309</v>
      </c>
      <c r="B2095" s="38" t="s">
        <v>3397</v>
      </c>
      <c r="C2095" s="1" t="s">
        <v>843</v>
      </c>
      <c r="D2095" s="116" t="s">
        <v>3977</v>
      </c>
      <c r="E2095" s="1" t="s">
        <v>3978</v>
      </c>
      <c r="F2095" s="27" t="s">
        <v>4009</v>
      </c>
      <c r="G2095" s="46" t="s">
        <v>4010</v>
      </c>
      <c r="H2095" s="117">
        <v>2.69</v>
      </c>
      <c r="I2095" s="117">
        <v>2.69</v>
      </c>
      <c r="J2095" s="1">
        <v>19</v>
      </c>
      <c r="K2095" s="160">
        <v>44362</v>
      </c>
      <c r="L2095" s="41">
        <v>44550</v>
      </c>
      <c r="M2095" s="1">
        <v>1317.7</v>
      </c>
      <c r="N2095" s="42">
        <v>1212.2840000000001</v>
      </c>
      <c r="O2095" s="1">
        <v>89</v>
      </c>
      <c r="P2095" s="42">
        <f t="shared" si="93"/>
        <v>117275.3</v>
      </c>
      <c r="Q2095" s="1" t="s">
        <v>3403</v>
      </c>
      <c r="R2095" s="1">
        <v>99.9</v>
      </c>
      <c r="S2095" s="1">
        <f t="shared" si="94"/>
        <v>131638.23000000001</v>
      </c>
      <c r="T2095" s="34" t="s">
        <v>3403</v>
      </c>
      <c r="U2095" s="1">
        <v>80</v>
      </c>
      <c r="V2095" s="1">
        <v>0</v>
      </c>
      <c r="W2095" s="1">
        <v>2</v>
      </c>
      <c r="X2095" s="1" t="s">
        <v>3402</v>
      </c>
      <c r="Y2095" s="1">
        <v>83.6</v>
      </c>
      <c r="Z2095" s="42">
        <v>0</v>
      </c>
      <c r="AA2095" s="1" t="s">
        <v>3404</v>
      </c>
      <c r="AB2095" s="1" t="s">
        <v>3923</v>
      </c>
      <c r="AC2095" s="1"/>
      <c r="AZ2095" s="24"/>
      <c r="BF2095" s="24"/>
      <c r="BJ2095" s="24"/>
      <c r="BK2095" s="24"/>
      <c r="BL2095" s="24"/>
      <c r="BM2095" s="24"/>
      <c r="BN2095" s="24"/>
      <c r="BO2095" s="24"/>
      <c r="BP2095" s="24"/>
      <c r="BQ2095" s="24"/>
      <c r="BR2095" s="24"/>
      <c r="BS2095" s="24"/>
      <c r="BT2095" s="24"/>
    </row>
    <row r="2096" spans="1:72" s="23" customFormat="1" x14ac:dyDescent="0.3">
      <c r="A2096" s="38">
        <v>310</v>
      </c>
      <c r="B2096" s="38" t="s">
        <v>3397</v>
      </c>
      <c r="C2096" s="1" t="s">
        <v>843</v>
      </c>
      <c r="D2096" s="38" t="s">
        <v>3977</v>
      </c>
      <c r="E2096" s="1" t="s">
        <v>3978</v>
      </c>
      <c r="F2096" s="27" t="s">
        <v>4005</v>
      </c>
      <c r="G2096" s="1" t="s">
        <v>4011</v>
      </c>
      <c r="H2096" s="119">
        <v>0</v>
      </c>
      <c r="I2096" s="119">
        <v>0</v>
      </c>
      <c r="J2096" s="1">
        <v>4</v>
      </c>
      <c r="K2096" s="160">
        <v>44377</v>
      </c>
      <c r="L2096" s="41">
        <v>44550</v>
      </c>
      <c r="M2096" s="1">
        <v>274.8</v>
      </c>
      <c r="N2096" s="42">
        <v>203.352</v>
      </c>
      <c r="O2096" s="1">
        <v>82</v>
      </c>
      <c r="P2096" s="42">
        <f t="shared" si="93"/>
        <v>22533.600000000002</v>
      </c>
      <c r="Q2096" s="1" t="s">
        <v>3403</v>
      </c>
      <c r="R2096" s="1">
        <v>99.9</v>
      </c>
      <c r="S2096" s="1">
        <f t="shared" si="94"/>
        <v>27452.520000000004</v>
      </c>
      <c r="T2096" s="34" t="s">
        <v>3403</v>
      </c>
      <c r="U2096" s="1">
        <v>80</v>
      </c>
      <c r="V2096" s="1">
        <v>0</v>
      </c>
      <c r="W2096" s="1">
        <v>0</v>
      </c>
      <c r="X2096" s="1" t="s">
        <v>3402</v>
      </c>
      <c r="Y2096" s="1">
        <v>71.2</v>
      </c>
      <c r="Z2096" s="42">
        <v>0</v>
      </c>
      <c r="AA2096" s="1" t="s">
        <v>3404</v>
      </c>
      <c r="AB2096" s="1" t="s">
        <v>3923</v>
      </c>
      <c r="AC2096" s="1" t="s">
        <v>3485</v>
      </c>
      <c r="AZ2096" s="24"/>
      <c r="BF2096" s="24"/>
      <c r="BJ2096" s="24"/>
      <c r="BK2096" s="24"/>
      <c r="BL2096" s="24"/>
      <c r="BM2096" s="24"/>
      <c r="BN2096" s="24"/>
      <c r="BO2096" s="24"/>
      <c r="BP2096" s="24"/>
      <c r="BQ2096" s="24"/>
      <c r="BR2096" s="24"/>
      <c r="BS2096" s="24"/>
      <c r="BT2096" s="24"/>
    </row>
    <row r="2097" spans="1:34" s="23" customFormat="1" x14ac:dyDescent="0.3">
      <c r="A2097" s="35">
        <v>1</v>
      </c>
      <c r="B2097" s="49" t="s">
        <v>3271</v>
      </c>
      <c r="C2097" s="35" t="s">
        <v>1365</v>
      </c>
      <c r="D2097" s="35" t="s">
        <v>1366</v>
      </c>
      <c r="E2097" s="35" t="s">
        <v>1413</v>
      </c>
      <c r="F2097" s="35" t="s">
        <v>1367</v>
      </c>
      <c r="G2097" s="35" t="s">
        <v>1368</v>
      </c>
      <c r="H2097" s="35">
        <v>1</v>
      </c>
      <c r="I2097" s="35">
        <v>1</v>
      </c>
      <c r="J2097" s="35">
        <v>7</v>
      </c>
      <c r="K2097" s="36">
        <v>41240</v>
      </c>
      <c r="L2097" s="36">
        <v>44904</v>
      </c>
      <c r="M2097" s="35">
        <v>350.7</v>
      </c>
      <c r="N2097" s="35">
        <f>VLOOKUP(G2097,[4]Production_Personnel_wise_Proce!$D$6:$K$11,8,FALSE)</f>
        <v>325</v>
      </c>
      <c r="O2097" s="35">
        <v>90</v>
      </c>
      <c r="P2097" s="1">
        <f t="shared" si="83"/>
        <v>31563</v>
      </c>
      <c r="Q2097" s="35" t="s">
        <v>147</v>
      </c>
      <c r="R2097" s="35">
        <v>99.4</v>
      </c>
      <c r="S2097" s="19">
        <f t="shared" ref="S2097:S2104" si="95">+R2097*M2097</f>
        <v>34859.58</v>
      </c>
      <c r="T2097" s="35" t="s">
        <v>147</v>
      </c>
      <c r="U2097" s="35">
        <v>500</v>
      </c>
      <c r="V2097" s="1">
        <v>0</v>
      </c>
      <c r="W2097" s="1">
        <v>0</v>
      </c>
      <c r="X2097" s="1">
        <v>0</v>
      </c>
      <c r="Y2097" s="1">
        <f>SUBTOTAL(9,V2097:X2097)</f>
        <v>0</v>
      </c>
      <c r="Z2097" s="3">
        <f t="shared" ref="Z2097:Z2120" si="96">N2097*U2097</f>
        <v>162500</v>
      </c>
      <c r="AA2097" s="1" t="s">
        <v>344</v>
      </c>
      <c r="AB2097" s="1" t="s">
        <v>344</v>
      </c>
      <c r="AC2097" s="24"/>
      <c r="AD2097" s="24"/>
      <c r="AE2097" s="24"/>
      <c r="AF2097" s="24"/>
      <c r="AG2097" s="24"/>
      <c r="AH2097" s="24"/>
    </row>
    <row r="2098" spans="1:34" s="23" customFormat="1" x14ac:dyDescent="0.3">
      <c r="A2098" s="35">
        <v>2</v>
      </c>
      <c r="B2098" s="49" t="s">
        <v>3271</v>
      </c>
      <c r="C2098" s="35" t="s">
        <v>1365</v>
      </c>
      <c r="D2098" s="35" t="s">
        <v>1366</v>
      </c>
      <c r="E2098" s="35" t="s">
        <v>1413</v>
      </c>
      <c r="F2098" s="35" t="s">
        <v>1369</v>
      </c>
      <c r="G2098" s="35" t="s">
        <v>1370</v>
      </c>
      <c r="H2098" s="35">
        <v>1</v>
      </c>
      <c r="I2098" s="35">
        <v>1</v>
      </c>
      <c r="J2098" s="35">
        <v>8</v>
      </c>
      <c r="K2098" s="36">
        <v>41240</v>
      </c>
      <c r="L2098" s="36">
        <v>44904</v>
      </c>
      <c r="M2098" s="35">
        <v>400.81</v>
      </c>
      <c r="N2098" s="35">
        <f>VLOOKUP(G2098,[4]Production_Personnel_wise_Proce!$D$6:$K$11,8,FALSE)</f>
        <v>373</v>
      </c>
      <c r="O2098" s="35">
        <v>82</v>
      </c>
      <c r="P2098" s="1">
        <f t="shared" ref="P2098:P2389" si="97">+O2098*M2098</f>
        <v>32866.42</v>
      </c>
      <c r="Q2098" s="35" t="s">
        <v>147</v>
      </c>
      <c r="R2098" s="35">
        <v>99.3</v>
      </c>
      <c r="S2098" s="19">
        <f t="shared" si="95"/>
        <v>39800.432999999997</v>
      </c>
      <c r="T2098" s="35" t="s">
        <v>147</v>
      </c>
      <c r="U2098" s="35">
        <v>500</v>
      </c>
      <c r="V2098" s="1">
        <v>0</v>
      </c>
      <c r="W2098" s="1">
        <v>0</v>
      </c>
      <c r="X2098" s="1">
        <v>0</v>
      </c>
      <c r="Y2098" s="1">
        <f t="shared" ref="Y2098:Y2099" si="98">SUBTOTAL(9,V2098:X2098)</f>
        <v>0</v>
      </c>
      <c r="Z2098" s="3">
        <f t="shared" si="96"/>
        <v>186500</v>
      </c>
      <c r="AA2098" s="1" t="s">
        <v>344</v>
      </c>
      <c r="AB2098" s="1" t="s">
        <v>344</v>
      </c>
      <c r="AC2098" s="24"/>
      <c r="AD2098" s="24"/>
      <c r="AE2098" s="24"/>
      <c r="AF2098" s="24"/>
      <c r="AG2098" s="24"/>
      <c r="AH2098" s="24"/>
    </row>
    <row r="2099" spans="1:34" s="23" customFormat="1" x14ac:dyDescent="0.3">
      <c r="A2099" s="35">
        <v>3</v>
      </c>
      <c r="B2099" s="49" t="s">
        <v>3271</v>
      </c>
      <c r="C2099" s="35" t="s">
        <v>1365</v>
      </c>
      <c r="D2099" s="35" t="s">
        <v>1366</v>
      </c>
      <c r="E2099" s="35" t="s">
        <v>1413</v>
      </c>
      <c r="F2099" s="35" t="s">
        <v>1371</v>
      </c>
      <c r="G2099" s="35" t="s">
        <v>1372</v>
      </c>
      <c r="H2099" s="35">
        <v>2</v>
      </c>
      <c r="I2099" s="35">
        <v>2</v>
      </c>
      <c r="J2099" s="35">
        <v>4</v>
      </c>
      <c r="K2099" s="36">
        <v>41240</v>
      </c>
      <c r="L2099" s="36">
        <v>44904</v>
      </c>
      <c r="M2099" s="35">
        <v>200.63</v>
      </c>
      <c r="N2099" s="35">
        <f>VLOOKUP(G2099,[4]Production_Personnel_wise_Proce!$D$6:$K$11,8,FALSE)</f>
        <v>185.7</v>
      </c>
      <c r="O2099" s="35">
        <v>82</v>
      </c>
      <c r="P2099" s="1">
        <f t="shared" si="97"/>
        <v>16451.66</v>
      </c>
      <c r="Q2099" s="35" t="s">
        <v>147</v>
      </c>
      <c r="R2099" s="35">
        <v>99.6</v>
      </c>
      <c r="S2099" s="19">
        <f t="shared" si="95"/>
        <v>19982.748</v>
      </c>
      <c r="T2099" s="35" t="s">
        <v>147</v>
      </c>
      <c r="U2099" s="35">
        <v>500</v>
      </c>
      <c r="V2099" s="1">
        <v>0</v>
      </c>
      <c r="W2099" s="1">
        <v>0</v>
      </c>
      <c r="X2099" s="1">
        <v>0</v>
      </c>
      <c r="Y2099" s="1">
        <f t="shared" si="98"/>
        <v>0</v>
      </c>
      <c r="Z2099" s="3">
        <f t="shared" si="96"/>
        <v>92850</v>
      </c>
      <c r="AA2099" s="1" t="s">
        <v>344</v>
      </c>
      <c r="AB2099" s="1" t="s">
        <v>344</v>
      </c>
      <c r="AC2099" s="24"/>
      <c r="AD2099" s="24"/>
      <c r="AE2099" s="24"/>
      <c r="AF2099" s="24"/>
      <c r="AG2099" s="24"/>
      <c r="AH2099" s="24"/>
    </row>
    <row r="2100" spans="1:34" s="23" customFormat="1" x14ac:dyDescent="0.3">
      <c r="A2100" s="35">
        <v>4</v>
      </c>
      <c r="B2100" s="49" t="s">
        <v>3271</v>
      </c>
      <c r="C2100" s="35" t="s">
        <v>1365</v>
      </c>
      <c r="D2100" s="35" t="s">
        <v>1366</v>
      </c>
      <c r="E2100" s="35" t="s">
        <v>1413</v>
      </c>
      <c r="F2100" s="35" t="s">
        <v>1373</v>
      </c>
      <c r="G2100" s="35" t="s">
        <v>1374</v>
      </c>
      <c r="H2100" s="35">
        <v>1.5</v>
      </c>
      <c r="I2100" s="35">
        <v>1.5</v>
      </c>
      <c r="J2100" s="35">
        <v>3</v>
      </c>
      <c r="K2100" s="36">
        <v>41240</v>
      </c>
      <c r="L2100" s="36">
        <v>44904</v>
      </c>
      <c r="M2100" s="35">
        <v>150.19</v>
      </c>
      <c r="N2100" s="35">
        <f>VLOOKUP(G2100,[4]Production_Personnel_wise_Proce!$D$6:$K$11,8,FALSE)</f>
        <v>138</v>
      </c>
      <c r="O2100" s="35">
        <v>96</v>
      </c>
      <c r="P2100" s="1">
        <f t="shared" si="97"/>
        <v>14418.24</v>
      </c>
      <c r="Q2100" s="35" t="s">
        <v>147</v>
      </c>
      <c r="R2100" s="35">
        <v>99.2</v>
      </c>
      <c r="S2100" s="19">
        <f t="shared" si="95"/>
        <v>14898.848</v>
      </c>
      <c r="T2100" s="35" t="s">
        <v>147</v>
      </c>
      <c r="U2100" s="35">
        <v>500</v>
      </c>
      <c r="V2100" s="1">
        <v>0</v>
      </c>
      <c r="W2100" s="1">
        <v>0</v>
      </c>
      <c r="X2100" s="1">
        <v>0</v>
      </c>
      <c r="Y2100" s="1">
        <f>SUBTOTAL(9,V2100:X2100)</f>
        <v>0</v>
      </c>
      <c r="Z2100" s="3">
        <f t="shared" si="96"/>
        <v>69000</v>
      </c>
      <c r="AA2100" s="1" t="s">
        <v>344</v>
      </c>
      <c r="AB2100" s="1" t="s">
        <v>344</v>
      </c>
      <c r="AC2100" s="24"/>
      <c r="AD2100" s="24"/>
      <c r="AE2100" s="24"/>
      <c r="AF2100" s="24"/>
      <c r="AG2100" s="24"/>
      <c r="AH2100" s="24"/>
    </row>
    <row r="2101" spans="1:34" s="23" customFormat="1" x14ac:dyDescent="0.3">
      <c r="A2101" s="35">
        <v>5</v>
      </c>
      <c r="B2101" s="49" t="s">
        <v>3271</v>
      </c>
      <c r="C2101" s="35" t="s">
        <v>1365</v>
      </c>
      <c r="D2101" s="35" t="s">
        <v>1366</v>
      </c>
      <c r="E2101" s="35" t="s">
        <v>1413</v>
      </c>
      <c r="F2101" s="35" t="s">
        <v>1375</v>
      </c>
      <c r="G2101" s="35" t="s">
        <v>1376</v>
      </c>
      <c r="H2101" s="35">
        <v>1</v>
      </c>
      <c r="I2101" s="35">
        <v>1</v>
      </c>
      <c r="J2101" s="35">
        <v>4</v>
      </c>
      <c r="K2101" s="36">
        <v>41240</v>
      </c>
      <c r="L2101" s="36">
        <v>44904</v>
      </c>
      <c r="M2101" s="35">
        <v>200.27</v>
      </c>
      <c r="N2101" s="35">
        <f>VLOOKUP(G2101,[4]Production_Personnel_wise_Proce!$D$6:$K$11,8,FALSE)</f>
        <v>187</v>
      </c>
      <c r="O2101" s="35">
        <v>94</v>
      </c>
      <c r="P2101" s="1">
        <f t="shared" si="97"/>
        <v>18825.38</v>
      </c>
      <c r="Q2101" s="35" t="s">
        <v>147</v>
      </c>
      <c r="R2101" s="35">
        <v>99.99</v>
      </c>
      <c r="S2101" s="19">
        <f t="shared" si="95"/>
        <v>20024.997299999999</v>
      </c>
      <c r="T2101" s="35" t="s">
        <v>147</v>
      </c>
      <c r="U2101" s="35">
        <v>500</v>
      </c>
      <c r="V2101" s="1">
        <v>0</v>
      </c>
      <c r="W2101" s="1">
        <v>0</v>
      </c>
      <c r="X2101" s="1">
        <v>0</v>
      </c>
      <c r="Y2101" s="1">
        <f t="shared" ref="Y2101:Y2120" si="99">SUBTOTAL(9,V2101:X2101)</f>
        <v>0</v>
      </c>
      <c r="Z2101" s="3">
        <f t="shared" si="96"/>
        <v>93500</v>
      </c>
      <c r="AA2101" s="1" t="s">
        <v>344</v>
      </c>
      <c r="AB2101" s="1" t="s">
        <v>344</v>
      </c>
      <c r="AC2101" s="24"/>
      <c r="AD2101" s="24"/>
      <c r="AE2101" s="24"/>
      <c r="AF2101" s="24"/>
      <c r="AG2101" s="24"/>
      <c r="AH2101" s="24"/>
    </row>
    <row r="2102" spans="1:34" s="23" customFormat="1" x14ac:dyDescent="0.3">
      <c r="A2102" s="35">
        <v>6</v>
      </c>
      <c r="B2102" s="49" t="s">
        <v>3271</v>
      </c>
      <c r="C2102" s="35" t="s">
        <v>1365</v>
      </c>
      <c r="D2102" s="35" t="s">
        <v>1366</v>
      </c>
      <c r="E2102" s="35" t="s">
        <v>1413</v>
      </c>
      <c r="F2102" s="35" t="s">
        <v>1377</v>
      </c>
      <c r="G2102" s="35" t="s">
        <v>1378</v>
      </c>
      <c r="H2102" s="35">
        <v>1</v>
      </c>
      <c r="I2102" s="35">
        <v>1</v>
      </c>
      <c r="J2102" s="35">
        <v>4</v>
      </c>
      <c r="K2102" s="36">
        <v>44497</v>
      </c>
      <c r="L2102" s="36">
        <v>44502</v>
      </c>
      <c r="M2102" s="35">
        <v>178.34</v>
      </c>
      <c r="N2102" s="35">
        <v>170</v>
      </c>
      <c r="O2102" s="35">
        <v>82</v>
      </c>
      <c r="P2102" s="1">
        <f t="shared" si="97"/>
        <v>14623.880000000001</v>
      </c>
      <c r="Q2102" s="35" t="s">
        <v>147</v>
      </c>
      <c r="R2102" s="35">
        <v>100</v>
      </c>
      <c r="S2102" s="19">
        <f t="shared" si="95"/>
        <v>17834</v>
      </c>
      <c r="T2102" s="35" t="s">
        <v>147</v>
      </c>
      <c r="U2102" s="35">
        <v>500</v>
      </c>
      <c r="V2102" s="1">
        <v>0</v>
      </c>
      <c r="W2102" s="1">
        <v>0</v>
      </c>
      <c r="X2102" s="1">
        <v>0</v>
      </c>
      <c r="Y2102" s="1">
        <f t="shared" si="99"/>
        <v>0</v>
      </c>
      <c r="Z2102" s="3">
        <f t="shared" si="96"/>
        <v>85000</v>
      </c>
      <c r="AA2102" s="1" t="s">
        <v>344</v>
      </c>
      <c r="AB2102" s="1" t="s">
        <v>344</v>
      </c>
      <c r="AC2102" s="24"/>
      <c r="AD2102" s="24"/>
      <c r="AE2102" s="24"/>
      <c r="AF2102" s="24"/>
      <c r="AG2102" s="24"/>
      <c r="AH2102" s="24"/>
    </row>
    <row r="2103" spans="1:34" s="23" customFormat="1" x14ac:dyDescent="0.3">
      <c r="A2103" s="35">
        <v>7</v>
      </c>
      <c r="B2103" s="49" t="s">
        <v>3271</v>
      </c>
      <c r="C2103" s="35" t="s">
        <v>1365</v>
      </c>
      <c r="D2103" s="35" t="s">
        <v>1366</v>
      </c>
      <c r="E2103" s="35" t="s">
        <v>1413</v>
      </c>
      <c r="F2103" s="35" t="s">
        <v>1379</v>
      </c>
      <c r="G2103" s="35" t="s">
        <v>1380</v>
      </c>
      <c r="H2103" s="35">
        <v>1.5</v>
      </c>
      <c r="I2103" s="35">
        <v>1.5</v>
      </c>
      <c r="J2103" s="35">
        <v>4</v>
      </c>
      <c r="K2103" s="36">
        <v>41240</v>
      </c>
      <c r="L2103" s="36">
        <v>44904</v>
      </c>
      <c r="M2103" s="35">
        <v>201.11</v>
      </c>
      <c r="N2103" s="35">
        <f>VLOOKUP(G2103,[4]Production_Personnel_wise_Proce!$D$6:$K$11,8,FALSE)</f>
        <v>186</v>
      </c>
      <c r="O2103" s="35">
        <v>88</v>
      </c>
      <c r="P2103" s="1">
        <f t="shared" si="97"/>
        <v>17697.68</v>
      </c>
      <c r="Q2103" s="35" t="s">
        <v>147</v>
      </c>
      <c r="R2103" s="35">
        <v>99.3</v>
      </c>
      <c r="S2103" s="19">
        <f t="shared" si="95"/>
        <v>19970.223000000002</v>
      </c>
      <c r="T2103" s="35" t="s">
        <v>147</v>
      </c>
      <c r="U2103" s="35">
        <v>500</v>
      </c>
      <c r="V2103" s="1">
        <v>0</v>
      </c>
      <c r="W2103" s="1">
        <v>0</v>
      </c>
      <c r="X2103" s="1">
        <v>0</v>
      </c>
      <c r="Y2103" s="1">
        <f t="shared" si="99"/>
        <v>0</v>
      </c>
      <c r="Z2103" s="3">
        <f t="shared" si="96"/>
        <v>93000</v>
      </c>
      <c r="AA2103" s="1" t="s">
        <v>344</v>
      </c>
      <c r="AB2103" s="1" t="s">
        <v>344</v>
      </c>
      <c r="AC2103" s="24"/>
      <c r="AD2103" s="24"/>
      <c r="AE2103" s="24"/>
      <c r="AF2103" s="24"/>
      <c r="AG2103" s="24"/>
      <c r="AH2103" s="24"/>
    </row>
    <row r="2104" spans="1:34" s="23" customFormat="1" x14ac:dyDescent="0.3">
      <c r="A2104" s="35">
        <v>8</v>
      </c>
      <c r="B2104" s="49" t="s">
        <v>3271</v>
      </c>
      <c r="C2104" s="35" t="s">
        <v>1365</v>
      </c>
      <c r="D2104" s="35" t="s">
        <v>1366</v>
      </c>
      <c r="E2104" s="35" t="s">
        <v>1413</v>
      </c>
      <c r="F2104" s="35" t="s">
        <v>1381</v>
      </c>
      <c r="G2104" s="35" t="s">
        <v>1382</v>
      </c>
      <c r="H2104" s="35">
        <v>1.5</v>
      </c>
      <c r="I2104" s="35">
        <v>1.5</v>
      </c>
      <c r="J2104" s="35">
        <v>7</v>
      </c>
      <c r="K2104" s="36">
        <v>44497</v>
      </c>
      <c r="L2104" s="36">
        <v>44502</v>
      </c>
      <c r="M2104" s="35">
        <v>350.25</v>
      </c>
      <c r="N2104" s="35">
        <v>325</v>
      </c>
      <c r="O2104" s="35">
        <v>84</v>
      </c>
      <c r="P2104" s="1">
        <f t="shared" si="97"/>
        <v>29421</v>
      </c>
      <c r="Q2104" s="35" t="s">
        <v>147</v>
      </c>
      <c r="R2104" s="35">
        <v>99.4</v>
      </c>
      <c r="S2104" s="19">
        <f t="shared" si="95"/>
        <v>34814.85</v>
      </c>
      <c r="T2104" s="35" t="s">
        <v>147</v>
      </c>
      <c r="U2104" s="35">
        <v>500</v>
      </c>
      <c r="V2104" s="1">
        <v>0</v>
      </c>
      <c r="W2104" s="1">
        <v>0</v>
      </c>
      <c r="X2104" s="1">
        <v>0</v>
      </c>
      <c r="Y2104" s="1">
        <f t="shared" si="99"/>
        <v>0</v>
      </c>
      <c r="Z2104" s="3">
        <f t="shared" si="96"/>
        <v>162500</v>
      </c>
      <c r="AA2104" s="1" t="s">
        <v>344</v>
      </c>
      <c r="AB2104" s="1" t="s">
        <v>344</v>
      </c>
      <c r="AC2104" s="24"/>
      <c r="AD2104" s="24"/>
      <c r="AE2104" s="24"/>
      <c r="AF2104" s="24"/>
      <c r="AG2104" s="24"/>
      <c r="AH2104" s="24"/>
    </row>
    <row r="2105" spans="1:34" s="23" customFormat="1" x14ac:dyDescent="0.3">
      <c r="A2105" s="35">
        <v>9</v>
      </c>
      <c r="B2105" s="49" t="s">
        <v>3271</v>
      </c>
      <c r="C2105" s="35" t="s">
        <v>1365</v>
      </c>
      <c r="D2105" s="35" t="s">
        <v>1366</v>
      </c>
      <c r="E2105" s="35" t="s">
        <v>1413</v>
      </c>
      <c r="F2105" s="35" t="s">
        <v>1383</v>
      </c>
      <c r="G2105" s="35"/>
      <c r="H2105" s="37">
        <v>0</v>
      </c>
      <c r="I2105" s="37"/>
      <c r="J2105" s="14">
        <v>0</v>
      </c>
      <c r="K2105" s="65">
        <v>0</v>
      </c>
      <c r="L2105" s="14">
        <v>0</v>
      </c>
      <c r="M2105" s="14">
        <v>0</v>
      </c>
      <c r="N2105" s="14">
        <v>0</v>
      </c>
      <c r="O2105" s="14">
        <v>0</v>
      </c>
      <c r="P2105" s="1">
        <f t="shared" si="97"/>
        <v>0</v>
      </c>
      <c r="Q2105" s="14">
        <v>0</v>
      </c>
      <c r="R2105" s="14">
        <v>0</v>
      </c>
      <c r="S2105" s="14">
        <v>0</v>
      </c>
      <c r="T2105" s="14">
        <v>0</v>
      </c>
      <c r="U2105" s="1">
        <v>0</v>
      </c>
      <c r="V2105" s="14">
        <v>0</v>
      </c>
      <c r="W2105" s="14">
        <v>0</v>
      </c>
      <c r="X2105" s="14">
        <v>0</v>
      </c>
      <c r="Y2105" s="14">
        <v>0</v>
      </c>
      <c r="Z2105" s="3">
        <f t="shared" si="96"/>
        <v>0</v>
      </c>
      <c r="AA2105" s="1" t="s">
        <v>344</v>
      </c>
      <c r="AB2105" s="1" t="s">
        <v>344</v>
      </c>
      <c r="AC2105" s="24"/>
      <c r="AD2105" s="24"/>
      <c r="AE2105" s="24"/>
      <c r="AF2105" s="24"/>
      <c r="AG2105" s="24"/>
      <c r="AH2105" s="24"/>
    </row>
    <row r="2106" spans="1:34" s="23" customFormat="1" x14ac:dyDescent="0.3">
      <c r="A2106" s="35">
        <v>10</v>
      </c>
      <c r="B2106" s="49" t="s">
        <v>3271</v>
      </c>
      <c r="C2106" s="35" t="s">
        <v>1365</v>
      </c>
      <c r="D2106" s="35" t="s">
        <v>1366</v>
      </c>
      <c r="E2106" s="35" t="s">
        <v>1413</v>
      </c>
      <c r="F2106" s="35" t="s">
        <v>1384</v>
      </c>
      <c r="G2106" s="35" t="s">
        <v>1385</v>
      </c>
      <c r="H2106" s="35">
        <v>0.75</v>
      </c>
      <c r="I2106" s="35">
        <v>0.75</v>
      </c>
      <c r="J2106" s="35">
        <v>1</v>
      </c>
      <c r="K2106" s="36">
        <v>44462</v>
      </c>
      <c r="L2106" s="36">
        <v>44474</v>
      </c>
      <c r="M2106" s="35">
        <v>49.97</v>
      </c>
      <c r="N2106" s="35">
        <v>46</v>
      </c>
      <c r="O2106" s="35">
        <v>83</v>
      </c>
      <c r="P2106" s="1">
        <f t="shared" si="97"/>
        <v>4147.51</v>
      </c>
      <c r="Q2106" s="35" t="s">
        <v>147</v>
      </c>
      <c r="R2106" s="35">
        <v>99.3</v>
      </c>
      <c r="S2106" s="19">
        <f>+R2106*M2106</f>
        <v>4962.0209999999997</v>
      </c>
      <c r="T2106" s="35" t="s">
        <v>147</v>
      </c>
      <c r="U2106" s="35">
        <v>500</v>
      </c>
      <c r="V2106" s="1">
        <v>0</v>
      </c>
      <c r="W2106" s="1">
        <v>0</v>
      </c>
      <c r="X2106" s="1">
        <v>0</v>
      </c>
      <c r="Y2106" s="1">
        <f t="shared" si="99"/>
        <v>0</v>
      </c>
      <c r="Z2106" s="3">
        <f t="shared" si="96"/>
        <v>23000</v>
      </c>
      <c r="AA2106" s="1" t="s">
        <v>344</v>
      </c>
      <c r="AB2106" s="1" t="s">
        <v>344</v>
      </c>
      <c r="AC2106" s="24"/>
      <c r="AD2106" s="24"/>
      <c r="AE2106" s="24"/>
      <c r="AF2106" s="24"/>
      <c r="AG2106" s="24"/>
      <c r="AH2106" s="24"/>
    </row>
    <row r="2107" spans="1:34" s="23" customFormat="1" x14ac:dyDescent="0.3">
      <c r="A2107" s="35">
        <v>11</v>
      </c>
      <c r="B2107" s="49" t="s">
        <v>3271</v>
      </c>
      <c r="C2107" s="35" t="s">
        <v>1365</v>
      </c>
      <c r="D2107" s="35" t="s">
        <v>1366</v>
      </c>
      <c r="E2107" s="35" t="s">
        <v>1413</v>
      </c>
      <c r="F2107" s="35" t="s">
        <v>1386</v>
      </c>
      <c r="G2107" s="35" t="s">
        <v>1387</v>
      </c>
      <c r="H2107" s="35">
        <v>0.5</v>
      </c>
      <c r="I2107" s="35">
        <v>0.5</v>
      </c>
      <c r="J2107" s="35">
        <v>1</v>
      </c>
      <c r="K2107" s="36">
        <v>44462</v>
      </c>
      <c r="L2107" s="36">
        <v>44474</v>
      </c>
      <c r="M2107" s="35">
        <v>49.98</v>
      </c>
      <c r="N2107" s="35">
        <v>46</v>
      </c>
      <c r="O2107" s="35">
        <v>88</v>
      </c>
      <c r="P2107" s="1">
        <f t="shared" si="97"/>
        <v>4398.24</v>
      </c>
      <c r="Q2107" s="35" t="s">
        <v>147</v>
      </c>
      <c r="R2107" s="35">
        <v>100</v>
      </c>
      <c r="S2107" s="19">
        <f>+R2107*M2107</f>
        <v>4998</v>
      </c>
      <c r="T2107" s="35" t="s">
        <v>147</v>
      </c>
      <c r="U2107" s="35">
        <v>500</v>
      </c>
      <c r="V2107" s="1">
        <v>0</v>
      </c>
      <c r="W2107" s="1">
        <v>0</v>
      </c>
      <c r="X2107" s="1">
        <v>0</v>
      </c>
      <c r="Y2107" s="1">
        <f t="shared" si="99"/>
        <v>0</v>
      </c>
      <c r="Z2107" s="3">
        <f t="shared" si="96"/>
        <v>23000</v>
      </c>
      <c r="AA2107" s="1" t="s">
        <v>344</v>
      </c>
      <c r="AB2107" s="1" t="s">
        <v>344</v>
      </c>
      <c r="AC2107" s="24"/>
      <c r="AD2107" s="24"/>
      <c r="AE2107" s="24"/>
      <c r="AF2107" s="24"/>
      <c r="AG2107" s="24"/>
      <c r="AH2107" s="24"/>
    </row>
    <row r="2108" spans="1:34" s="23" customFormat="1" x14ac:dyDescent="0.3">
      <c r="A2108" s="35">
        <v>12</v>
      </c>
      <c r="B2108" s="49" t="s">
        <v>3271</v>
      </c>
      <c r="C2108" s="35" t="s">
        <v>1365</v>
      </c>
      <c r="D2108" s="35" t="s">
        <v>1366</v>
      </c>
      <c r="E2108" s="35" t="s">
        <v>1413</v>
      </c>
      <c r="F2108" s="35" t="s">
        <v>1388</v>
      </c>
      <c r="G2108" s="35" t="s">
        <v>1389</v>
      </c>
      <c r="H2108" s="35">
        <v>1</v>
      </c>
      <c r="I2108" s="35">
        <v>1</v>
      </c>
      <c r="J2108" s="35">
        <v>2</v>
      </c>
      <c r="K2108" s="36">
        <v>44462</v>
      </c>
      <c r="L2108" s="36">
        <v>44474</v>
      </c>
      <c r="M2108" s="35">
        <v>94.27</v>
      </c>
      <c r="N2108" s="35">
        <v>87</v>
      </c>
      <c r="O2108" s="35">
        <v>80</v>
      </c>
      <c r="P2108" s="1">
        <f t="shared" si="97"/>
        <v>7541.5999999999995</v>
      </c>
      <c r="Q2108" s="35" t="s">
        <v>147</v>
      </c>
      <c r="R2108" s="35">
        <v>98.6</v>
      </c>
      <c r="S2108" s="19">
        <f>+R2108*M2108</f>
        <v>9295.021999999999</v>
      </c>
      <c r="T2108" s="35" t="s">
        <v>147</v>
      </c>
      <c r="U2108" s="35">
        <v>500</v>
      </c>
      <c r="V2108" s="1">
        <v>0</v>
      </c>
      <c r="W2108" s="1">
        <v>0</v>
      </c>
      <c r="X2108" s="1">
        <v>0</v>
      </c>
      <c r="Y2108" s="1">
        <f t="shared" si="99"/>
        <v>0</v>
      </c>
      <c r="Z2108" s="3">
        <f t="shared" si="96"/>
        <v>43500</v>
      </c>
      <c r="AA2108" s="1" t="s">
        <v>344</v>
      </c>
      <c r="AB2108" s="1" t="s">
        <v>344</v>
      </c>
      <c r="AC2108" s="24"/>
      <c r="AD2108" s="24"/>
      <c r="AE2108" s="24"/>
      <c r="AF2108" s="24"/>
      <c r="AG2108" s="24"/>
      <c r="AH2108" s="24"/>
    </row>
    <row r="2109" spans="1:34" s="23" customFormat="1" x14ac:dyDescent="0.3">
      <c r="A2109" s="35">
        <v>13</v>
      </c>
      <c r="B2109" s="49" t="s">
        <v>3271</v>
      </c>
      <c r="C2109" s="35" t="s">
        <v>1365</v>
      </c>
      <c r="D2109" s="35" t="s">
        <v>1366</v>
      </c>
      <c r="E2109" s="35" t="s">
        <v>1413</v>
      </c>
      <c r="F2109" s="35" t="s">
        <v>1390</v>
      </c>
      <c r="G2109" s="35" t="s">
        <v>1391</v>
      </c>
      <c r="H2109" s="35">
        <v>0.5</v>
      </c>
      <c r="I2109" s="35">
        <v>0.5</v>
      </c>
      <c r="J2109" s="35">
        <v>1</v>
      </c>
      <c r="K2109" s="36">
        <v>44462</v>
      </c>
      <c r="L2109" s="36">
        <v>44474</v>
      </c>
      <c r="M2109" s="35">
        <v>44.97</v>
      </c>
      <c r="N2109" s="35">
        <v>41</v>
      </c>
      <c r="O2109" s="35">
        <v>80</v>
      </c>
      <c r="P2109" s="1">
        <f t="shared" si="97"/>
        <v>3597.6</v>
      </c>
      <c r="Q2109" s="35" t="s">
        <v>147</v>
      </c>
      <c r="R2109" s="35">
        <v>100</v>
      </c>
      <c r="S2109" s="19">
        <f>+R2109*M2109</f>
        <v>4497</v>
      </c>
      <c r="T2109" s="35" t="s">
        <v>147</v>
      </c>
      <c r="U2109" s="35">
        <v>500</v>
      </c>
      <c r="V2109" s="1">
        <v>0</v>
      </c>
      <c r="W2109" s="1">
        <v>0</v>
      </c>
      <c r="X2109" s="1">
        <v>0</v>
      </c>
      <c r="Y2109" s="1">
        <f t="shared" si="99"/>
        <v>0</v>
      </c>
      <c r="Z2109" s="3">
        <f t="shared" si="96"/>
        <v>20500</v>
      </c>
      <c r="AA2109" s="1" t="s">
        <v>344</v>
      </c>
      <c r="AB2109" s="1" t="s">
        <v>344</v>
      </c>
      <c r="AC2109" s="24"/>
      <c r="AD2109" s="24"/>
      <c r="AE2109" s="24"/>
      <c r="AF2109" s="24"/>
      <c r="AG2109" s="24"/>
      <c r="AH2109" s="24"/>
    </row>
    <row r="2110" spans="1:34" s="23" customFormat="1" x14ac:dyDescent="0.3">
      <c r="A2110" s="35">
        <v>14</v>
      </c>
      <c r="B2110" s="49" t="s">
        <v>3271</v>
      </c>
      <c r="C2110" s="35" t="s">
        <v>1365</v>
      </c>
      <c r="D2110" s="35" t="s">
        <v>1366</v>
      </c>
      <c r="E2110" s="35" t="s">
        <v>1413</v>
      </c>
      <c r="F2110" s="35" t="s">
        <v>1392</v>
      </c>
      <c r="G2110" s="35" t="s">
        <v>1393</v>
      </c>
      <c r="H2110" s="35">
        <v>1</v>
      </c>
      <c r="I2110" s="35">
        <v>1</v>
      </c>
      <c r="J2110" s="35">
        <v>2</v>
      </c>
      <c r="K2110" s="36">
        <v>44462</v>
      </c>
      <c r="L2110" s="36">
        <v>44474</v>
      </c>
      <c r="M2110" s="35">
        <v>94.21</v>
      </c>
      <c r="N2110" s="35">
        <v>87</v>
      </c>
      <c r="O2110" s="35">
        <v>80</v>
      </c>
      <c r="P2110" s="1">
        <f t="shared" si="97"/>
        <v>7536.7999999999993</v>
      </c>
      <c r="Q2110" s="35" t="s">
        <v>147</v>
      </c>
      <c r="R2110" s="35">
        <v>100</v>
      </c>
      <c r="S2110" s="19">
        <f>+R2110*M2110</f>
        <v>9421</v>
      </c>
      <c r="T2110" s="35" t="s">
        <v>147</v>
      </c>
      <c r="U2110" s="35">
        <v>500</v>
      </c>
      <c r="V2110" s="1">
        <v>0</v>
      </c>
      <c r="W2110" s="1">
        <v>0</v>
      </c>
      <c r="X2110" s="1">
        <v>0</v>
      </c>
      <c r="Y2110" s="1">
        <f t="shared" si="99"/>
        <v>0</v>
      </c>
      <c r="Z2110" s="3">
        <f t="shared" si="96"/>
        <v>43500</v>
      </c>
      <c r="AA2110" s="1" t="s">
        <v>344</v>
      </c>
      <c r="AB2110" s="1" t="s">
        <v>344</v>
      </c>
      <c r="AC2110" s="24"/>
      <c r="AD2110" s="24"/>
      <c r="AE2110" s="24"/>
      <c r="AF2110" s="24"/>
      <c r="AG2110" s="24"/>
      <c r="AH2110" s="24"/>
    </row>
    <row r="2111" spans="1:34" s="23" customFormat="1" x14ac:dyDescent="0.3">
      <c r="A2111" s="35">
        <v>15</v>
      </c>
      <c r="B2111" s="49" t="s">
        <v>3271</v>
      </c>
      <c r="C2111" s="35" t="s">
        <v>1365</v>
      </c>
      <c r="D2111" s="35" t="s">
        <v>1366</v>
      </c>
      <c r="E2111" s="35" t="s">
        <v>1413</v>
      </c>
      <c r="F2111" s="35" t="s">
        <v>1394</v>
      </c>
      <c r="G2111" s="35"/>
      <c r="H2111" s="37">
        <v>0</v>
      </c>
      <c r="I2111" s="37"/>
      <c r="J2111" s="14">
        <v>0</v>
      </c>
      <c r="K2111" s="65">
        <v>0</v>
      </c>
      <c r="L2111" s="14">
        <v>0</v>
      </c>
      <c r="M2111" s="14">
        <v>0</v>
      </c>
      <c r="N2111" s="14">
        <v>0</v>
      </c>
      <c r="O2111" s="14">
        <v>0</v>
      </c>
      <c r="P2111" s="1">
        <f t="shared" si="97"/>
        <v>0</v>
      </c>
      <c r="Q2111" s="14">
        <v>0</v>
      </c>
      <c r="R2111" s="14">
        <v>0</v>
      </c>
      <c r="S2111" s="14">
        <v>0</v>
      </c>
      <c r="T2111" s="14">
        <v>0</v>
      </c>
      <c r="U2111" s="1">
        <v>0</v>
      </c>
      <c r="V2111" s="14">
        <v>0</v>
      </c>
      <c r="W2111" s="14">
        <v>0</v>
      </c>
      <c r="X2111" s="14">
        <v>0</v>
      </c>
      <c r="Y2111" s="14">
        <v>0</v>
      </c>
      <c r="Z2111" s="3">
        <f t="shared" si="96"/>
        <v>0</v>
      </c>
      <c r="AA2111" s="1" t="s">
        <v>344</v>
      </c>
      <c r="AB2111" s="1" t="s">
        <v>344</v>
      </c>
      <c r="AC2111" s="24"/>
      <c r="AD2111" s="24"/>
      <c r="AE2111" s="24"/>
      <c r="AF2111" s="24"/>
      <c r="AG2111" s="24"/>
      <c r="AH2111" s="24"/>
    </row>
    <row r="2112" spans="1:34" s="23" customFormat="1" x14ac:dyDescent="0.3">
      <c r="A2112" s="35">
        <v>16</v>
      </c>
      <c r="B2112" s="49" t="s">
        <v>3271</v>
      </c>
      <c r="C2112" s="35" t="s">
        <v>1365</v>
      </c>
      <c r="D2112" s="35" t="s">
        <v>1366</v>
      </c>
      <c r="E2112" s="35" t="s">
        <v>1413</v>
      </c>
      <c r="F2112" s="35" t="s">
        <v>1395</v>
      </c>
      <c r="G2112" s="35" t="s">
        <v>1396</v>
      </c>
      <c r="H2112" s="35">
        <v>0.5</v>
      </c>
      <c r="I2112" s="35">
        <v>0.5</v>
      </c>
      <c r="J2112" s="35">
        <v>2</v>
      </c>
      <c r="K2112" s="36">
        <v>44462</v>
      </c>
      <c r="L2112" s="36">
        <v>44474</v>
      </c>
      <c r="M2112" s="35">
        <v>106.09</v>
      </c>
      <c r="N2112" s="35">
        <v>100</v>
      </c>
      <c r="O2112" s="35">
        <v>81</v>
      </c>
      <c r="P2112" s="1">
        <f t="shared" si="97"/>
        <v>8593.2900000000009</v>
      </c>
      <c r="Q2112" s="35" t="s">
        <v>147</v>
      </c>
      <c r="R2112" s="35">
        <v>99.3</v>
      </c>
      <c r="S2112" s="19">
        <f t="shared" ref="S2112:S2352" si="100">+R2112*M2112</f>
        <v>10534.736999999999</v>
      </c>
      <c r="T2112" s="35" t="s">
        <v>147</v>
      </c>
      <c r="U2112" s="35">
        <v>500</v>
      </c>
      <c r="V2112" s="1">
        <v>0</v>
      </c>
      <c r="W2112" s="1">
        <v>0</v>
      </c>
      <c r="X2112" s="1">
        <v>0</v>
      </c>
      <c r="Y2112" s="1">
        <f t="shared" si="99"/>
        <v>0</v>
      </c>
      <c r="Z2112" s="3">
        <f t="shared" si="96"/>
        <v>50000</v>
      </c>
      <c r="AA2112" s="1" t="s">
        <v>344</v>
      </c>
      <c r="AB2112" s="1" t="s">
        <v>344</v>
      </c>
      <c r="AC2112" s="24"/>
      <c r="AD2112" s="24"/>
      <c r="AE2112" s="24"/>
      <c r="AF2112" s="24"/>
      <c r="AG2112" s="24"/>
      <c r="AH2112" s="24"/>
    </row>
    <row r="2113" spans="1:72" s="23" customFormat="1" x14ac:dyDescent="0.3">
      <c r="A2113" s="35">
        <v>17</v>
      </c>
      <c r="B2113" s="49" t="s">
        <v>3271</v>
      </c>
      <c r="C2113" s="35" t="s">
        <v>1365</v>
      </c>
      <c r="D2113" s="35" t="s">
        <v>1366</v>
      </c>
      <c r="E2113" s="35" t="s">
        <v>1413</v>
      </c>
      <c r="F2113" s="35" t="s">
        <v>1397</v>
      </c>
      <c r="G2113" s="35" t="s">
        <v>1398</v>
      </c>
      <c r="H2113" s="35">
        <v>0.5</v>
      </c>
      <c r="I2113" s="35">
        <v>0.5</v>
      </c>
      <c r="J2113" s="35">
        <v>3</v>
      </c>
      <c r="K2113" s="36">
        <v>44462</v>
      </c>
      <c r="L2113" s="36">
        <v>44474</v>
      </c>
      <c r="M2113" s="35">
        <v>145.69999999999999</v>
      </c>
      <c r="N2113" s="35">
        <v>135</v>
      </c>
      <c r="O2113" s="35">
        <v>84</v>
      </c>
      <c r="P2113" s="1">
        <f t="shared" si="97"/>
        <v>12238.8</v>
      </c>
      <c r="Q2113" s="35" t="s">
        <v>147</v>
      </c>
      <c r="R2113" s="35">
        <v>98.62</v>
      </c>
      <c r="S2113" s="19">
        <f t="shared" si="100"/>
        <v>14368.933999999999</v>
      </c>
      <c r="T2113" s="35" t="s">
        <v>147</v>
      </c>
      <c r="U2113" s="35">
        <v>500</v>
      </c>
      <c r="V2113" s="1">
        <v>0</v>
      </c>
      <c r="W2113" s="1">
        <v>0</v>
      </c>
      <c r="X2113" s="1">
        <v>0</v>
      </c>
      <c r="Y2113" s="1">
        <f t="shared" si="99"/>
        <v>0</v>
      </c>
      <c r="Z2113" s="3">
        <f t="shared" si="96"/>
        <v>67500</v>
      </c>
      <c r="AA2113" s="1" t="s">
        <v>344</v>
      </c>
      <c r="AB2113" s="1" t="s">
        <v>344</v>
      </c>
      <c r="AC2113" s="24"/>
      <c r="AD2113" s="24"/>
      <c r="AE2113" s="24"/>
      <c r="AF2113" s="24"/>
      <c r="AG2113" s="24"/>
      <c r="AH2113" s="24"/>
    </row>
    <row r="2114" spans="1:72" s="23" customFormat="1" x14ac:dyDescent="0.3">
      <c r="A2114" s="35">
        <v>18</v>
      </c>
      <c r="B2114" s="49" t="s">
        <v>3271</v>
      </c>
      <c r="C2114" s="35" t="s">
        <v>1365</v>
      </c>
      <c r="D2114" s="35" t="s">
        <v>1366</v>
      </c>
      <c r="E2114" s="35" t="s">
        <v>1413</v>
      </c>
      <c r="F2114" s="35" t="s">
        <v>1399</v>
      </c>
      <c r="G2114" s="35" t="s">
        <v>1400</v>
      </c>
      <c r="H2114" s="35">
        <v>1</v>
      </c>
      <c r="I2114" s="35">
        <v>1</v>
      </c>
      <c r="J2114" s="35">
        <v>3</v>
      </c>
      <c r="K2114" s="36">
        <v>44462</v>
      </c>
      <c r="L2114" s="36">
        <v>44474</v>
      </c>
      <c r="M2114" s="35">
        <v>153.43</v>
      </c>
      <c r="N2114" s="35">
        <v>142</v>
      </c>
      <c r="O2114" s="35">
        <v>82</v>
      </c>
      <c r="P2114" s="1">
        <f t="shared" si="97"/>
        <v>12581.26</v>
      </c>
      <c r="Q2114" s="35" t="s">
        <v>147</v>
      </c>
      <c r="R2114" s="35">
        <v>100</v>
      </c>
      <c r="S2114" s="19">
        <f t="shared" si="100"/>
        <v>15343</v>
      </c>
      <c r="T2114" s="35" t="s">
        <v>147</v>
      </c>
      <c r="U2114" s="35">
        <v>500</v>
      </c>
      <c r="V2114" s="1">
        <v>0</v>
      </c>
      <c r="W2114" s="1">
        <v>0</v>
      </c>
      <c r="X2114" s="1">
        <v>0</v>
      </c>
      <c r="Y2114" s="1">
        <f t="shared" si="99"/>
        <v>0</v>
      </c>
      <c r="Z2114" s="3">
        <f t="shared" si="96"/>
        <v>71000</v>
      </c>
      <c r="AA2114" s="1" t="s">
        <v>344</v>
      </c>
      <c r="AB2114" s="1" t="s">
        <v>344</v>
      </c>
      <c r="AC2114" s="24"/>
      <c r="AD2114" s="24"/>
      <c r="AE2114" s="24"/>
      <c r="AF2114" s="24"/>
      <c r="AG2114" s="24"/>
      <c r="AH2114" s="24"/>
    </row>
    <row r="2115" spans="1:72" s="23" customFormat="1" x14ac:dyDescent="0.3">
      <c r="A2115" s="35">
        <v>19</v>
      </c>
      <c r="B2115" s="49" t="s">
        <v>3271</v>
      </c>
      <c r="C2115" s="35" t="s">
        <v>1365</v>
      </c>
      <c r="D2115" s="35" t="s">
        <v>1366</v>
      </c>
      <c r="E2115" s="35" t="s">
        <v>1413</v>
      </c>
      <c r="F2115" s="35" t="s">
        <v>1401</v>
      </c>
      <c r="G2115" s="35" t="s">
        <v>1402</v>
      </c>
      <c r="H2115" s="35">
        <v>1.5</v>
      </c>
      <c r="I2115" s="35">
        <v>1.5</v>
      </c>
      <c r="J2115" s="35">
        <v>14</v>
      </c>
      <c r="K2115" s="36">
        <v>44497</v>
      </c>
      <c r="L2115" s="36">
        <v>44502</v>
      </c>
      <c r="M2115" s="35">
        <v>700.44</v>
      </c>
      <c r="N2115" s="35">
        <v>672</v>
      </c>
      <c r="O2115" s="35">
        <v>80</v>
      </c>
      <c r="P2115" s="1">
        <f t="shared" si="97"/>
        <v>56035.200000000004</v>
      </c>
      <c r="Q2115" s="35" t="s">
        <v>147</v>
      </c>
      <c r="R2115" s="35">
        <v>99.6</v>
      </c>
      <c r="S2115" s="19">
        <f t="shared" si="100"/>
        <v>69763.824000000008</v>
      </c>
      <c r="T2115" s="35" t="s">
        <v>147</v>
      </c>
      <c r="U2115" s="35">
        <v>500</v>
      </c>
      <c r="V2115" s="1">
        <v>0</v>
      </c>
      <c r="W2115" s="1">
        <v>0</v>
      </c>
      <c r="X2115" s="1">
        <v>0</v>
      </c>
      <c r="Y2115" s="1">
        <f t="shared" si="99"/>
        <v>0</v>
      </c>
      <c r="Z2115" s="3">
        <f t="shared" si="96"/>
        <v>336000</v>
      </c>
      <c r="AA2115" s="1" t="s">
        <v>344</v>
      </c>
      <c r="AB2115" s="1" t="s">
        <v>344</v>
      </c>
      <c r="AC2115" s="24"/>
      <c r="AD2115" s="24"/>
      <c r="AE2115" s="24"/>
      <c r="AF2115" s="24"/>
      <c r="AG2115" s="24"/>
      <c r="AH2115" s="24"/>
    </row>
    <row r="2116" spans="1:72" s="23" customFormat="1" x14ac:dyDescent="0.3">
      <c r="A2116" s="35">
        <v>20</v>
      </c>
      <c r="B2116" s="49" t="s">
        <v>3271</v>
      </c>
      <c r="C2116" s="35" t="s">
        <v>1365</v>
      </c>
      <c r="D2116" s="35" t="s">
        <v>1366</v>
      </c>
      <c r="E2116" s="35" t="s">
        <v>1413</v>
      </c>
      <c r="F2116" s="35" t="s">
        <v>1403</v>
      </c>
      <c r="G2116" s="35" t="s">
        <v>1404</v>
      </c>
      <c r="H2116" s="35">
        <v>2</v>
      </c>
      <c r="I2116" s="35">
        <v>2</v>
      </c>
      <c r="J2116" s="35">
        <v>10</v>
      </c>
      <c r="K2116" s="36">
        <v>44462</v>
      </c>
      <c r="L2116" s="36">
        <v>44474</v>
      </c>
      <c r="M2116" s="35">
        <v>500.37</v>
      </c>
      <c r="N2116" s="35">
        <v>464</v>
      </c>
      <c r="O2116" s="35">
        <v>86</v>
      </c>
      <c r="P2116" s="1">
        <f t="shared" si="97"/>
        <v>43031.82</v>
      </c>
      <c r="Q2116" s="35" t="s">
        <v>147</v>
      </c>
      <c r="R2116" s="35">
        <v>99.3</v>
      </c>
      <c r="S2116" s="19">
        <f t="shared" si="100"/>
        <v>49686.741000000002</v>
      </c>
      <c r="T2116" s="35" t="s">
        <v>147</v>
      </c>
      <c r="U2116" s="35">
        <v>500</v>
      </c>
      <c r="V2116" s="1">
        <v>0</v>
      </c>
      <c r="W2116" s="1">
        <v>0</v>
      </c>
      <c r="X2116" s="1">
        <v>0</v>
      </c>
      <c r="Y2116" s="1">
        <f t="shared" si="99"/>
        <v>0</v>
      </c>
      <c r="Z2116" s="3">
        <f t="shared" si="96"/>
        <v>232000</v>
      </c>
      <c r="AA2116" s="1" t="s">
        <v>344</v>
      </c>
      <c r="AB2116" s="1" t="s">
        <v>344</v>
      </c>
      <c r="AC2116" s="24"/>
      <c r="AD2116" s="24"/>
      <c r="AE2116" s="24"/>
      <c r="AF2116" s="24"/>
      <c r="AG2116" s="24"/>
      <c r="AH2116" s="24"/>
    </row>
    <row r="2117" spans="1:72" s="23" customFormat="1" x14ac:dyDescent="0.3">
      <c r="A2117" s="35">
        <v>21</v>
      </c>
      <c r="B2117" s="49" t="s">
        <v>3271</v>
      </c>
      <c r="C2117" s="35" t="s">
        <v>1365</v>
      </c>
      <c r="D2117" s="35" t="s">
        <v>1366</v>
      </c>
      <c r="E2117" s="35" t="s">
        <v>1413</v>
      </c>
      <c r="F2117" s="35" t="s">
        <v>1405</v>
      </c>
      <c r="G2117" s="35" t="s">
        <v>1406</v>
      </c>
      <c r="H2117" s="35">
        <v>1.5</v>
      </c>
      <c r="I2117" s="35">
        <v>1.5</v>
      </c>
      <c r="J2117" s="35">
        <v>4</v>
      </c>
      <c r="K2117" s="36">
        <v>44462</v>
      </c>
      <c r="L2117" s="36">
        <v>44474</v>
      </c>
      <c r="M2117" s="35">
        <v>200.17</v>
      </c>
      <c r="N2117" s="35">
        <v>184</v>
      </c>
      <c r="O2117" s="35">
        <v>88</v>
      </c>
      <c r="P2117" s="1">
        <f t="shared" si="97"/>
        <v>17614.96</v>
      </c>
      <c r="Q2117" s="35" t="s">
        <v>147</v>
      </c>
      <c r="R2117" s="35">
        <v>99</v>
      </c>
      <c r="S2117" s="19">
        <f t="shared" si="100"/>
        <v>19816.829999999998</v>
      </c>
      <c r="T2117" s="35" t="s">
        <v>147</v>
      </c>
      <c r="U2117" s="35">
        <v>500</v>
      </c>
      <c r="V2117" s="1">
        <v>0</v>
      </c>
      <c r="W2117" s="1">
        <v>0</v>
      </c>
      <c r="X2117" s="1">
        <v>0</v>
      </c>
      <c r="Y2117" s="1">
        <f t="shared" si="99"/>
        <v>0</v>
      </c>
      <c r="Z2117" s="3">
        <f t="shared" si="96"/>
        <v>92000</v>
      </c>
      <c r="AA2117" s="1" t="s">
        <v>344</v>
      </c>
      <c r="AB2117" s="1" t="s">
        <v>344</v>
      </c>
      <c r="AC2117" s="24"/>
      <c r="AD2117" s="24"/>
      <c r="AE2117" s="24"/>
      <c r="AF2117" s="24"/>
      <c r="AG2117" s="24"/>
      <c r="AH2117" s="24"/>
    </row>
    <row r="2118" spans="1:72" s="23" customFormat="1" x14ac:dyDescent="0.3">
      <c r="A2118" s="35">
        <v>22</v>
      </c>
      <c r="B2118" s="49" t="s">
        <v>3271</v>
      </c>
      <c r="C2118" s="35" t="s">
        <v>1365</v>
      </c>
      <c r="D2118" s="35" t="s">
        <v>1366</v>
      </c>
      <c r="E2118" s="35" t="s">
        <v>1413</v>
      </c>
      <c r="F2118" s="35" t="s">
        <v>1407</v>
      </c>
      <c r="G2118" s="35" t="s">
        <v>1408</v>
      </c>
      <c r="H2118" s="35">
        <v>1.5</v>
      </c>
      <c r="I2118" s="35">
        <v>1.5</v>
      </c>
      <c r="J2118" s="35">
        <v>15</v>
      </c>
      <c r="K2118" s="36">
        <v>44497</v>
      </c>
      <c r="L2118" s="36">
        <v>44502</v>
      </c>
      <c r="M2118" s="35">
        <v>750.09</v>
      </c>
      <c r="N2118" s="35">
        <v>710</v>
      </c>
      <c r="O2118" s="35">
        <v>82</v>
      </c>
      <c r="P2118" s="1">
        <f t="shared" si="97"/>
        <v>61507.380000000005</v>
      </c>
      <c r="Q2118" s="35" t="s">
        <v>147</v>
      </c>
      <c r="R2118" s="35">
        <v>99.1</v>
      </c>
      <c r="S2118" s="19">
        <f t="shared" si="100"/>
        <v>74333.918999999994</v>
      </c>
      <c r="T2118" s="35" t="s">
        <v>147</v>
      </c>
      <c r="U2118" s="35">
        <v>500</v>
      </c>
      <c r="V2118" s="1">
        <v>0</v>
      </c>
      <c r="W2118" s="1">
        <v>0</v>
      </c>
      <c r="X2118" s="1">
        <v>0</v>
      </c>
      <c r="Y2118" s="1">
        <f t="shared" si="99"/>
        <v>0</v>
      </c>
      <c r="Z2118" s="3">
        <f t="shared" si="96"/>
        <v>355000</v>
      </c>
      <c r="AA2118" s="1" t="s">
        <v>344</v>
      </c>
      <c r="AB2118" s="1" t="s">
        <v>344</v>
      </c>
      <c r="AC2118" s="24"/>
      <c r="AD2118" s="24"/>
      <c r="AE2118" s="24"/>
      <c r="AF2118" s="24"/>
      <c r="AG2118" s="24"/>
      <c r="AH2118" s="24"/>
    </row>
    <row r="2119" spans="1:72" s="23" customFormat="1" x14ac:dyDescent="0.3">
      <c r="A2119" s="35">
        <v>23</v>
      </c>
      <c r="B2119" s="49" t="s">
        <v>3271</v>
      </c>
      <c r="C2119" s="35" t="s">
        <v>1365</v>
      </c>
      <c r="D2119" s="35" t="s">
        <v>1366</v>
      </c>
      <c r="E2119" s="35" t="s">
        <v>1413</v>
      </c>
      <c r="F2119" s="35" t="s">
        <v>1409</v>
      </c>
      <c r="G2119" s="35" t="s">
        <v>1410</v>
      </c>
      <c r="H2119" s="35">
        <v>4</v>
      </c>
      <c r="I2119" s="35">
        <v>4</v>
      </c>
      <c r="J2119" s="35">
        <v>24</v>
      </c>
      <c r="K2119" s="36">
        <v>44497</v>
      </c>
      <c r="L2119" s="36">
        <v>44502</v>
      </c>
      <c r="M2119" s="35">
        <v>1199.92</v>
      </c>
      <c r="N2119" s="35">
        <v>1125</v>
      </c>
      <c r="O2119" s="35">
        <v>82</v>
      </c>
      <c r="P2119" s="1">
        <f t="shared" si="97"/>
        <v>98393.44</v>
      </c>
      <c r="Q2119" s="35" t="s">
        <v>147</v>
      </c>
      <c r="R2119" s="35">
        <v>99.2</v>
      </c>
      <c r="S2119" s="19">
        <f t="shared" si="100"/>
        <v>119032.06400000001</v>
      </c>
      <c r="T2119" s="35" t="s">
        <v>147</v>
      </c>
      <c r="U2119" s="35">
        <v>500</v>
      </c>
      <c r="V2119" s="1">
        <v>0</v>
      </c>
      <c r="W2119" s="1">
        <v>0</v>
      </c>
      <c r="X2119" s="1">
        <v>0</v>
      </c>
      <c r="Y2119" s="1">
        <f t="shared" si="99"/>
        <v>0</v>
      </c>
      <c r="Z2119" s="3">
        <f t="shared" si="96"/>
        <v>562500</v>
      </c>
      <c r="AA2119" s="1" t="s">
        <v>344</v>
      </c>
      <c r="AB2119" s="1" t="s">
        <v>344</v>
      </c>
      <c r="AC2119" s="24"/>
      <c r="AD2119" s="24"/>
      <c r="AE2119" s="24"/>
      <c r="AF2119" s="24"/>
      <c r="AG2119" s="24"/>
      <c r="AH2119" s="24"/>
    </row>
    <row r="2120" spans="1:72" s="23" customFormat="1" x14ac:dyDescent="0.3">
      <c r="A2120" s="35">
        <v>24</v>
      </c>
      <c r="B2120" s="49" t="s">
        <v>3271</v>
      </c>
      <c r="C2120" s="35" t="s">
        <v>1365</v>
      </c>
      <c r="D2120" s="35" t="s">
        <v>1366</v>
      </c>
      <c r="E2120" s="35" t="s">
        <v>1413</v>
      </c>
      <c r="F2120" s="35" t="s">
        <v>1411</v>
      </c>
      <c r="G2120" s="35" t="s">
        <v>1412</v>
      </c>
      <c r="H2120" s="35">
        <v>1.5</v>
      </c>
      <c r="I2120" s="35">
        <v>1.5</v>
      </c>
      <c r="J2120" s="35">
        <v>2</v>
      </c>
      <c r="K2120" s="36">
        <v>44462</v>
      </c>
      <c r="L2120" s="36">
        <v>44474</v>
      </c>
      <c r="M2120" s="35">
        <v>96.98</v>
      </c>
      <c r="N2120" s="35">
        <v>79</v>
      </c>
      <c r="O2120" s="35">
        <v>84</v>
      </c>
      <c r="P2120" s="1">
        <f t="shared" si="97"/>
        <v>8146.3200000000006</v>
      </c>
      <c r="Q2120" s="35" t="s">
        <v>147</v>
      </c>
      <c r="R2120" s="35">
        <v>99.3</v>
      </c>
      <c r="S2120" s="19">
        <f t="shared" si="100"/>
        <v>9630.1139999999996</v>
      </c>
      <c r="T2120" s="35" t="s">
        <v>147</v>
      </c>
      <c r="U2120" s="35">
        <v>500</v>
      </c>
      <c r="V2120" s="1">
        <v>0</v>
      </c>
      <c r="W2120" s="1">
        <v>0</v>
      </c>
      <c r="X2120" s="1">
        <v>0</v>
      </c>
      <c r="Y2120" s="1">
        <f t="shared" si="99"/>
        <v>0</v>
      </c>
      <c r="Z2120" s="3">
        <f t="shared" si="96"/>
        <v>39500</v>
      </c>
      <c r="AA2120" s="1" t="s">
        <v>344</v>
      </c>
      <c r="AB2120" s="1" t="s">
        <v>344</v>
      </c>
      <c r="AC2120" s="24"/>
      <c r="AD2120" s="24"/>
      <c r="AE2120" s="24"/>
      <c r="AF2120" s="24"/>
      <c r="AG2120" s="24"/>
      <c r="AH2120" s="24"/>
    </row>
    <row r="2121" spans="1:72" s="23" customFormat="1" x14ac:dyDescent="0.3">
      <c r="A2121" s="38">
        <v>1285</v>
      </c>
      <c r="B2121" s="2" t="s">
        <v>3397</v>
      </c>
      <c r="C2121" s="1" t="s">
        <v>5943</v>
      </c>
      <c r="D2121" s="1" t="s">
        <v>1366</v>
      </c>
      <c r="E2121" s="1" t="s">
        <v>1413</v>
      </c>
      <c r="F2121" s="27" t="s">
        <v>5944</v>
      </c>
      <c r="G2121" s="1" t="s">
        <v>5945</v>
      </c>
      <c r="H2121" s="39">
        <v>0.47</v>
      </c>
      <c r="I2121" s="39">
        <v>0.47</v>
      </c>
      <c r="J2121" s="1">
        <v>1</v>
      </c>
      <c r="K2121" s="153">
        <v>44367</v>
      </c>
      <c r="L2121" s="41">
        <v>44452</v>
      </c>
      <c r="M2121" s="1">
        <v>33.42</v>
      </c>
      <c r="N2121" s="1">
        <v>31</v>
      </c>
      <c r="O2121" s="1">
        <v>86</v>
      </c>
      <c r="P2121" s="42">
        <f t="shared" ref="P2121:P2184" si="101">M2121*O2121</f>
        <v>2874.1200000000003</v>
      </c>
      <c r="Q2121" s="1" t="s">
        <v>147</v>
      </c>
      <c r="R2121" s="3">
        <v>98.795180722891573</v>
      </c>
      <c r="S2121" s="1">
        <f t="shared" ref="S2121:S2184" si="102">M2121*R2121</f>
        <v>3301.7349397590365</v>
      </c>
      <c r="T2121" s="1" t="s">
        <v>147</v>
      </c>
      <c r="U2121" s="1">
        <v>375</v>
      </c>
      <c r="V2121" s="1">
        <v>0</v>
      </c>
      <c r="W2121" s="1">
        <v>0</v>
      </c>
      <c r="X2121" s="1">
        <v>0</v>
      </c>
      <c r="Y2121" s="1">
        <v>375</v>
      </c>
      <c r="Z2121" s="1">
        <v>11625</v>
      </c>
      <c r="AA2121" s="1" t="s">
        <v>5946</v>
      </c>
      <c r="AB2121" s="43" t="s">
        <v>6267</v>
      </c>
      <c r="AC2121" s="44"/>
      <c r="AZ2121" s="24"/>
      <c r="BF2121" s="24"/>
      <c r="BJ2121" s="24"/>
      <c r="BK2121" s="24"/>
      <c r="BL2121" s="24"/>
      <c r="BM2121" s="24"/>
      <c r="BN2121" s="24"/>
      <c r="BO2121" s="24"/>
      <c r="BP2121" s="24"/>
      <c r="BQ2121" s="24"/>
      <c r="BR2121" s="24"/>
      <c r="BS2121" s="24"/>
      <c r="BT2121" s="24"/>
    </row>
    <row r="2122" spans="1:72" s="23" customFormat="1" x14ac:dyDescent="0.3">
      <c r="A2122" s="38">
        <v>1286</v>
      </c>
      <c r="B2122" s="2" t="s">
        <v>3397</v>
      </c>
      <c r="C2122" s="1" t="s">
        <v>5943</v>
      </c>
      <c r="D2122" s="1" t="s">
        <v>1366</v>
      </c>
      <c r="E2122" s="1" t="s">
        <v>1413</v>
      </c>
      <c r="F2122" s="27" t="s">
        <v>5947</v>
      </c>
      <c r="G2122" s="1" t="s">
        <v>5948</v>
      </c>
      <c r="H2122" s="39">
        <v>0.6</v>
      </c>
      <c r="I2122" s="39">
        <v>0.6</v>
      </c>
      <c r="J2122" s="1">
        <v>2</v>
      </c>
      <c r="K2122" s="153">
        <v>44357</v>
      </c>
      <c r="L2122" s="41">
        <v>44452</v>
      </c>
      <c r="M2122" s="1">
        <v>88.04</v>
      </c>
      <c r="N2122" s="1">
        <v>83</v>
      </c>
      <c r="O2122" s="1">
        <v>98</v>
      </c>
      <c r="P2122" s="42">
        <f t="shared" si="101"/>
        <v>8627.92</v>
      </c>
      <c r="Q2122" s="1" t="s">
        <v>147</v>
      </c>
      <c r="R2122" s="3">
        <v>100</v>
      </c>
      <c r="S2122" s="1">
        <f t="shared" si="102"/>
        <v>8804</v>
      </c>
      <c r="T2122" s="1" t="s">
        <v>147</v>
      </c>
      <c r="U2122" s="1">
        <v>375</v>
      </c>
      <c r="V2122" s="1">
        <v>0</v>
      </c>
      <c r="W2122" s="1">
        <v>10</v>
      </c>
      <c r="X2122" s="1">
        <v>0</v>
      </c>
      <c r="Y2122" s="1">
        <v>385</v>
      </c>
      <c r="Z2122" s="1">
        <v>31955</v>
      </c>
      <c r="AA2122" s="1" t="s">
        <v>5946</v>
      </c>
      <c r="AB2122" s="43" t="s">
        <v>6267</v>
      </c>
      <c r="AC2122" s="44"/>
      <c r="AZ2122" s="24"/>
      <c r="BF2122" s="24"/>
      <c r="BJ2122" s="24"/>
      <c r="BK2122" s="24"/>
      <c r="BL2122" s="24"/>
      <c r="BM2122" s="24"/>
      <c r="BN2122" s="24"/>
      <c r="BO2122" s="24"/>
      <c r="BP2122" s="24"/>
      <c r="BQ2122" s="24"/>
      <c r="BR2122" s="24"/>
      <c r="BS2122" s="24"/>
      <c r="BT2122" s="24"/>
    </row>
    <row r="2123" spans="1:72" s="23" customFormat="1" x14ac:dyDescent="0.3">
      <c r="A2123" s="38">
        <v>1287</v>
      </c>
      <c r="B2123" s="2" t="s">
        <v>3397</v>
      </c>
      <c r="C2123" s="1" t="s">
        <v>5943</v>
      </c>
      <c r="D2123" s="1" t="s">
        <v>1366</v>
      </c>
      <c r="E2123" s="1" t="s">
        <v>1413</v>
      </c>
      <c r="F2123" s="27" t="s">
        <v>5190</v>
      </c>
      <c r="G2123" s="1" t="s">
        <v>5949</v>
      </c>
      <c r="H2123" s="39">
        <v>0.75</v>
      </c>
      <c r="I2123" s="39">
        <v>0.75</v>
      </c>
      <c r="J2123" s="1">
        <v>2</v>
      </c>
      <c r="K2123" s="153">
        <v>44362</v>
      </c>
      <c r="L2123" s="41">
        <v>44452</v>
      </c>
      <c r="M2123" s="1">
        <v>57.52</v>
      </c>
      <c r="N2123" s="1">
        <v>55</v>
      </c>
      <c r="O2123" s="1">
        <v>88</v>
      </c>
      <c r="P2123" s="42">
        <f t="shared" si="101"/>
        <v>5061.76</v>
      </c>
      <c r="Q2123" s="1" t="s">
        <v>147</v>
      </c>
      <c r="R2123" s="3">
        <v>100</v>
      </c>
      <c r="S2123" s="1">
        <f t="shared" si="102"/>
        <v>5752</v>
      </c>
      <c r="T2123" s="1" t="s">
        <v>147</v>
      </c>
      <c r="U2123" s="1">
        <v>375</v>
      </c>
      <c r="V2123" s="1">
        <v>0</v>
      </c>
      <c r="W2123" s="1">
        <v>0</v>
      </c>
      <c r="X2123" s="1">
        <v>0</v>
      </c>
      <c r="Y2123" s="1">
        <v>375</v>
      </c>
      <c r="Z2123" s="1">
        <v>20625</v>
      </c>
      <c r="AA2123" s="1" t="s">
        <v>5946</v>
      </c>
      <c r="AB2123" s="43" t="s">
        <v>6267</v>
      </c>
      <c r="AC2123" s="44"/>
      <c r="AZ2123" s="24"/>
      <c r="BF2123" s="24"/>
      <c r="BJ2123" s="24"/>
      <c r="BK2123" s="24"/>
      <c r="BL2123" s="24"/>
      <c r="BM2123" s="24"/>
      <c r="BN2123" s="24"/>
      <c r="BO2123" s="24"/>
      <c r="BP2123" s="24"/>
      <c r="BQ2123" s="24"/>
      <c r="BR2123" s="24"/>
      <c r="BS2123" s="24"/>
      <c r="BT2123" s="24"/>
    </row>
    <row r="2124" spans="1:72" s="23" customFormat="1" x14ac:dyDescent="0.3">
      <c r="A2124" s="38">
        <v>1288</v>
      </c>
      <c r="B2124" s="2" t="s">
        <v>3397</v>
      </c>
      <c r="C2124" s="1" t="s">
        <v>5943</v>
      </c>
      <c r="D2124" s="1" t="s">
        <v>1366</v>
      </c>
      <c r="E2124" s="1" t="s">
        <v>1413</v>
      </c>
      <c r="F2124" s="27" t="s">
        <v>3609</v>
      </c>
      <c r="G2124" s="1" t="s">
        <v>5950</v>
      </c>
      <c r="H2124" s="39">
        <v>1</v>
      </c>
      <c r="I2124" s="39">
        <v>1</v>
      </c>
      <c r="J2124" s="1">
        <v>2</v>
      </c>
      <c r="K2124" s="153">
        <v>44366</v>
      </c>
      <c r="L2124" s="41">
        <v>44452</v>
      </c>
      <c r="M2124" s="1">
        <v>54.95</v>
      </c>
      <c r="N2124" s="1">
        <v>50</v>
      </c>
      <c r="O2124" s="1">
        <v>90</v>
      </c>
      <c r="P2124" s="42">
        <f t="shared" si="101"/>
        <v>4945.5</v>
      </c>
      <c r="Q2124" s="1" t="s">
        <v>147</v>
      </c>
      <c r="R2124" s="3">
        <v>100</v>
      </c>
      <c r="S2124" s="1">
        <f t="shared" si="102"/>
        <v>5495</v>
      </c>
      <c r="T2124" s="1" t="s">
        <v>147</v>
      </c>
      <c r="U2124" s="1">
        <v>375</v>
      </c>
      <c r="V2124" s="1">
        <v>0</v>
      </c>
      <c r="W2124" s="1">
        <v>10</v>
      </c>
      <c r="X2124" s="1">
        <v>0</v>
      </c>
      <c r="Y2124" s="1">
        <v>385</v>
      </c>
      <c r="Z2124" s="1">
        <v>19250</v>
      </c>
      <c r="AA2124" s="1" t="s">
        <v>5946</v>
      </c>
      <c r="AB2124" s="43" t="s">
        <v>6267</v>
      </c>
      <c r="AC2124" s="44"/>
      <c r="AZ2124" s="24"/>
      <c r="BF2124" s="24"/>
      <c r="BJ2124" s="24"/>
      <c r="BK2124" s="24"/>
      <c r="BL2124" s="24"/>
      <c r="BM2124" s="24"/>
      <c r="BN2124" s="24"/>
      <c r="BO2124" s="24"/>
      <c r="BP2124" s="24"/>
      <c r="BQ2124" s="24"/>
      <c r="BR2124" s="24"/>
      <c r="BS2124" s="24"/>
      <c r="BT2124" s="24"/>
    </row>
    <row r="2125" spans="1:72" s="23" customFormat="1" x14ac:dyDescent="0.3">
      <c r="A2125" s="38">
        <v>1289</v>
      </c>
      <c r="B2125" s="2" t="s">
        <v>3397</v>
      </c>
      <c r="C2125" s="1" t="s">
        <v>5943</v>
      </c>
      <c r="D2125" s="1" t="s">
        <v>1366</v>
      </c>
      <c r="E2125" s="1" t="s">
        <v>1413</v>
      </c>
      <c r="F2125" s="27" t="s">
        <v>5951</v>
      </c>
      <c r="G2125" s="1" t="s">
        <v>5952</v>
      </c>
      <c r="H2125" s="39">
        <v>0.56999999999999995</v>
      </c>
      <c r="I2125" s="39">
        <v>0.56999999999999995</v>
      </c>
      <c r="J2125" s="1">
        <v>1</v>
      </c>
      <c r="K2125" s="153">
        <v>44368</v>
      </c>
      <c r="L2125" s="41">
        <v>44452</v>
      </c>
      <c r="M2125" s="1">
        <v>26.65</v>
      </c>
      <c r="N2125" s="1">
        <v>24</v>
      </c>
      <c r="O2125" s="1">
        <v>93</v>
      </c>
      <c r="P2125" s="42">
        <f t="shared" si="101"/>
        <v>2478.4499999999998</v>
      </c>
      <c r="Q2125" s="1" t="s">
        <v>147</v>
      </c>
      <c r="R2125" s="3">
        <v>98.773006134969322</v>
      </c>
      <c r="S2125" s="1">
        <f t="shared" si="102"/>
        <v>2632.3006134969323</v>
      </c>
      <c r="T2125" s="1" t="s">
        <v>147</v>
      </c>
      <c r="U2125" s="1">
        <v>375</v>
      </c>
      <c r="V2125" s="1">
        <v>0</v>
      </c>
      <c r="W2125" s="1">
        <v>0</v>
      </c>
      <c r="X2125" s="1">
        <v>0</v>
      </c>
      <c r="Y2125" s="1">
        <v>375</v>
      </c>
      <c r="Z2125" s="1">
        <v>9000</v>
      </c>
      <c r="AA2125" s="1" t="s">
        <v>5946</v>
      </c>
      <c r="AB2125" s="43" t="s">
        <v>6267</v>
      </c>
      <c r="AC2125" s="44"/>
      <c r="AZ2125" s="24"/>
      <c r="BF2125" s="24"/>
      <c r="BJ2125" s="24"/>
      <c r="BK2125" s="24"/>
      <c r="BL2125" s="24"/>
      <c r="BM2125" s="24"/>
      <c r="BN2125" s="24"/>
      <c r="BO2125" s="24"/>
      <c r="BP2125" s="24"/>
      <c r="BQ2125" s="24"/>
      <c r="BR2125" s="24"/>
      <c r="BS2125" s="24"/>
      <c r="BT2125" s="24"/>
    </row>
    <row r="2126" spans="1:72" s="23" customFormat="1" x14ac:dyDescent="0.3">
      <c r="A2126" s="38">
        <v>1290</v>
      </c>
      <c r="B2126" s="2" t="s">
        <v>3397</v>
      </c>
      <c r="C2126" s="1" t="s">
        <v>5943</v>
      </c>
      <c r="D2126" s="1" t="s">
        <v>1366</v>
      </c>
      <c r="E2126" s="1" t="s">
        <v>1413</v>
      </c>
      <c r="F2126" s="27" t="s">
        <v>5219</v>
      </c>
      <c r="G2126" s="1" t="s">
        <v>5953</v>
      </c>
      <c r="H2126" s="39">
        <v>1.25</v>
      </c>
      <c r="I2126" s="39">
        <v>1.25</v>
      </c>
      <c r="J2126" s="1">
        <v>1</v>
      </c>
      <c r="K2126" s="153">
        <v>44363</v>
      </c>
      <c r="L2126" s="41">
        <v>44452</v>
      </c>
      <c r="M2126" s="1">
        <v>22.58</v>
      </c>
      <c r="N2126" s="1">
        <v>21</v>
      </c>
      <c r="O2126" s="1">
        <v>96</v>
      </c>
      <c r="P2126" s="42">
        <f t="shared" si="101"/>
        <v>2167.6799999999998</v>
      </c>
      <c r="Q2126" s="1" t="s">
        <v>147</v>
      </c>
      <c r="R2126" s="3">
        <v>100</v>
      </c>
      <c r="S2126" s="1">
        <f t="shared" si="102"/>
        <v>2258</v>
      </c>
      <c r="T2126" s="1" t="s">
        <v>147</v>
      </c>
      <c r="U2126" s="1">
        <v>375</v>
      </c>
      <c r="V2126" s="1">
        <v>0</v>
      </c>
      <c r="W2126" s="1">
        <v>10</v>
      </c>
      <c r="X2126" s="1">
        <v>0</v>
      </c>
      <c r="Y2126" s="1">
        <v>385</v>
      </c>
      <c r="Z2126" s="1">
        <v>8085</v>
      </c>
      <c r="AA2126" s="1" t="s">
        <v>5946</v>
      </c>
      <c r="AB2126" s="43" t="s">
        <v>6267</v>
      </c>
      <c r="AC2126" s="44"/>
      <c r="AZ2126" s="24"/>
      <c r="BF2126" s="24"/>
      <c r="BJ2126" s="24"/>
      <c r="BK2126" s="24"/>
      <c r="BL2126" s="24"/>
      <c r="BM2126" s="24"/>
      <c r="BN2126" s="24"/>
      <c r="BO2126" s="24"/>
      <c r="BP2126" s="24"/>
      <c r="BQ2126" s="24"/>
      <c r="BR2126" s="24"/>
      <c r="BS2126" s="24"/>
      <c r="BT2126" s="24"/>
    </row>
    <row r="2127" spans="1:72" s="23" customFormat="1" x14ac:dyDescent="0.3">
      <c r="A2127" s="38">
        <v>1291</v>
      </c>
      <c r="B2127" s="2" t="s">
        <v>3397</v>
      </c>
      <c r="C2127" s="1" t="s">
        <v>5943</v>
      </c>
      <c r="D2127" s="1" t="s">
        <v>1366</v>
      </c>
      <c r="E2127" s="1" t="s">
        <v>1413</v>
      </c>
      <c r="F2127" s="27" t="s">
        <v>5954</v>
      </c>
      <c r="G2127" s="1" t="s">
        <v>5955</v>
      </c>
      <c r="H2127" s="39">
        <v>0.41</v>
      </c>
      <c r="I2127" s="39">
        <v>0.41</v>
      </c>
      <c r="J2127" s="1">
        <v>1</v>
      </c>
      <c r="K2127" s="153">
        <v>44366</v>
      </c>
      <c r="L2127" s="41">
        <v>44452</v>
      </c>
      <c r="M2127" s="1">
        <v>32.28</v>
      </c>
      <c r="N2127" s="1">
        <v>31</v>
      </c>
      <c r="O2127" s="1">
        <v>92</v>
      </c>
      <c r="P2127" s="42">
        <f t="shared" si="101"/>
        <v>2969.76</v>
      </c>
      <c r="Q2127" s="1" t="s">
        <v>147</v>
      </c>
      <c r="R2127" s="3">
        <v>100</v>
      </c>
      <c r="S2127" s="1">
        <f t="shared" si="102"/>
        <v>3228</v>
      </c>
      <c r="T2127" s="1" t="s">
        <v>147</v>
      </c>
      <c r="U2127" s="1">
        <v>375</v>
      </c>
      <c r="V2127" s="1">
        <v>0</v>
      </c>
      <c r="W2127" s="1">
        <v>10</v>
      </c>
      <c r="X2127" s="1">
        <v>0</v>
      </c>
      <c r="Y2127" s="1">
        <v>385</v>
      </c>
      <c r="Z2127" s="1">
        <v>11935</v>
      </c>
      <c r="AA2127" s="1" t="s">
        <v>5946</v>
      </c>
      <c r="AB2127" s="43" t="s">
        <v>6267</v>
      </c>
      <c r="AC2127" s="44"/>
      <c r="AZ2127" s="24"/>
      <c r="BF2127" s="24"/>
      <c r="BJ2127" s="24"/>
      <c r="BK2127" s="24"/>
      <c r="BL2127" s="24"/>
      <c r="BM2127" s="24"/>
      <c r="BN2127" s="24"/>
      <c r="BO2127" s="24"/>
      <c r="BP2127" s="24"/>
      <c r="BQ2127" s="24"/>
      <c r="BR2127" s="24"/>
      <c r="BS2127" s="24"/>
      <c r="BT2127" s="24"/>
    </row>
    <row r="2128" spans="1:72" s="23" customFormat="1" x14ac:dyDescent="0.3">
      <c r="A2128" s="38">
        <v>1292</v>
      </c>
      <c r="B2128" s="2" t="s">
        <v>3397</v>
      </c>
      <c r="C2128" s="1" t="s">
        <v>5943</v>
      </c>
      <c r="D2128" s="1" t="s">
        <v>1366</v>
      </c>
      <c r="E2128" s="1" t="s">
        <v>1413</v>
      </c>
      <c r="F2128" s="27" t="s">
        <v>5227</v>
      </c>
      <c r="G2128" s="1" t="s">
        <v>5956</v>
      </c>
      <c r="H2128" s="39">
        <v>1.32</v>
      </c>
      <c r="I2128" s="39">
        <v>1.32</v>
      </c>
      <c r="J2128" s="1">
        <v>2</v>
      </c>
      <c r="K2128" s="153">
        <v>44364</v>
      </c>
      <c r="L2128" s="41">
        <v>44452</v>
      </c>
      <c r="M2128" s="1">
        <v>83.22</v>
      </c>
      <c r="N2128" s="1">
        <v>78</v>
      </c>
      <c r="O2128" s="1">
        <v>84</v>
      </c>
      <c r="P2128" s="42">
        <f t="shared" si="101"/>
        <v>6990.48</v>
      </c>
      <c r="Q2128" s="1" t="s">
        <v>147</v>
      </c>
      <c r="R2128" s="3">
        <v>100</v>
      </c>
      <c r="S2128" s="1">
        <f t="shared" si="102"/>
        <v>8322</v>
      </c>
      <c r="T2128" s="1" t="s">
        <v>147</v>
      </c>
      <c r="U2128" s="1">
        <v>375</v>
      </c>
      <c r="V2128" s="1">
        <v>0</v>
      </c>
      <c r="W2128" s="1">
        <v>0</v>
      </c>
      <c r="X2128" s="1">
        <v>0</v>
      </c>
      <c r="Y2128" s="1">
        <v>375</v>
      </c>
      <c r="Z2128" s="1">
        <v>29250</v>
      </c>
      <c r="AA2128" s="1" t="s">
        <v>5946</v>
      </c>
      <c r="AB2128" s="43" t="s">
        <v>6267</v>
      </c>
      <c r="AC2128" s="44"/>
      <c r="AZ2128" s="24"/>
      <c r="BF2128" s="24"/>
      <c r="BJ2128" s="24"/>
      <c r="BK2128" s="24"/>
      <c r="BL2128" s="24"/>
      <c r="BM2128" s="24"/>
      <c r="BN2128" s="24"/>
      <c r="BO2128" s="24"/>
      <c r="BP2128" s="24"/>
      <c r="BQ2128" s="24"/>
      <c r="BR2128" s="24"/>
      <c r="BS2128" s="24"/>
      <c r="BT2128" s="24"/>
    </row>
    <row r="2129" spans="1:72" s="23" customFormat="1" x14ac:dyDescent="0.3">
      <c r="A2129" s="38">
        <v>1293</v>
      </c>
      <c r="B2129" s="2" t="s">
        <v>3397</v>
      </c>
      <c r="C2129" s="1" t="s">
        <v>5943</v>
      </c>
      <c r="D2129" s="1" t="s">
        <v>1366</v>
      </c>
      <c r="E2129" s="1" t="s">
        <v>1413</v>
      </c>
      <c r="F2129" s="27" t="s">
        <v>5231</v>
      </c>
      <c r="G2129" s="1" t="s">
        <v>5957</v>
      </c>
      <c r="H2129" s="39">
        <v>0.41</v>
      </c>
      <c r="I2129" s="39">
        <v>0.41</v>
      </c>
      <c r="J2129" s="1">
        <v>1</v>
      </c>
      <c r="K2129" s="153">
        <v>44363</v>
      </c>
      <c r="L2129" s="41">
        <v>44452</v>
      </c>
      <c r="M2129" s="1">
        <v>33.47</v>
      </c>
      <c r="N2129" s="1">
        <v>32</v>
      </c>
      <c r="O2129" s="1">
        <v>85</v>
      </c>
      <c r="P2129" s="42">
        <f t="shared" si="101"/>
        <v>2844.95</v>
      </c>
      <c r="Q2129" s="1" t="s">
        <v>147</v>
      </c>
      <c r="R2129" s="3">
        <v>99.382716049382722</v>
      </c>
      <c r="S2129" s="1">
        <f t="shared" si="102"/>
        <v>3326.3395061728397</v>
      </c>
      <c r="T2129" s="1" t="s">
        <v>147</v>
      </c>
      <c r="U2129" s="1">
        <v>375</v>
      </c>
      <c r="V2129" s="1">
        <v>0</v>
      </c>
      <c r="W2129" s="1">
        <v>0</v>
      </c>
      <c r="X2129" s="1">
        <v>0</v>
      </c>
      <c r="Y2129" s="1">
        <v>375</v>
      </c>
      <c r="Z2129" s="1">
        <v>12000</v>
      </c>
      <c r="AA2129" s="1" t="s">
        <v>5946</v>
      </c>
      <c r="AB2129" s="43" t="s">
        <v>6267</v>
      </c>
      <c r="AC2129" s="44"/>
      <c r="AZ2129" s="24"/>
      <c r="BF2129" s="24"/>
      <c r="BJ2129" s="24"/>
      <c r="BK2129" s="24"/>
      <c r="BL2129" s="24"/>
      <c r="BM2129" s="24"/>
      <c r="BN2129" s="24"/>
      <c r="BO2129" s="24"/>
      <c r="BP2129" s="24"/>
      <c r="BQ2129" s="24"/>
      <c r="BR2129" s="24"/>
      <c r="BS2129" s="24"/>
      <c r="BT2129" s="24"/>
    </row>
    <row r="2130" spans="1:72" s="23" customFormat="1" x14ac:dyDescent="0.3">
      <c r="A2130" s="38">
        <v>1294</v>
      </c>
      <c r="B2130" s="2" t="s">
        <v>3397</v>
      </c>
      <c r="C2130" s="1" t="s">
        <v>5943</v>
      </c>
      <c r="D2130" s="1" t="s">
        <v>1366</v>
      </c>
      <c r="E2130" s="1" t="s">
        <v>1413</v>
      </c>
      <c r="F2130" s="27" t="s">
        <v>5233</v>
      </c>
      <c r="G2130" s="1" t="s">
        <v>5958</v>
      </c>
      <c r="H2130" s="39">
        <v>0.41</v>
      </c>
      <c r="I2130" s="39">
        <v>0.41</v>
      </c>
      <c r="J2130" s="1">
        <v>2</v>
      </c>
      <c r="K2130" s="153">
        <v>44367</v>
      </c>
      <c r="L2130" s="41">
        <v>44452</v>
      </c>
      <c r="M2130" s="1">
        <v>52.99</v>
      </c>
      <c r="N2130" s="1">
        <v>50</v>
      </c>
      <c r="O2130" s="1">
        <v>91</v>
      </c>
      <c r="P2130" s="42">
        <f t="shared" si="101"/>
        <v>4822.09</v>
      </c>
      <c r="Q2130" s="1" t="s">
        <v>147</v>
      </c>
      <c r="R2130" s="3">
        <v>99.34210526315789</v>
      </c>
      <c r="S2130" s="1">
        <f t="shared" si="102"/>
        <v>5264.1381578947367</v>
      </c>
      <c r="T2130" s="1" t="s">
        <v>147</v>
      </c>
      <c r="U2130" s="1">
        <v>375</v>
      </c>
      <c r="V2130" s="1">
        <v>0</v>
      </c>
      <c r="W2130" s="1">
        <v>10</v>
      </c>
      <c r="X2130" s="1">
        <v>0</v>
      </c>
      <c r="Y2130" s="1">
        <v>385</v>
      </c>
      <c r="Z2130" s="1">
        <v>19250</v>
      </c>
      <c r="AA2130" s="1" t="s">
        <v>5946</v>
      </c>
      <c r="AB2130" s="43" t="s">
        <v>6267</v>
      </c>
      <c r="AC2130" s="44"/>
      <c r="AZ2130" s="24"/>
      <c r="BF2130" s="24"/>
      <c r="BJ2130" s="24"/>
      <c r="BK2130" s="24"/>
      <c r="BL2130" s="24"/>
      <c r="BM2130" s="24"/>
      <c r="BN2130" s="24"/>
      <c r="BO2130" s="24"/>
      <c r="BP2130" s="24"/>
      <c r="BQ2130" s="24"/>
      <c r="BR2130" s="24"/>
      <c r="BS2130" s="24"/>
      <c r="BT2130" s="24"/>
    </row>
    <row r="2131" spans="1:72" s="23" customFormat="1" x14ac:dyDescent="0.3">
      <c r="A2131" s="38">
        <v>1295</v>
      </c>
      <c r="B2131" s="2" t="s">
        <v>3397</v>
      </c>
      <c r="C2131" s="1" t="s">
        <v>5943</v>
      </c>
      <c r="D2131" s="1" t="s">
        <v>1366</v>
      </c>
      <c r="E2131" s="1" t="s">
        <v>1413</v>
      </c>
      <c r="F2131" s="27" t="s">
        <v>5251</v>
      </c>
      <c r="G2131" s="1" t="s">
        <v>5959</v>
      </c>
      <c r="H2131" s="39">
        <v>2.19</v>
      </c>
      <c r="I2131" s="39">
        <v>2.19</v>
      </c>
      <c r="J2131" s="1">
        <v>3</v>
      </c>
      <c r="K2131" s="153">
        <v>44362</v>
      </c>
      <c r="L2131" s="41">
        <v>44452</v>
      </c>
      <c r="M2131" s="1">
        <v>94.19</v>
      </c>
      <c r="N2131" s="1">
        <v>90</v>
      </c>
      <c r="O2131" s="1">
        <v>91</v>
      </c>
      <c r="P2131" s="42">
        <f t="shared" si="101"/>
        <v>8571.2899999999991</v>
      </c>
      <c r="Q2131" s="1" t="s">
        <v>147</v>
      </c>
      <c r="R2131" s="3">
        <v>100</v>
      </c>
      <c r="S2131" s="1">
        <f t="shared" si="102"/>
        <v>9419</v>
      </c>
      <c r="T2131" s="1" t="s">
        <v>147</v>
      </c>
      <c r="U2131" s="1">
        <v>375</v>
      </c>
      <c r="V2131" s="1">
        <v>0</v>
      </c>
      <c r="W2131" s="1">
        <v>10</v>
      </c>
      <c r="X2131" s="1">
        <v>0</v>
      </c>
      <c r="Y2131" s="1">
        <v>385</v>
      </c>
      <c r="Z2131" s="1">
        <v>34650</v>
      </c>
      <c r="AA2131" s="1" t="s">
        <v>5946</v>
      </c>
      <c r="AB2131" s="43" t="s">
        <v>6267</v>
      </c>
      <c r="AC2131" s="44"/>
      <c r="AZ2131" s="24"/>
      <c r="BF2131" s="24"/>
      <c r="BJ2131" s="24"/>
      <c r="BK2131" s="24"/>
      <c r="BL2131" s="24"/>
      <c r="BM2131" s="24"/>
      <c r="BN2131" s="24"/>
      <c r="BO2131" s="24"/>
      <c r="BP2131" s="24"/>
      <c r="BQ2131" s="24"/>
      <c r="BR2131" s="24"/>
      <c r="BS2131" s="24"/>
      <c r="BT2131" s="24"/>
    </row>
    <row r="2132" spans="1:72" s="23" customFormat="1" x14ac:dyDescent="0.3">
      <c r="A2132" s="38">
        <v>1296</v>
      </c>
      <c r="B2132" s="2" t="s">
        <v>3397</v>
      </c>
      <c r="C2132" s="1" t="s">
        <v>5943</v>
      </c>
      <c r="D2132" s="1" t="s">
        <v>1366</v>
      </c>
      <c r="E2132" s="1" t="s">
        <v>1413</v>
      </c>
      <c r="F2132" s="27" t="s">
        <v>5960</v>
      </c>
      <c r="G2132" s="1" t="s">
        <v>5961</v>
      </c>
      <c r="H2132" s="39">
        <v>0.61</v>
      </c>
      <c r="I2132" s="39">
        <v>0.61</v>
      </c>
      <c r="J2132" s="1">
        <v>2</v>
      </c>
      <c r="K2132" s="153">
        <v>44368</v>
      </c>
      <c r="L2132" s="41">
        <v>44452</v>
      </c>
      <c r="M2132" s="1">
        <v>52.54</v>
      </c>
      <c r="N2132" s="1">
        <v>50</v>
      </c>
      <c r="O2132" s="1">
        <v>94</v>
      </c>
      <c r="P2132" s="42">
        <f t="shared" si="101"/>
        <v>4938.76</v>
      </c>
      <c r="Q2132" s="1" t="s">
        <v>147</v>
      </c>
      <c r="R2132" s="3">
        <v>100</v>
      </c>
      <c r="S2132" s="1">
        <f t="shared" si="102"/>
        <v>5254</v>
      </c>
      <c r="T2132" s="1" t="s">
        <v>147</v>
      </c>
      <c r="U2132" s="1">
        <v>375</v>
      </c>
      <c r="V2132" s="1">
        <v>0</v>
      </c>
      <c r="W2132" s="1">
        <v>10</v>
      </c>
      <c r="X2132" s="1">
        <v>0</v>
      </c>
      <c r="Y2132" s="1">
        <v>385</v>
      </c>
      <c r="Z2132" s="1">
        <v>19250</v>
      </c>
      <c r="AA2132" s="1" t="s">
        <v>5946</v>
      </c>
      <c r="AB2132" s="43" t="s">
        <v>6267</v>
      </c>
      <c r="AC2132" s="44"/>
      <c r="AZ2132" s="24"/>
      <c r="BF2132" s="24"/>
      <c r="BJ2132" s="24"/>
      <c r="BK2132" s="24"/>
      <c r="BL2132" s="24"/>
      <c r="BM2132" s="24"/>
      <c r="BN2132" s="24"/>
      <c r="BO2132" s="24"/>
      <c r="BP2132" s="24"/>
      <c r="BQ2132" s="24"/>
      <c r="BR2132" s="24"/>
      <c r="BS2132" s="24"/>
      <c r="BT2132" s="24"/>
    </row>
    <row r="2133" spans="1:72" s="23" customFormat="1" x14ac:dyDescent="0.3">
      <c r="A2133" s="38">
        <v>1297</v>
      </c>
      <c r="B2133" s="2" t="s">
        <v>3397</v>
      </c>
      <c r="C2133" s="1" t="s">
        <v>5943</v>
      </c>
      <c r="D2133" s="1" t="s">
        <v>1366</v>
      </c>
      <c r="E2133" s="1" t="s">
        <v>1413</v>
      </c>
      <c r="F2133" s="27" t="s">
        <v>4601</v>
      </c>
      <c r="G2133" s="1" t="s">
        <v>5962</v>
      </c>
      <c r="H2133" s="39">
        <v>0.52</v>
      </c>
      <c r="I2133" s="39">
        <v>0.52</v>
      </c>
      <c r="J2133" s="1">
        <v>2</v>
      </c>
      <c r="K2133" s="153">
        <v>44362</v>
      </c>
      <c r="L2133" s="41">
        <v>44452</v>
      </c>
      <c r="M2133" s="1">
        <v>74.81</v>
      </c>
      <c r="N2133" s="1">
        <v>71</v>
      </c>
      <c r="O2133" s="1">
        <v>88</v>
      </c>
      <c r="P2133" s="42">
        <f t="shared" si="101"/>
        <v>6583.2800000000007</v>
      </c>
      <c r="Q2133" s="1" t="s">
        <v>147</v>
      </c>
      <c r="R2133" s="3">
        <v>98.148148148148152</v>
      </c>
      <c r="S2133" s="1">
        <f t="shared" si="102"/>
        <v>7342.4629629629635</v>
      </c>
      <c r="T2133" s="1" t="s">
        <v>147</v>
      </c>
      <c r="U2133" s="1">
        <v>375</v>
      </c>
      <c r="V2133" s="1">
        <v>0</v>
      </c>
      <c r="W2133" s="1">
        <v>0</v>
      </c>
      <c r="X2133" s="1">
        <v>0</v>
      </c>
      <c r="Y2133" s="1">
        <v>375</v>
      </c>
      <c r="Z2133" s="1">
        <v>26625</v>
      </c>
      <c r="AA2133" s="1" t="s">
        <v>5946</v>
      </c>
      <c r="AB2133" s="43" t="s">
        <v>6267</v>
      </c>
      <c r="AC2133" s="44"/>
      <c r="AZ2133" s="24"/>
      <c r="BF2133" s="24"/>
      <c r="BJ2133" s="24"/>
      <c r="BK2133" s="24"/>
      <c r="BL2133" s="24"/>
      <c r="BM2133" s="24"/>
      <c r="BN2133" s="24"/>
      <c r="BO2133" s="24"/>
      <c r="BP2133" s="24"/>
      <c r="BQ2133" s="24"/>
      <c r="BR2133" s="24"/>
      <c r="BS2133" s="24"/>
      <c r="BT2133" s="24"/>
    </row>
    <row r="2134" spans="1:72" s="23" customFormat="1" x14ac:dyDescent="0.3">
      <c r="A2134" s="38">
        <v>1298</v>
      </c>
      <c r="B2134" s="2" t="s">
        <v>3397</v>
      </c>
      <c r="C2134" s="1" t="s">
        <v>5943</v>
      </c>
      <c r="D2134" s="1" t="s">
        <v>1366</v>
      </c>
      <c r="E2134" s="1" t="s">
        <v>1413</v>
      </c>
      <c r="F2134" s="27" t="s">
        <v>4607</v>
      </c>
      <c r="G2134" s="1" t="s">
        <v>5963</v>
      </c>
      <c r="H2134" s="39">
        <v>0.15</v>
      </c>
      <c r="I2134" s="39">
        <v>0.15</v>
      </c>
      <c r="J2134" s="1">
        <v>1</v>
      </c>
      <c r="K2134" s="153">
        <v>44363</v>
      </c>
      <c r="L2134" s="41">
        <v>44452</v>
      </c>
      <c r="M2134" s="1">
        <v>34.18</v>
      </c>
      <c r="N2134" s="1">
        <v>32</v>
      </c>
      <c r="O2134" s="1">
        <v>92</v>
      </c>
      <c r="P2134" s="42">
        <f t="shared" si="101"/>
        <v>3144.56</v>
      </c>
      <c r="Q2134" s="1" t="s">
        <v>147</v>
      </c>
      <c r="R2134" s="3">
        <v>100</v>
      </c>
      <c r="S2134" s="1">
        <f t="shared" si="102"/>
        <v>3418</v>
      </c>
      <c r="T2134" s="1" t="s">
        <v>147</v>
      </c>
      <c r="U2134" s="1">
        <v>375</v>
      </c>
      <c r="V2134" s="1">
        <v>0</v>
      </c>
      <c r="W2134" s="1">
        <v>10</v>
      </c>
      <c r="X2134" s="1">
        <v>0</v>
      </c>
      <c r="Y2134" s="1">
        <v>385</v>
      </c>
      <c r="Z2134" s="1">
        <v>12320</v>
      </c>
      <c r="AA2134" s="1" t="s">
        <v>5946</v>
      </c>
      <c r="AB2134" s="43" t="s">
        <v>6267</v>
      </c>
      <c r="AC2134" s="44"/>
      <c r="AZ2134" s="24"/>
      <c r="BF2134" s="24"/>
      <c r="BJ2134" s="24"/>
      <c r="BK2134" s="24"/>
      <c r="BL2134" s="24"/>
      <c r="BM2134" s="24"/>
      <c r="BN2134" s="24"/>
      <c r="BO2134" s="24"/>
      <c r="BP2134" s="24"/>
      <c r="BQ2134" s="24"/>
      <c r="BR2134" s="24"/>
      <c r="BS2134" s="24"/>
      <c r="BT2134" s="24"/>
    </row>
    <row r="2135" spans="1:72" s="23" customFormat="1" x14ac:dyDescent="0.3">
      <c r="A2135" s="38">
        <v>1299</v>
      </c>
      <c r="B2135" s="2" t="s">
        <v>3397</v>
      </c>
      <c r="C2135" s="1" t="s">
        <v>5943</v>
      </c>
      <c r="D2135" s="1" t="s">
        <v>1366</v>
      </c>
      <c r="E2135" s="1" t="s">
        <v>1413</v>
      </c>
      <c r="F2135" s="27" t="s">
        <v>4623</v>
      </c>
      <c r="G2135" s="1" t="s">
        <v>5964</v>
      </c>
      <c r="H2135" s="39">
        <v>0.48</v>
      </c>
      <c r="I2135" s="39">
        <v>0.48</v>
      </c>
      <c r="J2135" s="1">
        <v>1</v>
      </c>
      <c r="K2135" s="153">
        <v>44362</v>
      </c>
      <c r="L2135" s="41">
        <v>44452</v>
      </c>
      <c r="M2135" s="1">
        <v>44.07</v>
      </c>
      <c r="N2135" s="1">
        <v>42</v>
      </c>
      <c r="O2135" s="1">
        <v>80</v>
      </c>
      <c r="P2135" s="42">
        <f t="shared" si="101"/>
        <v>3525.6</v>
      </c>
      <c r="Q2135" s="1" t="s">
        <v>147</v>
      </c>
      <c r="R2135" s="3">
        <v>99.324324324324323</v>
      </c>
      <c r="S2135" s="1">
        <f t="shared" si="102"/>
        <v>4377.2229729729734</v>
      </c>
      <c r="T2135" s="1" t="s">
        <v>147</v>
      </c>
      <c r="U2135" s="1">
        <v>375</v>
      </c>
      <c r="V2135" s="1">
        <v>0</v>
      </c>
      <c r="W2135" s="1">
        <v>0</v>
      </c>
      <c r="X2135" s="1">
        <v>0</v>
      </c>
      <c r="Y2135" s="1">
        <v>375</v>
      </c>
      <c r="Z2135" s="1">
        <v>15750</v>
      </c>
      <c r="AA2135" s="1" t="s">
        <v>5946</v>
      </c>
      <c r="AB2135" s="43" t="s">
        <v>6267</v>
      </c>
      <c r="AC2135" s="44"/>
      <c r="AZ2135" s="24"/>
      <c r="BF2135" s="24"/>
      <c r="BJ2135" s="24"/>
      <c r="BK2135" s="24"/>
      <c r="BL2135" s="24"/>
      <c r="BM2135" s="24"/>
      <c r="BN2135" s="24"/>
      <c r="BO2135" s="24"/>
      <c r="BP2135" s="24"/>
      <c r="BQ2135" s="24"/>
      <c r="BR2135" s="24"/>
      <c r="BS2135" s="24"/>
      <c r="BT2135" s="24"/>
    </row>
    <row r="2136" spans="1:72" s="23" customFormat="1" x14ac:dyDescent="0.3">
      <c r="A2136" s="38">
        <v>1300</v>
      </c>
      <c r="B2136" s="2" t="s">
        <v>3397</v>
      </c>
      <c r="C2136" s="1" t="s">
        <v>5943</v>
      </c>
      <c r="D2136" s="1" t="s">
        <v>1366</v>
      </c>
      <c r="E2136" s="1" t="s">
        <v>1413</v>
      </c>
      <c r="F2136" s="27" t="s">
        <v>4633</v>
      </c>
      <c r="G2136" s="1" t="s">
        <v>5965</v>
      </c>
      <c r="H2136" s="39">
        <v>0.24</v>
      </c>
      <c r="I2136" s="39">
        <v>0.24</v>
      </c>
      <c r="J2136" s="1">
        <v>1</v>
      </c>
      <c r="K2136" s="153">
        <v>44368</v>
      </c>
      <c r="L2136" s="41">
        <v>44452</v>
      </c>
      <c r="M2136" s="1">
        <v>14.08</v>
      </c>
      <c r="N2136" s="1">
        <v>13</v>
      </c>
      <c r="O2136" s="1">
        <v>86</v>
      </c>
      <c r="P2136" s="42">
        <f t="shared" si="101"/>
        <v>1210.8800000000001</v>
      </c>
      <c r="Q2136" s="1" t="s">
        <v>147</v>
      </c>
      <c r="R2136" s="3">
        <v>100</v>
      </c>
      <c r="S2136" s="1">
        <f t="shared" si="102"/>
        <v>1408</v>
      </c>
      <c r="T2136" s="1" t="s">
        <v>147</v>
      </c>
      <c r="U2136" s="1">
        <v>375</v>
      </c>
      <c r="V2136" s="1">
        <v>0</v>
      </c>
      <c r="W2136" s="1">
        <v>0</v>
      </c>
      <c r="X2136" s="1">
        <v>0</v>
      </c>
      <c r="Y2136" s="1">
        <v>375</v>
      </c>
      <c r="Z2136" s="1">
        <v>4875</v>
      </c>
      <c r="AA2136" s="1" t="s">
        <v>5946</v>
      </c>
      <c r="AB2136" s="43" t="s">
        <v>6267</v>
      </c>
      <c r="AC2136" s="44"/>
      <c r="AZ2136" s="24"/>
      <c r="BF2136" s="24"/>
      <c r="BJ2136" s="24"/>
      <c r="BK2136" s="24"/>
      <c r="BL2136" s="24"/>
      <c r="BM2136" s="24"/>
      <c r="BN2136" s="24"/>
      <c r="BO2136" s="24"/>
      <c r="BP2136" s="24"/>
      <c r="BQ2136" s="24"/>
      <c r="BR2136" s="24"/>
      <c r="BS2136" s="24"/>
      <c r="BT2136" s="24"/>
    </row>
    <row r="2137" spans="1:72" s="23" customFormat="1" x14ac:dyDescent="0.3">
      <c r="A2137" s="38">
        <v>1301</v>
      </c>
      <c r="B2137" s="2" t="s">
        <v>3397</v>
      </c>
      <c r="C2137" s="1" t="s">
        <v>5943</v>
      </c>
      <c r="D2137" s="1" t="s">
        <v>1366</v>
      </c>
      <c r="E2137" s="1" t="s">
        <v>1413</v>
      </c>
      <c r="F2137" s="2" t="s">
        <v>3498</v>
      </c>
      <c r="G2137" s="1" t="s">
        <v>5966</v>
      </c>
      <c r="H2137" s="39">
        <v>1.35</v>
      </c>
      <c r="I2137" s="39">
        <v>1.35</v>
      </c>
      <c r="J2137" s="1">
        <v>6</v>
      </c>
      <c r="K2137" s="153">
        <v>44349</v>
      </c>
      <c r="L2137" s="41">
        <v>44452</v>
      </c>
      <c r="M2137" s="1">
        <v>220.54</v>
      </c>
      <c r="N2137" s="1">
        <v>210</v>
      </c>
      <c r="O2137" s="1">
        <v>86</v>
      </c>
      <c r="P2137" s="42">
        <f t="shared" si="101"/>
        <v>18966.439999999999</v>
      </c>
      <c r="Q2137" s="1" t="s">
        <v>147</v>
      </c>
      <c r="R2137" s="3">
        <v>99.354838709677423</v>
      </c>
      <c r="S2137" s="1">
        <f t="shared" si="102"/>
        <v>21911.716129032258</v>
      </c>
      <c r="T2137" s="1" t="s">
        <v>147</v>
      </c>
      <c r="U2137" s="1">
        <v>375</v>
      </c>
      <c r="V2137" s="1">
        <v>0</v>
      </c>
      <c r="W2137" s="1">
        <v>0</v>
      </c>
      <c r="X2137" s="1">
        <v>0</v>
      </c>
      <c r="Y2137" s="1">
        <v>375</v>
      </c>
      <c r="Z2137" s="1">
        <v>78750</v>
      </c>
      <c r="AA2137" s="1" t="s">
        <v>5946</v>
      </c>
      <c r="AB2137" s="43" t="s">
        <v>6267</v>
      </c>
      <c r="AC2137" s="44"/>
      <c r="AZ2137" s="24"/>
      <c r="BF2137" s="24"/>
      <c r="BJ2137" s="24"/>
      <c r="BK2137" s="24"/>
      <c r="BL2137" s="24"/>
      <c r="BM2137" s="24"/>
      <c r="BN2137" s="24"/>
      <c r="BO2137" s="24"/>
      <c r="BP2137" s="24"/>
      <c r="BQ2137" s="24"/>
      <c r="BR2137" s="24"/>
      <c r="BS2137" s="24"/>
      <c r="BT2137" s="24"/>
    </row>
    <row r="2138" spans="1:72" s="23" customFormat="1" x14ac:dyDescent="0.3">
      <c r="A2138" s="38">
        <v>1302</v>
      </c>
      <c r="B2138" s="2" t="s">
        <v>3397</v>
      </c>
      <c r="C2138" s="1" t="s">
        <v>5943</v>
      </c>
      <c r="D2138" s="1" t="s">
        <v>1366</v>
      </c>
      <c r="E2138" s="1" t="s">
        <v>1413</v>
      </c>
      <c r="F2138" s="45" t="s">
        <v>3852</v>
      </c>
      <c r="G2138" s="1" t="s">
        <v>5967</v>
      </c>
      <c r="H2138" s="39">
        <v>2.06</v>
      </c>
      <c r="I2138" s="39">
        <v>2.06</v>
      </c>
      <c r="J2138" s="1">
        <v>6</v>
      </c>
      <c r="K2138" s="153">
        <v>44359</v>
      </c>
      <c r="L2138" s="41">
        <v>44452</v>
      </c>
      <c r="M2138" s="1">
        <v>235.1</v>
      </c>
      <c r="N2138" s="1">
        <v>225</v>
      </c>
      <c r="O2138" s="1">
        <v>90</v>
      </c>
      <c r="P2138" s="42">
        <f t="shared" si="101"/>
        <v>21159</v>
      </c>
      <c r="Q2138" s="1" t="s">
        <v>147</v>
      </c>
      <c r="R2138" s="3">
        <v>100</v>
      </c>
      <c r="S2138" s="1">
        <f t="shared" si="102"/>
        <v>23510</v>
      </c>
      <c r="T2138" s="1" t="s">
        <v>147</v>
      </c>
      <c r="U2138" s="1">
        <v>375</v>
      </c>
      <c r="V2138" s="1">
        <v>0</v>
      </c>
      <c r="W2138" s="1">
        <v>10</v>
      </c>
      <c r="X2138" s="1">
        <v>0</v>
      </c>
      <c r="Y2138" s="1">
        <v>385</v>
      </c>
      <c r="Z2138" s="1">
        <v>86625</v>
      </c>
      <c r="AA2138" s="1" t="s">
        <v>5946</v>
      </c>
      <c r="AB2138" s="43" t="s">
        <v>6267</v>
      </c>
      <c r="AC2138" s="44"/>
      <c r="AZ2138" s="24"/>
      <c r="BF2138" s="24"/>
      <c r="BJ2138" s="24"/>
      <c r="BK2138" s="24"/>
      <c r="BL2138" s="24"/>
      <c r="BM2138" s="24"/>
      <c r="BN2138" s="24"/>
      <c r="BO2138" s="24"/>
      <c r="BP2138" s="24"/>
      <c r="BQ2138" s="24"/>
      <c r="BR2138" s="24"/>
      <c r="BS2138" s="24"/>
      <c r="BT2138" s="24"/>
    </row>
    <row r="2139" spans="1:72" s="23" customFormat="1" x14ac:dyDescent="0.3">
      <c r="A2139" s="38">
        <v>1303</v>
      </c>
      <c r="B2139" s="2" t="s">
        <v>3397</v>
      </c>
      <c r="C2139" s="1" t="s">
        <v>5943</v>
      </c>
      <c r="D2139" s="1" t="s">
        <v>1366</v>
      </c>
      <c r="E2139" s="1" t="s">
        <v>1413</v>
      </c>
      <c r="F2139" s="45" t="s">
        <v>3856</v>
      </c>
      <c r="G2139" s="1" t="s">
        <v>5968</v>
      </c>
      <c r="H2139" s="39">
        <v>1.03</v>
      </c>
      <c r="I2139" s="39">
        <v>1.03</v>
      </c>
      <c r="J2139" s="1">
        <v>5</v>
      </c>
      <c r="K2139" s="153">
        <v>44362</v>
      </c>
      <c r="L2139" s="41">
        <v>44452</v>
      </c>
      <c r="M2139" s="1">
        <v>171.72</v>
      </c>
      <c r="N2139" s="1">
        <v>161</v>
      </c>
      <c r="O2139" s="1">
        <v>84</v>
      </c>
      <c r="P2139" s="42">
        <f t="shared" si="101"/>
        <v>14424.48</v>
      </c>
      <c r="Q2139" s="1" t="s">
        <v>147</v>
      </c>
      <c r="R2139" s="3">
        <v>100</v>
      </c>
      <c r="S2139" s="1">
        <f t="shared" si="102"/>
        <v>17172</v>
      </c>
      <c r="T2139" s="1" t="s">
        <v>147</v>
      </c>
      <c r="U2139" s="1">
        <v>375</v>
      </c>
      <c r="V2139" s="1">
        <v>0</v>
      </c>
      <c r="W2139" s="1">
        <v>0</v>
      </c>
      <c r="X2139" s="1">
        <v>0</v>
      </c>
      <c r="Y2139" s="1">
        <v>375</v>
      </c>
      <c r="Z2139" s="1">
        <v>60375</v>
      </c>
      <c r="AA2139" s="1" t="s">
        <v>5946</v>
      </c>
      <c r="AB2139" s="43" t="s">
        <v>6267</v>
      </c>
      <c r="AC2139" s="44"/>
      <c r="AZ2139" s="24"/>
      <c r="BF2139" s="24"/>
      <c r="BJ2139" s="24"/>
      <c r="BK2139" s="24"/>
      <c r="BL2139" s="24"/>
      <c r="BM2139" s="24"/>
      <c r="BN2139" s="24"/>
      <c r="BO2139" s="24"/>
      <c r="BP2139" s="24"/>
      <c r="BQ2139" s="24"/>
      <c r="BR2139" s="24"/>
      <c r="BS2139" s="24"/>
      <c r="BT2139" s="24"/>
    </row>
    <row r="2140" spans="1:72" s="23" customFormat="1" x14ac:dyDescent="0.3">
      <c r="A2140" s="38">
        <v>1304</v>
      </c>
      <c r="B2140" s="2" t="s">
        <v>3397</v>
      </c>
      <c r="C2140" s="1" t="s">
        <v>5943</v>
      </c>
      <c r="D2140" s="1" t="s">
        <v>1366</v>
      </c>
      <c r="E2140" s="1" t="s">
        <v>1413</v>
      </c>
      <c r="F2140" s="27" t="s">
        <v>5969</v>
      </c>
      <c r="G2140" s="1" t="s">
        <v>5970</v>
      </c>
      <c r="H2140" s="39">
        <v>0.77</v>
      </c>
      <c r="I2140" s="39">
        <v>0.77</v>
      </c>
      <c r="J2140" s="1">
        <v>2</v>
      </c>
      <c r="K2140" s="153">
        <v>44357</v>
      </c>
      <c r="L2140" s="41">
        <v>44452</v>
      </c>
      <c r="M2140" s="1">
        <v>67.81</v>
      </c>
      <c r="N2140" s="1">
        <v>63</v>
      </c>
      <c r="O2140" s="1">
        <v>80</v>
      </c>
      <c r="P2140" s="42">
        <f t="shared" si="101"/>
        <v>5424.8</v>
      </c>
      <c r="Q2140" s="1" t="s">
        <v>147</v>
      </c>
      <c r="R2140" s="3">
        <v>100</v>
      </c>
      <c r="S2140" s="1">
        <f t="shared" si="102"/>
        <v>6781</v>
      </c>
      <c r="T2140" s="1" t="s">
        <v>147</v>
      </c>
      <c r="U2140" s="1">
        <v>375</v>
      </c>
      <c r="V2140" s="1">
        <v>0</v>
      </c>
      <c r="W2140" s="1">
        <v>0</v>
      </c>
      <c r="X2140" s="1">
        <v>0</v>
      </c>
      <c r="Y2140" s="1">
        <v>375</v>
      </c>
      <c r="Z2140" s="1">
        <v>23625</v>
      </c>
      <c r="AA2140" s="1" t="s">
        <v>5946</v>
      </c>
      <c r="AB2140" s="1" t="s">
        <v>4296</v>
      </c>
      <c r="AC2140" s="44"/>
      <c r="AZ2140" s="24"/>
      <c r="BF2140" s="24"/>
      <c r="BJ2140" s="24"/>
      <c r="BK2140" s="24"/>
      <c r="BL2140" s="24"/>
      <c r="BM2140" s="24"/>
      <c r="BN2140" s="24"/>
      <c r="BO2140" s="24"/>
      <c r="BP2140" s="24"/>
      <c r="BQ2140" s="24"/>
      <c r="BR2140" s="24"/>
      <c r="BS2140" s="24"/>
      <c r="BT2140" s="24"/>
    </row>
    <row r="2141" spans="1:72" s="23" customFormat="1" x14ac:dyDescent="0.3">
      <c r="A2141" s="38">
        <v>1305</v>
      </c>
      <c r="B2141" s="2" t="s">
        <v>3397</v>
      </c>
      <c r="C2141" s="1" t="s">
        <v>5943</v>
      </c>
      <c r="D2141" s="1" t="s">
        <v>1366</v>
      </c>
      <c r="E2141" s="1" t="s">
        <v>1413</v>
      </c>
      <c r="F2141" s="1" t="s">
        <v>4513</v>
      </c>
      <c r="G2141" s="1" t="s">
        <v>5971</v>
      </c>
      <c r="H2141" s="39">
        <v>0.41</v>
      </c>
      <c r="I2141" s="39">
        <v>0.41</v>
      </c>
      <c r="J2141" s="1">
        <v>3</v>
      </c>
      <c r="K2141" s="153">
        <v>44355</v>
      </c>
      <c r="L2141" s="41">
        <v>44452</v>
      </c>
      <c r="M2141" s="1">
        <v>112.6</v>
      </c>
      <c r="N2141" s="1">
        <v>107</v>
      </c>
      <c r="O2141" s="1">
        <v>82</v>
      </c>
      <c r="P2141" s="42">
        <f t="shared" si="101"/>
        <v>9233.1999999999989</v>
      </c>
      <c r="Q2141" s="1" t="s">
        <v>147</v>
      </c>
      <c r="R2141" s="3">
        <v>100</v>
      </c>
      <c r="S2141" s="1">
        <f t="shared" si="102"/>
        <v>11260</v>
      </c>
      <c r="T2141" s="1" t="s">
        <v>147</v>
      </c>
      <c r="U2141" s="1">
        <v>375</v>
      </c>
      <c r="V2141" s="1">
        <v>0</v>
      </c>
      <c r="W2141" s="1">
        <v>0</v>
      </c>
      <c r="X2141" s="1">
        <v>0</v>
      </c>
      <c r="Y2141" s="1">
        <v>375</v>
      </c>
      <c r="Z2141" s="1">
        <v>40125</v>
      </c>
      <c r="AA2141" s="1" t="s">
        <v>5946</v>
      </c>
      <c r="AB2141" s="1" t="s">
        <v>4296</v>
      </c>
      <c r="AC2141" s="44"/>
      <c r="AZ2141" s="24"/>
      <c r="BF2141" s="24"/>
      <c r="BJ2141" s="24"/>
      <c r="BK2141" s="24"/>
      <c r="BL2141" s="24"/>
      <c r="BM2141" s="24"/>
      <c r="BN2141" s="24"/>
      <c r="BO2141" s="24"/>
      <c r="BP2141" s="24"/>
      <c r="BQ2141" s="24"/>
      <c r="BR2141" s="24"/>
      <c r="BS2141" s="24"/>
      <c r="BT2141" s="24"/>
    </row>
    <row r="2142" spans="1:72" s="23" customFormat="1" x14ac:dyDescent="0.3">
      <c r="A2142" s="38">
        <v>1306</v>
      </c>
      <c r="B2142" s="2" t="s">
        <v>3397</v>
      </c>
      <c r="C2142" s="1" t="s">
        <v>5943</v>
      </c>
      <c r="D2142" s="1" t="s">
        <v>1366</v>
      </c>
      <c r="E2142" s="1" t="s">
        <v>1413</v>
      </c>
      <c r="F2142" s="27" t="s">
        <v>4515</v>
      </c>
      <c r="G2142" s="1" t="s">
        <v>5972</v>
      </c>
      <c r="H2142" s="39">
        <v>0.31</v>
      </c>
      <c r="I2142" s="39">
        <v>0.31</v>
      </c>
      <c r="J2142" s="1">
        <v>2</v>
      </c>
      <c r="K2142" s="153">
        <v>44355</v>
      </c>
      <c r="L2142" s="41">
        <v>44452</v>
      </c>
      <c r="M2142" s="1">
        <v>54.67</v>
      </c>
      <c r="N2142" s="1">
        <v>52</v>
      </c>
      <c r="O2142" s="1">
        <v>82</v>
      </c>
      <c r="P2142" s="42">
        <f t="shared" si="101"/>
        <v>4482.9400000000005</v>
      </c>
      <c r="Q2142" s="1" t="s">
        <v>147</v>
      </c>
      <c r="R2142" s="3">
        <v>100</v>
      </c>
      <c r="S2142" s="1">
        <f t="shared" si="102"/>
        <v>5467</v>
      </c>
      <c r="T2142" s="1" t="s">
        <v>147</v>
      </c>
      <c r="U2142" s="1">
        <v>375</v>
      </c>
      <c r="V2142" s="1">
        <v>0</v>
      </c>
      <c r="W2142" s="1">
        <v>0</v>
      </c>
      <c r="X2142" s="1">
        <v>0</v>
      </c>
      <c r="Y2142" s="1">
        <v>375</v>
      </c>
      <c r="Z2142" s="1">
        <v>19500</v>
      </c>
      <c r="AA2142" s="1" t="s">
        <v>5946</v>
      </c>
      <c r="AB2142" s="1" t="s">
        <v>4296</v>
      </c>
      <c r="AC2142" s="44"/>
      <c r="AZ2142" s="24"/>
      <c r="BF2142" s="24"/>
      <c r="BJ2142" s="24"/>
      <c r="BK2142" s="24"/>
      <c r="BL2142" s="24"/>
      <c r="BM2142" s="24"/>
      <c r="BN2142" s="24"/>
      <c r="BO2142" s="24"/>
      <c r="BP2142" s="24"/>
      <c r="BQ2142" s="24"/>
      <c r="BR2142" s="24"/>
      <c r="BS2142" s="24"/>
      <c r="BT2142" s="24"/>
    </row>
    <row r="2143" spans="1:72" s="23" customFormat="1" x14ac:dyDescent="0.3">
      <c r="A2143" s="38">
        <v>1307</v>
      </c>
      <c r="B2143" s="2" t="s">
        <v>3397</v>
      </c>
      <c r="C2143" s="1" t="s">
        <v>5943</v>
      </c>
      <c r="D2143" s="1" t="s">
        <v>1366</v>
      </c>
      <c r="E2143" s="1" t="s">
        <v>1413</v>
      </c>
      <c r="F2143" s="27" t="s">
        <v>4521</v>
      </c>
      <c r="G2143" s="1" t="s">
        <v>5973</v>
      </c>
      <c r="H2143" s="39">
        <v>0.55000000000000004</v>
      </c>
      <c r="I2143" s="39">
        <v>0.55000000000000004</v>
      </c>
      <c r="J2143" s="1">
        <v>1</v>
      </c>
      <c r="K2143" s="153">
        <v>44367</v>
      </c>
      <c r="L2143" s="41">
        <v>44452</v>
      </c>
      <c r="M2143" s="1">
        <v>19.98</v>
      </c>
      <c r="N2143" s="1">
        <v>18.5</v>
      </c>
      <c r="O2143" s="1">
        <v>96</v>
      </c>
      <c r="P2143" s="42">
        <f t="shared" si="101"/>
        <v>1918.08</v>
      </c>
      <c r="Q2143" s="1" t="s">
        <v>147</v>
      </c>
      <c r="R2143" s="3">
        <v>100</v>
      </c>
      <c r="S2143" s="1">
        <f t="shared" si="102"/>
        <v>1998</v>
      </c>
      <c r="T2143" s="1" t="s">
        <v>147</v>
      </c>
      <c r="U2143" s="1">
        <v>375</v>
      </c>
      <c r="V2143" s="1">
        <v>0</v>
      </c>
      <c r="W2143" s="1">
        <v>10</v>
      </c>
      <c r="X2143" s="1">
        <v>0</v>
      </c>
      <c r="Y2143" s="1">
        <v>385</v>
      </c>
      <c r="Z2143" s="1">
        <v>7122.5</v>
      </c>
      <c r="AA2143" s="1" t="s">
        <v>5946</v>
      </c>
      <c r="AB2143" s="1" t="s">
        <v>4296</v>
      </c>
      <c r="AC2143" s="44"/>
      <c r="AZ2143" s="24"/>
      <c r="BF2143" s="24"/>
      <c r="BJ2143" s="24"/>
      <c r="BK2143" s="24"/>
      <c r="BL2143" s="24"/>
      <c r="BM2143" s="24"/>
      <c r="BN2143" s="24"/>
      <c r="BO2143" s="24"/>
      <c r="BP2143" s="24"/>
      <c r="BQ2143" s="24"/>
      <c r="BR2143" s="24"/>
      <c r="BS2143" s="24"/>
      <c r="BT2143" s="24"/>
    </row>
    <row r="2144" spans="1:72" s="23" customFormat="1" x14ac:dyDescent="0.3">
      <c r="A2144" s="38">
        <v>1308</v>
      </c>
      <c r="B2144" s="2" t="s">
        <v>3397</v>
      </c>
      <c r="C2144" s="1" t="s">
        <v>5943</v>
      </c>
      <c r="D2144" s="1" t="s">
        <v>1366</v>
      </c>
      <c r="E2144" s="1" t="s">
        <v>1413</v>
      </c>
      <c r="F2144" s="27" t="s">
        <v>4523</v>
      </c>
      <c r="G2144" s="1" t="s">
        <v>5974</v>
      </c>
      <c r="H2144" s="39">
        <v>0.45</v>
      </c>
      <c r="I2144" s="39">
        <v>0.45</v>
      </c>
      <c r="J2144" s="1">
        <v>2</v>
      </c>
      <c r="K2144" s="153">
        <v>44356</v>
      </c>
      <c r="L2144" s="41">
        <v>44452</v>
      </c>
      <c r="M2144" s="1">
        <v>79.510000000000005</v>
      </c>
      <c r="N2144" s="1">
        <v>75</v>
      </c>
      <c r="O2144" s="1">
        <v>84</v>
      </c>
      <c r="P2144" s="42">
        <f t="shared" si="101"/>
        <v>6678.84</v>
      </c>
      <c r="Q2144" s="1" t="s">
        <v>147</v>
      </c>
      <c r="R2144" s="3">
        <v>98.65771812080537</v>
      </c>
      <c r="S2144" s="1">
        <f t="shared" si="102"/>
        <v>7844.2751677852357</v>
      </c>
      <c r="T2144" s="1" t="s">
        <v>147</v>
      </c>
      <c r="U2144" s="1">
        <v>375</v>
      </c>
      <c r="V2144" s="1">
        <v>0</v>
      </c>
      <c r="W2144" s="1">
        <v>0</v>
      </c>
      <c r="X2144" s="1">
        <v>0</v>
      </c>
      <c r="Y2144" s="1">
        <v>375</v>
      </c>
      <c r="Z2144" s="1">
        <v>28125</v>
      </c>
      <c r="AA2144" s="1" t="s">
        <v>5946</v>
      </c>
      <c r="AB2144" s="1" t="s">
        <v>4296</v>
      </c>
      <c r="AC2144" s="44"/>
      <c r="AZ2144" s="24"/>
      <c r="BF2144" s="24"/>
      <c r="BJ2144" s="24"/>
      <c r="BK2144" s="24"/>
      <c r="BL2144" s="24"/>
      <c r="BM2144" s="24"/>
      <c r="BN2144" s="24"/>
      <c r="BO2144" s="24"/>
      <c r="BP2144" s="24"/>
      <c r="BQ2144" s="24"/>
      <c r="BR2144" s="24"/>
      <c r="BS2144" s="24"/>
      <c r="BT2144" s="24"/>
    </row>
    <row r="2145" spans="1:72" s="23" customFormat="1" x14ac:dyDescent="0.3">
      <c r="A2145" s="38">
        <v>1309</v>
      </c>
      <c r="B2145" s="2" t="s">
        <v>3397</v>
      </c>
      <c r="C2145" s="1" t="s">
        <v>5943</v>
      </c>
      <c r="D2145" s="1" t="s">
        <v>1366</v>
      </c>
      <c r="E2145" s="1" t="s">
        <v>1413</v>
      </c>
      <c r="F2145" s="2" t="s">
        <v>3550</v>
      </c>
      <c r="G2145" s="1" t="s">
        <v>5975</v>
      </c>
      <c r="H2145" s="39">
        <v>1.1399999999999999</v>
      </c>
      <c r="I2145" s="39">
        <v>1.1399999999999999</v>
      </c>
      <c r="J2145" s="1">
        <v>6</v>
      </c>
      <c r="K2145" s="153">
        <v>44350</v>
      </c>
      <c r="L2145" s="41">
        <v>44452</v>
      </c>
      <c r="M2145" s="1">
        <v>236.34</v>
      </c>
      <c r="N2145" s="1">
        <v>210</v>
      </c>
      <c r="O2145" s="1">
        <v>80</v>
      </c>
      <c r="P2145" s="42">
        <f t="shared" si="101"/>
        <v>18907.2</v>
      </c>
      <c r="Q2145" s="1" t="s">
        <v>147</v>
      </c>
      <c r="R2145" s="3">
        <v>100</v>
      </c>
      <c r="S2145" s="1">
        <f t="shared" si="102"/>
        <v>23634</v>
      </c>
      <c r="T2145" s="1" t="s">
        <v>147</v>
      </c>
      <c r="U2145" s="1">
        <v>375</v>
      </c>
      <c r="V2145" s="1">
        <v>0</v>
      </c>
      <c r="W2145" s="1">
        <v>0</v>
      </c>
      <c r="X2145" s="1">
        <v>0</v>
      </c>
      <c r="Y2145" s="1">
        <v>375</v>
      </c>
      <c r="Z2145" s="1">
        <v>78750</v>
      </c>
      <c r="AA2145" s="1" t="s">
        <v>5946</v>
      </c>
      <c r="AB2145" s="43" t="s">
        <v>6267</v>
      </c>
      <c r="AC2145" s="44"/>
      <c r="AZ2145" s="24"/>
      <c r="BF2145" s="24"/>
      <c r="BJ2145" s="24"/>
      <c r="BK2145" s="24"/>
      <c r="BL2145" s="24"/>
      <c r="BM2145" s="24"/>
      <c r="BN2145" s="24"/>
      <c r="BO2145" s="24"/>
      <c r="BP2145" s="24"/>
      <c r="BQ2145" s="24"/>
      <c r="BR2145" s="24"/>
      <c r="BS2145" s="24"/>
      <c r="BT2145" s="24"/>
    </row>
    <row r="2146" spans="1:72" s="23" customFormat="1" x14ac:dyDescent="0.3">
      <c r="A2146" s="38">
        <v>1310</v>
      </c>
      <c r="B2146" s="2" t="s">
        <v>3397</v>
      </c>
      <c r="C2146" s="1" t="s">
        <v>5943</v>
      </c>
      <c r="D2146" s="1" t="s">
        <v>1366</v>
      </c>
      <c r="E2146" s="1" t="s">
        <v>1413</v>
      </c>
      <c r="F2146" s="27" t="s">
        <v>4763</v>
      </c>
      <c r="G2146" s="1" t="s">
        <v>5976</v>
      </c>
      <c r="H2146" s="39">
        <v>0.57999999999999996</v>
      </c>
      <c r="I2146" s="39">
        <v>0.57999999999999996</v>
      </c>
      <c r="J2146" s="1">
        <v>2</v>
      </c>
      <c r="K2146" s="153">
        <v>44367</v>
      </c>
      <c r="L2146" s="41">
        <v>44452</v>
      </c>
      <c r="M2146" s="1">
        <v>65.66</v>
      </c>
      <c r="N2146" s="1">
        <v>61.5</v>
      </c>
      <c r="O2146" s="1">
        <v>84</v>
      </c>
      <c r="P2146" s="42">
        <f t="shared" si="101"/>
        <v>5515.44</v>
      </c>
      <c r="Q2146" s="1" t="s">
        <v>147</v>
      </c>
      <c r="R2146" s="3">
        <v>100</v>
      </c>
      <c r="S2146" s="1">
        <f t="shared" si="102"/>
        <v>6566</v>
      </c>
      <c r="T2146" s="1" t="s">
        <v>147</v>
      </c>
      <c r="U2146" s="1">
        <v>375</v>
      </c>
      <c r="V2146" s="1">
        <v>0</v>
      </c>
      <c r="W2146" s="1">
        <v>0</v>
      </c>
      <c r="X2146" s="1">
        <v>0</v>
      </c>
      <c r="Y2146" s="1">
        <v>375</v>
      </c>
      <c r="Z2146" s="1">
        <v>23062.5</v>
      </c>
      <c r="AA2146" s="1" t="s">
        <v>5946</v>
      </c>
      <c r="AB2146" s="43" t="s">
        <v>6267</v>
      </c>
      <c r="AC2146" s="44"/>
      <c r="AZ2146" s="24"/>
      <c r="BF2146" s="24"/>
      <c r="BJ2146" s="24"/>
      <c r="BK2146" s="24"/>
      <c r="BL2146" s="24"/>
      <c r="BM2146" s="24"/>
      <c r="BN2146" s="24"/>
      <c r="BO2146" s="24"/>
      <c r="BP2146" s="24"/>
      <c r="BQ2146" s="24"/>
      <c r="BR2146" s="24"/>
      <c r="BS2146" s="24"/>
      <c r="BT2146" s="24"/>
    </row>
    <row r="2147" spans="1:72" s="23" customFormat="1" x14ac:dyDescent="0.3">
      <c r="A2147" s="38">
        <v>1311</v>
      </c>
      <c r="B2147" s="2" t="s">
        <v>3397</v>
      </c>
      <c r="C2147" s="1" t="s">
        <v>5943</v>
      </c>
      <c r="D2147" s="1" t="s">
        <v>1366</v>
      </c>
      <c r="E2147" s="1" t="s">
        <v>1413</v>
      </c>
      <c r="F2147" s="27" t="s">
        <v>5044</v>
      </c>
      <c r="G2147" s="1" t="s">
        <v>5977</v>
      </c>
      <c r="H2147" s="44">
        <v>0.28000000000000003</v>
      </c>
      <c r="I2147" s="44">
        <v>0.28000000000000003</v>
      </c>
      <c r="J2147" s="1">
        <v>1</v>
      </c>
      <c r="K2147" s="153">
        <v>44364</v>
      </c>
      <c r="L2147" s="41">
        <v>44452</v>
      </c>
      <c r="M2147" s="1">
        <v>28.47</v>
      </c>
      <c r="N2147" s="1">
        <v>26</v>
      </c>
      <c r="O2147" s="1">
        <v>80</v>
      </c>
      <c r="P2147" s="42">
        <f t="shared" si="101"/>
        <v>2277.6</v>
      </c>
      <c r="Q2147" s="1" t="s">
        <v>147</v>
      </c>
      <c r="R2147" s="3">
        <v>99.397590361445779</v>
      </c>
      <c r="S2147" s="1">
        <f t="shared" si="102"/>
        <v>2829.8493975903611</v>
      </c>
      <c r="T2147" s="1" t="s">
        <v>147</v>
      </c>
      <c r="U2147" s="1">
        <v>375</v>
      </c>
      <c r="V2147" s="1">
        <v>0</v>
      </c>
      <c r="W2147" s="1">
        <v>0</v>
      </c>
      <c r="X2147" s="1">
        <v>0</v>
      </c>
      <c r="Y2147" s="1">
        <v>375</v>
      </c>
      <c r="Z2147" s="1">
        <v>9750</v>
      </c>
      <c r="AA2147" s="1" t="s">
        <v>5946</v>
      </c>
      <c r="AB2147" s="1" t="s">
        <v>5900</v>
      </c>
      <c r="AC2147" s="44"/>
      <c r="AZ2147" s="24"/>
      <c r="BF2147" s="24"/>
      <c r="BJ2147" s="24"/>
      <c r="BK2147" s="24"/>
      <c r="BL2147" s="24"/>
      <c r="BM2147" s="24"/>
      <c r="BN2147" s="24"/>
      <c r="BO2147" s="24"/>
      <c r="BP2147" s="24"/>
      <c r="BQ2147" s="24"/>
      <c r="BR2147" s="24"/>
      <c r="BS2147" s="24"/>
      <c r="BT2147" s="24"/>
    </row>
    <row r="2148" spans="1:72" s="23" customFormat="1" x14ac:dyDescent="0.3">
      <c r="A2148" s="38">
        <v>1312</v>
      </c>
      <c r="B2148" s="2" t="s">
        <v>3397</v>
      </c>
      <c r="C2148" s="1" t="s">
        <v>5943</v>
      </c>
      <c r="D2148" s="1" t="s">
        <v>1366</v>
      </c>
      <c r="E2148" s="1" t="s">
        <v>1413</v>
      </c>
      <c r="F2148" s="27" t="s">
        <v>5080</v>
      </c>
      <c r="G2148" s="1" t="s">
        <v>5978</v>
      </c>
      <c r="H2148" s="44">
        <v>0.51</v>
      </c>
      <c r="I2148" s="44">
        <v>0.51</v>
      </c>
      <c r="J2148" s="1">
        <v>3</v>
      </c>
      <c r="K2148" s="153">
        <v>44359</v>
      </c>
      <c r="L2148" s="41">
        <v>44452</v>
      </c>
      <c r="M2148" s="1">
        <v>92.62</v>
      </c>
      <c r="N2148" s="1">
        <v>88</v>
      </c>
      <c r="O2148" s="1">
        <v>96</v>
      </c>
      <c r="P2148" s="42">
        <f t="shared" si="101"/>
        <v>8891.52</v>
      </c>
      <c r="Q2148" s="1" t="s">
        <v>147</v>
      </c>
      <c r="R2148" s="3">
        <v>100</v>
      </c>
      <c r="S2148" s="1">
        <f t="shared" si="102"/>
        <v>9262</v>
      </c>
      <c r="T2148" s="1" t="s">
        <v>147</v>
      </c>
      <c r="U2148" s="1">
        <v>375</v>
      </c>
      <c r="V2148" s="1">
        <v>0</v>
      </c>
      <c r="W2148" s="1">
        <v>10</v>
      </c>
      <c r="X2148" s="1">
        <v>0</v>
      </c>
      <c r="Y2148" s="1">
        <v>385</v>
      </c>
      <c r="Z2148" s="1">
        <v>33880</v>
      </c>
      <c r="AA2148" s="1" t="s">
        <v>5946</v>
      </c>
      <c r="AB2148" s="1" t="s">
        <v>5900</v>
      </c>
      <c r="AC2148" s="44"/>
      <c r="AZ2148" s="24"/>
      <c r="BF2148" s="24"/>
      <c r="BJ2148" s="24"/>
      <c r="BK2148" s="24"/>
      <c r="BL2148" s="24"/>
      <c r="BM2148" s="24"/>
      <c r="BN2148" s="24"/>
      <c r="BO2148" s="24"/>
      <c r="BP2148" s="24"/>
      <c r="BQ2148" s="24"/>
      <c r="BR2148" s="24"/>
      <c r="BS2148" s="24"/>
      <c r="BT2148" s="24"/>
    </row>
    <row r="2149" spans="1:72" s="23" customFormat="1" x14ac:dyDescent="0.3">
      <c r="A2149" s="38">
        <v>1313</v>
      </c>
      <c r="B2149" s="2" t="s">
        <v>3397</v>
      </c>
      <c r="C2149" s="1" t="s">
        <v>5943</v>
      </c>
      <c r="D2149" s="1" t="s">
        <v>1366</v>
      </c>
      <c r="E2149" s="1" t="s">
        <v>1413</v>
      </c>
      <c r="F2149" s="27" t="s">
        <v>5130</v>
      </c>
      <c r="G2149" s="1" t="s">
        <v>5979</v>
      </c>
      <c r="H2149" s="44">
        <v>0.19</v>
      </c>
      <c r="I2149" s="44">
        <v>0.19</v>
      </c>
      <c r="J2149" s="1">
        <v>1</v>
      </c>
      <c r="K2149" s="153">
        <v>44360</v>
      </c>
      <c r="L2149" s="41">
        <v>44452</v>
      </c>
      <c r="M2149" s="1">
        <v>24.75</v>
      </c>
      <c r="N2149" s="1">
        <v>23.6</v>
      </c>
      <c r="O2149" s="1">
        <v>84</v>
      </c>
      <c r="P2149" s="42">
        <f t="shared" si="101"/>
        <v>2079</v>
      </c>
      <c r="Q2149" s="1" t="s">
        <v>147</v>
      </c>
      <c r="R2149" s="3">
        <v>100</v>
      </c>
      <c r="S2149" s="1">
        <f t="shared" si="102"/>
        <v>2475</v>
      </c>
      <c r="T2149" s="1" t="s">
        <v>147</v>
      </c>
      <c r="U2149" s="1">
        <v>375</v>
      </c>
      <c r="V2149" s="1">
        <v>0</v>
      </c>
      <c r="W2149" s="1">
        <v>0</v>
      </c>
      <c r="X2149" s="1">
        <v>0</v>
      </c>
      <c r="Y2149" s="1">
        <v>375</v>
      </c>
      <c r="Z2149" s="1">
        <v>8850</v>
      </c>
      <c r="AA2149" s="1" t="s">
        <v>5946</v>
      </c>
      <c r="AB2149" s="1" t="s">
        <v>5900</v>
      </c>
      <c r="AC2149" s="44"/>
      <c r="AZ2149" s="24"/>
      <c r="BF2149" s="24"/>
      <c r="BJ2149" s="24"/>
      <c r="BK2149" s="24"/>
      <c r="BL2149" s="24"/>
      <c r="BM2149" s="24"/>
      <c r="BN2149" s="24"/>
      <c r="BO2149" s="24"/>
      <c r="BP2149" s="24"/>
      <c r="BQ2149" s="24"/>
      <c r="BR2149" s="24"/>
      <c r="BS2149" s="24"/>
      <c r="BT2149" s="24"/>
    </row>
    <row r="2150" spans="1:72" s="23" customFormat="1" x14ac:dyDescent="0.3">
      <c r="A2150" s="38">
        <v>1314</v>
      </c>
      <c r="B2150" s="2" t="s">
        <v>3397</v>
      </c>
      <c r="C2150" s="1" t="s">
        <v>5943</v>
      </c>
      <c r="D2150" s="1" t="s">
        <v>1366</v>
      </c>
      <c r="E2150" s="1" t="s">
        <v>1413</v>
      </c>
      <c r="F2150" s="27" t="s">
        <v>5933</v>
      </c>
      <c r="G2150" s="1" t="s">
        <v>5980</v>
      </c>
      <c r="H2150" s="44">
        <v>0.44</v>
      </c>
      <c r="I2150" s="44">
        <v>0.44</v>
      </c>
      <c r="J2150" s="1">
        <v>1</v>
      </c>
      <c r="K2150" s="153">
        <v>44365</v>
      </c>
      <c r="L2150" s="41">
        <v>44452</v>
      </c>
      <c r="M2150" s="1">
        <v>19</v>
      </c>
      <c r="N2150" s="1">
        <v>17</v>
      </c>
      <c r="O2150" s="1">
        <v>80</v>
      </c>
      <c r="P2150" s="42">
        <f t="shared" si="101"/>
        <v>1520</v>
      </c>
      <c r="Q2150" s="1" t="s">
        <v>147</v>
      </c>
      <c r="R2150" s="3">
        <v>100</v>
      </c>
      <c r="S2150" s="1">
        <f t="shared" si="102"/>
        <v>1900</v>
      </c>
      <c r="T2150" s="1" t="s">
        <v>147</v>
      </c>
      <c r="U2150" s="1">
        <v>375</v>
      </c>
      <c r="V2150" s="1">
        <v>0</v>
      </c>
      <c r="W2150" s="1">
        <v>0</v>
      </c>
      <c r="X2150" s="1">
        <v>0</v>
      </c>
      <c r="Y2150" s="1">
        <v>375</v>
      </c>
      <c r="Z2150" s="1">
        <v>6375</v>
      </c>
      <c r="AA2150" s="1" t="s">
        <v>5946</v>
      </c>
      <c r="AB2150" s="1" t="s">
        <v>5900</v>
      </c>
      <c r="AC2150" s="44"/>
      <c r="AZ2150" s="24"/>
      <c r="BF2150" s="24"/>
      <c r="BJ2150" s="24"/>
      <c r="BK2150" s="24"/>
      <c r="BL2150" s="24"/>
      <c r="BM2150" s="24"/>
      <c r="BN2150" s="24"/>
      <c r="BO2150" s="24"/>
      <c r="BP2150" s="24"/>
      <c r="BQ2150" s="24"/>
      <c r="BR2150" s="24"/>
      <c r="BS2150" s="24"/>
      <c r="BT2150" s="24"/>
    </row>
    <row r="2151" spans="1:72" s="23" customFormat="1" x14ac:dyDescent="0.3">
      <c r="A2151" s="38">
        <v>1315</v>
      </c>
      <c r="B2151" s="2" t="s">
        <v>3397</v>
      </c>
      <c r="C2151" s="1" t="s">
        <v>5943</v>
      </c>
      <c r="D2151" s="1" t="s">
        <v>1366</v>
      </c>
      <c r="E2151" s="1" t="s">
        <v>1413</v>
      </c>
      <c r="F2151" s="27" t="s">
        <v>5981</v>
      </c>
      <c r="G2151" s="1" t="s">
        <v>5982</v>
      </c>
      <c r="H2151" s="39">
        <v>1</v>
      </c>
      <c r="I2151" s="39">
        <v>1</v>
      </c>
      <c r="J2151" s="1">
        <v>2</v>
      </c>
      <c r="K2151" s="153">
        <v>44365</v>
      </c>
      <c r="L2151" s="41">
        <v>44452</v>
      </c>
      <c r="M2151" s="1">
        <v>55.64</v>
      </c>
      <c r="N2151" s="1">
        <v>50</v>
      </c>
      <c r="O2151" s="1">
        <v>92</v>
      </c>
      <c r="P2151" s="42">
        <f t="shared" si="101"/>
        <v>5118.88</v>
      </c>
      <c r="Q2151" s="1" t="s">
        <v>147</v>
      </c>
      <c r="R2151" s="3">
        <v>98.802395209580837</v>
      </c>
      <c r="S2151" s="1">
        <f t="shared" si="102"/>
        <v>5497.3652694610782</v>
      </c>
      <c r="T2151" s="1" t="s">
        <v>147</v>
      </c>
      <c r="U2151" s="1">
        <v>375</v>
      </c>
      <c r="V2151" s="1">
        <v>0</v>
      </c>
      <c r="W2151" s="1">
        <v>0</v>
      </c>
      <c r="X2151" s="1">
        <v>0</v>
      </c>
      <c r="Y2151" s="1">
        <v>375</v>
      </c>
      <c r="Z2151" s="1">
        <v>18750</v>
      </c>
      <c r="AA2151" s="1" t="s">
        <v>5946</v>
      </c>
      <c r="AB2151" s="43" t="s">
        <v>6267</v>
      </c>
      <c r="AC2151" s="44"/>
      <c r="AZ2151" s="24"/>
      <c r="BF2151" s="24"/>
      <c r="BJ2151" s="24"/>
      <c r="BK2151" s="24"/>
      <c r="BL2151" s="24"/>
      <c r="BM2151" s="24"/>
      <c r="BN2151" s="24"/>
      <c r="BO2151" s="24"/>
      <c r="BP2151" s="24"/>
      <c r="BQ2151" s="24"/>
      <c r="BR2151" s="24"/>
      <c r="BS2151" s="24"/>
      <c r="BT2151" s="24"/>
    </row>
    <row r="2152" spans="1:72" s="23" customFormat="1" x14ac:dyDescent="0.3">
      <c r="A2152" s="38">
        <v>1316</v>
      </c>
      <c r="B2152" s="2" t="s">
        <v>3397</v>
      </c>
      <c r="C2152" s="1" t="s">
        <v>5943</v>
      </c>
      <c r="D2152" s="1" t="s">
        <v>1366</v>
      </c>
      <c r="E2152" s="1" t="s">
        <v>1413</v>
      </c>
      <c r="F2152" s="27" t="s">
        <v>5983</v>
      </c>
      <c r="G2152" s="1" t="s">
        <v>5984</v>
      </c>
      <c r="H2152" s="39">
        <v>0.53</v>
      </c>
      <c r="I2152" s="39">
        <v>0.53</v>
      </c>
      <c r="J2152" s="1">
        <v>3</v>
      </c>
      <c r="K2152" s="153">
        <v>44362</v>
      </c>
      <c r="L2152" s="41">
        <v>44452</v>
      </c>
      <c r="M2152" s="1">
        <v>103.48</v>
      </c>
      <c r="N2152" s="1">
        <v>99</v>
      </c>
      <c r="O2152" s="1">
        <v>85</v>
      </c>
      <c r="P2152" s="42">
        <f t="shared" si="101"/>
        <v>8795.8000000000011</v>
      </c>
      <c r="Q2152" s="1" t="s">
        <v>147</v>
      </c>
      <c r="R2152" s="3">
        <v>100</v>
      </c>
      <c r="S2152" s="1">
        <f t="shared" si="102"/>
        <v>10348</v>
      </c>
      <c r="T2152" s="1" t="s">
        <v>147</v>
      </c>
      <c r="U2152" s="1">
        <v>375</v>
      </c>
      <c r="V2152" s="1">
        <v>0</v>
      </c>
      <c r="W2152" s="1">
        <v>0</v>
      </c>
      <c r="X2152" s="1">
        <v>0</v>
      </c>
      <c r="Y2152" s="1">
        <v>375</v>
      </c>
      <c r="Z2152" s="1">
        <v>37125</v>
      </c>
      <c r="AA2152" s="1" t="s">
        <v>5946</v>
      </c>
      <c r="AB2152" s="43" t="s">
        <v>6267</v>
      </c>
      <c r="AC2152" s="44"/>
      <c r="AZ2152" s="24"/>
      <c r="BF2152" s="24"/>
      <c r="BJ2152" s="24"/>
      <c r="BK2152" s="24"/>
      <c r="BL2152" s="24"/>
      <c r="BM2152" s="24"/>
      <c r="BN2152" s="24"/>
      <c r="BO2152" s="24"/>
      <c r="BP2152" s="24"/>
      <c r="BQ2152" s="24"/>
      <c r="BR2152" s="24"/>
      <c r="BS2152" s="24"/>
      <c r="BT2152" s="24"/>
    </row>
    <row r="2153" spans="1:72" s="23" customFormat="1" x14ac:dyDescent="0.3">
      <c r="A2153" s="38">
        <v>1317</v>
      </c>
      <c r="B2153" s="2" t="s">
        <v>3397</v>
      </c>
      <c r="C2153" s="1" t="s">
        <v>5943</v>
      </c>
      <c r="D2153" s="1" t="s">
        <v>1366</v>
      </c>
      <c r="E2153" s="1" t="s">
        <v>1413</v>
      </c>
      <c r="F2153" s="27" t="s">
        <v>5985</v>
      </c>
      <c r="G2153" s="1" t="s">
        <v>5986</v>
      </c>
      <c r="H2153" s="39">
        <v>1.08</v>
      </c>
      <c r="I2153" s="39">
        <v>1.08</v>
      </c>
      <c r="J2153" s="1">
        <v>3</v>
      </c>
      <c r="K2153" s="153">
        <v>44365</v>
      </c>
      <c r="L2153" s="41">
        <v>44452</v>
      </c>
      <c r="M2153" s="1">
        <v>117.05</v>
      </c>
      <c r="N2153" s="1">
        <v>112</v>
      </c>
      <c r="O2153" s="1">
        <v>84</v>
      </c>
      <c r="P2153" s="42">
        <f t="shared" si="101"/>
        <v>9832.1999999999989</v>
      </c>
      <c r="Q2153" s="1" t="s">
        <v>147</v>
      </c>
      <c r="R2153" s="3">
        <v>98.936170212765958</v>
      </c>
      <c r="S2153" s="1">
        <f t="shared" si="102"/>
        <v>11580.478723404256</v>
      </c>
      <c r="T2153" s="1" t="s">
        <v>147</v>
      </c>
      <c r="U2153" s="1">
        <v>375</v>
      </c>
      <c r="V2153" s="1">
        <v>0</v>
      </c>
      <c r="W2153" s="1">
        <v>0</v>
      </c>
      <c r="X2153" s="1">
        <v>0</v>
      </c>
      <c r="Y2153" s="1">
        <v>375</v>
      </c>
      <c r="Z2153" s="1">
        <v>42000</v>
      </c>
      <c r="AA2153" s="1" t="s">
        <v>5946</v>
      </c>
      <c r="AB2153" s="43" t="s">
        <v>6267</v>
      </c>
      <c r="AC2153" s="44"/>
      <c r="AZ2153" s="24"/>
      <c r="BF2153" s="24"/>
      <c r="BJ2153" s="24"/>
      <c r="BK2153" s="24"/>
      <c r="BL2153" s="24"/>
      <c r="BM2153" s="24"/>
      <c r="BN2153" s="24"/>
      <c r="BO2153" s="24"/>
      <c r="BP2153" s="24"/>
      <c r="BQ2153" s="24"/>
      <c r="BR2153" s="24"/>
      <c r="BS2153" s="24"/>
      <c r="BT2153" s="24"/>
    </row>
    <row r="2154" spans="1:72" s="23" customFormat="1" x14ac:dyDescent="0.3">
      <c r="A2154" s="38">
        <v>1318</v>
      </c>
      <c r="B2154" s="2" t="s">
        <v>3397</v>
      </c>
      <c r="C2154" s="1" t="s">
        <v>5943</v>
      </c>
      <c r="D2154" s="1" t="s">
        <v>1366</v>
      </c>
      <c r="E2154" s="1" t="s">
        <v>1413</v>
      </c>
      <c r="F2154" s="27" t="s">
        <v>5670</v>
      </c>
      <c r="G2154" s="1" t="s">
        <v>5987</v>
      </c>
      <c r="H2154" s="44">
        <v>0.57999999999999996</v>
      </c>
      <c r="I2154" s="44">
        <v>0.57999999999999996</v>
      </c>
      <c r="J2154" s="1">
        <v>1</v>
      </c>
      <c r="K2154" s="153">
        <v>44359</v>
      </c>
      <c r="L2154" s="41">
        <v>44452</v>
      </c>
      <c r="M2154" s="1">
        <v>40.86</v>
      </c>
      <c r="N2154" s="1">
        <v>38.200000000000003</v>
      </c>
      <c r="O2154" s="1">
        <v>82</v>
      </c>
      <c r="P2154" s="42">
        <f t="shared" si="101"/>
        <v>3350.52</v>
      </c>
      <c r="Q2154" s="1" t="s">
        <v>147</v>
      </c>
      <c r="R2154" s="3">
        <v>100</v>
      </c>
      <c r="S2154" s="1">
        <f t="shared" si="102"/>
        <v>4086</v>
      </c>
      <c r="T2154" s="1" t="s">
        <v>147</v>
      </c>
      <c r="U2154" s="1">
        <v>375</v>
      </c>
      <c r="V2154" s="1">
        <v>0</v>
      </c>
      <c r="W2154" s="1">
        <v>0</v>
      </c>
      <c r="X2154" s="1">
        <v>0</v>
      </c>
      <c r="Y2154" s="1">
        <v>375</v>
      </c>
      <c r="Z2154" s="1">
        <v>14325.000000000002</v>
      </c>
      <c r="AA2154" s="1" t="s">
        <v>5946</v>
      </c>
      <c r="AB2154" s="1" t="s">
        <v>4143</v>
      </c>
      <c r="AC2154" s="44"/>
      <c r="AZ2154" s="24"/>
      <c r="BF2154" s="24"/>
      <c r="BJ2154" s="24"/>
      <c r="BK2154" s="24"/>
      <c r="BL2154" s="24"/>
      <c r="BM2154" s="24"/>
      <c r="BN2154" s="24"/>
      <c r="BO2154" s="24"/>
      <c r="BP2154" s="24"/>
      <c r="BQ2154" s="24"/>
      <c r="BR2154" s="24"/>
      <c r="BS2154" s="24"/>
      <c r="BT2154" s="24"/>
    </row>
    <row r="2155" spans="1:72" s="23" customFormat="1" x14ac:dyDescent="0.3">
      <c r="A2155" s="38">
        <v>1319</v>
      </c>
      <c r="B2155" s="2" t="s">
        <v>3397</v>
      </c>
      <c r="C2155" s="1" t="s">
        <v>5943</v>
      </c>
      <c r="D2155" s="1" t="s">
        <v>1366</v>
      </c>
      <c r="E2155" s="1" t="s">
        <v>1413</v>
      </c>
      <c r="F2155" s="27" t="s">
        <v>5988</v>
      </c>
      <c r="G2155" s="1" t="s">
        <v>5989</v>
      </c>
      <c r="H2155" s="39">
        <v>0.5</v>
      </c>
      <c r="I2155" s="39">
        <v>0.5</v>
      </c>
      <c r="J2155" s="1">
        <v>1</v>
      </c>
      <c r="K2155" s="153">
        <v>44361</v>
      </c>
      <c r="L2155" s="41">
        <v>44452</v>
      </c>
      <c r="M2155" s="1">
        <v>12.8</v>
      </c>
      <c r="N2155" s="1">
        <v>11.7</v>
      </c>
      <c r="O2155" s="1">
        <v>92</v>
      </c>
      <c r="P2155" s="42">
        <f t="shared" si="101"/>
        <v>1177.6000000000001</v>
      </c>
      <c r="Q2155" s="1" t="s">
        <v>147</v>
      </c>
      <c r="R2155" s="3">
        <v>100</v>
      </c>
      <c r="S2155" s="1">
        <f t="shared" si="102"/>
        <v>1280</v>
      </c>
      <c r="T2155" s="1" t="s">
        <v>147</v>
      </c>
      <c r="U2155" s="1">
        <v>375</v>
      </c>
      <c r="V2155" s="1">
        <v>0</v>
      </c>
      <c r="W2155" s="1">
        <v>10</v>
      </c>
      <c r="X2155" s="1">
        <v>0</v>
      </c>
      <c r="Y2155" s="1">
        <v>385</v>
      </c>
      <c r="Z2155" s="1">
        <v>4504.5</v>
      </c>
      <c r="AA2155" s="1" t="s">
        <v>5946</v>
      </c>
      <c r="AB2155" s="1" t="s">
        <v>4016</v>
      </c>
      <c r="AC2155" s="44"/>
      <c r="AZ2155" s="24"/>
      <c r="BF2155" s="24"/>
      <c r="BJ2155" s="24"/>
      <c r="BK2155" s="24"/>
      <c r="BL2155" s="24"/>
      <c r="BM2155" s="24"/>
      <c r="BN2155" s="24"/>
      <c r="BO2155" s="24"/>
      <c r="BP2155" s="24"/>
      <c r="BQ2155" s="24"/>
      <c r="BR2155" s="24"/>
      <c r="BS2155" s="24"/>
      <c r="BT2155" s="24"/>
    </row>
    <row r="2156" spans="1:72" s="23" customFormat="1" x14ac:dyDescent="0.3">
      <c r="A2156" s="38">
        <v>1320</v>
      </c>
      <c r="B2156" s="2" t="s">
        <v>3397</v>
      </c>
      <c r="C2156" s="1" t="s">
        <v>5943</v>
      </c>
      <c r="D2156" s="1" t="s">
        <v>1366</v>
      </c>
      <c r="E2156" s="1" t="s">
        <v>1413</v>
      </c>
      <c r="F2156" s="27" t="s">
        <v>5243</v>
      </c>
      <c r="G2156" s="1" t="s">
        <v>5990</v>
      </c>
      <c r="H2156" s="39">
        <v>0.4</v>
      </c>
      <c r="I2156" s="39">
        <v>0.4</v>
      </c>
      <c r="J2156" s="1">
        <v>1</v>
      </c>
      <c r="K2156" s="153">
        <v>44367</v>
      </c>
      <c r="L2156" s="41">
        <v>44452</v>
      </c>
      <c r="M2156" s="1">
        <v>55.69</v>
      </c>
      <c r="N2156" s="1">
        <v>49</v>
      </c>
      <c r="O2156" s="1">
        <v>97</v>
      </c>
      <c r="P2156" s="42">
        <f t="shared" si="101"/>
        <v>5401.9299999999994</v>
      </c>
      <c r="Q2156" s="1" t="s">
        <v>147</v>
      </c>
      <c r="R2156" s="3">
        <v>100</v>
      </c>
      <c r="S2156" s="1">
        <f t="shared" si="102"/>
        <v>5569</v>
      </c>
      <c r="T2156" s="1" t="s">
        <v>147</v>
      </c>
      <c r="U2156" s="1">
        <v>375</v>
      </c>
      <c r="V2156" s="1">
        <v>0</v>
      </c>
      <c r="W2156" s="1">
        <v>10</v>
      </c>
      <c r="X2156" s="1">
        <v>0</v>
      </c>
      <c r="Y2156" s="1">
        <v>385</v>
      </c>
      <c r="Z2156" s="1">
        <v>18865</v>
      </c>
      <c r="AA2156" s="1" t="s">
        <v>5946</v>
      </c>
      <c r="AB2156" s="43" t="s">
        <v>6267</v>
      </c>
      <c r="AC2156" s="44"/>
      <c r="AZ2156" s="24"/>
      <c r="BF2156" s="24"/>
      <c r="BJ2156" s="24"/>
      <c r="BK2156" s="24"/>
      <c r="BL2156" s="24"/>
      <c r="BM2156" s="24"/>
      <c r="BN2156" s="24"/>
      <c r="BO2156" s="24"/>
      <c r="BP2156" s="24"/>
      <c r="BQ2156" s="24"/>
      <c r="BR2156" s="24"/>
      <c r="BS2156" s="24"/>
      <c r="BT2156" s="24"/>
    </row>
    <row r="2157" spans="1:72" s="23" customFormat="1" x14ac:dyDescent="0.3">
      <c r="A2157" s="38">
        <v>1321</v>
      </c>
      <c r="B2157" s="2" t="s">
        <v>3397</v>
      </c>
      <c r="C2157" s="1" t="s">
        <v>5943</v>
      </c>
      <c r="D2157" s="1" t="s">
        <v>1366</v>
      </c>
      <c r="E2157" s="1" t="s">
        <v>1413</v>
      </c>
      <c r="F2157" s="27" t="s">
        <v>5991</v>
      </c>
      <c r="G2157" s="1" t="s">
        <v>5992</v>
      </c>
      <c r="H2157" s="39">
        <v>1.2</v>
      </c>
      <c r="I2157" s="39">
        <v>1.2</v>
      </c>
      <c r="J2157" s="1">
        <v>4</v>
      </c>
      <c r="K2157" s="153">
        <v>44364</v>
      </c>
      <c r="L2157" s="41">
        <v>44499</v>
      </c>
      <c r="M2157" s="1">
        <v>185.22</v>
      </c>
      <c r="N2157" s="1">
        <v>170</v>
      </c>
      <c r="O2157" s="1">
        <v>86</v>
      </c>
      <c r="P2157" s="42">
        <f t="shared" si="101"/>
        <v>15928.92</v>
      </c>
      <c r="Q2157" s="1" t="s">
        <v>147</v>
      </c>
      <c r="R2157" s="3">
        <v>100</v>
      </c>
      <c r="S2157" s="1">
        <f t="shared" si="102"/>
        <v>18522</v>
      </c>
      <c r="T2157" s="1" t="s">
        <v>147</v>
      </c>
      <c r="U2157" s="1">
        <v>375</v>
      </c>
      <c r="V2157" s="1">
        <v>0</v>
      </c>
      <c r="W2157" s="1">
        <v>0</v>
      </c>
      <c r="X2157" s="1">
        <v>0</v>
      </c>
      <c r="Y2157" s="1">
        <v>375</v>
      </c>
      <c r="Z2157" s="1">
        <v>63750</v>
      </c>
      <c r="AA2157" s="1" t="s">
        <v>5946</v>
      </c>
      <c r="AB2157" s="43" t="s">
        <v>6267</v>
      </c>
      <c r="AC2157" s="44"/>
      <c r="AZ2157" s="24"/>
      <c r="BF2157" s="24"/>
      <c r="BJ2157" s="24"/>
      <c r="BK2157" s="24"/>
      <c r="BL2157" s="24"/>
      <c r="BM2157" s="24"/>
      <c r="BN2157" s="24"/>
      <c r="BO2157" s="24"/>
      <c r="BP2157" s="24"/>
      <c r="BQ2157" s="24"/>
      <c r="BR2157" s="24"/>
      <c r="BS2157" s="24"/>
      <c r="BT2157" s="24"/>
    </row>
    <row r="2158" spans="1:72" s="23" customFormat="1" x14ac:dyDescent="0.3">
      <c r="A2158" s="38">
        <v>1322</v>
      </c>
      <c r="B2158" s="2" t="s">
        <v>3397</v>
      </c>
      <c r="C2158" s="1" t="s">
        <v>5943</v>
      </c>
      <c r="D2158" s="1" t="s">
        <v>1366</v>
      </c>
      <c r="E2158" s="1" t="s">
        <v>1413</v>
      </c>
      <c r="F2158" s="27" t="s">
        <v>5993</v>
      </c>
      <c r="G2158" s="1" t="s">
        <v>5994</v>
      </c>
      <c r="H2158" s="39">
        <v>0.52</v>
      </c>
      <c r="I2158" s="39">
        <v>0.52</v>
      </c>
      <c r="J2158" s="1">
        <v>1</v>
      </c>
      <c r="K2158" s="153">
        <v>44367</v>
      </c>
      <c r="L2158" s="41">
        <v>44499</v>
      </c>
      <c r="M2158" s="1">
        <v>40.57</v>
      </c>
      <c r="N2158" s="1">
        <v>34</v>
      </c>
      <c r="O2158" s="1">
        <v>89</v>
      </c>
      <c r="P2158" s="42">
        <f t="shared" si="101"/>
        <v>3610.73</v>
      </c>
      <c r="Q2158" s="1" t="s">
        <v>147</v>
      </c>
      <c r="R2158" s="3">
        <v>100</v>
      </c>
      <c r="S2158" s="1">
        <f t="shared" si="102"/>
        <v>4057</v>
      </c>
      <c r="T2158" s="1" t="s">
        <v>147</v>
      </c>
      <c r="U2158" s="1">
        <v>375</v>
      </c>
      <c r="V2158" s="1">
        <v>0</v>
      </c>
      <c r="W2158" s="1">
        <v>0</v>
      </c>
      <c r="X2158" s="1">
        <v>0</v>
      </c>
      <c r="Y2158" s="1">
        <v>375</v>
      </c>
      <c r="Z2158" s="1">
        <v>12750</v>
      </c>
      <c r="AA2158" s="1" t="s">
        <v>5946</v>
      </c>
      <c r="AB2158" s="43" t="s">
        <v>6267</v>
      </c>
      <c r="AC2158" s="44"/>
      <c r="AZ2158" s="24"/>
      <c r="BF2158" s="24"/>
      <c r="BJ2158" s="24"/>
      <c r="BK2158" s="24"/>
      <c r="BL2158" s="24"/>
      <c r="BM2158" s="24"/>
      <c r="BN2158" s="24"/>
      <c r="BO2158" s="24"/>
      <c r="BP2158" s="24"/>
      <c r="BQ2158" s="24"/>
      <c r="BR2158" s="24"/>
      <c r="BS2158" s="24"/>
      <c r="BT2158" s="24"/>
    </row>
    <row r="2159" spans="1:72" s="23" customFormat="1" x14ac:dyDescent="0.3">
      <c r="A2159" s="38">
        <v>1323</v>
      </c>
      <c r="B2159" s="2" t="s">
        <v>3397</v>
      </c>
      <c r="C2159" s="1" t="s">
        <v>5943</v>
      </c>
      <c r="D2159" s="1" t="s">
        <v>1366</v>
      </c>
      <c r="E2159" s="1" t="s">
        <v>1413</v>
      </c>
      <c r="F2159" s="27" t="s">
        <v>4821</v>
      </c>
      <c r="G2159" s="1" t="s">
        <v>5995</v>
      </c>
      <c r="H2159" s="39">
        <v>0.38</v>
      </c>
      <c r="I2159" s="39">
        <v>0.38</v>
      </c>
      <c r="J2159" s="1">
        <v>2</v>
      </c>
      <c r="K2159" s="153">
        <v>44361</v>
      </c>
      <c r="L2159" s="41">
        <v>44499</v>
      </c>
      <c r="M2159" s="1">
        <v>75.680000000000007</v>
      </c>
      <c r="N2159" s="1">
        <v>70</v>
      </c>
      <c r="O2159" s="1">
        <v>84</v>
      </c>
      <c r="P2159" s="42">
        <f t="shared" si="101"/>
        <v>6357.1200000000008</v>
      </c>
      <c r="Q2159" s="1" t="s">
        <v>147</v>
      </c>
      <c r="R2159" s="3">
        <v>100</v>
      </c>
      <c r="S2159" s="1">
        <f t="shared" si="102"/>
        <v>7568.0000000000009</v>
      </c>
      <c r="T2159" s="1" t="s">
        <v>147</v>
      </c>
      <c r="U2159" s="1">
        <v>375</v>
      </c>
      <c r="V2159" s="1">
        <v>0</v>
      </c>
      <c r="W2159" s="1">
        <v>0</v>
      </c>
      <c r="X2159" s="1">
        <v>0</v>
      </c>
      <c r="Y2159" s="1">
        <v>375</v>
      </c>
      <c r="Z2159" s="1">
        <v>26250</v>
      </c>
      <c r="AA2159" s="1" t="s">
        <v>5946</v>
      </c>
      <c r="AB2159" s="43" t="s">
        <v>6267</v>
      </c>
      <c r="AC2159" s="44"/>
      <c r="AZ2159" s="24"/>
      <c r="BF2159" s="24"/>
      <c r="BJ2159" s="24"/>
      <c r="BK2159" s="24"/>
      <c r="BL2159" s="24"/>
      <c r="BM2159" s="24"/>
      <c r="BN2159" s="24"/>
      <c r="BO2159" s="24"/>
      <c r="BP2159" s="24"/>
      <c r="BQ2159" s="24"/>
      <c r="BR2159" s="24"/>
      <c r="BS2159" s="24"/>
      <c r="BT2159" s="24"/>
    </row>
    <row r="2160" spans="1:72" s="23" customFormat="1" x14ac:dyDescent="0.3">
      <c r="A2160" s="38">
        <v>1324</v>
      </c>
      <c r="B2160" s="2" t="s">
        <v>3397</v>
      </c>
      <c r="C2160" s="1" t="s">
        <v>5943</v>
      </c>
      <c r="D2160" s="1" t="s">
        <v>1366</v>
      </c>
      <c r="E2160" s="1" t="s">
        <v>1413</v>
      </c>
      <c r="F2160" s="27" t="s">
        <v>5996</v>
      </c>
      <c r="G2160" s="1" t="s">
        <v>5997</v>
      </c>
      <c r="H2160" s="44">
        <v>0.4</v>
      </c>
      <c r="I2160" s="44">
        <v>0.4</v>
      </c>
      <c r="J2160" s="1">
        <v>1</v>
      </c>
      <c r="K2160" s="153">
        <v>44379</v>
      </c>
      <c r="L2160" s="41">
        <v>44499</v>
      </c>
      <c r="M2160" s="1">
        <v>18.04</v>
      </c>
      <c r="N2160" s="1">
        <v>16</v>
      </c>
      <c r="O2160" s="1">
        <v>86</v>
      </c>
      <c r="P2160" s="42">
        <f t="shared" si="101"/>
        <v>1551.4399999999998</v>
      </c>
      <c r="Q2160" s="1" t="s">
        <v>147</v>
      </c>
      <c r="R2160" s="3">
        <v>100</v>
      </c>
      <c r="S2160" s="1">
        <f t="shared" si="102"/>
        <v>1804</v>
      </c>
      <c r="T2160" s="1" t="s">
        <v>147</v>
      </c>
      <c r="U2160" s="1">
        <v>375</v>
      </c>
      <c r="V2160" s="1">
        <v>0</v>
      </c>
      <c r="W2160" s="1">
        <v>0</v>
      </c>
      <c r="X2160" s="1">
        <v>0</v>
      </c>
      <c r="Y2160" s="1">
        <v>375</v>
      </c>
      <c r="Z2160" s="1">
        <v>6000</v>
      </c>
      <c r="AA2160" s="1" t="s">
        <v>5946</v>
      </c>
      <c r="AB2160" s="43" t="s">
        <v>6267</v>
      </c>
      <c r="AC2160" s="44"/>
      <c r="AZ2160" s="24"/>
      <c r="BF2160" s="24"/>
      <c r="BJ2160" s="24"/>
      <c r="BK2160" s="24"/>
      <c r="BL2160" s="24"/>
      <c r="BM2160" s="24"/>
      <c r="BN2160" s="24"/>
      <c r="BO2160" s="24"/>
      <c r="BP2160" s="24"/>
      <c r="BQ2160" s="24"/>
      <c r="BR2160" s="24"/>
      <c r="BS2160" s="24"/>
      <c r="BT2160" s="24"/>
    </row>
    <row r="2161" spans="1:72" s="23" customFormat="1" x14ac:dyDescent="0.3">
      <c r="A2161" s="38">
        <v>1325</v>
      </c>
      <c r="B2161" s="2" t="s">
        <v>3397</v>
      </c>
      <c r="C2161" s="1" t="s">
        <v>5943</v>
      </c>
      <c r="D2161" s="1" t="s">
        <v>1366</v>
      </c>
      <c r="E2161" s="1" t="s">
        <v>1413</v>
      </c>
      <c r="F2161" s="27" t="s">
        <v>5738</v>
      </c>
      <c r="G2161" s="1" t="s">
        <v>5998</v>
      </c>
      <c r="H2161" s="39">
        <v>0.79</v>
      </c>
      <c r="I2161" s="39">
        <v>0.79</v>
      </c>
      <c r="J2161" s="1">
        <v>6</v>
      </c>
      <c r="K2161" s="153">
        <v>44354</v>
      </c>
      <c r="L2161" s="41">
        <v>44499</v>
      </c>
      <c r="M2161" s="1">
        <v>264.81</v>
      </c>
      <c r="N2161" s="1">
        <v>243</v>
      </c>
      <c r="O2161" s="1">
        <v>89</v>
      </c>
      <c r="P2161" s="42">
        <f t="shared" si="101"/>
        <v>23568.09</v>
      </c>
      <c r="Q2161" s="1" t="s">
        <v>147</v>
      </c>
      <c r="R2161" s="3">
        <v>100</v>
      </c>
      <c r="S2161" s="1">
        <f t="shared" si="102"/>
        <v>26481</v>
      </c>
      <c r="T2161" s="1" t="s">
        <v>147</v>
      </c>
      <c r="U2161" s="1">
        <v>375</v>
      </c>
      <c r="V2161" s="1">
        <v>0</v>
      </c>
      <c r="W2161" s="1">
        <v>0</v>
      </c>
      <c r="X2161" s="1">
        <v>0</v>
      </c>
      <c r="Y2161" s="1">
        <v>375</v>
      </c>
      <c r="Z2161" s="1">
        <v>91125</v>
      </c>
      <c r="AA2161" s="1" t="s">
        <v>5946</v>
      </c>
      <c r="AB2161" s="43" t="s">
        <v>6267</v>
      </c>
      <c r="AC2161" s="44"/>
      <c r="AZ2161" s="24"/>
      <c r="BF2161" s="24"/>
      <c r="BJ2161" s="24"/>
      <c r="BK2161" s="24"/>
      <c r="BL2161" s="24"/>
      <c r="BM2161" s="24"/>
      <c r="BN2161" s="24"/>
      <c r="BO2161" s="24"/>
      <c r="BP2161" s="24"/>
      <c r="BQ2161" s="24"/>
      <c r="BR2161" s="24"/>
      <c r="BS2161" s="24"/>
      <c r="BT2161" s="24"/>
    </row>
    <row r="2162" spans="1:72" s="23" customFormat="1" x14ac:dyDescent="0.3">
      <c r="A2162" s="38">
        <v>1326</v>
      </c>
      <c r="B2162" s="2" t="s">
        <v>3397</v>
      </c>
      <c r="C2162" s="1" t="s">
        <v>5943</v>
      </c>
      <c r="D2162" s="1" t="s">
        <v>1366</v>
      </c>
      <c r="E2162" s="1" t="s">
        <v>1413</v>
      </c>
      <c r="F2162" s="27" t="s">
        <v>5772</v>
      </c>
      <c r="G2162" s="1" t="s">
        <v>5999</v>
      </c>
      <c r="H2162" s="39">
        <v>0.42</v>
      </c>
      <c r="I2162" s="39">
        <v>0.42</v>
      </c>
      <c r="J2162" s="1">
        <v>2</v>
      </c>
      <c r="K2162" s="153">
        <v>44370</v>
      </c>
      <c r="L2162" s="41">
        <v>44499</v>
      </c>
      <c r="M2162" s="1">
        <v>106.3</v>
      </c>
      <c r="N2162" s="1">
        <v>97</v>
      </c>
      <c r="O2162" s="1">
        <v>82</v>
      </c>
      <c r="P2162" s="42">
        <f t="shared" si="101"/>
        <v>8716.6</v>
      </c>
      <c r="Q2162" s="1" t="s">
        <v>147</v>
      </c>
      <c r="R2162" s="3">
        <v>100</v>
      </c>
      <c r="S2162" s="1">
        <f t="shared" si="102"/>
        <v>10630</v>
      </c>
      <c r="T2162" s="1" t="s">
        <v>147</v>
      </c>
      <c r="U2162" s="1">
        <v>375</v>
      </c>
      <c r="V2162" s="1">
        <v>0</v>
      </c>
      <c r="W2162" s="1">
        <v>0</v>
      </c>
      <c r="X2162" s="1">
        <v>0</v>
      </c>
      <c r="Y2162" s="1">
        <v>375</v>
      </c>
      <c r="Z2162" s="1">
        <v>36375</v>
      </c>
      <c r="AA2162" s="1" t="s">
        <v>5946</v>
      </c>
      <c r="AB2162" s="43" t="s">
        <v>6267</v>
      </c>
      <c r="AC2162" s="44"/>
      <c r="AZ2162" s="24"/>
      <c r="BF2162" s="24"/>
      <c r="BJ2162" s="24"/>
      <c r="BK2162" s="24"/>
      <c r="BL2162" s="24"/>
      <c r="BM2162" s="24"/>
      <c r="BN2162" s="24"/>
      <c r="BO2162" s="24"/>
      <c r="BP2162" s="24"/>
      <c r="BQ2162" s="24"/>
      <c r="BR2162" s="24"/>
      <c r="BS2162" s="24"/>
      <c r="BT2162" s="24"/>
    </row>
    <row r="2163" spans="1:72" s="23" customFormat="1" x14ac:dyDescent="0.3">
      <c r="A2163" s="38">
        <v>1327</v>
      </c>
      <c r="B2163" s="2" t="s">
        <v>3397</v>
      </c>
      <c r="C2163" s="1" t="s">
        <v>5943</v>
      </c>
      <c r="D2163" s="1" t="s">
        <v>1366</v>
      </c>
      <c r="E2163" s="1" t="s">
        <v>1413</v>
      </c>
      <c r="F2163" s="27" t="s">
        <v>6000</v>
      </c>
      <c r="G2163" s="1" t="s">
        <v>6001</v>
      </c>
      <c r="H2163" s="44">
        <v>0.5</v>
      </c>
      <c r="I2163" s="44">
        <v>0.5</v>
      </c>
      <c r="J2163" s="1">
        <v>2</v>
      </c>
      <c r="K2163" s="153">
        <v>44368</v>
      </c>
      <c r="L2163" s="41">
        <v>44499</v>
      </c>
      <c r="M2163" s="1">
        <v>100.83</v>
      </c>
      <c r="N2163" s="1">
        <v>94</v>
      </c>
      <c r="O2163" s="1">
        <v>89</v>
      </c>
      <c r="P2163" s="42">
        <f t="shared" si="101"/>
        <v>8973.869999999999</v>
      </c>
      <c r="Q2163" s="1" t="s">
        <v>147</v>
      </c>
      <c r="R2163" s="3">
        <v>100</v>
      </c>
      <c r="S2163" s="1">
        <f t="shared" si="102"/>
        <v>10083</v>
      </c>
      <c r="T2163" s="1" t="s">
        <v>147</v>
      </c>
      <c r="U2163" s="1">
        <v>375</v>
      </c>
      <c r="V2163" s="1">
        <v>0</v>
      </c>
      <c r="W2163" s="1">
        <v>0</v>
      </c>
      <c r="X2163" s="1">
        <v>0</v>
      </c>
      <c r="Y2163" s="1">
        <v>375</v>
      </c>
      <c r="Z2163" s="1">
        <v>35250</v>
      </c>
      <c r="AA2163" s="1" t="s">
        <v>5946</v>
      </c>
      <c r="AB2163" s="43" t="s">
        <v>6267</v>
      </c>
      <c r="AC2163" s="44"/>
      <c r="AZ2163" s="24"/>
      <c r="BF2163" s="24"/>
      <c r="BJ2163" s="24"/>
      <c r="BK2163" s="24"/>
      <c r="BL2163" s="24"/>
      <c r="BM2163" s="24"/>
      <c r="BN2163" s="24"/>
      <c r="BO2163" s="24"/>
      <c r="BP2163" s="24"/>
      <c r="BQ2163" s="24"/>
      <c r="BR2163" s="24"/>
      <c r="BS2163" s="24"/>
      <c r="BT2163" s="24"/>
    </row>
    <row r="2164" spans="1:72" s="23" customFormat="1" x14ac:dyDescent="0.3">
      <c r="A2164" s="38">
        <v>1328</v>
      </c>
      <c r="B2164" s="2" t="s">
        <v>3397</v>
      </c>
      <c r="C2164" s="1" t="s">
        <v>5943</v>
      </c>
      <c r="D2164" s="1" t="s">
        <v>1366</v>
      </c>
      <c r="E2164" s="1" t="s">
        <v>1413</v>
      </c>
      <c r="F2164" s="27" t="s">
        <v>5744</v>
      </c>
      <c r="G2164" s="1" t="s">
        <v>6002</v>
      </c>
      <c r="H2164" s="39">
        <v>0.31</v>
      </c>
      <c r="I2164" s="39">
        <v>0.31</v>
      </c>
      <c r="J2164" s="1">
        <v>2</v>
      </c>
      <c r="K2164" s="153">
        <v>44369</v>
      </c>
      <c r="L2164" s="41">
        <v>44499</v>
      </c>
      <c r="M2164" s="1">
        <v>68.75</v>
      </c>
      <c r="N2164" s="1">
        <v>63</v>
      </c>
      <c r="O2164" s="1">
        <v>82</v>
      </c>
      <c r="P2164" s="42">
        <f t="shared" si="101"/>
        <v>5637.5</v>
      </c>
      <c r="Q2164" s="1" t="s">
        <v>147</v>
      </c>
      <c r="R2164" s="3">
        <v>100</v>
      </c>
      <c r="S2164" s="1">
        <f t="shared" si="102"/>
        <v>6875</v>
      </c>
      <c r="T2164" s="1" t="s">
        <v>147</v>
      </c>
      <c r="U2164" s="1">
        <v>375</v>
      </c>
      <c r="V2164" s="1">
        <v>0</v>
      </c>
      <c r="W2164" s="1">
        <v>0</v>
      </c>
      <c r="X2164" s="1">
        <v>0</v>
      </c>
      <c r="Y2164" s="1">
        <v>375</v>
      </c>
      <c r="Z2164" s="1">
        <v>23625</v>
      </c>
      <c r="AA2164" s="1" t="s">
        <v>5946</v>
      </c>
      <c r="AB2164" s="43" t="s">
        <v>6267</v>
      </c>
      <c r="AC2164" s="44"/>
      <c r="AZ2164" s="24"/>
      <c r="BF2164" s="24"/>
      <c r="BJ2164" s="24"/>
      <c r="BK2164" s="24"/>
      <c r="BL2164" s="24"/>
      <c r="BM2164" s="24"/>
      <c r="BN2164" s="24"/>
      <c r="BO2164" s="24"/>
      <c r="BP2164" s="24"/>
      <c r="BQ2164" s="24"/>
      <c r="BR2164" s="24"/>
      <c r="BS2164" s="24"/>
      <c r="BT2164" s="24"/>
    </row>
    <row r="2165" spans="1:72" s="23" customFormat="1" x14ac:dyDescent="0.3">
      <c r="A2165" s="38">
        <v>1329</v>
      </c>
      <c r="B2165" s="2" t="s">
        <v>3397</v>
      </c>
      <c r="C2165" s="1" t="s">
        <v>5943</v>
      </c>
      <c r="D2165" s="1" t="s">
        <v>1366</v>
      </c>
      <c r="E2165" s="1" t="s">
        <v>1413</v>
      </c>
      <c r="F2165" s="27" t="s">
        <v>5746</v>
      </c>
      <c r="G2165" s="1" t="s">
        <v>6003</v>
      </c>
      <c r="H2165" s="39">
        <v>0.79</v>
      </c>
      <c r="I2165" s="39">
        <v>0.79</v>
      </c>
      <c r="J2165" s="1">
        <v>3</v>
      </c>
      <c r="K2165" s="153">
        <v>44366</v>
      </c>
      <c r="L2165" s="41">
        <v>44499</v>
      </c>
      <c r="M2165" s="1">
        <v>139.09</v>
      </c>
      <c r="N2165" s="1">
        <v>126</v>
      </c>
      <c r="O2165" s="1">
        <v>86</v>
      </c>
      <c r="P2165" s="42">
        <f t="shared" si="101"/>
        <v>11961.74</v>
      </c>
      <c r="Q2165" s="1" t="s">
        <v>147</v>
      </c>
      <c r="R2165" s="3">
        <v>100</v>
      </c>
      <c r="S2165" s="1">
        <f t="shared" si="102"/>
        <v>13909</v>
      </c>
      <c r="T2165" s="1" t="s">
        <v>147</v>
      </c>
      <c r="U2165" s="1">
        <v>375</v>
      </c>
      <c r="V2165" s="1">
        <v>0</v>
      </c>
      <c r="W2165" s="1">
        <v>0</v>
      </c>
      <c r="X2165" s="1">
        <v>0</v>
      </c>
      <c r="Y2165" s="1">
        <v>375</v>
      </c>
      <c r="Z2165" s="1">
        <v>47250</v>
      </c>
      <c r="AA2165" s="1" t="s">
        <v>5946</v>
      </c>
      <c r="AB2165" s="43" t="s">
        <v>6267</v>
      </c>
      <c r="AC2165" s="44"/>
      <c r="AZ2165" s="24"/>
      <c r="BF2165" s="24"/>
      <c r="BJ2165" s="24"/>
      <c r="BK2165" s="24"/>
      <c r="BL2165" s="24"/>
      <c r="BM2165" s="24"/>
      <c r="BN2165" s="24"/>
      <c r="BO2165" s="24"/>
      <c r="BP2165" s="24"/>
      <c r="BQ2165" s="24"/>
      <c r="BR2165" s="24"/>
      <c r="BS2165" s="24"/>
      <c r="BT2165" s="24"/>
    </row>
    <row r="2166" spans="1:72" s="23" customFormat="1" x14ac:dyDescent="0.3">
      <c r="A2166" s="38">
        <v>1330</v>
      </c>
      <c r="B2166" s="2" t="s">
        <v>3397</v>
      </c>
      <c r="C2166" s="1" t="s">
        <v>5943</v>
      </c>
      <c r="D2166" s="1" t="s">
        <v>1366</v>
      </c>
      <c r="E2166" s="1" t="s">
        <v>1413</v>
      </c>
      <c r="F2166" s="27" t="s">
        <v>6004</v>
      </c>
      <c r="G2166" s="1" t="s">
        <v>6005</v>
      </c>
      <c r="H2166" s="39">
        <v>0.18</v>
      </c>
      <c r="I2166" s="39">
        <v>0.18</v>
      </c>
      <c r="J2166" s="1">
        <v>1</v>
      </c>
      <c r="K2166" s="153">
        <v>44373</v>
      </c>
      <c r="L2166" s="41">
        <v>44499</v>
      </c>
      <c r="M2166" s="1">
        <v>24.53</v>
      </c>
      <c r="N2166" s="1">
        <v>23</v>
      </c>
      <c r="O2166" s="1">
        <v>81</v>
      </c>
      <c r="P2166" s="42">
        <f t="shared" si="101"/>
        <v>1986.93</v>
      </c>
      <c r="Q2166" s="1" t="s">
        <v>147</v>
      </c>
      <c r="R2166" s="3">
        <v>100</v>
      </c>
      <c r="S2166" s="1">
        <f t="shared" si="102"/>
        <v>2453</v>
      </c>
      <c r="T2166" s="1" t="s">
        <v>147</v>
      </c>
      <c r="U2166" s="1">
        <v>375</v>
      </c>
      <c r="V2166" s="1">
        <v>0</v>
      </c>
      <c r="W2166" s="1">
        <v>0</v>
      </c>
      <c r="X2166" s="1">
        <v>0</v>
      </c>
      <c r="Y2166" s="1">
        <v>375</v>
      </c>
      <c r="Z2166" s="1">
        <v>8625</v>
      </c>
      <c r="AA2166" s="1" t="s">
        <v>5946</v>
      </c>
      <c r="AB2166" s="43" t="s">
        <v>6267</v>
      </c>
      <c r="AC2166" s="44"/>
      <c r="AZ2166" s="24"/>
      <c r="BF2166" s="24"/>
      <c r="BJ2166" s="24"/>
      <c r="BK2166" s="24"/>
      <c r="BL2166" s="24"/>
      <c r="BM2166" s="24"/>
      <c r="BN2166" s="24"/>
      <c r="BO2166" s="24"/>
      <c r="BP2166" s="24"/>
      <c r="BQ2166" s="24"/>
      <c r="BR2166" s="24"/>
      <c r="BS2166" s="24"/>
      <c r="BT2166" s="24"/>
    </row>
    <row r="2167" spans="1:72" s="23" customFormat="1" x14ac:dyDescent="0.3">
      <c r="A2167" s="38">
        <v>1331</v>
      </c>
      <c r="B2167" s="2" t="s">
        <v>3397</v>
      </c>
      <c r="C2167" s="1" t="s">
        <v>5943</v>
      </c>
      <c r="D2167" s="1" t="s">
        <v>1366</v>
      </c>
      <c r="E2167" s="1" t="s">
        <v>1413</v>
      </c>
      <c r="F2167" s="27" t="s">
        <v>6006</v>
      </c>
      <c r="G2167" s="1" t="s">
        <v>6007</v>
      </c>
      <c r="H2167" s="39">
        <v>0.15</v>
      </c>
      <c r="I2167" s="39">
        <v>0.15</v>
      </c>
      <c r="J2167" s="1">
        <v>1</v>
      </c>
      <c r="K2167" s="153">
        <v>44374</v>
      </c>
      <c r="L2167" s="41">
        <v>44499</v>
      </c>
      <c r="M2167" s="1">
        <v>33.770000000000003</v>
      </c>
      <c r="N2167" s="1">
        <v>31</v>
      </c>
      <c r="O2167" s="1">
        <v>84</v>
      </c>
      <c r="P2167" s="42">
        <f t="shared" si="101"/>
        <v>2836.6800000000003</v>
      </c>
      <c r="Q2167" s="1" t="s">
        <v>147</v>
      </c>
      <c r="R2167" s="3">
        <v>99.537037037037038</v>
      </c>
      <c r="S2167" s="1">
        <f t="shared" si="102"/>
        <v>3361.3657407407409</v>
      </c>
      <c r="T2167" s="1" t="s">
        <v>147</v>
      </c>
      <c r="U2167" s="1">
        <v>375</v>
      </c>
      <c r="V2167" s="1">
        <v>0</v>
      </c>
      <c r="W2167" s="1">
        <v>0</v>
      </c>
      <c r="X2167" s="1">
        <v>0</v>
      </c>
      <c r="Y2167" s="1">
        <v>375</v>
      </c>
      <c r="Z2167" s="1">
        <v>11625</v>
      </c>
      <c r="AA2167" s="1" t="s">
        <v>5946</v>
      </c>
      <c r="AB2167" s="43" t="s">
        <v>6267</v>
      </c>
      <c r="AC2167" s="44"/>
      <c r="AZ2167" s="24"/>
      <c r="BF2167" s="24"/>
      <c r="BJ2167" s="24"/>
      <c r="BK2167" s="24"/>
      <c r="BL2167" s="24"/>
      <c r="BM2167" s="24"/>
      <c r="BN2167" s="24"/>
      <c r="BO2167" s="24"/>
      <c r="BP2167" s="24"/>
      <c r="BQ2167" s="24"/>
      <c r="BR2167" s="24"/>
      <c r="BS2167" s="24"/>
      <c r="BT2167" s="24"/>
    </row>
    <row r="2168" spans="1:72" s="23" customFormat="1" x14ac:dyDescent="0.3">
      <c r="A2168" s="38">
        <v>1332</v>
      </c>
      <c r="B2168" s="2" t="s">
        <v>3397</v>
      </c>
      <c r="C2168" s="1" t="s">
        <v>5943</v>
      </c>
      <c r="D2168" s="1" t="s">
        <v>1366</v>
      </c>
      <c r="E2168" s="1" t="s">
        <v>1413</v>
      </c>
      <c r="F2168" s="27" t="s">
        <v>6008</v>
      </c>
      <c r="G2168" s="1" t="s">
        <v>6009</v>
      </c>
      <c r="H2168" s="39">
        <v>1.04</v>
      </c>
      <c r="I2168" s="39">
        <v>1.04</v>
      </c>
      <c r="J2168" s="1">
        <v>3</v>
      </c>
      <c r="K2168" s="153">
        <v>44367</v>
      </c>
      <c r="L2168" s="41">
        <v>44499</v>
      </c>
      <c r="M2168" s="1">
        <v>152.85</v>
      </c>
      <c r="N2168" s="1">
        <v>140</v>
      </c>
      <c r="O2168" s="1">
        <v>86</v>
      </c>
      <c r="P2168" s="42">
        <f t="shared" si="101"/>
        <v>13145.1</v>
      </c>
      <c r="Q2168" s="1" t="s">
        <v>147</v>
      </c>
      <c r="R2168" s="3">
        <v>100</v>
      </c>
      <c r="S2168" s="1">
        <f t="shared" si="102"/>
        <v>15285</v>
      </c>
      <c r="T2168" s="1" t="s">
        <v>147</v>
      </c>
      <c r="U2168" s="1">
        <v>375</v>
      </c>
      <c r="V2168" s="1">
        <v>0</v>
      </c>
      <c r="W2168" s="1">
        <v>0</v>
      </c>
      <c r="X2168" s="1">
        <v>0</v>
      </c>
      <c r="Y2168" s="1">
        <v>375</v>
      </c>
      <c r="Z2168" s="1">
        <v>52500</v>
      </c>
      <c r="AA2168" s="1" t="s">
        <v>5946</v>
      </c>
      <c r="AB2168" s="43" t="s">
        <v>6267</v>
      </c>
      <c r="AC2168" s="44"/>
      <c r="AZ2168" s="24"/>
      <c r="BF2168" s="24"/>
      <c r="BJ2168" s="24"/>
      <c r="BK2168" s="24"/>
      <c r="BL2168" s="24"/>
      <c r="BM2168" s="24"/>
      <c r="BN2168" s="24"/>
      <c r="BO2168" s="24"/>
      <c r="BP2168" s="24"/>
      <c r="BQ2168" s="24"/>
      <c r="BR2168" s="24"/>
      <c r="BS2168" s="24"/>
      <c r="BT2168" s="24"/>
    </row>
    <row r="2169" spans="1:72" s="23" customFormat="1" x14ac:dyDescent="0.3">
      <c r="A2169" s="38">
        <v>1333</v>
      </c>
      <c r="B2169" s="2" t="s">
        <v>3397</v>
      </c>
      <c r="C2169" s="1" t="s">
        <v>5943</v>
      </c>
      <c r="D2169" s="1" t="s">
        <v>1366</v>
      </c>
      <c r="E2169" s="1" t="s">
        <v>1413</v>
      </c>
      <c r="F2169" s="27" t="s">
        <v>5485</v>
      </c>
      <c r="G2169" s="1" t="s">
        <v>6010</v>
      </c>
      <c r="H2169" s="44">
        <v>0.17</v>
      </c>
      <c r="I2169" s="44">
        <v>0.17</v>
      </c>
      <c r="J2169" s="1">
        <v>1</v>
      </c>
      <c r="K2169" s="153">
        <v>44374</v>
      </c>
      <c r="L2169" s="41">
        <v>44499</v>
      </c>
      <c r="M2169" s="1">
        <v>13.54</v>
      </c>
      <c r="N2169" s="1">
        <v>11</v>
      </c>
      <c r="O2169" s="1">
        <v>91</v>
      </c>
      <c r="P2169" s="42">
        <f t="shared" si="101"/>
        <v>1232.1399999999999</v>
      </c>
      <c r="Q2169" s="1" t="s">
        <v>147</v>
      </c>
      <c r="R2169" s="3">
        <v>100</v>
      </c>
      <c r="S2169" s="1">
        <f t="shared" si="102"/>
        <v>1354</v>
      </c>
      <c r="T2169" s="1" t="s">
        <v>147</v>
      </c>
      <c r="U2169" s="1">
        <v>375</v>
      </c>
      <c r="V2169" s="1">
        <v>0</v>
      </c>
      <c r="W2169" s="1">
        <v>10</v>
      </c>
      <c r="X2169" s="1">
        <v>0</v>
      </c>
      <c r="Y2169" s="1">
        <v>385</v>
      </c>
      <c r="Z2169" s="1">
        <v>4235</v>
      </c>
      <c r="AA2169" s="1" t="s">
        <v>5946</v>
      </c>
      <c r="AB2169" s="1" t="s">
        <v>4143</v>
      </c>
      <c r="AC2169" s="44"/>
      <c r="AZ2169" s="24"/>
      <c r="BF2169" s="24"/>
      <c r="BJ2169" s="24"/>
      <c r="BK2169" s="24"/>
      <c r="BL2169" s="24"/>
      <c r="BM2169" s="24"/>
      <c r="BN2169" s="24"/>
      <c r="BO2169" s="24"/>
      <c r="BP2169" s="24"/>
      <c r="BQ2169" s="24"/>
      <c r="BR2169" s="24"/>
      <c r="BS2169" s="24"/>
      <c r="BT2169" s="24"/>
    </row>
    <row r="2170" spans="1:72" s="23" customFormat="1" x14ac:dyDescent="0.3">
      <c r="A2170" s="38">
        <v>1334</v>
      </c>
      <c r="B2170" s="2" t="s">
        <v>3397</v>
      </c>
      <c r="C2170" s="1" t="s">
        <v>5943</v>
      </c>
      <c r="D2170" s="1" t="s">
        <v>1366</v>
      </c>
      <c r="E2170" s="1" t="s">
        <v>1413</v>
      </c>
      <c r="F2170" s="27" t="s">
        <v>4326</v>
      </c>
      <c r="G2170" s="1" t="s">
        <v>6011</v>
      </c>
      <c r="H2170" s="39">
        <v>0.26</v>
      </c>
      <c r="I2170" s="39">
        <v>0.26</v>
      </c>
      <c r="J2170" s="1">
        <v>1</v>
      </c>
      <c r="K2170" s="153">
        <v>44374</v>
      </c>
      <c r="L2170" s="41">
        <v>44499</v>
      </c>
      <c r="M2170" s="1">
        <v>12.43</v>
      </c>
      <c r="N2170" s="1">
        <v>10</v>
      </c>
      <c r="O2170" s="1">
        <v>87</v>
      </c>
      <c r="P2170" s="42">
        <f t="shared" si="101"/>
        <v>1081.4100000000001</v>
      </c>
      <c r="Q2170" s="1" t="s">
        <v>147</v>
      </c>
      <c r="R2170" s="3">
        <v>99.489795918367349</v>
      </c>
      <c r="S2170" s="1">
        <f t="shared" si="102"/>
        <v>1236.658163265306</v>
      </c>
      <c r="T2170" s="1" t="s">
        <v>147</v>
      </c>
      <c r="U2170" s="1">
        <v>375</v>
      </c>
      <c r="V2170" s="1">
        <v>0</v>
      </c>
      <c r="W2170" s="1">
        <v>0</v>
      </c>
      <c r="X2170" s="1">
        <v>0</v>
      </c>
      <c r="Y2170" s="1">
        <v>375</v>
      </c>
      <c r="Z2170" s="1">
        <v>3750</v>
      </c>
      <c r="AA2170" s="1" t="s">
        <v>5946</v>
      </c>
      <c r="AB2170" s="1" t="s">
        <v>4296</v>
      </c>
      <c r="AC2170" s="44"/>
      <c r="AZ2170" s="24"/>
      <c r="BF2170" s="24"/>
      <c r="BJ2170" s="24"/>
      <c r="BK2170" s="24"/>
      <c r="BL2170" s="24"/>
      <c r="BM2170" s="24"/>
      <c r="BN2170" s="24"/>
      <c r="BO2170" s="24"/>
      <c r="BP2170" s="24"/>
      <c r="BQ2170" s="24"/>
      <c r="BR2170" s="24"/>
      <c r="BS2170" s="24"/>
      <c r="BT2170" s="24"/>
    </row>
    <row r="2171" spans="1:72" s="23" customFormat="1" x14ac:dyDescent="0.3">
      <c r="A2171" s="38">
        <v>1335</v>
      </c>
      <c r="B2171" s="2" t="s">
        <v>3397</v>
      </c>
      <c r="C2171" s="1" t="s">
        <v>5943</v>
      </c>
      <c r="D2171" s="1" t="s">
        <v>1366</v>
      </c>
      <c r="E2171" s="1" t="s">
        <v>1413</v>
      </c>
      <c r="F2171" s="27" t="s">
        <v>4369</v>
      </c>
      <c r="G2171" s="1" t="s">
        <v>6012</v>
      </c>
      <c r="H2171" s="39">
        <v>0.25</v>
      </c>
      <c r="I2171" s="39">
        <v>0.25</v>
      </c>
      <c r="J2171" s="1">
        <v>1</v>
      </c>
      <c r="K2171" s="153">
        <v>44374</v>
      </c>
      <c r="L2171" s="41">
        <v>44499</v>
      </c>
      <c r="M2171" s="1">
        <v>10.52</v>
      </c>
      <c r="N2171" s="1">
        <v>9</v>
      </c>
      <c r="O2171" s="1">
        <v>84</v>
      </c>
      <c r="P2171" s="42">
        <f t="shared" si="101"/>
        <v>883.68</v>
      </c>
      <c r="Q2171" s="1" t="s">
        <v>147</v>
      </c>
      <c r="R2171" s="3">
        <v>100</v>
      </c>
      <c r="S2171" s="1">
        <f t="shared" si="102"/>
        <v>1052</v>
      </c>
      <c r="T2171" s="1" t="s">
        <v>147</v>
      </c>
      <c r="U2171" s="1">
        <v>375</v>
      </c>
      <c r="V2171" s="1">
        <v>0</v>
      </c>
      <c r="W2171" s="1">
        <v>0</v>
      </c>
      <c r="X2171" s="1">
        <v>0</v>
      </c>
      <c r="Y2171" s="1">
        <v>375</v>
      </c>
      <c r="Z2171" s="1">
        <v>3375</v>
      </c>
      <c r="AA2171" s="1" t="s">
        <v>5946</v>
      </c>
      <c r="AB2171" s="1" t="s">
        <v>4296</v>
      </c>
      <c r="AC2171" s="44"/>
      <c r="AZ2171" s="24"/>
      <c r="BF2171" s="24"/>
      <c r="BJ2171" s="24"/>
      <c r="BK2171" s="24"/>
      <c r="BL2171" s="24"/>
      <c r="BM2171" s="24"/>
      <c r="BN2171" s="24"/>
      <c r="BO2171" s="24"/>
      <c r="BP2171" s="24"/>
      <c r="BQ2171" s="24"/>
      <c r="BR2171" s="24"/>
      <c r="BS2171" s="24"/>
      <c r="BT2171" s="24"/>
    </row>
    <row r="2172" spans="1:72" s="23" customFormat="1" x14ac:dyDescent="0.3">
      <c r="A2172" s="38">
        <v>1336</v>
      </c>
      <c r="B2172" s="2" t="s">
        <v>3397</v>
      </c>
      <c r="C2172" s="1" t="s">
        <v>5943</v>
      </c>
      <c r="D2172" s="1" t="s">
        <v>1366</v>
      </c>
      <c r="E2172" s="1" t="s">
        <v>1413</v>
      </c>
      <c r="F2172" s="27" t="s">
        <v>6013</v>
      </c>
      <c r="G2172" s="1" t="s">
        <v>6014</v>
      </c>
      <c r="H2172" s="39">
        <v>0.12</v>
      </c>
      <c r="I2172" s="39">
        <v>0.12</v>
      </c>
      <c r="J2172" s="1">
        <v>1</v>
      </c>
      <c r="K2172" s="153">
        <v>44371</v>
      </c>
      <c r="L2172" s="41">
        <v>44499</v>
      </c>
      <c r="M2172" s="1">
        <v>23.59</v>
      </c>
      <c r="N2172" s="1">
        <v>22</v>
      </c>
      <c r="O2172" s="1">
        <v>90</v>
      </c>
      <c r="P2172" s="42">
        <f t="shared" si="101"/>
        <v>2123.1</v>
      </c>
      <c r="Q2172" s="1" t="s">
        <v>147</v>
      </c>
      <c r="R2172" s="3">
        <v>99.551569506726452</v>
      </c>
      <c r="S2172" s="1">
        <f t="shared" si="102"/>
        <v>2348.4215246636768</v>
      </c>
      <c r="T2172" s="1" t="s">
        <v>147</v>
      </c>
      <c r="U2172" s="1">
        <v>375</v>
      </c>
      <c r="V2172" s="1">
        <v>0</v>
      </c>
      <c r="W2172" s="1">
        <v>10</v>
      </c>
      <c r="X2172" s="1">
        <v>0</v>
      </c>
      <c r="Y2172" s="1">
        <v>385</v>
      </c>
      <c r="Z2172" s="1">
        <v>8470</v>
      </c>
      <c r="AA2172" s="1" t="s">
        <v>5946</v>
      </c>
      <c r="AB2172" s="43" t="s">
        <v>6267</v>
      </c>
      <c r="AC2172" s="44"/>
      <c r="AZ2172" s="24"/>
      <c r="BF2172" s="24"/>
      <c r="BJ2172" s="24"/>
      <c r="BK2172" s="24"/>
      <c r="BL2172" s="24"/>
      <c r="BM2172" s="24"/>
      <c r="BN2172" s="24"/>
      <c r="BO2172" s="24"/>
      <c r="BP2172" s="24"/>
      <c r="BQ2172" s="24"/>
      <c r="BR2172" s="24"/>
      <c r="BS2172" s="24"/>
      <c r="BT2172" s="24"/>
    </row>
    <row r="2173" spans="1:72" s="23" customFormat="1" x14ac:dyDescent="0.3">
      <c r="A2173" s="38">
        <v>1337</v>
      </c>
      <c r="B2173" s="2" t="s">
        <v>3397</v>
      </c>
      <c r="C2173" s="1" t="s">
        <v>5943</v>
      </c>
      <c r="D2173" s="1" t="s">
        <v>1366</v>
      </c>
      <c r="E2173" s="1" t="s">
        <v>1413</v>
      </c>
      <c r="F2173" s="27" t="s">
        <v>6015</v>
      </c>
      <c r="G2173" s="1" t="s">
        <v>6016</v>
      </c>
      <c r="H2173" s="39">
        <v>0.12</v>
      </c>
      <c r="I2173" s="39">
        <v>0.12</v>
      </c>
      <c r="J2173" s="1">
        <v>1</v>
      </c>
      <c r="K2173" s="153">
        <v>44393</v>
      </c>
      <c r="L2173" s="41">
        <v>44499</v>
      </c>
      <c r="M2173" s="1">
        <v>10.41</v>
      </c>
      <c r="N2173" s="1">
        <v>9</v>
      </c>
      <c r="O2173" s="1">
        <v>80</v>
      </c>
      <c r="P2173" s="42">
        <f t="shared" si="101"/>
        <v>832.8</v>
      </c>
      <c r="Q2173" s="1" t="s">
        <v>147</v>
      </c>
      <c r="R2173" s="3">
        <v>100</v>
      </c>
      <c r="S2173" s="1">
        <f t="shared" si="102"/>
        <v>1041</v>
      </c>
      <c r="T2173" s="1" t="s">
        <v>147</v>
      </c>
      <c r="U2173" s="1">
        <v>375</v>
      </c>
      <c r="V2173" s="1">
        <v>0</v>
      </c>
      <c r="W2173" s="1">
        <v>0</v>
      </c>
      <c r="X2173" s="1">
        <v>0</v>
      </c>
      <c r="Y2173" s="1">
        <v>375</v>
      </c>
      <c r="Z2173" s="1">
        <v>3375</v>
      </c>
      <c r="AA2173" s="1" t="s">
        <v>5946</v>
      </c>
      <c r="AB2173" s="43" t="s">
        <v>6267</v>
      </c>
      <c r="AC2173" s="44"/>
      <c r="AZ2173" s="24"/>
      <c r="BF2173" s="24"/>
      <c r="BJ2173" s="24"/>
      <c r="BK2173" s="24"/>
      <c r="BL2173" s="24"/>
      <c r="BM2173" s="24"/>
      <c r="BN2173" s="24"/>
      <c r="BO2173" s="24"/>
      <c r="BP2173" s="24"/>
      <c r="BQ2173" s="24"/>
      <c r="BR2173" s="24"/>
      <c r="BS2173" s="24"/>
      <c r="BT2173" s="24"/>
    </row>
    <row r="2174" spans="1:72" s="23" customFormat="1" x14ac:dyDescent="0.3">
      <c r="A2174" s="38">
        <v>1338</v>
      </c>
      <c r="B2174" s="2" t="s">
        <v>3397</v>
      </c>
      <c r="C2174" s="1" t="s">
        <v>5943</v>
      </c>
      <c r="D2174" s="1" t="s">
        <v>1366</v>
      </c>
      <c r="E2174" s="1" t="s">
        <v>1413</v>
      </c>
      <c r="F2174" s="27" t="s">
        <v>5182</v>
      </c>
      <c r="G2174" s="1" t="s">
        <v>6017</v>
      </c>
      <c r="H2174" s="39">
        <v>0.15</v>
      </c>
      <c r="I2174" s="39">
        <v>0.15</v>
      </c>
      <c r="J2174" s="1">
        <v>1</v>
      </c>
      <c r="K2174" s="153">
        <v>44374</v>
      </c>
      <c r="L2174" s="41">
        <v>44499</v>
      </c>
      <c r="M2174" s="1">
        <v>12.67</v>
      </c>
      <c r="N2174" s="1">
        <v>10</v>
      </c>
      <c r="O2174" s="1">
        <v>85</v>
      </c>
      <c r="P2174" s="42">
        <f t="shared" si="101"/>
        <v>1076.95</v>
      </c>
      <c r="Q2174" s="1" t="s">
        <v>147</v>
      </c>
      <c r="R2174" s="3">
        <v>100</v>
      </c>
      <c r="S2174" s="1">
        <f t="shared" si="102"/>
        <v>1267</v>
      </c>
      <c r="T2174" s="1" t="s">
        <v>147</v>
      </c>
      <c r="U2174" s="1">
        <v>375</v>
      </c>
      <c r="V2174" s="1">
        <v>0</v>
      </c>
      <c r="W2174" s="1">
        <v>0</v>
      </c>
      <c r="X2174" s="1">
        <v>0</v>
      </c>
      <c r="Y2174" s="1">
        <v>375</v>
      </c>
      <c r="Z2174" s="1">
        <v>3750</v>
      </c>
      <c r="AA2174" s="1" t="s">
        <v>5946</v>
      </c>
      <c r="AB2174" s="43" t="s">
        <v>6267</v>
      </c>
      <c r="AC2174" s="44"/>
      <c r="AZ2174" s="24"/>
      <c r="BF2174" s="24"/>
      <c r="BJ2174" s="24"/>
      <c r="BK2174" s="24"/>
      <c r="BL2174" s="24"/>
      <c r="BM2174" s="24"/>
      <c r="BN2174" s="24"/>
      <c r="BO2174" s="24"/>
      <c r="BP2174" s="24"/>
      <c r="BQ2174" s="24"/>
      <c r="BR2174" s="24"/>
      <c r="BS2174" s="24"/>
      <c r="BT2174" s="24"/>
    </row>
    <row r="2175" spans="1:72" s="23" customFormat="1" x14ac:dyDescent="0.3">
      <c r="A2175" s="38">
        <v>1339</v>
      </c>
      <c r="B2175" s="2" t="s">
        <v>3397</v>
      </c>
      <c r="C2175" s="1" t="s">
        <v>5943</v>
      </c>
      <c r="D2175" s="1" t="s">
        <v>1366</v>
      </c>
      <c r="E2175" s="1" t="s">
        <v>1413</v>
      </c>
      <c r="F2175" s="27" t="s">
        <v>6018</v>
      </c>
      <c r="G2175" s="1" t="s">
        <v>6019</v>
      </c>
      <c r="H2175" s="39">
        <v>0.4</v>
      </c>
      <c r="I2175" s="39">
        <v>0.4</v>
      </c>
      <c r="J2175" s="1">
        <v>1</v>
      </c>
      <c r="K2175" s="153">
        <v>44366</v>
      </c>
      <c r="L2175" s="41">
        <v>44499</v>
      </c>
      <c r="M2175" s="1">
        <v>11.08</v>
      </c>
      <c r="N2175" s="1">
        <v>10</v>
      </c>
      <c r="O2175" s="1">
        <v>82</v>
      </c>
      <c r="P2175" s="42">
        <f t="shared" si="101"/>
        <v>908.56000000000006</v>
      </c>
      <c r="Q2175" s="1" t="s">
        <v>147</v>
      </c>
      <c r="R2175" s="3">
        <v>100</v>
      </c>
      <c r="S2175" s="1">
        <f t="shared" si="102"/>
        <v>1108</v>
      </c>
      <c r="T2175" s="1" t="s">
        <v>147</v>
      </c>
      <c r="U2175" s="1">
        <v>375</v>
      </c>
      <c r="V2175" s="1">
        <v>0</v>
      </c>
      <c r="W2175" s="1">
        <v>0</v>
      </c>
      <c r="X2175" s="1">
        <v>0</v>
      </c>
      <c r="Y2175" s="1">
        <v>375</v>
      </c>
      <c r="Z2175" s="1">
        <v>3750</v>
      </c>
      <c r="AA2175" s="1" t="s">
        <v>5946</v>
      </c>
      <c r="AB2175" s="1" t="s">
        <v>4016</v>
      </c>
      <c r="AC2175" s="44"/>
      <c r="AZ2175" s="24"/>
      <c r="BF2175" s="24"/>
      <c r="BJ2175" s="24"/>
      <c r="BK2175" s="24"/>
      <c r="BL2175" s="24"/>
      <c r="BM2175" s="24"/>
      <c r="BN2175" s="24"/>
      <c r="BO2175" s="24"/>
      <c r="BP2175" s="24"/>
      <c r="BQ2175" s="24"/>
      <c r="BR2175" s="24"/>
      <c r="BS2175" s="24"/>
      <c r="BT2175" s="24"/>
    </row>
    <row r="2176" spans="1:72" s="23" customFormat="1" x14ac:dyDescent="0.3">
      <c r="A2176" s="38">
        <v>1340</v>
      </c>
      <c r="B2176" s="2" t="s">
        <v>3397</v>
      </c>
      <c r="C2176" s="1" t="s">
        <v>5943</v>
      </c>
      <c r="D2176" s="1" t="s">
        <v>1366</v>
      </c>
      <c r="E2176" s="1" t="s">
        <v>1413</v>
      </c>
      <c r="F2176" s="46" t="s">
        <v>5754</v>
      </c>
      <c r="G2176" s="1" t="s">
        <v>6020</v>
      </c>
      <c r="H2176" s="39">
        <v>0.1</v>
      </c>
      <c r="I2176" s="39">
        <v>0.1</v>
      </c>
      <c r="J2176" s="1">
        <v>1</v>
      </c>
      <c r="K2176" s="153">
        <v>44399</v>
      </c>
      <c r="L2176" s="41">
        <v>44499</v>
      </c>
      <c r="M2176" s="1">
        <v>16.97</v>
      </c>
      <c r="N2176" s="1">
        <v>14</v>
      </c>
      <c r="O2176" s="1">
        <v>82</v>
      </c>
      <c r="P2176" s="42">
        <f t="shared" si="101"/>
        <v>1391.54</v>
      </c>
      <c r="Q2176" s="1" t="s">
        <v>147</v>
      </c>
      <c r="R2176" s="3">
        <v>98.994974874371863</v>
      </c>
      <c r="S2176" s="1">
        <f t="shared" si="102"/>
        <v>1679.9447236180904</v>
      </c>
      <c r="T2176" s="1" t="s">
        <v>147</v>
      </c>
      <c r="U2176" s="1">
        <v>375</v>
      </c>
      <c r="V2176" s="1">
        <v>0</v>
      </c>
      <c r="W2176" s="1">
        <v>0</v>
      </c>
      <c r="X2176" s="1">
        <v>0</v>
      </c>
      <c r="Y2176" s="1">
        <v>375</v>
      </c>
      <c r="Z2176" s="1">
        <v>5250</v>
      </c>
      <c r="AA2176" s="1" t="s">
        <v>5946</v>
      </c>
      <c r="AB2176" s="43" t="s">
        <v>6267</v>
      </c>
      <c r="AC2176" s="44"/>
      <c r="AZ2176" s="24"/>
      <c r="BF2176" s="24"/>
      <c r="BJ2176" s="24"/>
      <c r="BK2176" s="24"/>
      <c r="BL2176" s="24"/>
      <c r="BM2176" s="24"/>
      <c r="BN2176" s="24"/>
      <c r="BO2176" s="24"/>
      <c r="BP2176" s="24"/>
      <c r="BQ2176" s="24"/>
      <c r="BR2176" s="24"/>
      <c r="BS2176" s="24"/>
      <c r="BT2176" s="24"/>
    </row>
    <row r="2177" spans="1:72" s="23" customFormat="1" x14ac:dyDescent="0.3">
      <c r="A2177" s="38">
        <v>1341</v>
      </c>
      <c r="B2177" s="2" t="s">
        <v>3397</v>
      </c>
      <c r="C2177" s="1" t="s">
        <v>5943</v>
      </c>
      <c r="D2177" s="1" t="s">
        <v>1366</v>
      </c>
      <c r="E2177" s="1" t="s">
        <v>1413</v>
      </c>
      <c r="F2177" s="27" t="s">
        <v>5770</v>
      </c>
      <c r="G2177" s="1" t="s">
        <v>6021</v>
      </c>
      <c r="H2177" s="39">
        <v>0.18</v>
      </c>
      <c r="I2177" s="39">
        <v>0.18</v>
      </c>
      <c r="J2177" s="1">
        <v>1</v>
      </c>
      <c r="K2177" s="153">
        <v>44369</v>
      </c>
      <c r="L2177" s="41">
        <v>44499</v>
      </c>
      <c r="M2177" s="1">
        <v>35.06</v>
      </c>
      <c r="N2177" s="1">
        <v>32</v>
      </c>
      <c r="O2177" s="1">
        <v>86</v>
      </c>
      <c r="P2177" s="42">
        <f t="shared" si="101"/>
        <v>3015.1600000000003</v>
      </c>
      <c r="Q2177" s="1" t="s">
        <v>147</v>
      </c>
      <c r="R2177" s="3">
        <v>99.561403508771932</v>
      </c>
      <c r="S2177" s="1">
        <f t="shared" si="102"/>
        <v>3490.6228070175443</v>
      </c>
      <c r="T2177" s="1" t="s">
        <v>147</v>
      </c>
      <c r="U2177" s="1">
        <v>375</v>
      </c>
      <c r="V2177" s="1">
        <v>0</v>
      </c>
      <c r="W2177" s="1">
        <v>0</v>
      </c>
      <c r="X2177" s="1">
        <v>0</v>
      </c>
      <c r="Y2177" s="1">
        <v>375</v>
      </c>
      <c r="Z2177" s="1">
        <v>12000</v>
      </c>
      <c r="AA2177" s="1" t="s">
        <v>5946</v>
      </c>
      <c r="AB2177" s="43" t="s">
        <v>6267</v>
      </c>
      <c r="AC2177" s="44"/>
      <c r="AZ2177" s="24"/>
      <c r="BF2177" s="24"/>
      <c r="BJ2177" s="24"/>
      <c r="BK2177" s="24"/>
      <c r="BL2177" s="24"/>
      <c r="BM2177" s="24"/>
      <c r="BN2177" s="24"/>
      <c r="BO2177" s="24"/>
      <c r="BP2177" s="24"/>
      <c r="BQ2177" s="24"/>
      <c r="BR2177" s="24"/>
      <c r="BS2177" s="24"/>
      <c r="BT2177" s="24"/>
    </row>
    <row r="2178" spans="1:72" s="23" customFormat="1" x14ac:dyDescent="0.3">
      <c r="A2178" s="38">
        <v>1342</v>
      </c>
      <c r="B2178" s="2" t="s">
        <v>3397</v>
      </c>
      <c r="C2178" s="1" t="s">
        <v>5943</v>
      </c>
      <c r="D2178" s="1" t="s">
        <v>1366</v>
      </c>
      <c r="E2178" s="1" t="s">
        <v>1413</v>
      </c>
      <c r="F2178" s="27" t="s">
        <v>5944</v>
      </c>
      <c r="G2178" s="1" t="s">
        <v>6022</v>
      </c>
      <c r="H2178" s="44">
        <v>0</v>
      </c>
      <c r="I2178" s="44">
        <v>0</v>
      </c>
      <c r="J2178" s="1">
        <v>2</v>
      </c>
      <c r="K2178" s="153">
        <v>44367</v>
      </c>
      <c r="L2178" s="41">
        <v>44499</v>
      </c>
      <c r="M2178" s="1">
        <v>92.39</v>
      </c>
      <c r="N2178" s="1">
        <v>86</v>
      </c>
      <c r="O2178" s="1">
        <v>88</v>
      </c>
      <c r="P2178" s="42">
        <f t="shared" si="101"/>
        <v>8130.32</v>
      </c>
      <c r="Q2178" s="1" t="s">
        <v>147</v>
      </c>
      <c r="R2178" s="3">
        <v>100</v>
      </c>
      <c r="S2178" s="1">
        <f t="shared" si="102"/>
        <v>9239</v>
      </c>
      <c r="T2178" s="1" t="s">
        <v>147</v>
      </c>
      <c r="U2178" s="1">
        <v>375</v>
      </c>
      <c r="V2178" s="1">
        <v>0</v>
      </c>
      <c r="W2178" s="1">
        <v>0</v>
      </c>
      <c r="X2178" s="1">
        <v>0</v>
      </c>
      <c r="Y2178" s="1">
        <v>375</v>
      </c>
      <c r="Z2178" s="1">
        <v>32250</v>
      </c>
      <c r="AA2178" s="1" t="s">
        <v>5946</v>
      </c>
      <c r="AB2178" s="43" t="s">
        <v>6267</v>
      </c>
      <c r="AC2178" s="44" t="s">
        <v>6023</v>
      </c>
      <c r="AZ2178" s="24"/>
      <c r="BF2178" s="24"/>
      <c r="BJ2178" s="24"/>
      <c r="BK2178" s="24"/>
      <c r="BL2178" s="24"/>
      <c r="BM2178" s="24"/>
      <c r="BN2178" s="24"/>
      <c r="BO2178" s="24"/>
      <c r="BP2178" s="24"/>
      <c r="BQ2178" s="24"/>
      <c r="BR2178" s="24"/>
      <c r="BS2178" s="24"/>
      <c r="BT2178" s="24"/>
    </row>
    <row r="2179" spans="1:72" s="23" customFormat="1" x14ac:dyDescent="0.3">
      <c r="A2179" s="38">
        <v>1343</v>
      </c>
      <c r="B2179" s="2" t="s">
        <v>3397</v>
      </c>
      <c r="C2179" s="1" t="s">
        <v>5943</v>
      </c>
      <c r="D2179" s="1" t="s">
        <v>1366</v>
      </c>
      <c r="E2179" s="1" t="s">
        <v>1413</v>
      </c>
      <c r="F2179" s="27" t="s">
        <v>5947</v>
      </c>
      <c r="G2179" s="1" t="s">
        <v>6024</v>
      </c>
      <c r="H2179" s="44">
        <v>0</v>
      </c>
      <c r="I2179" s="44">
        <v>0</v>
      </c>
      <c r="J2179" s="1">
        <v>2</v>
      </c>
      <c r="K2179" s="153">
        <v>44357</v>
      </c>
      <c r="L2179" s="41">
        <v>44499</v>
      </c>
      <c r="M2179" s="1">
        <v>86.06</v>
      </c>
      <c r="N2179" s="1">
        <v>76</v>
      </c>
      <c r="O2179" s="1">
        <v>82</v>
      </c>
      <c r="P2179" s="42">
        <f t="shared" si="101"/>
        <v>7056.92</v>
      </c>
      <c r="Q2179" s="1" t="s">
        <v>147</v>
      </c>
      <c r="R2179" s="3">
        <v>100</v>
      </c>
      <c r="S2179" s="1">
        <f t="shared" si="102"/>
        <v>8606</v>
      </c>
      <c r="T2179" s="1" t="s">
        <v>147</v>
      </c>
      <c r="U2179" s="1">
        <v>375</v>
      </c>
      <c r="V2179" s="1">
        <v>0</v>
      </c>
      <c r="W2179" s="1">
        <v>0</v>
      </c>
      <c r="X2179" s="1">
        <v>0</v>
      </c>
      <c r="Y2179" s="1">
        <v>375</v>
      </c>
      <c r="Z2179" s="1">
        <v>28500</v>
      </c>
      <c r="AA2179" s="1" t="s">
        <v>5946</v>
      </c>
      <c r="AB2179" s="43" t="s">
        <v>6267</v>
      </c>
      <c r="AC2179" s="44" t="s">
        <v>6023</v>
      </c>
      <c r="AZ2179" s="24"/>
      <c r="BF2179" s="24"/>
      <c r="BJ2179" s="24"/>
      <c r="BK2179" s="24"/>
      <c r="BL2179" s="24"/>
      <c r="BM2179" s="24"/>
      <c r="BN2179" s="24"/>
      <c r="BO2179" s="24"/>
      <c r="BP2179" s="24"/>
      <c r="BQ2179" s="24"/>
      <c r="BR2179" s="24"/>
      <c r="BS2179" s="24"/>
      <c r="BT2179" s="24"/>
    </row>
    <row r="2180" spans="1:72" s="23" customFormat="1" x14ac:dyDescent="0.3">
      <c r="A2180" s="38">
        <v>1344</v>
      </c>
      <c r="B2180" s="2" t="s">
        <v>3397</v>
      </c>
      <c r="C2180" s="1" t="s">
        <v>5943</v>
      </c>
      <c r="D2180" s="1" t="s">
        <v>1366</v>
      </c>
      <c r="E2180" s="1" t="s">
        <v>1413</v>
      </c>
      <c r="F2180" s="27" t="s">
        <v>6025</v>
      </c>
      <c r="G2180" s="1" t="s">
        <v>6026</v>
      </c>
      <c r="H2180" s="39">
        <v>0.4</v>
      </c>
      <c r="I2180" s="39">
        <v>0.4</v>
      </c>
      <c r="J2180" s="1">
        <v>2</v>
      </c>
      <c r="K2180" s="153">
        <v>44367</v>
      </c>
      <c r="L2180" s="41">
        <v>44499</v>
      </c>
      <c r="M2180" s="1">
        <v>79.069999999999993</v>
      </c>
      <c r="N2180" s="1">
        <v>69</v>
      </c>
      <c r="O2180" s="1">
        <v>85</v>
      </c>
      <c r="P2180" s="42">
        <f t="shared" si="101"/>
        <v>6720.95</v>
      </c>
      <c r="Q2180" s="1" t="s">
        <v>147</v>
      </c>
      <c r="R2180" s="3">
        <v>100</v>
      </c>
      <c r="S2180" s="1">
        <f t="shared" si="102"/>
        <v>7906.9999999999991</v>
      </c>
      <c r="T2180" s="1" t="s">
        <v>147</v>
      </c>
      <c r="U2180" s="1">
        <v>375</v>
      </c>
      <c r="V2180" s="1">
        <v>0</v>
      </c>
      <c r="W2180" s="1">
        <v>0</v>
      </c>
      <c r="X2180" s="1">
        <v>0</v>
      </c>
      <c r="Y2180" s="1">
        <v>375</v>
      </c>
      <c r="Z2180" s="1">
        <v>25875</v>
      </c>
      <c r="AA2180" s="1" t="s">
        <v>5946</v>
      </c>
      <c r="AB2180" s="43" t="s">
        <v>6267</v>
      </c>
      <c r="AC2180" s="44"/>
      <c r="AZ2180" s="24"/>
      <c r="BF2180" s="24"/>
      <c r="BJ2180" s="24"/>
      <c r="BK2180" s="24"/>
      <c r="BL2180" s="24"/>
      <c r="BM2180" s="24"/>
      <c r="BN2180" s="24"/>
      <c r="BO2180" s="24"/>
      <c r="BP2180" s="24"/>
      <c r="BQ2180" s="24"/>
      <c r="BR2180" s="24"/>
      <c r="BS2180" s="24"/>
      <c r="BT2180" s="24"/>
    </row>
    <row r="2181" spans="1:72" s="23" customFormat="1" x14ac:dyDescent="0.3">
      <c r="A2181" s="38">
        <v>1345</v>
      </c>
      <c r="B2181" s="2" t="s">
        <v>3397</v>
      </c>
      <c r="C2181" s="1" t="s">
        <v>5943</v>
      </c>
      <c r="D2181" s="1" t="s">
        <v>1366</v>
      </c>
      <c r="E2181" s="1" t="s">
        <v>1413</v>
      </c>
      <c r="F2181" s="27" t="s">
        <v>5190</v>
      </c>
      <c r="G2181" s="1" t="s">
        <v>6027</v>
      </c>
      <c r="H2181" s="44">
        <v>0</v>
      </c>
      <c r="I2181" s="44">
        <v>0</v>
      </c>
      <c r="J2181" s="1">
        <v>3</v>
      </c>
      <c r="K2181" s="153">
        <v>44362</v>
      </c>
      <c r="L2181" s="41">
        <v>44499</v>
      </c>
      <c r="M2181" s="1">
        <v>107.39</v>
      </c>
      <c r="N2181" s="1">
        <v>100</v>
      </c>
      <c r="O2181" s="1">
        <v>95</v>
      </c>
      <c r="P2181" s="42">
        <f t="shared" si="101"/>
        <v>10202.049999999999</v>
      </c>
      <c r="Q2181" s="1" t="s">
        <v>147</v>
      </c>
      <c r="R2181" s="3">
        <v>100</v>
      </c>
      <c r="S2181" s="1">
        <f t="shared" si="102"/>
        <v>10739</v>
      </c>
      <c r="T2181" s="1" t="s">
        <v>147</v>
      </c>
      <c r="U2181" s="1">
        <v>375</v>
      </c>
      <c r="V2181" s="1">
        <v>0</v>
      </c>
      <c r="W2181" s="1">
        <v>10</v>
      </c>
      <c r="X2181" s="1">
        <v>0</v>
      </c>
      <c r="Y2181" s="1">
        <v>385</v>
      </c>
      <c r="Z2181" s="1">
        <v>38500</v>
      </c>
      <c r="AA2181" s="1" t="s">
        <v>5946</v>
      </c>
      <c r="AB2181" s="43" t="s">
        <v>6267</v>
      </c>
      <c r="AC2181" s="44" t="s">
        <v>6023</v>
      </c>
      <c r="AZ2181" s="24"/>
      <c r="BF2181" s="24"/>
      <c r="BJ2181" s="24"/>
      <c r="BK2181" s="24"/>
      <c r="BL2181" s="24"/>
      <c r="BM2181" s="24"/>
      <c r="BN2181" s="24"/>
      <c r="BO2181" s="24"/>
      <c r="BP2181" s="24"/>
      <c r="BQ2181" s="24"/>
      <c r="BR2181" s="24"/>
      <c r="BS2181" s="24"/>
      <c r="BT2181" s="24"/>
    </row>
    <row r="2182" spans="1:72" s="23" customFormat="1" x14ac:dyDescent="0.3">
      <c r="A2182" s="38">
        <v>1346</v>
      </c>
      <c r="B2182" s="2" t="s">
        <v>3397</v>
      </c>
      <c r="C2182" s="1" t="s">
        <v>5943</v>
      </c>
      <c r="D2182" s="1" t="s">
        <v>1366</v>
      </c>
      <c r="E2182" s="1" t="s">
        <v>1413</v>
      </c>
      <c r="F2182" s="27" t="s">
        <v>3609</v>
      </c>
      <c r="G2182" s="1" t="s">
        <v>6028</v>
      </c>
      <c r="H2182" s="44">
        <v>0</v>
      </c>
      <c r="I2182" s="44">
        <v>0</v>
      </c>
      <c r="J2182" s="1">
        <v>5</v>
      </c>
      <c r="K2182" s="153">
        <v>44366</v>
      </c>
      <c r="L2182" s="41">
        <v>44499</v>
      </c>
      <c r="M2182" s="1">
        <v>240.33</v>
      </c>
      <c r="N2182" s="1">
        <v>208</v>
      </c>
      <c r="O2182" s="1">
        <v>84</v>
      </c>
      <c r="P2182" s="42">
        <f t="shared" si="101"/>
        <v>20187.72</v>
      </c>
      <c r="Q2182" s="1" t="s">
        <v>147</v>
      </c>
      <c r="R2182" s="3">
        <v>100</v>
      </c>
      <c r="S2182" s="1">
        <f t="shared" si="102"/>
        <v>24033</v>
      </c>
      <c r="T2182" s="1" t="s">
        <v>147</v>
      </c>
      <c r="U2182" s="1">
        <v>375</v>
      </c>
      <c r="V2182" s="1">
        <v>0</v>
      </c>
      <c r="W2182" s="1">
        <v>0</v>
      </c>
      <c r="X2182" s="1">
        <v>0</v>
      </c>
      <c r="Y2182" s="1">
        <v>375</v>
      </c>
      <c r="Z2182" s="1">
        <v>78000</v>
      </c>
      <c r="AA2182" s="1" t="s">
        <v>5946</v>
      </c>
      <c r="AB2182" s="43" t="s">
        <v>6267</v>
      </c>
      <c r="AC2182" s="44" t="s">
        <v>6023</v>
      </c>
      <c r="AZ2182" s="24"/>
      <c r="BF2182" s="24"/>
      <c r="BJ2182" s="24"/>
      <c r="BK2182" s="24"/>
      <c r="BL2182" s="24"/>
      <c r="BM2182" s="24"/>
      <c r="BN2182" s="24"/>
      <c r="BO2182" s="24"/>
      <c r="BP2182" s="24"/>
      <c r="BQ2182" s="24"/>
      <c r="BR2182" s="24"/>
      <c r="BS2182" s="24"/>
      <c r="BT2182" s="24"/>
    </row>
    <row r="2183" spans="1:72" s="23" customFormat="1" x14ac:dyDescent="0.3">
      <c r="A2183" s="38">
        <v>1347</v>
      </c>
      <c r="B2183" s="2" t="s">
        <v>3397</v>
      </c>
      <c r="C2183" s="1" t="s">
        <v>5943</v>
      </c>
      <c r="D2183" s="1" t="s">
        <v>1366</v>
      </c>
      <c r="E2183" s="1" t="s">
        <v>1413</v>
      </c>
      <c r="F2183" s="27" t="s">
        <v>6029</v>
      </c>
      <c r="G2183" s="1" t="s">
        <v>6030</v>
      </c>
      <c r="H2183" s="39">
        <v>0.2</v>
      </c>
      <c r="I2183" s="39">
        <v>0.2</v>
      </c>
      <c r="J2183" s="1">
        <v>1</v>
      </c>
      <c r="K2183" s="153">
        <v>44367</v>
      </c>
      <c r="L2183" s="41">
        <v>44499</v>
      </c>
      <c r="M2183" s="1">
        <v>22.08</v>
      </c>
      <c r="N2183" s="1">
        <v>20</v>
      </c>
      <c r="O2183" s="1">
        <v>82</v>
      </c>
      <c r="P2183" s="42">
        <f t="shared" si="101"/>
        <v>1810.56</v>
      </c>
      <c r="Q2183" s="1" t="s">
        <v>147</v>
      </c>
      <c r="R2183" s="3">
        <v>100</v>
      </c>
      <c r="S2183" s="1">
        <f t="shared" si="102"/>
        <v>2208</v>
      </c>
      <c r="T2183" s="1" t="s">
        <v>147</v>
      </c>
      <c r="U2183" s="1">
        <v>375</v>
      </c>
      <c r="V2183" s="1">
        <v>0</v>
      </c>
      <c r="W2183" s="1">
        <v>0</v>
      </c>
      <c r="X2183" s="1">
        <v>0</v>
      </c>
      <c r="Y2183" s="1">
        <v>375</v>
      </c>
      <c r="Z2183" s="1">
        <v>7500</v>
      </c>
      <c r="AA2183" s="1" t="s">
        <v>5946</v>
      </c>
      <c r="AB2183" s="43" t="s">
        <v>6267</v>
      </c>
      <c r="AC2183" s="44"/>
      <c r="AZ2183" s="24"/>
      <c r="BF2183" s="24"/>
      <c r="BJ2183" s="24"/>
      <c r="BK2183" s="24"/>
      <c r="BL2183" s="24"/>
      <c r="BM2183" s="24"/>
      <c r="BN2183" s="24"/>
      <c r="BO2183" s="24"/>
      <c r="BP2183" s="24"/>
      <c r="BQ2183" s="24"/>
      <c r="BR2183" s="24"/>
      <c r="BS2183" s="24"/>
      <c r="BT2183" s="24"/>
    </row>
    <row r="2184" spans="1:72" s="23" customFormat="1" x14ac:dyDescent="0.3">
      <c r="A2184" s="38">
        <v>1348</v>
      </c>
      <c r="B2184" s="2" t="s">
        <v>3397</v>
      </c>
      <c r="C2184" s="1" t="s">
        <v>5943</v>
      </c>
      <c r="D2184" s="1" t="s">
        <v>1366</v>
      </c>
      <c r="E2184" s="1" t="s">
        <v>1413</v>
      </c>
      <c r="F2184" s="27" t="s">
        <v>5951</v>
      </c>
      <c r="G2184" s="1" t="s">
        <v>6031</v>
      </c>
      <c r="H2184" s="44">
        <v>0</v>
      </c>
      <c r="I2184" s="44">
        <v>0</v>
      </c>
      <c r="J2184" s="1">
        <v>2</v>
      </c>
      <c r="K2184" s="153">
        <v>44368</v>
      </c>
      <c r="L2184" s="41">
        <v>44499</v>
      </c>
      <c r="M2184" s="1">
        <v>94.06</v>
      </c>
      <c r="N2184" s="1">
        <v>82</v>
      </c>
      <c r="O2184" s="1">
        <v>80</v>
      </c>
      <c r="P2184" s="42">
        <f t="shared" si="101"/>
        <v>7524.8</v>
      </c>
      <c r="Q2184" s="1" t="s">
        <v>147</v>
      </c>
      <c r="R2184" s="3">
        <v>99.052132701421797</v>
      </c>
      <c r="S2184" s="1">
        <f t="shared" si="102"/>
        <v>9316.8436018957345</v>
      </c>
      <c r="T2184" s="1" t="s">
        <v>147</v>
      </c>
      <c r="U2184" s="1">
        <v>375</v>
      </c>
      <c r="V2184" s="1">
        <v>0</v>
      </c>
      <c r="W2184" s="1">
        <v>0</v>
      </c>
      <c r="X2184" s="1">
        <v>0</v>
      </c>
      <c r="Y2184" s="1">
        <v>375</v>
      </c>
      <c r="Z2184" s="1">
        <v>30750</v>
      </c>
      <c r="AA2184" s="1" t="s">
        <v>5946</v>
      </c>
      <c r="AB2184" s="43" t="s">
        <v>6267</v>
      </c>
      <c r="AC2184" s="44" t="s">
        <v>6023</v>
      </c>
      <c r="AZ2184" s="24"/>
      <c r="BF2184" s="24"/>
      <c r="BJ2184" s="24"/>
      <c r="BK2184" s="24"/>
      <c r="BL2184" s="24"/>
      <c r="BM2184" s="24"/>
      <c r="BN2184" s="24"/>
      <c r="BO2184" s="24"/>
      <c r="BP2184" s="24"/>
      <c r="BQ2184" s="24"/>
      <c r="BR2184" s="24"/>
      <c r="BS2184" s="24"/>
      <c r="BT2184" s="24"/>
    </row>
    <row r="2185" spans="1:72" s="23" customFormat="1" x14ac:dyDescent="0.3">
      <c r="A2185" s="38">
        <v>1349</v>
      </c>
      <c r="B2185" s="2" t="s">
        <v>3397</v>
      </c>
      <c r="C2185" s="1" t="s">
        <v>5943</v>
      </c>
      <c r="D2185" s="1" t="s">
        <v>1366</v>
      </c>
      <c r="E2185" s="1" t="s">
        <v>1413</v>
      </c>
      <c r="F2185" s="27" t="s">
        <v>5199</v>
      </c>
      <c r="G2185" s="1" t="s">
        <v>6032</v>
      </c>
      <c r="H2185" s="39">
        <v>0.22</v>
      </c>
      <c r="I2185" s="39">
        <v>0.22</v>
      </c>
      <c r="J2185" s="1">
        <v>1</v>
      </c>
      <c r="K2185" s="153">
        <v>44367</v>
      </c>
      <c r="L2185" s="41">
        <v>44499</v>
      </c>
      <c r="M2185" s="1">
        <v>53.98</v>
      </c>
      <c r="N2185" s="1">
        <v>45</v>
      </c>
      <c r="O2185" s="1">
        <v>97</v>
      </c>
      <c r="P2185" s="42">
        <f t="shared" ref="P2185:P2248" si="103">M2185*O2185</f>
        <v>5236.0599999999995</v>
      </c>
      <c r="Q2185" s="1" t="s">
        <v>147</v>
      </c>
      <c r="R2185" s="3">
        <v>100</v>
      </c>
      <c r="S2185" s="1">
        <f t="shared" ref="S2185:S2248" si="104">M2185*R2185</f>
        <v>5398</v>
      </c>
      <c r="T2185" s="1" t="s">
        <v>147</v>
      </c>
      <c r="U2185" s="1">
        <v>375</v>
      </c>
      <c r="V2185" s="1">
        <v>0</v>
      </c>
      <c r="W2185" s="1">
        <v>10</v>
      </c>
      <c r="X2185" s="1">
        <v>0</v>
      </c>
      <c r="Y2185" s="1">
        <v>385</v>
      </c>
      <c r="Z2185" s="1">
        <v>17325</v>
      </c>
      <c r="AA2185" s="1" t="s">
        <v>5946</v>
      </c>
      <c r="AB2185" s="43" t="s">
        <v>6267</v>
      </c>
      <c r="AC2185" s="44"/>
      <c r="AZ2185" s="24"/>
      <c r="BF2185" s="24"/>
      <c r="BJ2185" s="24"/>
      <c r="BK2185" s="24"/>
      <c r="BL2185" s="24"/>
      <c r="BM2185" s="24"/>
      <c r="BN2185" s="24"/>
      <c r="BO2185" s="24"/>
      <c r="BP2185" s="24"/>
      <c r="BQ2185" s="24"/>
      <c r="BR2185" s="24"/>
      <c r="BS2185" s="24"/>
      <c r="BT2185" s="24"/>
    </row>
    <row r="2186" spans="1:72" s="23" customFormat="1" x14ac:dyDescent="0.3">
      <c r="A2186" s="38">
        <v>1350</v>
      </c>
      <c r="B2186" s="2" t="s">
        <v>3397</v>
      </c>
      <c r="C2186" s="1" t="s">
        <v>5943</v>
      </c>
      <c r="D2186" s="1" t="s">
        <v>1366</v>
      </c>
      <c r="E2186" s="1" t="s">
        <v>1413</v>
      </c>
      <c r="F2186" s="27" t="s">
        <v>5201</v>
      </c>
      <c r="G2186" s="1" t="s">
        <v>6033</v>
      </c>
      <c r="H2186" s="39">
        <v>0.28000000000000003</v>
      </c>
      <c r="I2186" s="39">
        <v>0.28000000000000003</v>
      </c>
      <c r="J2186" s="1">
        <v>1</v>
      </c>
      <c r="K2186" s="153">
        <v>44367</v>
      </c>
      <c r="L2186" s="41">
        <v>44499</v>
      </c>
      <c r="M2186" s="1">
        <v>20.73</v>
      </c>
      <c r="N2186" s="1">
        <v>17</v>
      </c>
      <c r="O2186" s="1">
        <v>88</v>
      </c>
      <c r="P2186" s="42">
        <f t="shared" si="103"/>
        <v>1824.24</v>
      </c>
      <c r="Q2186" s="1" t="s">
        <v>147</v>
      </c>
      <c r="R2186" s="3">
        <v>100</v>
      </c>
      <c r="S2186" s="1">
        <f t="shared" si="104"/>
        <v>2073</v>
      </c>
      <c r="T2186" s="1" t="s">
        <v>147</v>
      </c>
      <c r="U2186" s="1">
        <v>375</v>
      </c>
      <c r="V2186" s="1">
        <v>0</v>
      </c>
      <c r="W2186" s="1">
        <v>0</v>
      </c>
      <c r="X2186" s="1">
        <v>0</v>
      </c>
      <c r="Y2186" s="1">
        <v>375</v>
      </c>
      <c r="Z2186" s="1">
        <v>6375</v>
      </c>
      <c r="AA2186" s="1" t="s">
        <v>5946</v>
      </c>
      <c r="AB2186" s="43" t="s">
        <v>6267</v>
      </c>
      <c r="AC2186" s="44"/>
      <c r="AZ2186" s="24"/>
      <c r="BF2186" s="24"/>
      <c r="BJ2186" s="24"/>
      <c r="BK2186" s="24"/>
      <c r="BL2186" s="24"/>
      <c r="BM2186" s="24"/>
      <c r="BN2186" s="24"/>
      <c r="BO2186" s="24"/>
      <c r="BP2186" s="24"/>
      <c r="BQ2186" s="24"/>
      <c r="BR2186" s="24"/>
      <c r="BS2186" s="24"/>
      <c r="BT2186" s="24"/>
    </row>
    <row r="2187" spans="1:72" s="23" customFormat="1" x14ac:dyDescent="0.3">
      <c r="A2187" s="38">
        <v>1351</v>
      </c>
      <c r="B2187" s="2" t="s">
        <v>3397</v>
      </c>
      <c r="C2187" s="1" t="s">
        <v>5943</v>
      </c>
      <c r="D2187" s="1" t="s">
        <v>1366</v>
      </c>
      <c r="E2187" s="1" t="s">
        <v>1413</v>
      </c>
      <c r="F2187" s="2" t="s">
        <v>5211</v>
      </c>
      <c r="G2187" s="1" t="s">
        <v>6034</v>
      </c>
      <c r="H2187" s="39">
        <v>0.4</v>
      </c>
      <c r="I2187" s="39">
        <v>0.4</v>
      </c>
      <c r="J2187" s="1">
        <v>2</v>
      </c>
      <c r="K2187" s="153">
        <v>44367</v>
      </c>
      <c r="L2187" s="41">
        <v>44499</v>
      </c>
      <c r="M2187" s="1">
        <v>67.97</v>
      </c>
      <c r="N2187" s="1">
        <v>59</v>
      </c>
      <c r="O2187" s="1">
        <v>86</v>
      </c>
      <c r="P2187" s="42">
        <f t="shared" si="103"/>
        <v>5845.42</v>
      </c>
      <c r="Q2187" s="1" t="s">
        <v>147</v>
      </c>
      <c r="R2187" s="3">
        <v>100</v>
      </c>
      <c r="S2187" s="1">
        <f t="shared" si="104"/>
        <v>6797</v>
      </c>
      <c r="T2187" s="1" t="s">
        <v>147</v>
      </c>
      <c r="U2187" s="1">
        <v>375</v>
      </c>
      <c r="V2187" s="1">
        <v>0</v>
      </c>
      <c r="W2187" s="1">
        <v>0</v>
      </c>
      <c r="X2187" s="1">
        <v>0</v>
      </c>
      <c r="Y2187" s="1">
        <v>375</v>
      </c>
      <c r="Z2187" s="1">
        <v>22125</v>
      </c>
      <c r="AA2187" s="1" t="s">
        <v>5946</v>
      </c>
      <c r="AB2187" s="43" t="s">
        <v>6267</v>
      </c>
      <c r="AC2187" s="44"/>
      <c r="AZ2187" s="24"/>
      <c r="BF2187" s="24"/>
      <c r="BJ2187" s="24"/>
      <c r="BK2187" s="24"/>
      <c r="BL2187" s="24"/>
      <c r="BM2187" s="24"/>
      <c r="BN2187" s="24"/>
      <c r="BO2187" s="24"/>
      <c r="BP2187" s="24"/>
      <c r="BQ2187" s="24"/>
      <c r="BR2187" s="24"/>
      <c r="BS2187" s="24"/>
      <c r="BT2187" s="24"/>
    </row>
    <row r="2188" spans="1:72" s="23" customFormat="1" x14ac:dyDescent="0.3">
      <c r="A2188" s="38">
        <v>1352</v>
      </c>
      <c r="B2188" s="2" t="s">
        <v>3397</v>
      </c>
      <c r="C2188" s="1" t="s">
        <v>5943</v>
      </c>
      <c r="D2188" s="1" t="s">
        <v>1366</v>
      </c>
      <c r="E2188" s="1" t="s">
        <v>1413</v>
      </c>
      <c r="F2188" s="27" t="s">
        <v>5219</v>
      </c>
      <c r="G2188" s="1" t="s">
        <v>6035</v>
      </c>
      <c r="H2188" s="44">
        <v>0</v>
      </c>
      <c r="I2188" s="44">
        <v>0</v>
      </c>
      <c r="J2188" s="1">
        <v>6</v>
      </c>
      <c r="K2188" s="153">
        <v>44363</v>
      </c>
      <c r="L2188" s="41">
        <v>44499</v>
      </c>
      <c r="M2188" s="1">
        <v>286.33999999999997</v>
      </c>
      <c r="N2188" s="1">
        <v>265</v>
      </c>
      <c r="O2188" s="1">
        <v>96</v>
      </c>
      <c r="P2188" s="42">
        <f t="shared" si="103"/>
        <v>27488.639999999999</v>
      </c>
      <c r="Q2188" s="1" t="s">
        <v>147</v>
      </c>
      <c r="R2188" s="3">
        <v>100</v>
      </c>
      <c r="S2188" s="1">
        <f t="shared" si="104"/>
        <v>28633.999999999996</v>
      </c>
      <c r="T2188" s="1" t="s">
        <v>147</v>
      </c>
      <c r="U2188" s="1">
        <v>375</v>
      </c>
      <c r="V2188" s="1">
        <v>0</v>
      </c>
      <c r="W2188" s="1">
        <v>10</v>
      </c>
      <c r="X2188" s="1">
        <v>0</v>
      </c>
      <c r="Y2188" s="1">
        <v>385</v>
      </c>
      <c r="Z2188" s="1">
        <v>102025</v>
      </c>
      <c r="AA2188" s="1" t="s">
        <v>5946</v>
      </c>
      <c r="AB2188" s="43" t="s">
        <v>6267</v>
      </c>
      <c r="AC2188" s="44" t="s">
        <v>6023</v>
      </c>
      <c r="AZ2188" s="24"/>
      <c r="BF2188" s="24"/>
      <c r="BJ2188" s="24"/>
      <c r="BK2188" s="24"/>
      <c r="BL2188" s="24"/>
      <c r="BM2188" s="24"/>
      <c r="BN2188" s="24"/>
      <c r="BO2188" s="24"/>
      <c r="BP2188" s="24"/>
      <c r="BQ2188" s="24"/>
      <c r="BR2188" s="24"/>
      <c r="BS2188" s="24"/>
      <c r="BT2188" s="24"/>
    </row>
    <row r="2189" spans="1:72" s="23" customFormat="1" x14ac:dyDescent="0.3">
      <c r="A2189" s="38">
        <v>1353</v>
      </c>
      <c r="B2189" s="2" t="s">
        <v>3397</v>
      </c>
      <c r="C2189" s="1" t="s">
        <v>5943</v>
      </c>
      <c r="D2189" s="1" t="s">
        <v>1366</v>
      </c>
      <c r="E2189" s="1" t="s">
        <v>1413</v>
      </c>
      <c r="F2189" s="27" t="s">
        <v>5954</v>
      </c>
      <c r="G2189" s="1" t="s">
        <v>6036</v>
      </c>
      <c r="H2189" s="44">
        <v>0</v>
      </c>
      <c r="I2189" s="44">
        <v>0</v>
      </c>
      <c r="J2189" s="1">
        <v>2</v>
      </c>
      <c r="K2189" s="153">
        <v>44366</v>
      </c>
      <c r="L2189" s="41">
        <v>44499</v>
      </c>
      <c r="M2189" s="1">
        <v>75.7</v>
      </c>
      <c r="N2189" s="1">
        <v>70</v>
      </c>
      <c r="O2189" s="1">
        <v>83</v>
      </c>
      <c r="P2189" s="42">
        <f t="shared" si="103"/>
        <v>6283.1</v>
      </c>
      <c r="Q2189" s="1" t="s">
        <v>147</v>
      </c>
      <c r="R2189" s="3">
        <v>100</v>
      </c>
      <c r="S2189" s="1">
        <f t="shared" si="104"/>
        <v>7570</v>
      </c>
      <c r="T2189" s="1" t="s">
        <v>147</v>
      </c>
      <c r="U2189" s="1">
        <v>375</v>
      </c>
      <c r="V2189" s="1">
        <v>0</v>
      </c>
      <c r="W2189" s="1">
        <v>0</v>
      </c>
      <c r="X2189" s="1">
        <v>0</v>
      </c>
      <c r="Y2189" s="1">
        <v>375</v>
      </c>
      <c r="Z2189" s="1">
        <v>26250</v>
      </c>
      <c r="AA2189" s="1" t="s">
        <v>5946</v>
      </c>
      <c r="AB2189" s="43" t="s">
        <v>6267</v>
      </c>
      <c r="AC2189" s="44" t="s">
        <v>6023</v>
      </c>
      <c r="AZ2189" s="24"/>
      <c r="BF2189" s="24"/>
      <c r="BJ2189" s="24"/>
      <c r="BK2189" s="24"/>
      <c r="BL2189" s="24"/>
      <c r="BM2189" s="24"/>
      <c r="BN2189" s="24"/>
      <c r="BO2189" s="24"/>
      <c r="BP2189" s="24"/>
      <c r="BQ2189" s="24"/>
      <c r="BR2189" s="24"/>
      <c r="BS2189" s="24"/>
      <c r="BT2189" s="24"/>
    </row>
    <row r="2190" spans="1:72" s="23" customFormat="1" x14ac:dyDescent="0.3">
      <c r="A2190" s="38">
        <v>1354</v>
      </c>
      <c r="B2190" s="2" t="s">
        <v>3397</v>
      </c>
      <c r="C2190" s="1" t="s">
        <v>5943</v>
      </c>
      <c r="D2190" s="1" t="s">
        <v>1366</v>
      </c>
      <c r="E2190" s="1" t="s">
        <v>1413</v>
      </c>
      <c r="F2190" s="27" t="s">
        <v>5227</v>
      </c>
      <c r="G2190" s="1" t="s">
        <v>6037</v>
      </c>
      <c r="H2190" s="44">
        <v>0</v>
      </c>
      <c r="I2190" s="44">
        <v>0</v>
      </c>
      <c r="J2190" s="1">
        <v>7</v>
      </c>
      <c r="K2190" s="153">
        <v>44364</v>
      </c>
      <c r="L2190" s="41">
        <v>44499</v>
      </c>
      <c r="M2190" s="1">
        <v>333.84</v>
      </c>
      <c r="N2190" s="1">
        <v>287</v>
      </c>
      <c r="O2190" s="1">
        <v>84</v>
      </c>
      <c r="P2190" s="42">
        <f t="shared" si="103"/>
        <v>28042.559999999998</v>
      </c>
      <c r="Q2190" s="1" t="s">
        <v>147</v>
      </c>
      <c r="R2190" s="3">
        <v>99.553571428571431</v>
      </c>
      <c r="S2190" s="1">
        <f t="shared" si="104"/>
        <v>33234.964285714283</v>
      </c>
      <c r="T2190" s="1" t="s">
        <v>147</v>
      </c>
      <c r="U2190" s="1">
        <v>375</v>
      </c>
      <c r="V2190" s="1">
        <v>0</v>
      </c>
      <c r="W2190" s="1">
        <v>0</v>
      </c>
      <c r="X2190" s="1">
        <v>0</v>
      </c>
      <c r="Y2190" s="1">
        <v>375</v>
      </c>
      <c r="Z2190" s="1">
        <v>107625</v>
      </c>
      <c r="AA2190" s="1" t="s">
        <v>5946</v>
      </c>
      <c r="AB2190" s="43" t="s">
        <v>6267</v>
      </c>
      <c r="AC2190" s="44" t="s">
        <v>6023</v>
      </c>
      <c r="AZ2190" s="24"/>
      <c r="BF2190" s="24"/>
      <c r="BJ2190" s="24"/>
      <c r="BK2190" s="24"/>
      <c r="BL2190" s="24"/>
      <c r="BM2190" s="24"/>
      <c r="BN2190" s="24"/>
      <c r="BO2190" s="24"/>
      <c r="BP2190" s="24"/>
      <c r="BQ2190" s="24"/>
      <c r="BR2190" s="24"/>
      <c r="BS2190" s="24"/>
      <c r="BT2190" s="24"/>
    </row>
    <row r="2191" spans="1:72" s="23" customFormat="1" x14ac:dyDescent="0.3">
      <c r="A2191" s="38">
        <v>1355</v>
      </c>
      <c r="B2191" s="2" t="s">
        <v>3397</v>
      </c>
      <c r="C2191" s="1" t="s">
        <v>5943</v>
      </c>
      <c r="D2191" s="1" t="s">
        <v>1366</v>
      </c>
      <c r="E2191" s="1" t="s">
        <v>1413</v>
      </c>
      <c r="F2191" s="27" t="s">
        <v>5231</v>
      </c>
      <c r="G2191" s="1" t="s">
        <v>6038</v>
      </c>
      <c r="H2191" s="44">
        <v>0</v>
      </c>
      <c r="I2191" s="44">
        <v>0</v>
      </c>
      <c r="J2191" s="1">
        <v>2</v>
      </c>
      <c r="K2191" s="153">
        <v>44363</v>
      </c>
      <c r="L2191" s="41">
        <v>44499</v>
      </c>
      <c r="M2191" s="1">
        <v>77.010000000000005</v>
      </c>
      <c r="N2191" s="1">
        <v>71</v>
      </c>
      <c r="O2191" s="1">
        <v>88</v>
      </c>
      <c r="P2191" s="42">
        <f t="shared" si="103"/>
        <v>6776.88</v>
      </c>
      <c r="Q2191" s="1" t="s">
        <v>147</v>
      </c>
      <c r="R2191" s="3">
        <v>100</v>
      </c>
      <c r="S2191" s="1">
        <f t="shared" si="104"/>
        <v>7701.0000000000009</v>
      </c>
      <c r="T2191" s="1" t="s">
        <v>147</v>
      </c>
      <c r="U2191" s="1">
        <v>375</v>
      </c>
      <c r="V2191" s="1">
        <v>0</v>
      </c>
      <c r="W2191" s="1">
        <v>0</v>
      </c>
      <c r="X2191" s="1">
        <v>0</v>
      </c>
      <c r="Y2191" s="1">
        <v>375</v>
      </c>
      <c r="Z2191" s="1">
        <v>26625</v>
      </c>
      <c r="AA2191" s="1" t="s">
        <v>5946</v>
      </c>
      <c r="AB2191" s="43" t="s">
        <v>6267</v>
      </c>
      <c r="AC2191" s="44" t="s">
        <v>6023</v>
      </c>
      <c r="AZ2191" s="24"/>
      <c r="BF2191" s="24"/>
      <c r="BJ2191" s="24"/>
      <c r="BK2191" s="24"/>
      <c r="BL2191" s="24"/>
      <c r="BM2191" s="24"/>
      <c r="BN2191" s="24"/>
      <c r="BO2191" s="24"/>
      <c r="BP2191" s="24"/>
      <c r="BQ2191" s="24"/>
      <c r="BR2191" s="24"/>
      <c r="BS2191" s="24"/>
      <c r="BT2191" s="24"/>
    </row>
    <row r="2192" spans="1:72" s="23" customFormat="1" x14ac:dyDescent="0.3">
      <c r="A2192" s="38">
        <v>1356</v>
      </c>
      <c r="B2192" s="2" t="s">
        <v>3397</v>
      </c>
      <c r="C2192" s="1" t="s">
        <v>5943</v>
      </c>
      <c r="D2192" s="1" t="s">
        <v>1366</v>
      </c>
      <c r="E2192" s="1" t="s">
        <v>1413</v>
      </c>
      <c r="F2192" s="27" t="s">
        <v>5233</v>
      </c>
      <c r="G2192" s="1" t="s">
        <v>6039</v>
      </c>
      <c r="H2192" s="44">
        <v>0</v>
      </c>
      <c r="I2192" s="44">
        <v>0</v>
      </c>
      <c r="J2192" s="1">
        <v>2</v>
      </c>
      <c r="K2192" s="153">
        <v>44367</v>
      </c>
      <c r="L2192" s="41">
        <v>44499</v>
      </c>
      <c r="M2192" s="1">
        <v>67</v>
      </c>
      <c r="N2192" s="1">
        <v>59</v>
      </c>
      <c r="O2192" s="1">
        <v>87</v>
      </c>
      <c r="P2192" s="42">
        <f t="shared" si="103"/>
        <v>5829</v>
      </c>
      <c r="Q2192" s="1" t="s">
        <v>147</v>
      </c>
      <c r="R2192" s="3">
        <v>100</v>
      </c>
      <c r="S2192" s="1">
        <f t="shared" si="104"/>
        <v>6700</v>
      </c>
      <c r="T2192" s="1" t="s">
        <v>147</v>
      </c>
      <c r="U2192" s="1">
        <v>375</v>
      </c>
      <c r="V2192" s="1">
        <v>0</v>
      </c>
      <c r="W2192" s="1">
        <v>0</v>
      </c>
      <c r="X2192" s="1">
        <v>0</v>
      </c>
      <c r="Y2192" s="1">
        <v>375</v>
      </c>
      <c r="Z2192" s="1">
        <v>22125</v>
      </c>
      <c r="AA2192" s="1" t="s">
        <v>5946</v>
      </c>
      <c r="AB2192" s="43" t="s">
        <v>6267</v>
      </c>
      <c r="AC2192" s="44" t="s">
        <v>6023</v>
      </c>
      <c r="AZ2192" s="24"/>
      <c r="BF2192" s="24"/>
      <c r="BJ2192" s="24"/>
      <c r="BK2192" s="24"/>
      <c r="BL2192" s="24"/>
      <c r="BM2192" s="24"/>
      <c r="BN2192" s="24"/>
      <c r="BO2192" s="24"/>
      <c r="BP2192" s="24"/>
      <c r="BQ2192" s="24"/>
      <c r="BR2192" s="24"/>
      <c r="BS2192" s="24"/>
      <c r="BT2192" s="24"/>
    </row>
    <row r="2193" spans="1:72" s="23" customFormat="1" x14ac:dyDescent="0.3">
      <c r="A2193" s="38">
        <v>1357</v>
      </c>
      <c r="B2193" s="2" t="s">
        <v>3397</v>
      </c>
      <c r="C2193" s="1" t="s">
        <v>5943</v>
      </c>
      <c r="D2193" s="1" t="s">
        <v>1366</v>
      </c>
      <c r="E2193" s="1" t="s">
        <v>1413</v>
      </c>
      <c r="F2193" s="27" t="s">
        <v>5241</v>
      </c>
      <c r="G2193" s="1" t="s">
        <v>6040</v>
      </c>
      <c r="H2193" s="39">
        <v>0.2</v>
      </c>
      <c r="I2193" s="39">
        <v>0.2</v>
      </c>
      <c r="J2193" s="1">
        <v>1</v>
      </c>
      <c r="K2193" s="153">
        <v>44368</v>
      </c>
      <c r="L2193" s="41">
        <v>44499</v>
      </c>
      <c r="M2193" s="1">
        <v>45.77</v>
      </c>
      <c r="N2193" s="1">
        <v>42</v>
      </c>
      <c r="O2193" s="1">
        <v>93</v>
      </c>
      <c r="P2193" s="42">
        <f t="shared" si="103"/>
        <v>4256.6100000000006</v>
      </c>
      <c r="Q2193" s="1" t="s">
        <v>147</v>
      </c>
      <c r="R2193" s="3">
        <v>100</v>
      </c>
      <c r="S2193" s="1">
        <f t="shared" si="104"/>
        <v>4577</v>
      </c>
      <c r="T2193" s="1" t="s">
        <v>147</v>
      </c>
      <c r="U2193" s="1">
        <v>375</v>
      </c>
      <c r="V2193" s="1">
        <v>0</v>
      </c>
      <c r="W2193" s="1">
        <v>10</v>
      </c>
      <c r="X2193" s="1">
        <v>0</v>
      </c>
      <c r="Y2193" s="1">
        <v>385</v>
      </c>
      <c r="Z2193" s="1">
        <v>16170</v>
      </c>
      <c r="AA2193" s="1" t="s">
        <v>5946</v>
      </c>
      <c r="AB2193" s="43" t="s">
        <v>6267</v>
      </c>
      <c r="AC2193" s="44"/>
      <c r="AZ2193" s="24"/>
      <c r="BF2193" s="24"/>
      <c r="BJ2193" s="24"/>
      <c r="BK2193" s="24"/>
      <c r="BL2193" s="24"/>
      <c r="BM2193" s="24"/>
      <c r="BN2193" s="24"/>
      <c r="BO2193" s="24"/>
      <c r="BP2193" s="24"/>
      <c r="BQ2193" s="24"/>
      <c r="BR2193" s="24"/>
      <c r="BS2193" s="24"/>
      <c r="BT2193" s="24"/>
    </row>
    <row r="2194" spans="1:72" s="23" customFormat="1" x14ac:dyDescent="0.3">
      <c r="A2194" s="38">
        <v>1358</v>
      </c>
      <c r="B2194" s="2" t="s">
        <v>3397</v>
      </c>
      <c r="C2194" s="1" t="s">
        <v>5943</v>
      </c>
      <c r="D2194" s="1" t="s">
        <v>1366</v>
      </c>
      <c r="E2194" s="1" t="s">
        <v>1413</v>
      </c>
      <c r="F2194" s="27" t="s">
        <v>5243</v>
      </c>
      <c r="G2194" s="1" t="s">
        <v>6041</v>
      </c>
      <c r="H2194" s="44">
        <v>0</v>
      </c>
      <c r="I2194" s="44">
        <v>0</v>
      </c>
      <c r="J2194" s="1">
        <v>2</v>
      </c>
      <c r="K2194" s="153">
        <v>44367</v>
      </c>
      <c r="L2194" s="41">
        <v>44499</v>
      </c>
      <c r="M2194" s="1">
        <v>99.39</v>
      </c>
      <c r="N2194" s="1">
        <v>92</v>
      </c>
      <c r="O2194" s="1">
        <v>93</v>
      </c>
      <c r="P2194" s="42">
        <f t="shared" si="103"/>
        <v>9243.27</v>
      </c>
      <c r="Q2194" s="1" t="s">
        <v>147</v>
      </c>
      <c r="R2194" s="3">
        <v>100</v>
      </c>
      <c r="S2194" s="1">
        <f t="shared" si="104"/>
        <v>9939</v>
      </c>
      <c r="T2194" s="1" t="s">
        <v>147</v>
      </c>
      <c r="U2194" s="1">
        <v>375</v>
      </c>
      <c r="V2194" s="1">
        <v>0</v>
      </c>
      <c r="W2194" s="1">
        <v>10</v>
      </c>
      <c r="X2194" s="1">
        <v>0</v>
      </c>
      <c r="Y2194" s="1">
        <v>385</v>
      </c>
      <c r="Z2194" s="1">
        <v>35420</v>
      </c>
      <c r="AA2194" s="1" t="s">
        <v>5946</v>
      </c>
      <c r="AB2194" s="43" t="s">
        <v>6267</v>
      </c>
      <c r="AC2194" s="44" t="s">
        <v>6023</v>
      </c>
      <c r="AZ2194" s="24"/>
      <c r="BF2194" s="24"/>
      <c r="BJ2194" s="24"/>
      <c r="BK2194" s="24"/>
      <c r="BL2194" s="24"/>
      <c r="BM2194" s="24"/>
      <c r="BN2194" s="24"/>
      <c r="BO2194" s="24"/>
      <c r="BP2194" s="24"/>
      <c r="BQ2194" s="24"/>
      <c r="BR2194" s="24"/>
      <c r="BS2194" s="24"/>
      <c r="BT2194" s="24"/>
    </row>
    <row r="2195" spans="1:72" s="23" customFormat="1" x14ac:dyDescent="0.3">
      <c r="A2195" s="38">
        <v>1359</v>
      </c>
      <c r="B2195" s="2" t="s">
        <v>3397</v>
      </c>
      <c r="C2195" s="1" t="s">
        <v>5943</v>
      </c>
      <c r="D2195" s="1" t="s">
        <v>1366</v>
      </c>
      <c r="E2195" s="1" t="s">
        <v>1413</v>
      </c>
      <c r="F2195" s="27" t="s">
        <v>5251</v>
      </c>
      <c r="G2195" s="1" t="s">
        <v>6042</v>
      </c>
      <c r="H2195" s="44">
        <v>0</v>
      </c>
      <c r="I2195" s="44">
        <v>0</v>
      </c>
      <c r="J2195" s="1">
        <v>6</v>
      </c>
      <c r="K2195" s="153">
        <v>44362</v>
      </c>
      <c r="L2195" s="41">
        <v>44499</v>
      </c>
      <c r="M2195" s="1">
        <v>289.82</v>
      </c>
      <c r="N2195" s="1">
        <v>269</v>
      </c>
      <c r="O2195" s="1">
        <v>94</v>
      </c>
      <c r="P2195" s="42">
        <f t="shared" si="103"/>
        <v>27243.079999999998</v>
      </c>
      <c r="Q2195" s="1" t="s">
        <v>147</v>
      </c>
      <c r="R2195" s="3">
        <v>100</v>
      </c>
      <c r="S2195" s="1">
        <f t="shared" si="104"/>
        <v>28982</v>
      </c>
      <c r="T2195" s="1" t="s">
        <v>147</v>
      </c>
      <c r="U2195" s="1">
        <v>375</v>
      </c>
      <c r="V2195" s="1">
        <v>0</v>
      </c>
      <c r="W2195" s="1">
        <v>10</v>
      </c>
      <c r="X2195" s="1">
        <v>0</v>
      </c>
      <c r="Y2195" s="1">
        <v>385</v>
      </c>
      <c r="Z2195" s="1">
        <v>103565</v>
      </c>
      <c r="AA2195" s="1" t="s">
        <v>5946</v>
      </c>
      <c r="AB2195" s="43" t="s">
        <v>6267</v>
      </c>
      <c r="AC2195" s="44" t="s">
        <v>6023</v>
      </c>
      <c r="AZ2195" s="24"/>
      <c r="BF2195" s="24"/>
      <c r="BJ2195" s="24"/>
      <c r="BK2195" s="24"/>
      <c r="BL2195" s="24"/>
      <c r="BM2195" s="24"/>
      <c r="BN2195" s="24"/>
      <c r="BO2195" s="24"/>
      <c r="BP2195" s="24"/>
      <c r="BQ2195" s="24"/>
      <c r="BR2195" s="24"/>
      <c r="BS2195" s="24"/>
      <c r="BT2195" s="24"/>
    </row>
    <row r="2196" spans="1:72" s="23" customFormat="1" x14ac:dyDescent="0.3">
      <c r="A2196" s="38">
        <v>1360</v>
      </c>
      <c r="B2196" s="2" t="s">
        <v>3397</v>
      </c>
      <c r="C2196" s="1" t="s">
        <v>5943</v>
      </c>
      <c r="D2196" s="1" t="s">
        <v>1366</v>
      </c>
      <c r="E2196" s="1" t="s">
        <v>1413</v>
      </c>
      <c r="F2196" s="27" t="s">
        <v>5960</v>
      </c>
      <c r="G2196" s="1" t="s">
        <v>6043</v>
      </c>
      <c r="H2196" s="44">
        <v>0</v>
      </c>
      <c r="I2196" s="44">
        <v>0</v>
      </c>
      <c r="J2196" s="1">
        <v>3</v>
      </c>
      <c r="K2196" s="153">
        <v>44368</v>
      </c>
      <c r="L2196" s="41">
        <v>44499</v>
      </c>
      <c r="M2196" s="1">
        <v>121.78</v>
      </c>
      <c r="N2196" s="1">
        <v>113</v>
      </c>
      <c r="O2196" s="1">
        <v>86</v>
      </c>
      <c r="P2196" s="42">
        <f t="shared" si="103"/>
        <v>10473.08</v>
      </c>
      <c r="Q2196" s="1" t="s">
        <v>147</v>
      </c>
      <c r="R2196" s="3">
        <v>100</v>
      </c>
      <c r="S2196" s="1">
        <f t="shared" si="104"/>
        <v>12178</v>
      </c>
      <c r="T2196" s="1" t="s">
        <v>147</v>
      </c>
      <c r="U2196" s="1">
        <v>375</v>
      </c>
      <c r="V2196" s="1">
        <v>0</v>
      </c>
      <c r="W2196" s="1">
        <v>0</v>
      </c>
      <c r="X2196" s="1">
        <v>0</v>
      </c>
      <c r="Y2196" s="1">
        <v>375</v>
      </c>
      <c r="Z2196" s="1">
        <v>42375</v>
      </c>
      <c r="AA2196" s="1" t="s">
        <v>5946</v>
      </c>
      <c r="AB2196" s="43" t="s">
        <v>6267</v>
      </c>
      <c r="AC2196" s="44" t="s">
        <v>6023</v>
      </c>
      <c r="AZ2196" s="24"/>
      <c r="BF2196" s="24"/>
      <c r="BJ2196" s="24"/>
      <c r="BK2196" s="24"/>
      <c r="BL2196" s="24"/>
      <c r="BM2196" s="24"/>
      <c r="BN2196" s="24"/>
      <c r="BO2196" s="24"/>
      <c r="BP2196" s="24"/>
      <c r="BQ2196" s="24"/>
      <c r="BR2196" s="24"/>
      <c r="BS2196" s="24"/>
      <c r="BT2196" s="24"/>
    </row>
    <row r="2197" spans="1:72" s="23" customFormat="1" x14ac:dyDescent="0.3">
      <c r="A2197" s="38">
        <v>1361</v>
      </c>
      <c r="B2197" s="2" t="s">
        <v>3397</v>
      </c>
      <c r="C2197" s="1" t="s">
        <v>5943</v>
      </c>
      <c r="D2197" s="1" t="s">
        <v>1366</v>
      </c>
      <c r="E2197" s="1" t="s">
        <v>1413</v>
      </c>
      <c r="F2197" s="27" t="s">
        <v>6044</v>
      </c>
      <c r="G2197" s="1" t="s">
        <v>6045</v>
      </c>
      <c r="H2197" s="39">
        <v>0.3</v>
      </c>
      <c r="I2197" s="39">
        <v>0.3</v>
      </c>
      <c r="J2197" s="1">
        <v>1</v>
      </c>
      <c r="K2197" s="153">
        <v>44375</v>
      </c>
      <c r="L2197" s="41">
        <v>44499</v>
      </c>
      <c r="M2197" s="1">
        <v>1.74</v>
      </c>
      <c r="N2197" s="1">
        <v>1.6</v>
      </c>
      <c r="O2197" s="1">
        <v>80</v>
      </c>
      <c r="P2197" s="42">
        <f t="shared" si="103"/>
        <v>139.19999999999999</v>
      </c>
      <c r="Q2197" s="1" t="s">
        <v>147</v>
      </c>
      <c r="R2197" s="3">
        <v>100</v>
      </c>
      <c r="S2197" s="1">
        <f t="shared" si="104"/>
        <v>174</v>
      </c>
      <c r="T2197" s="1" t="s">
        <v>147</v>
      </c>
      <c r="U2197" s="1">
        <v>375</v>
      </c>
      <c r="V2197" s="1">
        <v>0</v>
      </c>
      <c r="W2197" s="1">
        <v>0</v>
      </c>
      <c r="X2197" s="1">
        <v>0</v>
      </c>
      <c r="Y2197" s="1">
        <v>375</v>
      </c>
      <c r="Z2197" s="1">
        <v>600</v>
      </c>
      <c r="AA2197" s="1" t="s">
        <v>5946</v>
      </c>
      <c r="AB2197" s="43" t="s">
        <v>6267</v>
      </c>
      <c r="AC2197" s="44"/>
      <c r="AZ2197" s="24"/>
      <c r="BF2197" s="24"/>
      <c r="BJ2197" s="24"/>
      <c r="BK2197" s="24"/>
      <c r="BL2197" s="24"/>
      <c r="BM2197" s="24"/>
      <c r="BN2197" s="24"/>
      <c r="BO2197" s="24"/>
      <c r="BP2197" s="24"/>
      <c r="BQ2197" s="24"/>
      <c r="BR2197" s="24"/>
      <c r="BS2197" s="24"/>
      <c r="BT2197" s="24"/>
    </row>
    <row r="2198" spans="1:72" s="23" customFormat="1" x14ac:dyDescent="0.3">
      <c r="A2198" s="38">
        <v>1362</v>
      </c>
      <c r="B2198" s="2" t="s">
        <v>3397</v>
      </c>
      <c r="C2198" s="1" t="s">
        <v>5943</v>
      </c>
      <c r="D2198" s="1" t="s">
        <v>1366</v>
      </c>
      <c r="E2198" s="1" t="s">
        <v>1413</v>
      </c>
      <c r="F2198" s="27" t="s">
        <v>5906</v>
      </c>
      <c r="G2198" s="1" t="s">
        <v>6046</v>
      </c>
      <c r="H2198" s="39">
        <v>0.15</v>
      </c>
      <c r="I2198" s="39">
        <v>0.15</v>
      </c>
      <c r="J2198" s="1">
        <v>1</v>
      </c>
      <c r="K2198" s="153">
        <v>44376</v>
      </c>
      <c r="L2198" s="41">
        <v>44499</v>
      </c>
      <c r="M2198" s="1">
        <v>18.350000000000001</v>
      </c>
      <c r="N2198" s="1">
        <v>17</v>
      </c>
      <c r="O2198" s="1">
        <v>84</v>
      </c>
      <c r="P2198" s="42">
        <f t="shared" si="103"/>
        <v>1541.4</v>
      </c>
      <c r="Q2198" s="1" t="s">
        <v>147</v>
      </c>
      <c r="R2198" s="3">
        <v>100</v>
      </c>
      <c r="S2198" s="1">
        <f t="shared" si="104"/>
        <v>1835.0000000000002</v>
      </c>
      <c r="T2198" s="1" t="s">
        <v>147</v>
      </c>
      <c r="U2198" s="1">
        <v>375</v>
      </c>
      <c r="V2198" s="1">
        <v>0</v>
      </c>
      <c r="W2198" s="1">
        <v>0</v>
      </c>
      <c r="X2198" s="1">
        <v>0</v>
      </c>
      <c r="Y2198" s="1">
        <v>375</v>
      </c>
      <c r="Z2198" s="1">
        <v>6375</v>
      </c>
      <c r="AA2198" s="1" t="s">
        <v>5946</v>
      </c>
      <c r="AB2198" s="43" t="s">
        <v>6267</v>
      </c>
      <c r="AC2198" s="44"/>
      <c r="AZ2198" s="24"/>
      <c r="BF2198" s="24"/>
      <c r="BJ2198" s="24"/>
      <c r="BK2198" s="24"/>
      <c r="BL2198" s="24"/>
      <c r="BM2198" s="24"/>
      <c r="BN2198" s="24"/>
      <c r="BO2198" s="24"/>
      <c r="BP2198" s="24"/>
      <c r="BQ2198" s="24"/>
      <c r="BR2198" s="24"/>
      <c r="BS2198" s="24"/>
      <c r="BT2198" s="24"/>
    </row>
    <row r="2199" spans="1:72" s="23" customFormat="1" x14ac:dyDescent="0.3">
      <c r="A2199" s="38">
        <v>1363</v>
      </c>
      <c r="B2199" s="2" t="s">
        <v>3397</v>
      </c>
      <c r="C2199" s="1" t="s">
        <v>5943</v>
      </c>
      <c r="D2199" s="1" t="s">
        <v>1366</v>
      </c>
      <c r="E2199" s="1" t="s">
        <v>1413</v>
      </c>
      <c r="F2199" s="27" t="s">
        <v>6047</v>
      </c>
      <c r="G2199" s="1" t="s">
        <v>6048</v>
      </c>
      <c r="H2199" s="39">
        <v>0.3</v>
      </c>
      <c r="I2199" s="39">
        <v>0.3</v>
      </c>
      <c r="J2199" s="1">
        <v>2</v>
      </c>
      <c r="K2199" s="153">
        <v>44373</v>
      </c>
      <c r="L2199" s="41">
        <v>44499</v>
      </c>
      <c r="M2199" s="1">
        <v>63.32</v>
      </c>
      <c r="N2199" s="1">
        <v>58</v>
      </c>
      <c r="O2199" s="1">
        <v>86</v>
      </c>
      <c r="P2199" s="42">
        <f t="shared" si="103"/>
        <v>5445.52</v>
      </c>
      <c r="Q2199" s="1" t="s">
        <v>147</v>
      </c>
      <c r="R2199" s="3">
        <v>100</v>
      </c>
      <c r="S2199" s="1">
        <f t="shared" si="104"/>
        <v>6332</v>
      </c>
      <c r="T2199" s="1" t="s">
        <v>147</v>
      </c>
      <c r="U2199" s="1">
        <v>375</v>
      </c>
      <c r="V2199" s="1">
        <v>0</v>
      </c>
      <c r="W2199" s="1">
        <v>0</v>
      </c>
      <c r="X2199" s="1">
        <v>0</v>
      </c>
      <c r="Y2199" s="1">
        <v>375</v>
      </c>
      <c r="Z2199" s="1">
        <v>21750</v>
      </c>
      <c r="AA2199" s="1" t="s">
        <v>5946</v>
      </c>
      <c r="AB2199" s="43" t="s">
        <v>6267</v>
      </c>
      <c r="AC2199" s="44"/>
      <c r="AZ2199" s="24"/>
      <c r="BF2199" s="24"/>
      <c r="BJ2199" s="24"/>
      <c r="BK2199" s="24"/>
      <c r="BL2199" s="24"/>
      <c r="BM2199" s="24"/>
      <c r="BN2199" s="24"/>
      <c r="BO2199" s="24"/>
      <c r="BP2199" s="24"/>
      <c r="BQ2199" s="24"/>
      <c r="BR2199" s="24"/>
      <c r="BS2199" s="24"/>
      <c r="BT2199" s="24"/>
    </row>
    <row r="2200" spans="1:72" s="23" customFormat="1" x14ac:dyDescent="0.3">
      <c r="A2200" s="38">
        <v>1364</v>
      </c>
      <c r="B2200" s="2" t="s">
        <v>3397</v>
      </c>
      <c r="C2200" s="1" t="s">
        <v>5943</v>
      </c>
      <c r="D2200" s="1" t="s">
        <v>1366</v>
      </c>
      <c r="E2200" s="1" t="s">
        <v>1413</v>
      </c>
      <c r="F2200" s="27" t="s">
        <v>4399</v>
      </c>
      <c r="G2200" s="1" t="s">
        <v>6049</v>
      </c>
      <c r="H2200" s="44">
        <v>0.68</v>
      </c>
      <c r="I2200" s="44">
        <v>0.68</v>
      </c>
      <c r="J2200" s="1">
        <v>1</v>
      </c>
      <c r="K2200" s="153">
        <v>44373</v>
      </c>
      <c r="L2200" s="41">
        <v>44499</v>
      </c>
      <c r="M2200" s="1">
        <v>14.21</v>
      </c>
      <c r="N2200" s="1">
        <v>13</v>
      </c>
      <c r="O2200" s="1">
        <v>90</v>
      </c>
      <c r="P2200" s="42">
        <f t="shared" si="103"/>
        <v>1278.9000000000001</v>
      </c>
      <c r="Q2200" s="1" t="s">
        <v>147</v>
      </c>
      <c r="R2200" s="3">
        <v>99.107142857142861</v>
      </c>
      <c r="S2200" s="1">
        <f t="shared" si="104"/>
        <v>1408.3125000000002</v>
      </c>
      <c r="T2200" s="1" t="s">
        <v>147</v>
      </c>
      <c r="U2200" s="1">
        <v>375</v>
      </c>
      <c r="V2200" s="1">
        <v>0</v>
      </c>
      <c r="W2200" s="1">
        <v>10</v>
      </c>
      <c r="X2200" s="1">
        <v>0</v>
      </c>
      <c r="Y2200" s="1">
        <v>385</v>
      </c>
      <c r="Z2200" s="1">
        <v>5005</v>
      </c>
      <c r="AA2200" s="1" t="s">
        <v>5946</v>
      </c>
      <c r="AB2200" s="1" t="s">
        <v>4296</v>
      </c>
      <c r="AC2200" s="44"/>
      <c r="AZ2200" s="24"/>
      <c r="BF2200" s="24"/>
      <c r="BJ2200" s="24"/>
      <c r="BK2200" s="24"/>
      <c r="BL2200" s="24"/>
      <c r="BM2200" s="24"/>
      <c r="BN2200" s="24"/>
      <c r="BO2200" s="24"/>
      <c r="BP2200" s="24"/>
      <c r="BQ2200" s="24"/>
      <c r="BR2200" s="24"/>
      <c r="BS2200" s="24"/>
      <c r="BT2200" s="24"/>
    </row>
    <row r="2201" spans="1:72" s="23" customFormat="1" x14ac:dyDescent="0.3">
      <c r="A2201" s="38">
        <v>1365</v>
      </c>
      <c r="B2201" s="2" t="s">
        <v>3397</v>
      </c>
      <c r="C2201" s="1" t="s">
        <v>5943</v>
      </c>
      <c r="D2201" s="1" t="s">
        <v>1366</v>
      </c>
      <c r="E2201" s="1" t="s">
        <v>1413</v>
      </c>
      <c r="F2201" s="27" t="s">
        <v>6050</v>
      </c>
      <c r="G2201" s="1" t="s">
        <v>6051</v>
      </c>
      <c r="H2201" s="44">
        <v>0.13</v>
      </c>
      <c r="I2201" s="44">
        <v>0.13</v>
      </c>
      <c r="J2201" s="1">
        <v>1</v>
      </c>
      <c r="K2201" s="153">
        <v>44374</v>
      </c>
      <c r="L2201" s="41">
        <v>44499</v>
      </c>
      <c r="M2201" s="1">
        <v>46</v>
      </c>
      <c r="N2201" s="1">
        <v>43</v>
      </c>
      <c r="O2201" s="1">
        <v>82</v>
      </c>
      <c r="P2201" s="42">
        <f t="shared" si="103"/>
        <v>3772</v>
      </c>
      <c r="Q2201" s="1" t="s">
        <v>147</v>
      </c>
      <c r="R2201" s="3">
        <v>99.543378995433784</v>
      </c>
      <c r="S2201" s="1">
        <f t="shared" si="104"/>
        <v>4578.9954337899544</v>
      </c>
      <c r="T2201" s="1" t="s">
        <v>147</v>
      </c>
      <c r="U2201" s="1">
        <v>375</v>
      </c>
      <c r="V2201" s="1">
        <v>0</v>
      </c>
      <c r="W2201" s="1">
        <v>0</v>
      </c>
      <c r="X2201" s="1">
        <v>0</v>
      </c>
      <c r="Y2201" s="1">
        <v>375</v>
      </c>
      <c r="Z2201" s="1">
        <v>16125</v>
      </c>
      <c r="AA2201" s="1" t="s">
        <v>5946</v>
      </c>
      <c r="AB2201" s="1" t="s">
        <v>4296</v>
      </c>
      <c r="AC2201" s="44"/>
      <c r="AZ2201" s="24"/>
      <c r="BF2201" s="24"/>
      <c r="BJ2201" s="24"/>
      <c r="BK2201" s="24"/>
      <c r="BL2201" s="24"/>
      <c r="BM2201" s="24"/>
      <c r="BN2201" s="24"/>
      <c r="BO2201" s="24"/>
      <c r="BP2201" s="24"/>
      <c r="BQ2201" s="24"/>
      <c r="BR2201" s="24"/>
      <c r="BS2201" s="24"/>
      <c r="BT2201" s="24"/>
    </row>
    <row r="2202" spans="1:72" s="23" customFormat="1" x14ac:dyDescent="0.3">
      <c r="A2202" s="38">
        <v>1366</v>
      </c>
      <c r="B2202" s="2" t="s">
        <v>3397</v>
      </c>
      <c r="C2202" s="1" t="s">
        <v>5943</v>
      </c>
      <c r="D2202" s="1" t="s">
        <v>1366</v>
      </c>
      <c r="E2202" s="1" t="s">
        <v>1413</v>
      </c>
      <c r="F2202" s="27" t="s">
        <v>4415</v>
      </c>
      <c r="G2202" s="1" t="s">
        <v>6052</v>
      </c>
      <c r="H2202" s="44">
        <v>0.82</v>
      </c>
      <c r="I2202" s="44">
        <v>0.82</v>
      </c>
      <c r="J2202" s="1">
        <v>3</v>
      </c>
      <c r="K2202" s="153">
        <v>44359</v>
      </c>
      <c r="L2202" s="41">
        <v>44499</v>
      </c>
      <c r="M2202" s="1">
        <v>147.18</v>
      </c>
      <c r="N2202" s="1">
        <v>134</v>
      </c>
      <c r="O2202" s="1">
        <v>90</v>
      </c>
      <c r="P2202" s="42">
        <f t="shared" si="103"/>
        <v>13246.2</v>
      </c>
      <c r="Q2202" s="1" t="s">
        <v>147</v>
      </c>
      <c r="R2202" s="3">
        <v>100</v>
      </c>
      <c r="S2202" s="1">
        <f t="shared" si="104"/>
        <v>14718</v>
      </c>
      <c r="T2202" s="1" t="s">
        <v>147</v>
      </c>
      <c r="U2202" s="1">
        <v>375</v>
      </c>
      <c r="V2202" s="1">
        <v>0</v>
      </c>
      <c r="W2202" s="1">
        <v>10</v>
      </c>
      <c r="X2202" s="1">
        <v>0</v>
      </c>
      <c r="Y2202" s="1">
        <v>385</v>
      </c>
      <c r="Z2202" s="1">
        <v>51590</v>
      </c>
      <c r="AA2202" s="1" t="s">
        <v>5946</v>
      </c>
      <c r="AB2202" s="1" t="s">
        <v>4296</v>
      </c>
      <c r="AC2202" s="44"/>
      <c r="AZ2202" s="24"/>
      <c r="BF2202" s="24"/>
      <c r="BJ2202" s="24"/>
      <c r="BK2202" s="24"/>
      <c r="BL2202" s="24"/>
      <c r="BM2202" s="24"/>
      <c r="BN2202" s="24"/>
      <c r="BO2202" s="24"/>
      <c r="BP2202" s="24"/>
      <c r="BQ2202" s="24"/>
      <c r="BR2202" s="24"/>
      <c r="BS2202" s="24"/>
      <c r="BT2202" s="24"/>
    </row>
    <row r="2203" spans="1:72" s="23" customFormat="1" x14ac:dyDescent="0.3">
      <c r="A2203" s="38">
        <v>1367</v>
      </c>
      <c r="B2203" s="2" t="s">
        <v>3397</v>
      </c>
      <c r="C2203" s="1" t="s">
        <v>5943</v>
      </c>
      <c r="D2203" s="1" t="s">
        <v>1366</v>
      </c>
      <c r="E2203" s="1" t="s">
        <v>1413</v>
      </c>
      <c r="F2203" s="27" t="s">
        <v>4583</v>
      </c>
      <c r="G2203" s="1" t="s">
        <v>6053</v>
      </c>
      <c r="H2203" s="39">
        <v>0.44</v>
      </c>
      <c r="I2203" s="39">
        <v>0.44</v>
      </c>
      <c r="J2203" s="1">
        <v>1</v>
      </c>
      <c r="K2203" s="153">
        <v>44365</v>
      </c>
      <c r="L2203" s="41">
        <v>44499</v>
      </c>
      <c r="M2203" s="1">
        <v>51.41</v>
      </c>
      <c r="N2203" s="1">
        <v>47</v>
      </c>
      <c r="O2203" s="1">
        <v>90</v>
      </c>
      <c r="P2203" s="42">
        <f t="shared" si="103"/>
        <v>4626.8999999999996</v>
      </c>
      <c r="Q2203" s="1" t="s">
        <v>147</v>
      </c>
      <c r="R2203" s="3">
        <v>100</v>
      </c>
      <c r="S2203" s="1">
        <f t="shared" si="104"/>
        <v>5141</v>
      </c>
      <c r="T2203" s="1" t="s">
        <v>147</v>
      </c>
      <c r="U2203" s="1">
        <v>375</v>
      </c>
      <c r="V2203" s="1">
        <v>0</v>
      </c>
      <c r="W2203" s="1">
        <v>10</v>
      </c>
      <c r="X2203" s="1">
        <v>0</v>
      </c>
      <c r="Y2203" s="1">
        <v>385</v>
      </c>
      <c r="Z2203" s="1">
        <v>18095</v>
      </c>
      <c r="AA2203" s="1" t="s">
        <v>5946</v>
      </c>
      <c r="AB2203" s="43" t="s">
        <v>6267</v>
      </c>
      <c r="AC2203" s="44"/>
      <c r="AZ2203" s="24"/>
      <c r="BF2203" s="24"/>
      <c r="BJ2203" s="24"/>
      <c r="BK2203" s="24"/>
      <c r="BL2203" s="24"/>
      <c r="BM2203" s="24"/>
      <c r="BN2203" s="24"/>
      <c r="BO2203" s="24"/>
      <c r="BP2203" s="24"/>
      <c r="BQ2203" s="24"/>
      <c r="BR2203" s="24"/>
      <c r="BS2203" s="24"/>
      <c r="BT2203" s="24"/>
    </row>
    <row r="2204" spans="1:72" s="23" customFormat="1" x14ac:dyDescent="0.3">
      <c r="A2204" s="38">
        <v>1368</v>
      </c>
      <c r="B2204" s="2" t="s">
        <v>3397</v>
      </c>
      <c r="C2204" s="1" t="s">
        <v>5943</v>
      </c>
      <c r="D2204" s="1" t="s">
        <v>1366</v>
      </c>
      <c r="E2204" s="1" t="s">
        <v>1413</v>
      </c>
      <c r="F2204" s="27" t="s">
        <v>4599</v>
      </c>
      <c r="G2204" s="1" t="s">
        <v>6054</v>
      </c>
      <c r="H2204" s="39">
        <v>0.15</v>
      </c>
      <c r="I2204" s="39">
        <v>0.15</v>
      </c>
      <c r="J2204" s="1">
        <v>1</v>
      </c>
      <c r="K2204" s="153">
        <v>44367</v>
      </c>
      <c r="L2204" s="41">
        <v>44499</v>
      </c>
      <c r="M2204" s="1">
        <v>49.71</v>
      </c>
      <c r="N2204" s="1">
        <v>45</v>
      </c>
      <c r="O2204" s="1">
        <v>84</v>
      </c>
      <c r="P2204" s="42">
        <f t="shared" si="103"/>
        <v>4175.6400000000003</v>
      </c>
      <c r="Q2204" s="1" t="s">
        <v>147</v>
      </c>
      <c r="R2204" s="3">
        <v>100</v>
      </c>
      <c r="S2204" s="1">
        <f t="shared" si="104"/>
        <v>4971</v>
      </c>
      <c r="T2204" s="1" t="s">
        <v>147</v>
      </c>
      <c r="U2204" s="1">
        <v>375</v>
      </c>
      <c r="V2204" s="1">
        <v>0</v>
      </c>
      <c r="W2204" s="1">
        <v>0</v>
      </c>
      <c r="X2204" s="1">
        <v>0</v>
      </c>
      <c r="Y2204" s="1">
        <v>375</v>
      </c>
      <c r="Z2204" s="1">
        <v>16875</v>
      </c>
      <c r="AA2204" s="1" t="s">
        <v>5946</v>
      </c>
      <c r="AB2204" s="43" t="s">
        <v>6267</v>
      </c>
      <c r="AC2204" s="44"/>
      <c r="AZ2204" s="24"/>
      <c r="BF2204" s="24"/>
      <c r="BJ2204" s="24"/>
      <c r="BK2204" s="24"/>
      <c r="BL2204" s="24"/>
      <c r="BM2204" s="24"/>
      <c r="BN2204" s="24"/>
      <c r="BO2204" s="24"/>
      <c r="BP2204" s="24"/>
      <c r="BQ2204" s="24"/>
      <c r="BR2204" s="24"/>
      <c r="BS2204" s="24"/>
      <c r="BT2204" s="24"/>
    </row>
    <row r="2205" spans="1:72" s="23" customFormat="1" x14ac:dyDescent="0.3">
      <c r="A2205" s="38">
        <v>1369</v>
      </c>
      <c r="B2205" s="2" t="s">
        <v>3397</v>
      </c>
      <c r="C2205" s="1" t="s">
        <v>5943</v>
      </c>
      <c r="D2205" s="1" t="s">
        <v>1366</v>
      </c>
      <c r="E2205" s="1" t="s">
        <v>1413</v>
      </c>
      <c r="F2205" s="27" t="s">
        <v>4601</v>
      </c>
      <c r="G2205" s="1" t="s">
        <v>6055</v>
      </c>
      <c r="H2205" s="44">
        <v>0</v>
      </c>
      <c r="I2205" s="44">
        <v>0</v>
      </c>
      <c r="J2205" s="1">
        <v>1</v>
      </c>
      <c r="K2205" s="153">
        <v>44362</v>
      </c>
      <c r="L2205" s="41">
        <v>44499</v>
      </c>
      <c r="M2205" s="1">
        <v>54.31</v>
      </c>
      <c r="N2205" s="1">
        <v>50</v>
      </c>
      <c r="O2205" s="1">
        <v>86</v>
      </c>
      <c r="P2205" s="42">
        <f t="shared" si="103"/>
        <v>4670.66</v>
      </c>
      <c r="Q2205" s="1" t="s">
        <v>147</v>
      </c>
      <c r="R2205" s="3">
        <v>99.563318777292579</v>
      </c>
      <c r="S2205" s="1">
        <f t="shared" si="104"/>
        <v>5407.2838427947599</v>
      </c>
      <c r="T2205" s="1" t="s">
        <v>147</v>
      </c>
      <c r="U2205" s="1">
        <v>375</v>
      </c>
      <c r="V2205" s="1">
        <v>0</v>
      </c>
      <c r="W2205" s="1">
        <v>0</v>
      </c>
      <c r="X2205" s="1">
        <v>0</v>
      </c>
      <c r="Y2205" s="1">
        <v>375</v>
      </c>
      <c r="Z2205" s="1">
        <v>18750</v>
      </c>
      <c r="AA2205" s="1" t="s">
        <v>5946</v>
      </c>
      <c r="AB2205" s="43" t="s">
        <v>6267</v>
      </c>
      <c r="AC2205" s="44" t="s">
        <v>6023</v>
      </c>
      <c r="AZ2205" s="24"/>
      <c r="BF2205" s="24"/>
      <c r="BJ2205" s="24"/>
      <c r="BK2205" s="24"/>
      <c r="BL2205" s="24"/>
      <c r="BM2205" s="24"/>
      <c r="BN2205" s="24"/>
      <c r="BO2205" s="24"/>
      <c r="BP2205" s="24"/>
      <c r="BQ2205" s="24"/>
      <c r="BR2205" s="24"/>
      <c r="BS2205" s="24"/>
      <c r="BT2205" s="24"/>
    </row>
    <row r="2206" spans="1:72" s="23" customFormat="1" x14ac:dyDescent="0.3">
      <c r="A2206" s="38">
        <v>1370</v>
      </c>
      <c r="B2206" s="2" t="s">
        <v>3397</v>
      </c>
      <c r="C2206" s="1" t="s">
        <v>5943</v>
      </c>
      <c r="D2206" s="1" t="s">
        <v>1366</v>
      </c>
      <c r="E2206" s="1" t="s">
        <v>1413</v>
      </c>
      <c r="F2206" s="27" t="s">
        <v>4605</v>
      </c>
      <c r="G2206" s="1" t="s">
        <v>6056</v>
      </c>
      <c r="H2206" s="39">
        <v>0.28000000000000003</v>
      </c>
      <c r="I2206" s="39">
        <v>0.28000000000000003</v>
      </c>
      <c r="J2206" s="1">
        <v>1</v>
      </c>
      <c r="K2206" s="153">
        <v>44368</v>
      </c>
      <c r="L2206" s="41">
        <v>44499</v>
      </c>
      <c r="M2206" s="1">
        <v>58.18</v>
      </c>
      <c r="N2206" s="1">
        <v>54</v>
      </c>
      <c r="O2206" s="1">
        <v>84</v>
      </c>
      <c r="P2206" s="42">
        <f t="shared" si="103"/>
        <v>4887.12</v>
      </c>
      <c r="Q2206" s="1" t="s">
        <v>147</v>
      </c>
      <c r="R2206" s="3">
        <v>100</v>
      </c>
      <c r="S2206" s="1">
        <f t="shared" si="104"/>
        <v>5818</v>
      </c>
      <c r="T2206" s="1" t="s">
        <v>147</v>
      </c>
      <c r="U2206" s="1">
        <v>375</v>
      </c>
      <c r="V2206" s="1">
        <v>0</v>
      </c>
      <c r="W2206" s="1">
        <v>0</v>
      </c>
      <c r="X2206" s="1">
        <v>0</v>
      </c>
      <c r="Y2206" s="1">
        <v>375</v>
      </c>
      <c r="Z2206" s="1">
        <v>20250</v>
      </c>
      <c r="AA2206" s="1" t="s">
        <v>5946</v>
      </c>
      <c r="AB2206" s="43" t="s">
        <v>6267</v>
      </c>
      <c r="AC2206" s="44"/>
      <c r="AZ2206" s="24"/>
      <c r="BF2206" s="24"/>
      <c r="BJ2206" s="24"/>
      <c r="BK2206" s="24"/>
      <c r="BL2206" s="24"/>
      <c r="BM2206" s="24"/>
      <c r="BN2206" s="24"/>
      <c r="BO2206" s="24"/>
      <c r="BP2206" s="24"/>
      <c r="BQ2206" s="24"/>
      <c r="BR2206" s="24"/>
      <c r="BS2206" s="24"/>
      <c r="BT2206" s="24"/>
    </row>
    <row r="2207" spans="1:72" s="23" customFormat="1" x14ac:dyDescent="0.3">
      <c r="A2207" s="38">
        <v>1371</v>
      </c>
      <c r="B2207" s="2" t="s">
        <v>3397</v>
      </c>
      <c r="C2207" s="1" t="s">
        <v>5943</v>
      </c>
      <c r="D2207" s="1" t="s">
        <v>1366</v>
      </c>
      <c r="E2207" s="1" t="s">
        <v>1413</v>
      </c>
      <c r="F2207" s="27" t="s">
        <v>4607</v>
      </c>
      <c r="G2207" s="1" t="s">
        <v>6057</v>
      </c>
      <c r="H2207" s="44">
        <v>0</v>
      </c>
      <c r="I2207" s="44">
        <v>0</v>
      </c>
      <c r="J2207" s="1">
        <v>1</v>
      </c>
      <c r="K2207" s="153">
        <v>44363</v>
      </c>
      <c r="L2207" s="41">
        <v>44499</v>
      </c>
      <c r="M2207" s="1">
        <v>36.549999999999997</v>
      </c>
      <c r="N2207" s="1">
        <v>33</v>
      </c>
      <c r="O2207" s="1">
        <v>80</v>
      </c>
      <c r="P2207" s="42">
        <f t="shared" si="103"/>
        <v>2924</v>
      </c>
      <c r="Q2207" s="1" t="s">
        <v>147</v>
      </c>
      <c r="R2207" s="3">
        <v>100</v>
      </c>
      <c r="S2207" s="1">
        <f t="shared" si="104"/>
        <v>3654.9999999999995</v>
      </c>
      <c r="T2207" s="1" t="s">
        <v>147</v>
      </c>
      <c r="U2207" s="1">
        <v>375</v>
      </c>
      <c r="V2207" s="1">
        <v>0</v>
      </c>
      <c r="W2207" s="1">
        <v>0</v>
      </c>
      <c r="X2207" s="1">
        <v>0</v>
      </c>
      <c r="Y2207" s="1">
        <v>375</v>
      </c>
      <c r="Z2207" s="1">
        <v>12375</v>
      </c>
      <c r="AA2207" s="1" t="s">
        <v>5946</v>
      </c>
      <c r="AB2207" s="43" t="s">
        <v>6267</v>
      </c>
      <c r="AC2207" s="44" t="s">
        <v>6023</v>
      </c>
      <c r="AZ2207" s="24"/>
      <c r="BF2207" s="24"/>
      <c r="BJ2207" s="24"/>
      <c r="BK2207" s="24"/>
      <c r="BL2207" s="24"/>
      <c r="BM2207" s="24"/>
      <c r="BN2207" s="24"/>
      <c r="BO2207" s="24"/>
      <c r="BP2207" s="24"/>
      <c r="BQ2207" s="24"/>
      <c r="BR2207" s="24"/>
      <c r="BS2207" s="24"/>
      <c r="BT2207" s="24"/>
    </row>
    <row r="2208" spans="1:72" s="23" customFormat="1" x14ac:dyDescent="0.3">
      <c r="A2208" s="38">
        <v>1372</v>
      </c>
      <c r="B2208" s="2" t="s">
        <v>3397</v>
      </c>
      <c r="C2208" s="1" t="s">
        <v>5943</v>
      </c>
      <c r="D2208" s="1" t="s">
        <v>1366</v>
      </c>
      <c r="E2208" s="1" t="s">
        <v>1413</v>
      </c>
      <c r="F2208" s="27" t="s">
        <v>4613</v>
      </c>
      <c r="G2208" s="1" t="s">
        <v>6058</v>
      </c>
      <c r="H2208" s="39">
        <v>0.2</v>
      </c>
      <c r="I2208" s="39">
        <v>0.2</v>
      </c>
      <c r="J2208" s="1">
        <v>1</v>
      </c>
      <c r="K2208" s="153">
        <v>44368</v>
      </c>
      <c r="L2208" s="41">
        <v>44499</v>
      </c>
      <c r="M2208" s="1">
        <v>37.549999999999997</v>
      </c>
      <c r="N2208" s="1">
        <v>35</v>
      </c>
      <c r="O2208" s="1">
        <v>84</v>
      </c>
      <c r="P2208" s="42">
        <f t="shared" si="103"/>
        <v>3154.2</v>
      </c>
      <c r="Q2208" s="1" t="s">
        <v>147</v>
      </c>
      <c r="R2208" s="3">
        <v>99.563318777292579</v>
      </c>
      <c r="S2208" s="1">
        <f t="shared" si="104"/>
        <v>3738.6026200873362</v>
      </c>
      <c r="T2208" s="1" t="s">
        <v>147</v>
      </c>
      <c r="U2208" s="1">
        <v>375</v>
      </c>
      <c r="V2208" s="1">
        <v>0</v>
      </c>
      <c r="W2208" s="1">
        <v>0</v>
      </c>
      <c r="X2208" s="1">
        <v>0</v>
      </c>
      <c r="Y2208" s="1">
        <v>375</v>
      </c>
      <c r="Z2208" s="1">
        <v>13125</v>
      </c>
      <c r="AA2208" s="1" t="s">
        <v>5946</v>
      </c>
      <c r="AB2208" s="43" t="s">
        <v>6267</v>
      </c>
      <c r="AC2208" s="44"/>
      <c r="AZ2208" s="24"/>
      <c r="BF2208" s="24"/>
      <c r="BJ2208" s="24"/>
      <c r="BK2208" s="24"/>
      <c r="BL2208" s="24"/>
      <c r="BM2208" s="24"/>
      <c r="BN2208" s="24"/>
      <c r="BO2208" s="24"/>
      <c r="BP2208" s="24"/>
      <c r="BQ2208" s="24"/>
      <c r="BR2208" s="24"/>
      <c r="BS2208" s="24"/>
      <c r="BT2208" s="24"/>
    </row>
    <row r="2209" spans="1:72" s="23" customFormat="1" x14ac:dyDescent="0.3">
      <c r="A2209" s="38">
        <v>1373</v>
      </c>
      <c r="B2209" s="2" t="s">
        <v>3397</v>
      </c>
      <c r="C2209" s="1" t="s">
        <v>5943</v>
      </c>
      <c r="D2209" s="1" t="s">
        <v>1366</v>
      </c>
      <c r="E2209" s="1" t="s">
        <v>1413</v>
      </c>
      <c r="F2209" s="27" t="s">
        <v>4623</v>
      </c>
      <c r="G2209" s="1" t="s">
        <v>6059</v>
      </c>
      <c r="H2209" s="44">
        <v>0</v>
      </c>
      <c r="I2209" s="44">
        <v>0</v>
      </c>
      <c r="J2209" s="1">
        <v>1</v>
      </c>
      <c r="K2209" s="153">
        <v>44362</v>
      </c>
      <c r="L2209" s="41">
        <v>44499</v>
      </c>
      <c r="M2209" s="1">
        <v>57.04</v>
      </c>
      <c r="N2209" s="1">
        <v>53</v>
      </c>
      <c r="O2209" s="1">
        <v>88</v>
      </c>
      <c r="P2209" s="42">
        <f t="shared" si="103"/>
        <v>5019.5199999999995</v>
      </c>
      <c r="Q2209" s="1" t="s">
        <v>147</v>
      </c>
      <c r="R2209" s="3">
        <v>100</v>
      </c>
      <c r="S2209" s="1">
        <f t="shared" si="104"/>
        <v>5704</v>
      </c>
      <c r="T2209" s="1" t="s">
        <v>147</v>
      </c>
      <c r="U2209" s="1">
        <v>375</v>
      </c>
      <c r="V2209" s="1">
        <v>0</v>
      </c>
      <c r="W2209" s="1">
        <v>0</v>
      </c>
      <c r="X2209" s="1">
        <v>0</v>
      </c>
      <c r="Y2209" s="1">
        <v>375</v>
      </c>
      <c r="Z2209" s="1">
        <v>19875</v>
      </c>
      <c r="AA2209" s="1" t="s">
        <v>5946</v>
      </c>
      <c r="AB2209" s="43" t="s">
        <v>6267</v>
      </c>
      <c r="AC2209" s="44" t="s">
        <v>6023</v>
      </c>
      <c r="AZ2209" s="24"/>
      <c r="BF2209" s="24"/>
      <c r="BJ2209" s="24"/>
      <c r="BK2209" s="24"/>
      <c r="BL2209" s="24"/>
      <c r="BM2209" s="24"/>
      <c r="BN2209" s="24"/>
      <c r="BO2209" s="24"/>
      <c r="BP2209" s="24"/>
      <c r="BQ2209" s="24"/>
      <c r="BR2209" s="24"/>
      <c r="BS2209" s="24"/>
      <c r="BT2209" s="24"/>
    </row>
    <row r="2210" spans="1:72" s="23" customFormat="1" x14ac:dyDescent="0.3">
      <c r="A2210" s="38">
        <v>1374</v>
      </c>
      <c r="B2210" s="2" t="s">
        <v>3397</v>
      </c>
      <c r="C2210" s="1" t="s">
        <v>5943</v>
      </c>
      <c r="D2210" s="1" t="s">
        <v>1366</v>
      </c>
      <c r="E2210" s="1" t="s">
        <v>1413</v>
      </c>
      <c r="F2210" s="27" t="s">
        <v>4633</v>
      </c>
      <c r="G2210" s="1" t="s">
        <v>6060</v>
      </c>
      <c r="H2210" s="44">
        <v>0</v>
      </c>
      <c r="I2210" s="44">
        <v>0</v>
      </c>
      <c r="J2210" s="1">
        <v>1</v>
      </c>
      <c r="K2210" s="153">
        <v>44368</v>
      </c>
      <c r="L2210" s="41">
        <v>44499</v>
      </c>
      <c r="M2210" s="1">
        <v>58.98</v>
      </c>
      <c r="N2210" s="1">
        <v>54</v>
      </c>
      <c r="O2210" s="1">
        <v>80</v>
      </c>
      <c r="P2210" s="42">
        <f t="shared" si="103"/>
        <v>4718.3999999999996</v>
      </c>
      <c r="Q2210" s="1" t="s">
        <v>147</v>
      </c>
      <c r="R2210" s="3">
        <v>100</v>
      </c>
      <c r="S2210" s="1">
        <f t="shared" si="104"/>
        <v>5898</v>
      </c>
      <c r="T2210" s="1" t="s">
        <v>147</v>
      </c>
      <c r="U2210" s="1">
        <v>375</v>
      </c>
      <c r="V2210" s="1">
        <v>0</v>
      </c>
      <c r="W2210" s="1">
        <v>0</v>
      </c>
      <c r="X2210" s="1">
        <v>0</v>
      </c>
      <c r="Y2210" s="1">
        <v>375</v>
      </c>
      <c r="Z2210" s="1">
        <v>20250</v>
      </c>
      <c r="AA2210" s="1" t="s">
        <v>5946</v>
      </c>
      <c r="AB2210" s="43" t="s">
        <v>6267</v>
      </c>
      <c r="AC2210" s="44" t="s">
        <v>6023</v>
      </c>
      <c r="AZ2210" s="24"/>
      <c r="BF2210" s="24"/>
      <c r="BJ2210" s="24"/>
      <c r="BK2210" s="24"/>
      <c r="BL2210" s="24"/>
      <c r="BM2210" s="24"/>
      <c r="BN2210" s="24"/>
      <c r="BO2210" s="24"/>
      <c r="BP2210" s="24"/>
      <c r="BQ2210" s="24"/>
      <c r="BR2210" s="24"/>
      <c r="BS2210" s="24"/>
      <c r="BT2210" s="24"/>
    </row>
    <row r="2211" spans="1:72" s="23" customFormat="1" x14ac:dyDescent="0.3">
      <c r="A2211" s="38">
        <v>1375</v>
      </c>
      <c r="B2211" s="2" t="s">
        <v>3397</v>
      </c>
      <c r="C2211" s="1" t="s">
        <v>5943</v>
      </c>
      <c r="D2211" s="1" t="s">
        <v>1366</v>
      </c>
      <c r="E2211" s="1" t="s">
        <v>1413</v>
      </c>
      <c r="F2211" s="1" t="s">
        <v>5780</v>
      </c>
      <c r="G2211" s="1" t="s">
        <v>6061</v>
      </c>
      <c r="H2211" s="39">
        <v>0.18</v>
      </c>
      <c r="I2211" s="39">
        <v>0.18</v>
      </c>
      <c r="J2211" s="1">
        <v>1</v>
      </c>
      <c r="K2211" s="153">
        <v>44365</v>
      </c>
      <c r="L2211" s="41">
        <v>44499</v>
      </c>
      <c r="M2211" s="1">
        <v>54.55</v>
      </c>
      <c r="N2211" s="1">
        <v>50</v>
      </c>
      <c r="O2211" s="1">
        <v>80</v>
      </c>
      <c r="P2211" s="42">
        <f t="shared" si="103"/>
        <v>4364</v>
      </c>
      <c r="Q2211" s="1" t="s">
        <v>147</v>
      </c>
      <c r="R2211" s="3">
        <v>100</v>
      </c>
      <c r="S2211" s="1">
        <f t="shared" si="104"/>
        <v>5455</v>
      </c>
      <c r="T2211" s="1" t="s">
        <v>147</v>
      </c>
      <c r="U2211" s="1">
        <v>375</v>
      </c>
      <c r="V2211" s="1">
        <v>0</v>
      </c>
      <c r="W2211" s="1">
        <v>0</v>
      </c>
      <c r="X2211" s="1">
        <v>0</v>
      </c>
      <c r="Y2211" s="1">
        <v>375</v>
      </c>
      <c r="Z2211" s="1">
        <v>18750</v>
      </c>
      <c r="AA2211" s="1" t="s">
        <v>5946</v>
      </c>
      <c r="AB2211" s="43" t="s">
        <v>6267</v>
      </c>
      <c r="AC2211" s="44"/>
      <c r="AZ2211" s="24"/>
      <c r="BF2211" s="24"/>
      <c r="BJ2211" s="24"/>
      <c r="BK2211" s="24"/>
      <c r="BL2211" s="24"/>
      <c r="BM2211" s="24"/>
      <c r="BN2211" s="24"/>
      <c r="BO2211" s="24"/>
      <c r="BP2211" s="24"/>
      <c r="BQ2211" s="24"/>
      <c r="BR2211" s="24"/>
      <c r="BS2211" s="24"/>
      <c r="BT2211" s="24"/>
    </row>
    <row r="2212" spans="1:72" s="23" customFormat="1" x14ac:dyDescent="0.3">
      <c r="A2212" s="38">
        <v>1376</v>
      </c>
      <c r="B2212" s="2" t="s">
        <v>3397</v>
      </c>
      <c r="C2212" s="1" t="s">
        <v>5943</v>
      </c>
      <c r="D2212" s="1" t="s">
        <v>1366</v>
      </c>
      <c r="E2212" s="1" t="s">
        <v>1413</v>
      </c>
      <c r="F2212" s="1" t="s">
        <v>5790</v>
      </c>
      <c r="G2212" s="1" t="s">
        <v>6062</v>
      </c>
      <c r="H2212" s="39">
        <v>0.36</v>
      </c>
      <c r="I2212" s="39">
        <v>0.36</v>
      </c>
      <c r="J2212" s="1">
        <v>1</v>
      </c>
      <c r="K2212" s="153">
        <v>44368</v>
      </c>
      <c r="L2212" s="41">
        <v>44499</v>
      </c>
      <c r="M2212" s="1">
        <v>40.409999999999997</v>
      </c>
      <c r="N2212" s="1">
        <v>37</v>
      </c>
      <c r="O2212" s="1">
        <v>81</v>
      </c>
      <c r="P2212" s="42">
        <f t="shared" si="103"/>
        <v>3273.2099999999996</v>
      </c>
      <c r="Q2212" s="1" t="s">
        <v>147</v>
      </c>
      <c r="R2212" s="3">
        <v>100</v>
      </c>
      <c r="S2212" s="1">
        <f t="shared" si="104"/>
        <v>4040.9999999999995</v>
      </c>
      <c r="T2212" s="1" t="s">
        <v>147</v>
      </c>
      <c r="U2212" s="1">
        <v>375</v>
      </c>
      <c r="V2212" s="1">
        <v>0</v>
      </c>
      <c r="W2212" s="1">
        <v>0</v>
      </c>
      <c r="X2212" s="1">
        <v>0</v>
      </c>
      <c r="Y2212" s="1">
        <v>375</v>
      </c>
      <c r="Z2212" s="1">
        <v>13875</v>
      </c>
      <c r="AA2212" s="1" t="s">
        <v>5946</v>
      </c>
      <c r="AB2212" s="43" t="s">
        <v>6267</v>
      </c>
      <c r="AC2212" s="44"/>
      <c r="AZ2212" s="24"/>
      <c r="BF2212" s="24"/>
      <c r="BJ2212" s="24"/>
      <c r="BK2212" s="24"/>
      <c r="BL2212" s="24"/>
      <c r="BM2212" s="24"/>
      <c r="BN2212" s="24"/>
      <c r="BO2212" s="24"/>
      <c r="BP2212" s="24"/>
      <c r="BQ2212" s="24"/>
      <c r="BR2212" s="24"/>
      <c r="BS2212" s="24"/>
      <c r="BT2212" s="24"/>
    </row>
    <row r="2213" spans="1:72" s="23" customFormat="1" x14ac:dyDescent="0.3">
      <c r="A2213" s="38">
        <v>1377</v>
      </c>
      <c r="B2213" s="2" t="s">
        <v>3397</v>
      </c>
      <c r="C2213" s="1" t="s">
        <v>5943</v>
      </c>
      <c r="D2213" s="1" t="s">
        <v>1366</v>
      </c>
      <c r="E2213" s="1" t="s">
        <v>1413</v>
      </c>
      <c r="F2213" s="1" t="s">
        <v>5788</v>
      </c>
      <c r="G2213" s="1" t="s">
        <v>6063</v>
      </c>
      <c r="H2213" s="39">
        <v>0.15</v>
      </c>
      <c r="I2213" s="39">
        <v>0.15</v>
      </c>
      <c r="J2213" s="1">
        <v>1</v>
      </c>
      <c r="K2213" s="153">
        <v>44369</v>
      </c>
      <c r="L2213" s="41">
        <v>44499</v>
      </c>
      <c r="M2213" s="1">
        <v>58.61</v>
      </c>
      <c r="N2213" s="1">
        <v>54</v>
      </c>
      <c r="O2213" s="1">
        <v>92</v>
      </c>
      <c r="P2213" s="42">
        <f t="shared" si="103"/>
        <v>5392.12</v>
      </c>
      <c r="Q2213" s="1" t="s">
        <v>147</v>
      </c>
      <c r="R2213" s="3">
        <v>100</v>
      </c>
      <c r="S2213" s="1">
        <f t="shared" si="104"/>
        <v>5861</v>
      </c>
      <c r="T2213" s="1" t="s">
        <v>147</v>
      </c>
      <c r="U2213" s="1">
        <v>375</v>
      </c>
      <c r="V2213" s="1">
        <v>0</v>
      </c>
      <c r="W2213" s="1">
        <v>10</v>
      </c>
      <c r="X2213" s="1">
        <v>0</v>
      </c>
      <c r="Y2213" s="1">
        <v>385</v>
      </c>
      <c r="Z2213" s="1">
        <v>20790</v>
      </c>
      <c r="AA2213" s="1" t="s">
        <v>5946</v>
      </c>
      <c r="AB2213" s="43" t="s">
        <v>6267</v>
      </c>
      <c r="AC2213" s="44"/>
      <c r="AZ2213" s="24"/>
      <c r="BF2213" s="24"/>
      <c r="BJ2213" s="24"/>
      <c r="BK2213" s="24"/>
      <c r="BL2213" s="24"/>
      <c r="BM2213" s="24"/>
      <c r="BN2213" s="24"/>
      <c r="BO2213" s="24"/>
      <c r="BP2213" s="24"/>
      <c r="BQ2213" s="24"/>
      <c r="BR2213" s="24"/>
      <c r="BS2213" s="24"/>
      <c r="BT2213" s="24"/>
    </row>
    <row r="2214" spans="1:72" s="23" customFormat="1" x14ac:dyDescent="0.3">
      <c r="A2214" s="38">
        <v>1378</v>
      </c>
      <c r="B2214" s="2" t="s">
        <v>3397</v>
      </c>
      <c r="C2214" s="1" t="s">
        <v>5943</v>
      </c>
      <c r="D2214" s="1" t="s">
        <v>1366</v>
      </c>
      <c r="E2214" s="1" t="s">
        <v>1413</v>
      </c>
      <c r="F2214" s="1" t="s">
        <v>5782</v>
      </c>
      <c r="G2214" s="1" t="s">
        <v>6064</v>
      </c>
      <c r="H2214" s="39">
        <v>0.16</v>
      </c>
      <c r="I2214" s="39">
        <v>0.16</v>
      </c>
      <c r="J2214" s="1">
        <v>1</v>
      </c>
      <c r="K2214" s="153">
        <v>44371</v>
      </c>
      <c r="L2214" s="41">
        <v>44499</v>
      </c>
      <c r="M2214" s="1">
        <v>36.020000000000003</v>
      </c>
      <c r="N2214" s="1">
        <v>33</v>
      </c>
      <c r="O2214" s="1">
        <v>82</v>
      </c>
      <c r="P2214" s="42">
        <f t="shared" si="103"/>
        <v>2953.6400000000003</v>
      </c>
      <c r="Q2214" s="1" t="s">
        <v>147</v>
      </c>
      <c r="R2214" s="3">
        <v>100</v>
      </c>
      <c r="S2214" s="1">
        <f t="shared" si="104"/>
        <v>3602.0000000000005</v>
      </c>
      <c r="T2214" s="1" t="s">
        <v>147</v>
      </c>
      <c r="U2214" s="1">
        <v>375</v>
      </c>
      <c r="V2214" s="1">
        <v>0</v>
      </c>
      <c r="W2214" s="1">
        <v>0</v>
      </c>
      <c r="X2214" s="1">
        <v>0</v>
      </c>
      <c r="Y2214" s="1">
        <v>375</v>
      </c>
      <c r="Z2214" s="1">
        <v>12375</v>
      </c>
      <c r="AA2214" s="1" t="s">
        <v>5946</v>
      </c>
      <c r="AB2214" s="43" t="s">
        <v>6267</v>
      </c>
      <c r="AC2214" s="44"/>
      <c r="AZ2214" s="24"/>
      <c r="BF2214" s="24"/>
      <c r="BJ2214" s="24"/>
      <c r="BK2214" s="24"/>
      <c r="BL2214" s="24"/>
      <c r="BM2214" s="24"/>
      <c r="BN2214" s="24"/>
      <c r="BO2214" s="24"/>
      <c r="BP2214" s="24"/>
      <c r="BQ2214" s="24"/>
      <c r="BR2214" s="24"/>
      <c r="BS2214" s="24"/>
      <c r="BT2214" s="24"/>
    </row>
    <row r="2215" spans="1:72" s="23" customFormat="1" x14ac:dyDescent="0.3">
      <c r="A2215" s="38">
        <v>1379</v>
      </c>
      <c r="B2215" s="2" t="s">
        <v>3397</v>
      </c>
      <c r="C2215" s="1" t="s">
        <v>5943</v>
      </c>
      <c r="D2215" s="1" t="s">
        <v>1366</v>
      </c>
      <c r="E2215" s="1" t="s">
        <v>1413</v>
      </c>
      <c r="F2215" s="27" t="s">
        <v>6065</v>
      </c>
      <c r="G2215" s="1" t="s">
        <v>6066</v>
      </c>
      <c r="H2215" s="39">
        <v>0.12</v>
      </c>
      <c r="I2215" s="39">
        <v>0.12</v>
      </c>
      <c r="J2215" s="1">
        <v>1</v>
      </c>
      <c r="K2215" s="153">
        <v>44369</v>
      </c>
      <c r="L2215" s="41">
        <v>44499</v>
      </c>
      <c r="M2215" s="1">
        <v>2.79</v>
      </c>
      <c r="N2215" s="1">
        <v>2</v>
      </c>
      <c r="O2215" s="1">
        <v>91</v>
      </c>
      <c r="P2215" s="42">
        <f t="shared" si="103"/>
        <v>253.89000000000001</v>
      </c>
      <c r="Q2215" s="1" t="s">
        <v>147</v>
      </c>
      <c r="R2215" s="3">
        <v>100</v>
      </c>
      <c r="S2215" s="1">
        <f t="shared" si="104"/>
        <v>279</v>
      </c>
      <c r="T2215" s="1" t="s">
        <v>147</v>
      </c>
      <c r="U2215" s="1">
        <v>375</v>
      </c>
      <c r="V2215" s="1">
        <v>0</v>
      </c>
      <c r="W2215" s="1">
        <v>10</v>
      </c>
      <c r="X2215" s="1">
        <v>0</v>
      </c>
      <c r="Y2215" s="1">
        <v>385</v>
      </c>
      <c r="Z2215" s="1">
        <v>770</v>
      </c>
      <c r="AA2215" s="1" t="s">
        <v>5946</v>
      </c>
      <c r="AB2215" s="43" t="s">
        <v>6267</v>
      </c>
      <c r="AC2215" s="44"/>
      <c r="AZ2215" s="24"/>
      <c r="BF2215" s="24"/>
      <c r="BJ2215" s="24"/>
      <c r="BK2215" s="24"/>
      <c r="BL2215" s="24"/>
      <c r="BM2215" s="24"/>
      <c r="BN2215" s="24"/>
      <c r="BO2215" s="24"/>
      <c r="BP2215" s="24"/>
      <c r="BQ2215" s="24"/>
      <c r="BR2215" s="24"/>
      <c r="BS2215" s="24"/>
      <c r="BT2215" s="24"/>
    </row>
    <row r="2216" spans="1:72" s="23" customFormat="1" x14ac:dyDescent="0.3">
      <c r="A2216" s="38">
        <v>1380</v>
      </c>
      <c r="B2216" s="2" t="s">
        <v>3397</v>
      </c>
      <c r="C2216" s="1" t="s">
        <v>5943</v>
      </c>
      <c r="D2216" s="1" t="s">
        <v>1366</v>
      </c>
      <c r="E2216" s="1" t="s">
        <v>1413</v>
      </c>
      <c r="F2216" s="44" t="s">
        <v>5786</v>
      </c>
      <c r="G2216" s="1" t="s">
        <v>6067</v>
      </c>
      <c r="H2216" s="39">
        <v>0.3</v>
      </c>
      <c r="I2216" s="39">
        <v>0.3</v>
      </c>
      <c r="J2216" s="1">
        <v>1</v>
      </c>
      <c r="K2216" s="153">
        <v>44367</v>
      </c>
      <c r="L2216" s="41">
        <v>44499</v>
      </c>
      <c r="M2216" s="1">
        <v>16.82</v>
      </c>
      <c r="N2216" s="1">
        <v>14</v>
      </c>
      <c r="O2216" s="1">
        <v>82</v>
      </c>
      <c r="P2216" s="42">
        <f t="shared" si="103"/>
        <v>1379.24</v>
      </c>
      <c r="Q2216" s="1" t="s">
        <v>147</v>
      </c>
      <c r="R2216" s="3">
        <v>100</v>
      </c>
      <c r="S2216" s="1">
        <f t="shared" si="104"/>
        <v>1682</v>
      </c>
      <c r="T2216" s="1" t="s">
        <v>147</v>
      </c>
      <c r="U2216" s="1">
        <v>375</v>
      </c>
      <c r="V2216" s="1">
        <v>0</v>
      </c>
      <c r="W2216" s="1">
        <v>0</v>
      </c>
      <c r="X2216" s="1">
        <v>0</v>
      </c>
      <c r="Y2216" s="1">
        <v>375</v>
      </c>
      <c r="Z2216" s="1">
        <v>5250</v>
      </c>
      <c r="AA2216" s="1" t="s">
        <v>5946</v>
      </c>
      <c r="AB2216" s="43" t="s">
        <v>6267</v>
      </c>
      <c r="AC2216" s="44"/>
      <c r="AZ2216" s="24"/>
      <c r="BF2216" s="24"/>
      <c r="BJ2216" s="24"/>
      <c r="BK2216" s="24"/>
      <c r="BL2216" s="24"/>
      <c r="BM2216" s="24"/>
      <c r="BN2216" s="24"/>
      <c r="BO2216" s="24"/>
      <c r="BP2216" s="24"/>
      <c r="BQ2216" s="24"/>
      <c r="BR2216" s="24"/>
      <c r="BS2216" s="24"/>
      <c r="BT2216" s="24"/>
    </row>
    <row r="2217" spans="1:72" s="23" customFormat="1" x14ac:dyDescent="0.3">
      <c r="A2217" s="38">
        <v>1381</v>
      </c>
      <c r="B2217" s="2" t="s">
        <v>3397</v>
      </c>
      <c r="C2217" s="1" t="s">
        <v>5943</v>
      </c>
      <c r="D2217" s="1" t="s">
        <v>1366</v>
      </c>
      <c r="E2217" s="1" t="s">
        <v>1413</v>
      </c>
      <c r="F2217" s="2" t="s">
        <v>3498</v>
      </c>
      <c r="G2217" s="1" t="s">
        <v>6068</v>
      </c>
      <c r="H2217" s="44">
        <v>0</v>
      </c>
      <c r="I2217" s="44">
        <v>0</v>
      </c>
      <c r="J2217" s="1">
        <v>3</v>
      </c>
      <c r="K2217" s="153">
        <v>44349</v>
      </c>
      <c r="L2217" s="41">
        <v>44499</v>
      </c>
      <c r="M2217" s="1">
        <v>130.66</v>
      </c>
      <c r="N2217" s="1">
        <v>120</v>
      </c>
      <c r="O2217" s="1">
        <v>80</v>
      </c>
      <c r="P2217" s="42">
        <f t="shared" si="103"/>
        <v>10452.799999999999</v>
      </c>
      <c r="Q2217" s="1" t="s">
        <v>147</v>
      </c>
      <c r="R2217" s="3">
        <v>100</v>
      </c>
      <c r="S2217" s="1">
        <f t="shared" si="104"/>
        <v>13066</v>
      </c>
      <c r="T2217" s="1" t="s">
        <v>147</v>
      </c>
      <c r="U2217" s="1">
        <v>375</v>
      </c>
      <c r="V2217" s="1">
        <v>0</v>
      </c>
      <c r="W2217" s="1">
        <v>0</v>
      </c>
      <c r="X2217" s="1">
        <v>0</v>
      </c>
      <c r="Y2217" s="1">
        <v>375</v>
      </c>
      <c r="Z2217" s="1">
        <v>45000</v>
      </c>
      <c r="AA2217" s="1" t="s">
        <v>5946</v>
      </c>
      <c r="AB2217" s="43" t="s">
        <v>6267</v>
      </c>
      <c r="AC2217" s="44" t="s">
        <v>6023</v>
      </c>
      <c r="AZ2217" s="24"/>
      <c r="BF2217" s="24"/>
      <c r="BJ2217" s="24"/>
      <c r="BK2217" s="24"/>
      <c r="BL2217" s="24"/>
      <c r="BM2217" s="24"/>
      <c r="BN2217" s="24"/>
      <c r="BO2217" s="24"/>
      <c r="BP2217" s="24"/>
      <c r="BQ2217" s="24"/>
      <c r="BR2217" s="24"/>
      <c r="BS2217" s="24"/>
      <c r="BT2217" s="24"/>
    </row>
    <row r="2218" spans="1:72" s="23" customFormat="1" x14ac:dyDescent="0.3">
      <c r="A2218" s="38">
        <v>1382</v>
      </c>
      <c r="B2218" s="2" t="s">
        <v>3397</v>
      </c>
      <c r="C2218" s="1" t="s">
        <v>5943</v>
      </c>
      <c r="D2218" s="1" t="s">
        <v>1366</v>
      </c>
      <c r="E2218" s="1" t="s">
        <v>1413</v>
      </c>
      <c r="F2218" s="45" t="s">
        <v>3852</v>
      </c>
      <c r="G2218" s="1" t="s">
        <v>6069</v>
      </c>
      <c r="H2218" s="44">
        <v>0</v>
      </c>
      <c r="I2218" s="44">
        <v>0</v>
      </c>
      <c r="J2218" s="1">
        <v>8</v>
      </c>
      <c r="K2218" s="153">
        <v>44359</v>
      </c>
      <c r="L2218" s="41">
        <v>44499</v>
      </c>
      <c r="M2218" s="1">
        <v>397</v>
      </c>
      <c r="N2218" s="1">
        <v>370</v>
      </c>
      <c r="O2218" s="1">
        <v>80</v>
      </c>
      <c r="P2218" s="42">
        <f t="shared" si="103"/>
        <v>31760</v>
      </c>
      <c r="Q2218" s="1" t="s">
        <v>147</v>
      </c>
      <c r="R2218" s="3">
        <v>100</v>
      </c>
      <c r="S2218" s="1">
        <f t="shared" si="104"/>
        <v>39700</v>
      </c>
      <c r="T2218" s="1" t="s">
        <v>147</v>
      </c>
      <c r="U2218" s="1">
        <v>375</v>
      </c>
      <c r="V2218" s="1">
        <v>0</v>
      </c>
      <c r="W2218" s="1">
        <v>0</v>
      </c>
      <c r="X2218" s="1">
        <v>0</v>
      </c>
      <c r="Y2218" s="1">
        <v>375</v>
      </c>
      <c r="Z2218" s="1">
        <v>138750</v>
      </c>
      <c r="AA2218" s="1" t="s">
        <v>5946</v>
      </c>
      <c r="AB2218" s="43" t="s">
        <v>6267</v>
      </c>
      <c r="AC2218" s="44" t="s">
        <v>6023</v>
      </c>
      <c r="AZ2218" s="24"/>
      <c r="BF2218" s="24"/>
      <c r="BJ2218" s="24"/>
      <c r="BK2218" s="24"/>
      <c r="BL2218" s="24"/>
      <c r="BM2218" s="24"/>
      <c r="BN2218" s="24"/>
      <c r="BO2218" s="24"/>
      <c r="BP2218" s="24"/>
      <c r="BQ2218" s="24"/>
      <c r="BR2218" s="24"/>
      <c r="BS2218" s="24"/>
      <c r="BT2218" s="24"/>
    </row>
    <row r="2219" spans="1:72" s="23" customFormat="1" x14ac:dyDescent="0.3">
      <c r="A2219" s="38">
        <v>1383</v>
      </c>
      <c r="B2219" s="2" t="s">
        <v>3397</v>
      </c>
      <c r="C2219" s="1" t="s">
        <v>5943</v>
      </c>
      <c r="D2219" s="1" t="s">
        <v>1366</v>
      </c>
      <c r="E2219" s="1" t="s">
        <v>1413</v>
      </c>
      <c r="F2219" s="45" t="s">
        <v>3856</v>
      </c>
      <c r="G2219" s="1" t="s">
        <v>6070</v>
      </c>
      <c r="H2219" s="44">
        <v>0</v>
      </c>
      <c r="I2219" s="44">
        <v>0</v>
      </c>
      <c r="J2219" s="1">
        <v>5</v>
      </c>
      <c r="K2219" s="153">
        <v>44362</v>
      </c>
      <c r="L2219" s="41">
        <v>44499</v>
      </c>
      <c r="M2219" s="1">
        <v>230.43</v>
      </c>
      <c r="N2219" s="1">
        <v>212</v>
      </c>
      <c r="O2219" s="1">
        <v>88</v>
      </c>
      <c r="P2219" s="42">
        <f t="shared" si="103"/>
        <v>20277.84</v>
      </c>
      <c r="Q2219" s="1" t="s">
        <v>147</v>
      </c>
      <c r="R2219" s="3">
        <v>99.553571428571431</v>
      </c>
      <c r="S2219" s="1">
        <f t="shared" si="104"/>
        <v>22940.129464285714</v>
      </c>
      <c r="T2219" s="1" t="s">
        <v>147</v>
      </c>
      <c r="U2219" s="1">
        <v>375</v>
      </c>
      <c r="V2219" s="1">
        <v>0</v>
      </c>
      <c r="W2219" s="1">
        <v>0</v>
      </c>
      <c r="X2219" s="1">
        <v>0</v>
      </c>
      <c r="Y2219" s="1">
        <v>375</v>
      </c>
      <c r="Z2219" s="1">
        <v>79500</v>
      </c>
      <c r="AA2219" s="1" t="s">
        <v>5946</v>
      </c>
      <c r="AB2219" s="43" t="s">
        <v>6267</v>
      </c>
      <c r="AC2219" s="44" t="s">
        <v>6023</v>
      </c>
      <c r="AZ2219" s="24"/>
      <c r="BF2219" s="24"/>
      <c r="BJ2219" s="24"/>
      <c r="BK2219" s="24"/>
      <c r="BL2219" s="24"/>
      <c r="BM2219" s="24"/>
      <c r="BN2219" s="24"/>
      <c r="BO2219" s="24"/>
      <c r="BP2219" s="24"/>
      <c r="BQ2219" s="24"/>
      <c r="BR2219" s="24"/>
      <c r="BS2219" s="24"/>
      <c r="BT2219" s="24"/>
    </row>
    <row r="2220" spans="1:72" s="23" customFormat="1" x14ac:dyDescent="0.3">
      <c r="A2220" s="38">
        <v>1384</v>
      </c>
      <c r="B2220" s="2" t="s">
        <v>3397</v>
      </c>
      <c r="C2220" s="1" t="s">
        <v>5943</v>
      </c>
      <c r="D2220" s="1" t="s">
        <v>1366</v>
      </c>
      <c r="E2220" s="1" t="s">
        <v>1413</v>
      </c>
      <c r="F2220" s="27" t="s">
        <v>6071</v>
      </c>
      <c r="G2220" s="1" t="s">
        <v>6072</v>
      </c>
      <c r="H2220" s="39">
        <v>0.25</v>
      </c>
      <c r="I2220" s="39">
        <v>0.25</v>
      </c>
      <c r="J2220" s="1">
        <v>1</v>
      </c>
      <c r="K2220" s="153">
        <v>44374</v>
      </c>
      <c r="L2220" s="41">
        <v>44499</v>
      </c>
      <c r="M2220" s="1">
        <v>57.07</v>
      </c>
      <c r="N2220" s="1">
        <v>52</v>
      </c>
      <c r="O2220" s="1">
        <v>80</v>
      </c>
      <c r="P2220" s="42">
        <f t="shared" si="103"/>
        <v>4565.6000000000004</v>
      </c>
      <c r="Q2220" s="1" t="s">
        <v>147</v>
      </c>
      <c r="R2220" s="3">
        <v>100</v>
      </c>
      <c r="S2220" s="1">
        <f t="shared" si="104"/>
        <v>5707</v>
      </c>
      <c r="T2220" s="1" t="s">
        <v>147</v>
      </c>
      <c r="U2220" s="1">
        <v>375</v>
      </c>
      <c r="V2220" s="1">
        <v>0</v>
      </c>
      <c r="W2220" s="1">
        <v>0</v>
      </c>
      <c r="X2220" s="1">
        <v>0</v>
      </c>
      <c r="Y2220" s="1">
        <v>375</v>
      </c>
      <c r="Z2220" s="1">
        <v>19500</v>
      </c>
      <c r="AA2220" s="1" t="s">
        <v>5946</v>
      </c>
      <c r="AB2220" s="43" t="s">
        <v>6267</v>
      </c>
      <c r="AC2220" s="44"/>
      <c r="AZ2220" s="24"/>
      <c r="BF2220" s="24"/>
      <c r="BJ2220" s="24"/>
      <c r="BK2220" s="24"/>
      <c r="BL2220" s="24"/>
      <c r="BM2220" s="24"/>
      <c r="BN2220" s="24"/>
      <c r="BO2220" s="24"/>
      <c r="BP2220" s="24"/>
      <c r="BQ2220" s="24"/>
      <c r="BR2220" s="24"/>
      <c r="BS2220" s="24"/>
      <c r="BT2220" s="24"/>
    </row>
    <row r="2221" spans="1:72" s="23" customFormat="1" x14ac:dyDescent="0.3">
      <c r="A2221" s="38">
        <v>1385</v>
      </c>
      <c r="B2221" s="2" t="s">
        <v>3397</v>
      </c>
      <c r="C2221" s="1" t="s">
        <v>5943</v>
      </c>
      <c r="D2221" s="1" t="s">
        <v>1366</v>
      </c>
      <c r="E2221" s="1" t="s">
        <v>1413</v>
      </c>
      <c r="F2221" s="1" t="s">
        <v>5849</v>
      </c>
      <c r="G2221" s="1" t="s">
        <v>6073</v>
      </c>
      <c r="H2221" s="39">
        <v>0.3</v>
      </c>
      <c r="I2221" s="39">
        <v>0.3</v>
      </c>
      <c r="J2221" s="1">
        <v>1</v>
      </c>
      <c r="K2221" s="153">
        <v>44374</v>
      </c>
      <c r="L2221" s="41">
        <v>44499</v>
      </c>
      <c r="M2221" s="1">
        <v>13.94</v>
      </c>
      <c r="N2221" s="1">
        <v>12.5</v>
      </c>
      <c r="O2221" s="1">
        <v>82</v>
      </c>
      <c r="P2221" s="42">
        <f t="shared" si="103"/>
        <v>1143.08</v>
      </c>
      <c r="Q2221" s="1" t="s">
        <v>147</v>
      </c>
      <c r="R2221" s="3">
        <v>99.523809523809518</v>
      </c>
      <c r="S2221" s="1">
        <f t="shared" si="104"/>
        <v>1387.3619047619047</v>
      </c>
      <c r="T2221" s="1" t="s">
        <v>147</v>
      </c>
      <c r="U2221" s="1">
        <v>375</v>
      </c>
      <c r="V2221" s="1">
        <v>0</v>
      </c>
      <c r="W2221" s="1">
        <v>0</v>
      </c>
      <c r="X2221" s="1">
        <v>0</v>
      </c>
      <c r="Y2221" s="1">
        <v>375</v>
      </c>
      <c r="Z2221" s="1">
        <v>4687.5</v>
      </c>
      <c r="AA2221" s="1" t="s">
        <v>5946</v>
      </c>
      <c r="AB2221" s="43" t="s">
        <v>6267</v>
      </c>
      <c r="AC2221" s="44"/>
      <c r="AZ2221" s="24"/>
      <c r="BF2221" s="24"/>
      <c r="BJ2221" s="24"/>
      <c r="BK2221" s="24"/>
      <c r="BL2221" s="24"/>
      <c r="BM2221" s="24"/>
      <c r="BN2221" s="24"/>
      <c r="BO2221" s="24"/>
      <c r="BP2221" s="24"/>
      <c r="BQ2221" s="24"/>
      <c r="BR2221" s="24"/>
      <c r="BS2221" s="24"/>
      <c r="BT2221" s="24"/>
    </row>
    <row r="2222" spans="1:72" s="23" customFormat="1" x14ac:dyDescent="0.3">
      <c r="A2222" s="38">
        <v>1386</v>
      </c>
      <c r="B2222" s="2" t="s">
        <v>3397</v>
      </c>
      <c r="C2222" s="1" t="s">
        <v>5943</v>
      </c>
      <c r="D2222" s="1" t="s">
        <v>1366</v>
      </c>
      <c r="E2222" s="1" t="s">
        <v>1413</v>
      </c>
      <c r="F2222" s="27" t="s">
        <v>5362</v>
      </c>
      <c r="G2222" s="1" t="s">
        <v>6074</v>
      </c>
      <c r="H2222" s="44">
        <v>0.36</v>
      </c>
      <c r="I2222" s="44">
        <v>0.36</v>
      </c>
      <c r="J2222" s="1">
        <v>1</v>
      </c>
      <c r="K2222" s="153">
        <v>44375</v>
      </c>
      <c r="L2222" s="41">
        <v>44499</v>
      </c>
      <c r="M2222" s="1">
        <v>31.46</v>
      </c>
      <c r="N2222" s="1">
        <v>28</v>
      </c>
      <c r="O2222" s="1">
        <v>86</v>
      </c>
      <c r="P2222" s="42">
        <f t="shared" si="103"/>
        <v>2705.56</v>
      </c>
      <c r="Q2222" s="1" t="s">
        <v>147</v>
      </c>
      <c r="R2222" s="3">
        <v>100</v>
      </c>
      <c r="S2222" s="1">
        <f t="shared" si="104"/>
        <v>3146</v>
      </c>
      <c r="T2222" s="1" t="s">
        <v>147</v>
      </c>
      <c r="U2222" s="1">
        <v>375</v>
      </c>
      <c r="V2222" s="1">
        <v>0</v>
      </c>
      <c r="W2222" s="1">
        <v>0</v>
      </c>
      <c r="X2222" s="1">
        <v>0</v>
      </c>
      <c r="Y2222" s="1">
        <v>375</v>
      </c>
      <c r="Z2222" s="1">
        <v>10500</v>
      </c>
      <c r="AA2222" s="1" t="s">
        <v>5946</v>
      </c>
      <c r="AB2222" s="43" t="s">
        <v>6267</v>
      </c>
      <c r="AC2222" s="44"/>
      <c r="AZ2222" s="24"/>
      <c r="BF2222" s="24"/>
      <c r="BJ2222" s="24"/>
      <c r="BK2222" s="24"/>
      <c r="BL2222" s="24"/>
      <c r="BM2222" s="24"/>
      <c r="BN2222" s="24"/>
      <c r="BO2222" s="24"/>
      <c r="BP2222" s="24"/>
      <c r="BQ2222" s="24"/>
      <c r="BR2222" s="24"/>
      <c r="BS2222" s="24"/>
      <c r="BT2222" s="24"/>
    </row>
    <row r="2223" spans="1:72" s="23" customFormat="1" x14ac:dyDescent="0.3">
      <c r="A2223" s="38">
        <v>1387</v>
      </c>
      <c r="B2223" s="2" t="s">
        <v>3397</v>
      </c>
      <c r="C2223" s="1" t="s">
        <v>5943</v>
      </c>
      <c r="D2223" s="1" t="s">
        <v>1366</v>
      </c>
      <c r="E2223" s="1" t="s">
        <v>1413</v>
      </c>
      <c r="F2223" s="27" t="s">
        <v>5364</v>
      </c>
      <c r="G2223" s="1" t="s">
        <v>6075</v>
      </c>
      <c r="H2223" s="44">
        <v>0.37</v>
      </c>
      <c r="I2223" s="44">
        <v>0.37</v>
      </c>
      <c r="J2223" s="1">
        <v>1</v>
      </c>
      <c r="K2223" s="153">
        <v>44366</v>
      </c>
      <c r="L2223" s="41">
        <v>44499</v>
      </c>
      <c r="M2223" s="1">
        <v>15.01</v>
      </c>
      <c r="N2223" s="1">
        <v>14</v>
      </c>
      <c r="O2223" s="1">
        <v>95</v>
      </c>
      <c r="P2223" s="42">
        <f t="shared" si="103"/>
        <v>1425.95</v>
      </c>
      <c r="Q2223" s="1" t="s">
        <v>147</v>
      </c>
      <c r="R2223" s="3">
        <v>100</v>
      </c>
      <c r="S2223" s="1">
        <f t="shared" si="104"/>
        <v>1501</v>
      </c>
      <c r="T2223" s="1" t="s">
        <v>147</v>
      </c>
      <c r="U2223" s="1">
        <v>375</v>
      </c>
      <c r="V2223" s="1">
        <v>0</v>
      </c>
      <c r="W2223" s="1">
        <v>10</v>
      </c>
      <c r="X2223" s="1">
        <v>0</v>
      </c>
      <c r="Y2223" s="1">
        <v>385</v>
      </c>
      <c r="Z2223" s="1">
        <v>5390</v>
      </c>
      <c r="AA2223" s="1" t="s">
        <v>5946</v>
      </c>
      <c r="AB2223" s="43" t="s">
        <v>6267</v>
      </c>
      <c r="AC2223" s="44"/>
      <c r="AZ2223" s="24"/>
      <c r="BF2223" s="24"/>
      <c r="BJ2223" s="24"/>
      <c r="BK2223" s="24"/>
      <c r="BL2223" s="24"/>
      <c r="BM2223" s="24"/>
      <c r="BN2223" s="24"/>
      <c r="BO2223" s="24"/>
      <c r="BP2223" s="24"/>
      <c r="BQ2223" s="24"/>
      <c r="BR2223" s="24"/>
      <c r="BS2223" s="24"/>
      <c r="BT2223" s="24"/>
    </row>
    <row r="2224" spans="1:72" s="23" customFormat="1" x14ac:dyDescent="0.3">
      <c r="A2224" s="38">
        <v>1388</v>
      </c>
      <c r="B2224" s="2" t="s">
        <v>3397</v>
      </c>
      <c r="C2224" s="1" t="s">
        <v>5943</v>
      </c>
      <c r="D2224" s="1" t="s">
        <v>1366</v>
      </c>
      <c r="E2224" s="1" t="s">
        <v>1413</v>
      </c>
      <c r="F2224" s="27" t="s">
        <v>5366</v>
      </c>
      <c r="G2224" s="1" t="s">
        <v>6076</v>
      </c>
      <c r="H2224" s="44">
        <v>0.42</v>
      </c>
      <c r="I2224" s="44">
        <v>0.42</v>
      </c>
      <c r="J2224" s="1">
        <v>2</v>
      </c>
      <c r="K2224" s="153">
        <v>44374</v>
      </c>
      <c r="L2224" s="41">
        <v>44499</v>
      </c>
      <c r="M2224" s="1">
        <v>82.92</v>
      </c>
      <c r="N2224" s="1">
        <v>75</v>
      </c>
      <c r="O2224" s="1">
        <v>88</v>
      </c>
      <c r="P2224" s="42">
        <f t="shared" si="103"/>
        <v>7296.96</v>
      </c>
      <c r="Q2224" s="1" t="s">
        <v>147</v>
      </c>
      <c r="R2224" s="3">
        <v>100</v>
      </c>
      <c r="S2224" s="1">
        <f t="shared" si="104"/>
        <v>8292</v>
      </c>
      <c r="T2224" s="1" t="s">
        <v>147</v>
      </c>
      <c r="U2224" s="1">
        <v>375</v>
      </c>
      <c r="V2224" s="1">
        <v>0</v>
      </c>
      <c r="W2224" s="1">
        <v>0</v>
      </c>
      <c r="X2224" s="1">
        <v>0</v>
      </c>
      <c r="Y2224" s="1">
        <v>375</v>
      </c>
      <c r="Z2224" s="1">
        <v>28125</v>
      </c>
      <c r="AA2224" s="1" t="s">
        <v>5946</v>
      </c>
      <c r="AB2224" s="43" t="s">
        <v>6267</v>
      </c>
      <c r="AC2224" s="44"/>
      <c r="AZ2224" s="24"/>
      <c r="BF2224" s="24"/>
      <c r="BJ2224" s="24"/>
      <c r="BK2224" s="24"/>
      <c r="BL2224" s="24"/>
      <c r="BM2224" s="24"/>
      <c r="BN2224" s="24"/>
      <c r="BO2224" s="24"/>
      <c r="BP2224" s="24"/>
      <c r="BQ2224" s="24"/>
      <c r="BR2224" s="24"/>
      <c r="BS2224" s="24"/>
      <c r="BT2224" s="24"/>
    </row>
    <row r="2225" spans="1:72" s="23" customFormat="1" x14ac:dyDescent="0.3">
      <c r="A2225" s="38">
        <v>1389</v>
      </c>
      <c r="B2225" s="2" t="s">
        <v>3397</v>
      </c>
      <c r="C2225" s="1" t="s">
        <v>5943</v>
      </c>
      <c r="D2225" s="1" t="s">
        <v>1366</v>
      </c>
      <c r="E2225" s="1" t="s">
        <v>1413</v>
      </c>
      <c r="F2225" s="27" t="s">
        <v>5370</v>
      </c>
      <c r="G2225" s="1" t="s">
        <v>6077</v>
      </c>
      <c r="H2225" s="44">
        <v>0.3</v>
      </c>
      <c r="I2225" s="44">
        <v>0.3</v>
      </c>
      <c r="J2225" s="1">
        <v>2</v>
      </c>
      <c r="K2225" s="153">
        <v>44373</v>
      </c>
      <c r="L2225" s="41">
        <v>44499</v>
      </c>
      <c r="M2225" s="1">
        <v>101.29</v>
      </c>
      <c r="N2225" s="1">
        <v>93</v>
      </c>
      <c r="O2225" s="1">
        <v>92</v>
      </c>
      <c r="P2225" s="42">
        <f t="shared" si="103"/>
        <v>9318.68</v>
      </c>
      <c r="Q2225" s="1" t="s">
        <v>147</v>
      </c>
      <c r="R2225" s="3">
        <v>100</v>
      </c>
      <c r="S2225" s="1">
        <f t="shared" si="104"/>
        <v>10129</v>
      </c>
      <c r="T2225" s="1" t="s">
        <v>147</v>
      </c>
      <c r="U2225" s="1">
        <v>375</v>
      </c>
      <c r="V2225" s="1">
        <v>0</v>
      </c>
      <c r="W2225" s="1">
        <v>10</v>
      </c>
      <c r="X2225" s="1">
        <v>0</v>
      </c>
      <c r="Y2225" s="1">
        <v>385</v>
      </c>
      <c r="Z2225" s="1">
        <v>35805</v>
      </c>
      <c r="AA2225" s="1" t="s">
        <v>5946</v>
      </c>
      <c r="AB2225" s="43" t="s">
        <v>6267</v>
      </c>
      <c r="AC2225" s="44"/>
      <c r="AZ2225" s="24"/>
      <c r="BF2225" s="24"/>
      <c r="BJ2225" s="24"/>
      <c r="BK2225" s="24"/>
      <c r="BL2225" s="24"/>
      <c r="BM2225" s="24"/>
      <c r="BN2225" s="24"/>
      <c r="BO2225" s="24"/>
      <c r="BP2225" s="24"/>
      <c r="BQ2225" s="24"/>
      <c r="BR2225" s="24"/>
      <c r="BS2225" s="24"/>
      <c r="BT2225" s="24"/>
    </row>
    <row r="2226" spans="1:72" s="23" customFormat="1" x14ac:dyDescent="0.3">
      <c r="A2226" s="38">
        <v>1390</v>
      </c>
      <c r="B2226" s="2" t="s">
        <v>3397</v>
      </c>
      <c r="C2226" s="1" t="s">
        <v>5943</v>
      </c>
      <c r="D2226" s="1" t="s">
        <v>1366</v>
      </c>
      <c r="E2226" s="1" t="s">
        <v>1413</v>
      </c>
      <c r="F2226" s="27" t="s">
        <v>5372</v>
      </c>
      <c r="G2226" s="1" t="s">
        <v>6078</v>
      </c>
      <c r="H2226" s="44">
        <v>0.2</v>
      </c>
      <c r="I2226" s="44">
        <v>0.2</v>
      </c>
      <c r="J2226" s="1">
        <v>1</v>
      </c>
      <c r="K2226" s="153">
        <v>44373</v>
      </c>
      <c r="L2226" s="41">
        <v>44499</v>
      </c>
      <c r="M2226" s="1">
        <v>46.63</v>
      </c>
      <c r="N2226" s="1">
        <v>43</v>
      </c>
      <c r="O2226" s="1">
        <v>80</v>
      </c>
      <c r="P2226" s="42">
        <f t="shared" si="103"/>
        <v>3730.4</v>
      </c>
      <c r="Q2226" s="1" t="s">
        <v>147</v>
      </c>
      <c r="R2226" s="3">
        <v>100</v>
      </c>
      <c r="S2226" s="1">
        <f t="shared" si="104"/>
        <v>4663</v>
      </c>
      <c r="T2226" s="1" t="s">
        <v>147</v>
      </c>
      <c r="U2226" s="1">
        <v>375</v>
      </c>
      <c r="V2226" s="1">
        <v>0</v>
      </c>
      <c r="W2226" s="1">
        <v>0</v>
      </c>
      <c r="X2226" s="1">
        <v>0</v>
      </c>
      <c r="Y2226" s="1">
        <v>375</v>
      </c>
      <c r="Z2226" s="1">
        <v>16125</v>
      </c>
      <c r="AA2226" s="1" t="s">
        <v>5946</v>
      </c>
      <c r="AB2226" s="43" t="s">
        <v>6267</v>
      </c>
      <c r="AC2226" s="44"/>
      <c r="AZ2226" s="24"/>
      <c r="BF2226" s="24"/>
      <c r="BJ2226" s="24"/>
      <c r="BK2226" s="24"/>
      <c r="BL2226" s="24"/>
      <c r="BM2226" s="24"/>
      <c r="BN2226" s="24"/>
      <c r="BO2226" s="24"/>
      <c r="BP2226" s="24"/>
      <c r="BQ2226" s="24"/>
      <c r="BR2226" s="24"/>
      <c r="BS2226" s="24"/>
      <c r="BT2226" s="24"/>
    </row>
    <row r="2227" spans="1:72" s="23" customFormat="1" x14ac:dyDescent="0.3">
      <c r="A2227" s="38">
        <v>1391</v>
      </c>
      <c r="B2227" s="2" t="s">
        <v>3397</v>
      </c>
      <c r="C2227" s="1" t="s">
        <v>5943</v>
      </c>
      <c r="D2227" s="1" t="s">
        <v>1366</v>
      </c>
      <c r="E2227" s="1" t="s">
        <v>1413</v>
      </c>
      <c r="F2227" s="27" t="s">
        <v>5376</v>
      </c>
      <c r="G2227" s="1" t="s">
        <v>6079</v>
      </c>
      <c r="H2227" s="44">
        <v>0.28000000000000003</v>
      </c>
      <c r="I2227" s="44">
        <v>0.28000000000000003</v>
      </c>
      <c r="J2227" s="1">
        <v>1</v>
      </c>
      <c r="K2227" s="153">
        <v>44367</v>
      </c>
      <c r="L2227" s="41">
        <v>44499</v>
      </c>
      <c r="M2227" s="1">
        <v>39.35</v>
      </c>
      <c r="N2227" s="1">
        <v>37</v>
      </c>
      <c r="O2227" s="1">
        <v>88</v>
      </c>
      <c r="P2227" s="42">
        <f t="shared" si="103"/>
        <v>3462.8</v>
      </c>
      <c r="Q2227" s="1" t="s">
        <v>147</v>
      </c>
      <c r="R2227" s="3">
        <v>100</v>
      </c>
      <c r="S2227" s="1">
        <f t="shared" si="104"/>
        <v>3935</v>
      </c>
      <c r="T2227" s="1" t="s">
        <v>147</v>
      </c>
      <c r="U2227" s="1">
        <v>375</v>
      </c>
      <c r="V2227" s="1">
        <v>0</v>
      </c>
      <c r="W2227" s="1">
        <v>0</v>
      </c>
      <c r="X2227" s="1">
        <v>0</v>
      </c>
      <c r="Y2227" s="1">
        <v>375</v>
      </c>
      <c r="Z2227" s="1">
        <v>13875</v>
      </c>
      <c r="AA2227" s="1" t="s">
        <v>5946</v>
      </c>
      <c r="AB2227" s="43" t="s">
        <v>6267</v>
      </c>
      <c r="AC2227" s="44"/>
      <c r="AZ2227" s="24"/>
      <c r="BF2227" s="24"/>
      <c r="BJ2227" s="24"/>
      <c r="BK2227" s="24"/>
      <c r="BL2227" s="24"/>
      <c r="BM2227" s="24"/>
      <c r="BN2227" s="24"/>
      <c r="BO2227" s="24"/>
      <c r="BP2227" s="24"/>
      <c r="BQ2227" s="24"/>
      <c r="BR2227" s="24"/>
      <c r="BS2227" s="24"/>
      <c r="BT2227" s="24"/>
    </row>
    <row r="2228" spans="1:72" s="23" customFormat="1" x14ac:dyDescent="0.3">
      <c r="A2228" s="38">
        <v>1392</v>
      </c>
      <c r="B2228" s="2" t="s">
        <v>3397</v>
      </c>
      <c r="C2228" s="1" t="s">
        <v>5943</v>
      </c>
      <c r="D2228" s="1" t="s">
        <v>1366</v>
      </c>
      <c r="E2228" s="1" t="s">
        <v>1413</v>
      </c>
      <c r="F2228" s="27" t="s">
        <v>5336</v>
      </c>
      <c r="G2228" s="1" t="s">
        <v>6080</v>
      </c>
      <c r="H2228" s="44">
        <v>0.24</v>
      </c>
      <c r="I2228" s="44">
        <v>0.24</v>
      </c>
      <c r="J2228" s="1">
        <v>1</v>
      </c>
      <c r="K2228" s="153">
        <v>44380</v>
      </c>
      <c r="L2228" s="41">
        <v>44499</v>
      </c>
      <c r="M2228" s="1">
        <v>10.86</v>
      </c>
      <c r="N2228" s="1">
        <v>9.9</v>
      </c>
      <c r="O2228" s="1">
        <v>84</v>
      </c>
      <c r="P2228" s="42">
        <f t="shared" si="103"/>
        <v>912.24</v>
      </c>
      <c r="Q2228" s="1" t="s">
        <v>147</v>
      </c>
      <c r="R2228" s="3">
        <v>100</v>
      </c>
      <c r="S2228" s="1">
        <f t="shared" si="104"/>
        <v>1086</v>
      </c>
      <c r="T2228" s="1" t="s">
        <v>147</v>
      </c>
      <c r="U2228" s="1">
        <v>375</v>
      </c>
      <c r="V2228" s="1">
        <v>0</v>
      </c>
      <c r="W2228" s="1">
        <v>0</v>
      </c>
      <c r="X2228" s="1">
        <v>0</v>
      </c>
      <c r="Y2228" s="1">
        <v>375</v>
      </c>
      <c r="Z2228" s="1">
        <v>3712.5</v>
      </c>
      <c r="AA2228" s="1" t="s">
        <v>5946</v>
      </c>
      <c r="AB2228" s="43" t="s">
        <v>6267</v>
      </c>
      <c r="AC2228" s="44"/>
      <c r="AZ2228" s="24"/>
      <c r="BF2228" s="24"/>
      <c r="BJ2228" s="24"/>
      <c r="BK2228" s="24"/>
      <c r="BL2228" s="24"/>
      <c r="BM2228" s="24"/>
      <c r="BN2228" s="24"/>
      <c r="BO2228" s="24"/>
      <c r="BP2228" s="24"/>
      <c r="BQ2228" s="24"/>
      <c r="BR2228" s="24"/>
      <c r="BS2228" s="24"/>
      <c r="BT2228" s="24"/>
    </row>
    <row r="2229" spans="1:72" s="23" customFormat="1" x14ac:dyDescent="0.3">
      <c r="A2229" s="38">
        <v>1393</v>
      </c>
      <c r="B2229" s="2" t="s">
        <v>3397</v>
      </c>
      <c r="C2229" s="1" t="s">
        <v>5943</v>
      </c>
      <c r="D2229" s="1" t="s">
        <v>1366</v>
      </c>
      <c r="E2229" s="1" t="s">
        <v>1413</v>
      </c>
      <c r="F2229" s="27" t="s">
        <v>5386</v>
      </c>
      <c r="G2229" s="1" t="s">
        <v>6081</v>
      </c>
      <c r="H2229" s="44">
        <v>0.14000000000000001</v>
      </c>
      <c r="I2229" s="44">
        <v>0.14000000000000001</v>
      </c>
      <c r="J2229" s="1">
        <v>1</v>
      </c>
      <c r="K2229" s="153">
        <v>44374</v>
      </c>
      <c r="L2229" s="41">
        <v>44499</v>
      </c>
      <c r="M2229" s="1">
        <v>25.14</v>
      </c>
      <c r="N2229" s="1">
        <v>23</v>
      </c>
      <c r="O2229" s="1">
        <v>87</v>
      </c>
      <c r="P2229" s="42">
        <f t="shared" si="103"/>
        <v>2187.1799999999998</v>
      </c>
      <c r="Q2229" s="1" t="s">
        <v>147</v>
      </c>
      <c r="R2229" s="3">
        <v>100</v>
      </c>
      <c r="S2229" s="1">
        <f t="shared" si="104"/>
        <v>2514</v>
      </c>
      <c r="T2229" s="1" t="s">
        <v>147</v>
      </c>
      <c r="U2229" s="1">
        <v>375</v>
      </c>
      <c r="V2229" s="1">
        <v>0</v>
      </c>
      <c r="W2229" s="1">
        <v>0</v>
      </c>
      <c r="X2229" s="1">
        <v>0</v>
      </c>
      <c r="Y2229" s="1">
        <v>375</v>
      </c>
      <c r="Z2229" s="1">
        <v>8625</v>
      </c>
      <c r="AA2229" s="1" t="s">
        <v>5946</v>
      </c>
      <c r="AB2229" s="43" t="s">
        <v>6267</v>
      </c>
      <c r="AC2229" s="44"/>
      <c r="AZ2229" s="24"/>
      <c r="BF2229" s="24"/>
      <c r="BJ2229" s="24"/>
      <c r="BK2229" s="24"/>
      <c r="BL2229" s="24"/>
      <c r="BM2229" s="24"/>
      <c r="BN2229" s="24"/>
      <c r="BO2229" s="24"/>
      <c r="BP2229" s="24"/>
      <c r="BQ2229" s="24"/>
      <c r="BR2229" s="24"/>
      <c r="BS2229" s="24"/>
      <c r="BT2229" s="24"/>
    </row>
    <row r="2230" spans="1:72" s="23" customFormat="1" x14ac:dyDescent="0.3">
      <c r="A2230" s="38">
        <v>1394</v>
      </c>
      <c r="B2230" s="2" t="s">
        <v>3397</v>
      </c>
      <c r="C2230" s="1" t="s">
        <v>5943</v>
      </c>
      <c r="D2230" s="1" t="s">
        <v>1366</v>
      </c>
      <c r="E2230" s="1" t="s">
        <v>1413</v>
      </c>
      <c r="F2230" s="27" t="s">
        <v>6082</v>
      </c>
      <c r="G2230" s="1" t="s">
        <v>6083</v>
      </c>
      <c r="H2230" s="44">
        <v>0.18</v>
      </c>
      <c r="I2230" s="44">
        <v>0.18</v>
      </c>
      <c r="J2230" s="1">
        <v>1</v>
      </c>
      <c r="K2230" s="153">
        <v>44360</v>
      </c>
      <c r="L2230" s="41">
        <v>44499</v>
      </c>
      <c r="M2230" s="1">
        <v>46.88</v>
      </c>
      <c r="N2230" s="1">
        <v>43</v>
      </c>
      <c r="O2230" s="1">
        <v>82</v>
      </c>
      <c r="P2230" s="42">
        <f t="shared" si="103"/>
        <v>3844.1600000000003</v>
      </c>
      <c r="Q2230" s="1" t="s">
        <v>147</v>
      </c>
      <c r="R2230" s="3">
        <v>99.541284403669721</v>
      </c>
      <c r="S2230" s="1">
        <f t="shared" si="104"/>
        <v>4666.4954128440368</v>
      </c>
      <c r="T2230" s="1" t="s">
        <v>147</v>
      </c>
      <c r="U2230" s="1">
        <v>375</v>
      </c>
      <c r="V2230" s="1">
        <v>0</v>
      </c>
      <c r="W2230" s="1">
        <v>0</v>
      </c>
      <c r="X2230" s="1">
        <v>0</v>
      </c>
      <c r="Y2230" s="1">
        <v>375</v>
      </c>
      <c r="Z2230" s="1">
        <v>16125</v>
      </c>
      <c r="AA2230" s="1" t="s">
        <v>5946</v>
      </c>
      <c r="AB2230" s="1" t="s">
        <v>4143</v>
      </c>
      <c r="AC2230" s="44"/>
      <c r="AZ2230" s="24"/>
      <c r="BF2230" s="24"/>
      <c r="BJ2230" s="24"/>
      <c r="BK2230" s="24"/>
      <c r="BL2230" s="24"/>
      <c r="BM2230" s="24"/>
      <c r="BN2230" s="24"/>
      <c r="BO2230" s="24"/>
      <c r="BP2230" s="24"/>
      <c r="BQ2230" s="24"/>
      <c r="BR2230" s="24"/>
      <c r="BS2230" s="24"/>
      <c r="BT2230" s="24"/>
    </row>
    <row r="2231" spans="1:72" s="23" customFormat="1" x14ac:dyDescent="0.3">
      <c r="A2231" s="38">
        <v>1395</v>
      </c>
      <c r="B2231" s="2" t="s">
        <v>3397</v>
      </c>
      <c r="C2231" s="1" t="s">
        <v>5943</v>
      </c>
      <c r="D2231" s="1" t="s">
        <v>1366</v>
      </c>
      <c r="E2231" s="1" t="s">
        <v>1413</v>
      </c>
      <c r="F2231" s="27" t="s">
        <v>6084</v>
      </c>
      <c r="G2231" s="1" t="s">
        <v>6085</v>
      </c>
      <c r="H2231" s="39">
        <v>0.32</v>
      </c>
      <c r="I2231" s="39">
        <v>0.32</v>
      </c>
      <c r="J2231" s="1">
        <v>1</v>
      </c>
      <c r="K2231" s="153">
        <v>44369</v>
      </c>
      <c r="L2231" s="41">
        <v>44499</v>
      </c>
      <c r="M2231" s="1">
        <v>52.94</v>
      </c>
      <c r="N2231" s="1">
        <v>47</v>
      </c>
      <c r="O2231" s="1">
        <v>90</v>
      </c>
      <c r="P2231" s="42">
        <f t="shared" si="103"/>
        <v>4764.5999999999995</v>
      </c>
      <c r="Q2231" s="1" t="s">
        <v>147</v>
      </c>
      <c r="R2231" s="3">
        <v>99.082568807339456</v>
      </c>
      <c r="S2231" s="1">
        <f t="shared" si="104"/>
        <v>5245.4311926605506</v>
      </c>
      <c r="T2231" s="1" t="s">
        <v>147</v>
      </c>
      <c r="U2231" s="1">
        <v>375</v>
      </c>
      <c r="V2231" s="1">
        <v>0</v>
      </c>
      <c r="W2231" s="1">
        <v>10</v>
      </c>
      <c r="X2231" s="1">
        <v>0</v>
      </c>
      <c r="Y2231" s="1">
        <v>385</v>
      </c>
      <c r="Z2231" s="1">
        <v>18095</v>
      </c>
      <c r="AA2231" s="1" t="s">
        <v>5946</v>
      </c>
      <c r="AB2231" s="43" t="s">
        <v>6267</v>
      </c>
      <c r="AC2231" s="44"/>
      <c r="AZ2231" s="24"/>
      <c r="BF2231" s="24"/>
      <c r="BJ2231" s="24"/>
      <c r="BK2231" s="24"/>
      <c r="BL2231" s="24"/>
      <c r="BM2231" s="24"/>
      <c r="BN2231" s="24"/>
      <c r="BO2231" s="24"/>
      <c r="BP2231" s="24"/>
      <c r="BQ2231" s="24"/>
      <c r="BR2231" s="24"/>
      <c r="BS2231" s="24"/>
      <c r="BT2231" s="24"/>
    </row>
    <row r="2232" spans="1:72" s="23" customFormat="1" x14ac:dyDescent="0.3">
      <c r="A2232" s="38">
        <v>1396</v>
      </c>
      <c r="B2232" s="2" t="s">
        <v>3397</v>
      </c>
      <c r="C2232" s="1" t="s">
        <v>5943</v>
      </c>
      <c r="D2232" s="1" t="s">
        <v>1366</v>
      </c>
      <c r="E2232" s="1" t="s">
        <v>1413</v>
      </c>
      <c r="F2232" s="27" t="s">
        <v>6086</v>
      </c>
      <c r="G2232" s="1" t="s">
        <v>6087</v>
      </c>
      <c r="H2232" s="39">
        <v>0.52</v>
      </c>
      <c r="I2232" s="39">
        <v>0.52</v>
      </c>
      <c r="J2232" s="1">
        <v>2</v>
      </c>
      <c r="K2232" s="153">
        <v>44377</v>
      </c>
      <c r="L2232" s="41">
        <v>44499</v>
      </c>
      <c r="M2232" s="1">
        <v>64.03</v>
      </c>
      <c r="N2232" s="1">
        <v>56</v>
      </c>
      <c r="O2232" s="1">
        <v>84</v>
      </c>
      <c r="P2232" s="42">
        <f t="shared" si="103"/>
        <v>5378.52</v>
      </c>
      <c r="Q2232" s="1" t="s">
        <v>147</v>
      </c>
      <c r="R2232" s="3">
        <v>100</v>
      </c>
      <c r="S2232" s="1">
        <f t="shared" si="104"/>
        <v>6403</v>
      </c>
      <c r="T2232" s="1" t="s">
        <v>147</v>
      </c>
      <c r="U2232" s="1">
        <v>375</v>
      </c>
      <c r="V2232" s="1">
        <v>0</v>
      </c>
      <c r="W2232" s="1">
        <v>0</v>
      </c>
      <c r="X2232" s="1">
        <v>0</v>
      </c>
      <c r="Y2232" s="1">
        <v>375</v>
      </c>
      <c r="Z2232" s="1">
        <v>21000</v>
      </c>
      <c r="AA2232" s="1" t="s">
        <v>5946</v>
      </c>
      <c r="AB2232" s="43" t="s">
        <v>6267</v>
      </c>
      <c r="AC2232" s="44"/>
      <c r="AZ2232" s="24"/>
      <c r="BF2232" s="24"/>
      <c r="BJ2232" s="24"/>
      <c r="BK2232" s="24"/>
      <c r="BL2232" s="24"/>
      <c r="BM2232" s="24"/>
      <c r="BN2232" s="24"/>
      <c r="BO2232" s="24"/>
      <c r="BP2232" s="24"/>
      <c r="BQ2232" s="24"/>
      <c r="BR2232" s="24"/>
      <c r="BS2232" s="24"/>
      <c r="BT2232" s="24"/>
    </row>
    <row r="2233" spans="1:72" s="23" customFormat="1" x14ac:dyDescent="0.3">
      <c r="A2233" s="38">
        <v>1397</v>
      </c>
      <c r="B2233" s="2" t="s">
        <v>3397</v>
      </c>
      <c r="C2233" s="1" t="s">
        <v>5943</v>
      </c>
      <c r="D2233" s="1" t="s">
        <v>1366</v>
      </c>
      <c r="E2233" s="1" t="s">
        <v>1413</v>
      </c>
      <c r="F2233" s="27" t="s">
        <v>6088</v>
      </c>
      <c r="G2233" s="1" t="s">
        <v>6089</v>
      </c>
      <c r="H2233" s="39">
        <v>0.87</v>
      </c>
      <c r="I2233" s="39">
        <v>0.87</v>
      </c>
      <c r="J2233" s="1">
        <v>3</v>
      </c>
      <c r="K2233" s="153">
        <v>44368</v>
      </c>
      <c r="L2233" s="41">
        <v>44499</v>
      </c>
      <c r="M2233" s="1">
        <v>132.61000000000001</v>
      </c>
      <c r="N2233" s="1">
        <v>115</v>
      </c>
      <c r="O2233" s="1">
        <v>84</v>
      </c>
      <c r="P2233" s="42">
        <f t="shared" si="103"/>
        <v>11139.240000000002</v>
      </c>
      <c r="Q2233" s="1" t="s">
        <v>147</v>
      </c>
      <c r="R2233" s="3">
        <v>100</v>
      </c>
      <c r="S2233" s="1">
        <f t="shared" si="104"/>
        <v>13261.000000000002</v>
      </c>
      <c r="T2233" s="1" t="s">
        <v>147</v>
      </c>
      <c r="U2233" s="1">
        <v>375</v>
      </c>
      <c r="V2233" s="1">
        <v>0</v>
      </c>
      <c r="W2233" s="1">
        <v>0</v>
      </c>
      <c r="X2233" s="1">
        <v>0</v>
      </c>
      <c r="Y2233" s="1">
        <v>375</v>
      </c>
      <c r="Z2233" s="1">
        <v>43125</v>
      </c>
      <c r="AA2233" s="1" t="s">
        <v>5946</v>
      </c>
      <c r="AB2233" s="43" t="s">
        <v>6267</v>
      </c>
      <c r="AC2233" s="44"/>
      <c r="AZ2233" s="24"/>
      <c r="BF2233" s="24"/>
      <c r="BJ2233" s="24"/>
      <c r="BK2233" s="24"/>
      <c r="BL2233" s="24"/>
      <c r="BM2233" s="24"/>
      <c r="BN2233" s="24"/>
      <c r="BO2233" s="24"/>
      <c r="BP2233" s="24"/>
      <c r="BQ2233" s="24"/>
      <c r="BR2233" s="24"/>
      <c r="BS2233" s="24"/>
      <c r="BT2233" s="24"/>
    </row>
    <row r="2234" spans="1:72" s="23" customFormat="1" x14ac:dyDescent="0.3">
      <c r="A2234" s="38">
        <v>1398</v>
      </c>
      <c r="B2234" s="2" t="s">
        <v>3397</v>
      </c>
      <c r="C2234" s="1" t="s">
        <v>5943</v>
      </c>
      <c r="D2234" s="1" t="s">
        <v>1366</v>
      </c>
      <c r="E2234" s="1" t="s">
        <v>1413</v>
      </c>
      <c r="F2234" s="27" t="s">
        <v>6090</v>
      </c>
      <c r="G2234" s="1" t="s">
        <v>6091</v>
      </c>
      <c r="H2234" s="39">
        <v>0.5</v>
      </c>
      <c r="I2234" s="39">
        <v>0.5</v>
      </c>
      <c r="J2234" s="1">
        <v>2</v>
      </c>
      <c r="K2234" s="153">
        <v>44363</v>
      </c>
      <c r="L2234" s="41">
        <v>44499</v>
      </c>
      <c r="M2234" s="1">
        <v>95.72</v>
      </c>
      <c r="N2234" s="1">
        <v>84</v>
      </c>
      <c r="O2234" s="1">
        <v>82</v>
      </c>
      <c r="P2234" s="42">
        <f t="shared" si="103"/>
        <v>7849.04</v>
      </c>
      <c r="Q2234" s="1" t="s">
        <v>147</v>
      </c>
      <c r="R2234" s="3">
        <v>100</v>
      </c>
      <c r="S2234" s="1">
        <f t="shared" si="104"/>
        <v>9572</v>
      </c>
      <c r="T2234" s="1" t="s">
        <v>147</v>
      </c>
      <c r="U2234" s="1">
        <v>375</v>
      </c>
      <c r="V2234" s="1">
        <v>0</v>
      </c>
      <c r="W2234" s="1">
        <v>0</v>
      </c>
      <c r="X2234" s="1">
        <v>0</v>
      </c>
      <c r="Y2234" s="1">
        <v>375</v>
      </c>
      <c r="Z2234" s="1">
        <v>31500</v>
      </c>
      <c r="AA2234" s="1" t="s">
        <v>5946</v>
      </c>
      <c r="AB2234" s="43" t="s">
        <v>6267</v>
      </c>
      <c r="AC2234" s="44"/>
      <c r="AZ2234" s="24"/>
      <c r="BF2234" s="24"/>
      <c r="BJ2234" s="24"/>
      <c r="BK2234" s="24"/>
      <c r="BL2234" s="24"/>
      <c r="BM2234" s="24"/>
      <c r="BN2234" s="24"/>
      <c r="BO2234" s="24"/>
      <c r="BP2234" s="24"/>
      <c r="BQ2234" s="24"/>
      <c r="BR2234" s="24"/>
      <c r="BS2234" s="24"/>
      <c r="BT2234" s="24"/>
    </row>
    <row r="2235" spans="1:72" s="23" customFormat="1" x14ac:dyDescent="0.3">
      <c r="A2235" s="38">
        <v>1399</v>
      </c>
      <c r="B2235" s="2" t="s">
        <v>3397</v>
      </c>
      <c r="C2235" s="1" t="s">
        <v>5943</v>
      </c>
      <c r="D2235" s="1" t="s">
        <v>1366</v>
      </c>
      <c r="E2235" s="1" t="s">
        <v>1413</v>
      </c>
      <c r="F2235" s="27" t="s">
        <v>6092</v>
      </c>
      <c r="G2235" s="1" t="s">
        <v>6093</v>
      </c>
      <c r="H2235" s="39">
        <v>0.2</v>
      </c>
      <c r="I2235" s="39">
        <v>0.2</v>
      </c>
      <c r="J2235" s="1">
        <v>1</v>
      </c>
      <c r="K2235" s="153">
        <v>44374</v>
      </c>
      <c r="L2235" s="41">
        <v>44499</v>
      </c>
      <c r="M2235" s="1">
        <v>40.119999999999997</v>
      </c>
      <c r="N2235" s="1">
        <v>36</v>
      </c>
      <c r="O2235" s="1">
        <v>84</v>
      </c>
      <c r="P2235" s="42">
        <f t="shared" si="103"/>
        <v>3370.08</v>
      </c>
      <c r="Q2235" s="1" t="s">
        <v>147</v>
      </c>
      <c r="R2235" s="3">
        <v>100</v>
      </c>
      <c r="S2235" s="1">
        <f t="shared" si="104"/>
        <v>4011.9999999999995</v>
      </c>
      <c r="T2235" s="1" t="s">
        <v>147</v>
      </c>
      <c r="U2235" s="1">
        <v>375</v>
      </c>
      <c r="V2235" s="1">
        <v>0</v>
      </c>
      <c r="W2235" s="1">
        <v>0</v>
      </c>
      <c r="X2235" s="1">
        <v>0</v>
      </c>
      <c r="Y2235" s="1">
        <v>375</v>
      </c>
      <c r="Z2235" s="1">
        <v>13500</v>
      </c>
      <c r="AA2235" s="1" t="s">
        <v>5946</v>
      </c>
      <c r="AB2235" s="43" t="s">
        <v>6267</v>
      </c>
      <c r="AC2235" s="44"/>
      <c r="AZ2235" s="24"/>
      <c r="BF2235" s="24"/>
      <c r="BJ2235" s="24"/>
      <c r="BK2235" s="24"/>
      <c r="BL2235" s="24"/>
      <c r="BM2235" s="24"/>
      <c r="BN2235" s="24"/>
      <c r="BO2235" s="24"/>
      <c r="BP2235" s="24"/>
      <c r="BQ2235" s="24"/>
      <c r="BR2235" s="24"/>
      <c r="BS2235" s="24"/>
      <c r="BT2235" s="24"/>
    </row>
    <row r="2236" spans="1:72" s="23" customFormat="1" x14ac:dyDescent="0.3">
      <c r="A2236" s="38">
        <v>1400</v>
      </c>
      <c r="B2236" s="2" t="s">
        <v>3397</v>
      </c>
      <c r="C2236" s="1" t="s">
        <v>5943</v>
      </c>
      <c r="D2236" s="1" t="s">
        <v>1366</v>
      </c>
      <c r="E2236" s="1" t="s">
        <v>1413</v>
      </c>
      <c r="F2236" s="1" t="s">
        <v>4505</v>
      </c>
      <c r="G2236" s="1" t="s">
        <v>6094</v>
      </c>
      <c r="H2236" s="39">
        <v>0.28000000000000003</v>
      </c>
      <c r="I2236" s="39">
        <v>0.28000000000000003</v>
      </c>
      <c r="J2236" s="1">
        <v>2</v>
      </c>
      <c r="K2236" s="153">
        <v>44368</v>
      </c>
      <c r="L2236" s="41">
        <v>44499</v>
      </c>
      <c r="M2236" s="1">
        <v>68.849999999999994</v>
      </c>
      <c r="N2236" s="1">
        <v>62</v>
      </c>
      <c r="O2236" s="1">
        <v>89</v>
      </c>
      <c r="P2236" s="42">
        <f t="shared" si="103"/>
        <v>6127.65</v>
      </c>
      <c r="Q2236" s="1" t="s">
        <v>147</v>
      </c>
      <c r="R2236" s="3">
        <v>100</v>
      </c>
      <c r="S2236" s="1">
        <f t="shared" si="104"/>
        <v>6884.9999999999991</v>
      </c>
      <c r="T2236" s="1" t="s">
        <v>147</v>
      </c>
      <c r="U2236" s="1">
        <v>375</v>
      </c>
      <c r="V2236" s="1">
        <v>0</v>
      </c>
      <c r="W2236" s="1">
        <v>0</v>
      </c>
      <c r="X2236" s="1">
        <v>0</v>
      </c>
      <c r="Y2236" s="1">
        <v>375</v>
      </c>
      <c r="Z2236" s="1">
        <v>23250</v>
      </c>
      <c r="AA2236" s="1" t="s">
        <v>5946</v>
      </c>
      <c r="AB2236" s="1" t="s">
        <v>4296</v>
      </c>
      <c r="AC2236" s="44"/>
      <c r="AZ2236" s="24"/>
      <c r="BF2236" s="24"/>
      <c r="BJ2236" s="24"/>
      <c r="BK2236" s="24"/>
      <c r="BL2236" s="24"/>
      <c r="BM2236" s="24"/>
      <c r="BN2236" s="24"/>
      <c r="BO2236" s="24"/>
      <c r="BP2236" s="24"/>
      <c r="BQ2236" s="24"/>
      <c r="BR2236" s="24"/>
      <c r="BS2236" s="24"/>
      <c r="BT2236" s="24"/>
    </row>
    <row r="2237" spans="1:72" s="23" customFormat="1" x14ac:dyDescent="0.3">
      <c r="A2237" s="38">
        <v>1401</v>
      </c>
      <c r="B2237" s="2" t="s">
        <v>3397</v>
      </c>
      <c r="C2237" s="1" t="s">
        <v>5943</v>
      </c>
      <c r="D2237" s="1" t="s">
        <v>1366</v>
      </c>
      <c r="E2237" s="1" t="s">
        <v>1413</v>
      </c>
      <c r="F2237" s="27" t="s">
        <v>5969</v>
      </c>
      <c r="G2237" s="1" t="s">
        <v>6095</v>
      </c>
      <c r="H2237" s="44">
        <v>0</v>
      </c>
      <c r="I2237" s="44">
        <v>0</v>
      </c>
      <c r="J2237" s="1">
        <v>1</v>
      </c>
      <c r="K2237" s="153">
        <v>44357</v>
      </c>
      <c r="L2237" s="41">
        <v>44499</v>
      </c>
      <c r="M2237" s="1">
        <v>52.52</v>
      </c>
      <c r="N2237" s="1">
        <v>48</v>
      </c>
      <c r="O2237" s="1">
        <v>80</v>
      </c>
      <c r="P2237" s="42">
        <f t="shared" si="103"/>
        <v>4201.6000000000004</v>
      </c>
      <c r="Q2237" s="1" t="s">
        <v>147</v>
      </c>
      <c r="R2237" s="3">
        <v>99.504950495049499</v>
      </c>
      <c r="S2237" s="1">
        <f t="shared" si="104"/>
        <v>5226</v>
      </c>
      <c r="T2237" s="1" t="s">
        <v>147</v>
      </c>
      <c r="U2237" s="1">
        <v>375</v>
      </c>
      <c r="V2237" s="1">
        <v>0</v>
      </c>
      <c r="W2237" s="1">
        <v>0</v>
      </c>
      <c r="X2237" s="1">
        <v>0</v>
      </c>
      <c r="Y2237" s="1">
        <v>375</v>
      </c>
      <c r="Z2237" s="1">
        <v>18000</v>
      </c>
      <c r="AA2237" s="1" t="s">
        <v>5946</v>
      </c>
      <c r="AB2237" s="1" t="s">
        <v>4296</v>
      </c>
      <c r="AC2237" s="44" t="s">
        <v>6023</v>
      </c>
      <c r="AZ2237" s="24"/>
      <c r="BF2237" s="24"/>
      <c r="BJ2237" s="24"/>
      <c r="BK2237" s="24"/>
      <c r="BL2237" s="24"/>
      <c r="BM2237" s="24"/>
      <c r="BN2237" s="24"/>
      <c r="BO2237" s="24"/>
      <c r="BP2237" s="24"/>
      <c r="BQ2237" s="24"/>
      <c r="BR2237" s="24"/>
      <c r="BS2237" s="24"/>
      <c r="BT2237" s="24"/>
    </row>
    <row r="2238" spans="1:72" s="23" customFormat="1" x14ac:dyDescent="0.3">
      <c r="A2238" s="38">
        <v>1402</v>
      </c>
      <c r="B2238" s="2" t="s">
        <v>3397</v>
      </c>
      <c r="C2238" s="1" t="s">
        <v>5943</v>
      </c>
      <c r="D2238" s="1" t="s">
        <v>1366</v>
      </c>
      <c r="E2238" s="1" t="s">
        <v>1413</v>
      </c>
      <c r="F2238" s="27" t="s">
        <v>4509</v>
      </c>
      <c r="G2238" s="1" t="s">
        <v>6096</v>
      </c>
      <c r="H2238" s="39">
        <v>0.5</v>
      </c>
      <c r="I2238" s="39">
        <v>0.5</v>
      </c>
      <c r="J2238" s="1">
        <v>1</v>
      </c>
      <c r="K2238" s="153">
        <v>44367</v>
      </c>
      <c r="L2238" s="41">
        <v>44499</v>
      </c>
      <c r="M2238" s="1">
        <v>16.47</v>
      </c>
      <c r="N2238" s="1">
        <v>15</v>
      </c>
      <c r="O2238" s="1">
        <v>90</v>
      </c>
      <c r="P2238" s="42">
        <f t="shared" si="103"/>
        <v>1482.3</v>
      </c>
      <c r="Q2238" s="1" t="s">
        <v>147</v>
      </c>
      <c r="R2238" s="3">
        <v>100</v>
      </c>
      <c r="S2238" s="1">
        <f t="shared" si="104"/>
        <v>1647</v>
      </c>
      <c r="T2238" s="1" t="s">
        <v>147</v>
      </c>
      <c r="U2238" s="1">
        <v>375</v>
      </c>
      <c r="V2238" s="1">
        <v>0</v>
      </c>
      <c r="W2238" s="1">
        <v>10</v>
      </c>
      <c r="X2238" s="1">
        <v>0</v>
      </c>
      <c r="Y2238" s="1">
        <v>385</v>
      </c>
      <c r="Z2238" s="1">
        <v>5775</v>
      </c>
      <c r="AA2238" s="1" t="s">
        <v>5946</v>
      </c>
      <c r="AB2238" s="1" t="s">
        <v>4296</v>
      </c>
      <c r="AC2238" s="44"/>
      <c r="AZ2238" s="24"/>
      <c r="BF2238" s="24"/>
      <c r="BJ2238" s="24"/>
      <c r="BK2238" s="24"/>
      <c r="BL2238" s="24"/>
      <c r="BM2238" s="24"/>
      <c r="BN2238" s="24"/>
      <c r="BO2238" s="24"/>
      <c r="BP2238" s="24"/>
      <c r="BQ2238" s="24"/>
      <c r="BR2238" s="24"/>
      <c r="BS2238" s="24"/>
      <c r="BT2238" s="24"/>
    </row>
    <row r="2239" spans="1:72" s="23" customFormat="1" x14ac:dyDescent="0.3">
      <c r="A2239" s="38">
        <v>1403</v>
      </c>
      <c r="B2239" s="2" t="s">
        <v>3397</v>
      </c>
      <c r="C2239" s="1" t="s">
        <v>5943</v>
      </c>
      <c r="D2239" s="1" t="s">
        <v>1366</v>
      </c>
      <c r="E2239" s="1" t="s">
        <v>1413</v>
      </c>
      <c r="F2239" s="1" t="s">
        <v>4513</v>
      </c>
      <c r="G2239" s="1" t="s">
        <v>6097</v>
      </c>
      <c r="H2239" s="44">
        <v>0</v>
      </c>
      <c r="I2239" s="44">
        <v>0</v>
      </c>
      <c r="J2239" s="1">
        <v>3</v>
      </c>
      <c r="K2239" s="153">
        <v>44355</v>
      </c>
      <c r="L2239" s="41">
        <v>44499</v>
      </c>
      <c r="M2239" s="1">
        <v>126.63</v>
      </c>
      <c r="N2239" s="1">
        <v>116</v>
      </c>
      <c r="O2239" s="1">
        <v>88</v>
      </c>
      <c r="P2239" s="42">
        <f t="shared" si="103"/>
        <v>11143.439999999999</v>
      </c>
      <c r="Q2239" s="1" t="s">
        <v>147</v>
      </c>
      <c r="R2239" s="3">
        <v>100</v>
      </c>
      <c r="S2239" s="1">
        <f t="shared" si="104"/>
        <v>12663</v>
      </c>
      <c r="T2239" s="1" t="s">
        <v>147</v>
      </c>
      <c r="U2239" s="1">
        <v>375</v>
      </c>
      <c r="V2239" s="1">
        <v>0</v>
      </c>
      <c r="W2239" s="1">
        <v>0</v>
      </c>
      <c r="X2239" s="1">
        <v>0</v>
      </c>
      <c r="Y2239" s="1">
        <v>375</v>
      </c>
      <c r="Z2239" s="1">
        <v>43500</v>
      </c>
      <c r="AA2239" s="1" t="s">
        <v>5946</v>
      </c>
      <c r="AB2239" s="1" t="s">
        <v>4296</v>
      </c>
      <c r="AC2239" s="44" t="s">
        <v>6023</v>
      </c>
      <c r="AZ2239" s="24"/>
      <c r="BF2239" s="24"/>
      <c r="BJ2239" s="24"/>
      <c r="BK2239" s="24"/>
      <c r="BL2239" s="24"/>
      <c r="BM2239" s="24"/>
      <c r="BN2239" s="24"/>
      <c r="BO2239" s="24"/>
      <c r="BP2239" s="24"/>
      <c r="BQ2239" s="24"/>
      <c r="BR2239" s="24"/>
      <c r="BS2239" s="24"/>
      <c r="BT2239" s="24"/>
    </row>
    <row r="2240" spans="1:72" s="23" customFormat="1" x14ac:dyDescent="0.3">
      <c r="A2240" s="38">
        <v>1404</v>
      </c>
      <c r="B2240" s="2" t="s">
        <v>3397</v>
      </c>
      <c r="C2240" s="1" t="s">
        <v>5943</v>
      </c>
      <c r="D2240" s="1" t="s">
        <v>1366</v>
      </c>
      <c r="E2240" s="1" t="s">
        <v>1413</v>
      </c>
      <c r="F2240" s="27" t="s">
        <v>4515</v>
      </c>
      <c r="G2240" s="1" t="s">
        <v>6098</v>
      </c>
      <c r="H2240" s="44">
        <v>0</v>
      </c>
      <c r="I2240" s="44">
        <v>0</v>
      </c>
      <c r="J2240" s="1">
        <v>2</v>
      </c>
      <c r="K2240" s="153">
        <v>44355</v>
      </c>
      <c r="L2240" s="41">
        <v>44499</v>
      </c>
      <c r="M2240" s="1">
        <v>97.29</v>
      </c>
      <c r="N2240" s="1">
        <v>89</v>
      </c>
      <c r="O2240" s="1">
        <v>86</v>
      </c>
      <c r="P2240" s="42">
        <f t="shared" si="103"/>
        <v>8366.94</v>
      </c>
      <c r="Q2240" s="1" t="s">
        <v>147</v>
      </c>
      <c r="R2240" s="3">
        <v>100</v>
      </c>
      <c r="S2240" s="1">
        <f t="shared" si="104"/>
        <v>9729</v>
      </c>
      <c r="T2240" s="1" t="s">
        <v>147</v>
      </c>
      <c r="U2240" s="1">
        <v>375</v>
      </c>
      <c r="V2240" s="1">
        <v>0</v>
      </c>
      <c r="W2240" s="1">
        <v>0</v>
      </c>
      <c r="X2240" s="1">
        <v>0</v>
      </c>
      <c r="Y2240" s="1">
        <v>375</v>
      </c>
      <c r="Z2240" s="1">
        <v>33375</v>
      </c>
      <c r="AA2240" s="1" t="s">
        <v>5946</v>
      </c>
      <c r="AB2240" s="1" t="s">
        <v>4296</v>
      </c>
      <c r="AC2240" s="44" t="s">
        <v>6023</v>
      </c>
      <c r="AZ2240" s="24"/>
      <c r="BF2240" s="24"/>
      <c r="BJ2240" s="24"/>
      <c r="BK2240" s="24"/>
      <c r="BL2240" s="24"/>
      <c r="BM2240" s="24"/>
      <c r="BN2240" s="24"/>
      <c r="BO2240" s="24"/>
      <c r="BP2240" s="24"/>
      <c r="BQ2240" s="24"/>
      <c r="BR2240" s="24"/>
      <c r="BS2240" s="24"/>
      <c r="BT2240" s="24"/>
    </row>
    <row r="2241" spans="1:72" s="23" customFormat="1" x14ac:dyDescent="0.3">
      <c r="A2241" s="38">
        <v>1405</v>
      </c>
      <c r="B2241" s="2" t="s">
        <v>3397</v>
      </c>
      <c r="C2241" s="1" t="s">
        <v>5943</v>
      </c>
      <c r="D2241" s="1" t="s">
        <v>1366</v>
      </c>
      <c r="E2241" s="1" t="s">
        <v>1413</v>
      </c>
      <c r="F2241" s="27" t="s">
        <v>4517</v>
      </c>
      <c r="G2241" s="1" t="s">
        <v>6099</v>
      </c>
      <c r="H2241" s="39">
        <v>0.26</v>
      </c>
      <c r="I2241" s="39">
        <v>0.26</v>
      </c>
      <c r="J2241" s="1">
        <v>1</v>
      </c>
      <c r="K2241" s="153">
        <v>44368</v>
      </c>
      <c r="L2241" s="41">
        <v>44499</v>
      </c>
      <c r="M2241" s="1">
        <v>44.64</v>
      </c>
      <c r="N2241" s="1">
        <v>41</v>
      </c>
      <c r="O2241" s="1">
        <v>84</v>
      </c>
      <c r="P2241" s="42">
        <f t="shared" si="103"/>
        <v>3749.76</v>
      </c>
      <c r="Q2241" s="1" t="s">
        <v>147</v>
      </c>
      <c r="R2241" s="3">
        <v>100</v>
      </c>
      <c r="S2241" s="1">
        <f t="shared" si="104"/>
        <v>4464</v>
      </c>
      <c r="T2241" s="1" t="s">
        <v>147</v>
      </c>
      <c r="U2241" s="1">
        <v>375</v>
      </c>
      <c r="V2241" s="1">
        <v>0</v>
      </c>
      <c r="W2241" s="1">
        <v>0</v>
      </c>
      <c r="X2241" s="1">
        <v>0</v>
      </c>
      <c r="Y2241" s="1">
        <v>375</v>
      </c>
      <c r="Z2241" s="1">
        <v>15375</v>
      </c>
      <c r="AA2241" s="1" t="s">
        <v>5946</v>
      </c>
      <c r="AB2241" s="1" t="s">
        <v>4296</v>
      </c>
      <c r="AC2241" s="44"/>
      <c r="AZ2241" s="24"/>
      <c r="BF2241" s="24"/>
      <c r="BJ2241" s="24"/>
      <c r="BK2241" s="24"/>
      <c r="BL2241" s="24"/>
      <c r="BM2241" s="24"/>
      <c r="BN2241" s="24"/>
      <c r="BO2241" s="24"/>
      <c r="BP2241" s="24"/>
      <c r="BQ2241" s="24"/>
      <c r="BR2241" s="24"/>
      <c r="BS2241" s="24"/>
      <c r="BT2241" s="24"/>
    </row>
    <row r="2242" spans="1:72" s="23" customFormat="1" x14ac:dyDescent="0.3">
      <c r="A2242" s="38">
        <v>1406</v>
      </c>
      <c r="B2242" s="2" t="s">
        <v>3397</v>
      </c>
      <c r="C2242" s="1" t="s">
        <v>5943</v>
      </c>
      <c r="D2242" s="1" t="s">
        <v>1366</v>
      </c>
      <c r="E2242" s="1" t="s">
        <v>1413</v>
      </c>
      <c r="F2242" s="27" t="s">
        <v>4521</v>
      </c>
      <c r="G2242" s="1" t="s">
        <v>6100</v>
      </c>
      <c r="H2242" s="44">
        <v>0</v>
      </c>
      <c r="I2242" s="44">
        <v>0</v>
      </c>
      <c r="J2242" s="1">
        <v>3</v>
      </c>
      <c r="K2242" s="153">
        <v>44367</v>
      </c>
      <c r="L2242" s="41">
        <v>44499</v>
      </c>
      <c r="M2242" s="1">
        <v>122.66</v>
      </c>
      <c r="N2242" s="1">
        <v>112</v>
      </c>
      <c r="O2242" s="1">
        <v>92</v>
      </c>
      <c r="P2242" s="42">
        <f t="shared" si="103"/>
        <v>11284.72</v>
      </c>
      <c r="Q2242" s="1" t="s">
        <v>147</v>
      </c>
      <c r="R2242" s="3">
        <v>99.547511312217196</v>
      </c>
      <c r="S2242" s="1">
        <f t="shared" si="104"/>
        <v>12210.497737556561</v>
      </c>
      <c r="T2242" s="1" t="s">
        <v>147</v>
      </c>
      <c r="U2242" s="1">
        <v>375</v>
      </c>
      <c r="V2242" s="1">
        <v>0</v>
      </c>
      <c r="W2242" s="1">
        <v>10</v>
      </c>
      <c r="X2242" s="1">
        <v>0</v>
      </c>
      <c r="Y2242" s="1">
        <v>385</v>
      </c>
      <c r="Z2242" s="1">
        <v>43120</v>
      </c>
      <c r="AA2242" s="1" t="s">
        <v>5946</v>
      </c>
      <c r="AB2242" s="1" t="s">
        <v>4296</v>
      </c>
      <c r="AC2242" s="44" t="s">
        <v>6023</v>
      </c>
      <c r="AZ2242" s="24"/>
      <c r="BF2242" s="24"/>
      <c r="BJ2242" s="24"/>
      <c r="BK2242" s="24"/>
      <c r="BL2242" s="24"/>
      <c r="BM2242" s="24"/>
      <c r="BN2242" s="24"/>
      <c r="BO2242" s="24"/>
      <c r="BP2242" s="24"/>
      <c r="BQ2242" s="24"/>
      <c r="BR2242" s="24"/>
      <c r="BS2242" s="24"/>
      <c r="BT2242" s="24"/>
    </row>
    <row r="2243" spans="1:72" s="23" customFormat="1" x14ac:dyDescent="0.3">
      <c r="A2243" s="38">
        <v>1407</v>
      </c>
      <c r="B2243" s="2" t="s">
        <v>3397</v>
      </c>
      <c r="C2243" s="1" t="s">
        <v>5943</v>
      </c>
      <c r="D2243" s="1" t="s">
        <v>1366</v>
      </c>
      <c r="E2243" s="1" t="s">
        <v>1413</v>
      </c>
      <c r="F2243" s="27" t="s">
        <v>4523</v>
      </c>
      <c r="G2243" s="1" t="s">
        <v>6101</v>
      </c>
      <c r="H2243" s="44">
        <v>0</v>
      </c>
      <c r="I2243" s="44">
        <v>0</v>
      </c>
      <c r="J2243" s="1">
        <v>3</v>
      </c>
      <c r="K2243" s="153">
        <v>44356</v>
      </c>
      <c r="L2243" s="41">
        <v>44499</v>
      </c>
      <c r="M2243" s="1">
        <v>141.32</v>
      </c>
      <c r="N2243" s="1">
        <v>129</v>
      </c>
      <c r="O2243" s="1">
        <v>86</v>
      </c>
      <c r="P2243" s="42">
        <f t="shared" si="103"/>
        <v>12153.519999999999</v>
      </c>
      <c r="Q2243" s="1" t="s">
        <v>147</v>
      </c>
      <c r="R2243" s="3">
        <v>100</v>
      </c>
      <c r="S2243" s="1">
        <f t="shared" si="104"/>
        <v>14132</v>
      </c>
      <c r="T2243" s="1" t="s">
        <v>147</v>
      </c>
      <c r="U2243" s="1">
        <v>375</v>
      </c>
      <c r="V2243" s="1">
        <v>0</v>
      </c>
      <c r="W2243" s="1">
        <v>0</v>
      </c>
      <c r="X2243" s="1">
        <v>0</v>
      </c>
      <c r="Y2243" s="1">
        <v>375</v>
      </c>
      <c r="Z2243" s="1">
        <v>48375</v>
      </c>
      <c r="AA2243" s="1" t="s">
        <v>5946</v>
      </c>
      <c r="AB2243" s="1" t="s">
        <v>4296</v>
      </c>
      <c r="AC2243" s="44" t="s">
        <v>6023</v>
      </c>
      <c r="AZ2243" s="24"/>
      <c r="BF2243" s="24"/>
      <c r="BJ2243" s="24"/>
      <c r="BK2243" s="24"/>
      <c r="BL2243" s="24"/>
      <c r="BM2243" s="24"/>
      <c r="BN2243" s="24"/>
      <c r="BO2243" s="24"/>
      <c r="BP2243" s="24"/>
      <c r="BQ2243" s="24"/>
      <c r="BR2243" s="24"/>
      <c r="BS2243" s="24"/>
      <c r="BT2243" s="24"/>
    </row>
    <row r="2244" spans="1:72" s="23" customFormat="1" x14ac:dyDescent="0.3">
      <c r="A2244" s="38">
        <v>1408</v>
      </c>
      <c r="B2244" s="2" t="s">
        <v>3397</v>
      </c>
      <c r="C2244" s="1" t="s">
        <v>5943</v>
      </c>
      <c r="D2244" s="1" t="s">
        <v>1366</v>
      </c>
      <c r="E2244" s="1" t="s">
        <v>1413</v>
      </c>
      <c r="F2244" s="2" t="s">
        <v>3550</v>
      </c>
      <c r="G2244" s="1" t="s">
        <v>6102</v>
      </c>
      <c r="H2244" s="44">
        <v>0</v>
      </c>
      <c r="I2244" s="44">
        <v>0</v>
      </c>
      <c r="J2244" s="1">
        <v>4</v>
      </c>
      <c r="K2244" s="153">
        <v>44350</v>
      </c>
      <c r="L2244" s="41">
        <v>44499</v>
      </c>
      <c r="M2244" s="1">
        <v>166.07</v>
      </c>
      <c r="N2244" s="1">
        <v>146</v>
      </c>
      <c r="O2244" s="1">
        <v>84</v>
      </c>
      <c r="P2244" s="42">
        <f t="shared" si="103"/>
        <v>13949.88</v>
      </c>
      <c r="Q2244" s="1" t="s">
        <v>147</v>
      </c>
      <c r="R2244" s="3">
        <v>99.568965517241381</v>
      </c>
      <c r="S2244" s="1">
        <f t="shared" si="104"/>
        <v>16535.418103448275</v>
      </c>
      <c r="T2244" s="1" t="s">
        <v>147</v>
      </c>
      <c r="U2244" s="1">
        <v>375</v>
      </c>
      <c r="V2244" s="1">
        <v>0</v>
      </c>
      <c r="W2244" s="1">
        <v>0</v>
      </c>
      <c r="X2244" s="1">
        <v>0</v>
      </c>
      <c r="Y2244" s="1">
        <v>375</v>
      </c>
      <c r="Z2244" s="1">
        <v>54750</v>
      </c>
      <c r="AA2244" s="1" t="s">
        <v>5946</v>
      </c>
      <c r="AB2244" s="43" t="s">
        <v>6267</v>
      </c>
      <c r="AC2244" s="44" t="s">
        <v>6023</v>
      </c>
      <c r="AZ2244" s="24"/>
      <c r="BF2244" s="24"/>
      <c r="BJ2244" s="24"/>
      <c r="BK2244" s="24"/>
      <c r="BL2244" s="24"/>
      <c r="BM2244" s="24"/>
      <c r="BN2244" s="24"/>
      <c r="BO2244" s="24"/>
      <c r="BP2244" s="24"/>
      <c r="BQ2244" s="24"/>
      <c r="BR2244" s="24"/>
      <c r="BS2244" s="24"/>
      <c r="BT2244" s="24"/>
    </row>
    <row r="2245" spans="1:72" s="23" customFormat="1" x14ac:dyDescent="0.3">
      <c r="A2245" s="38">
        <v>1409</v>
      </c>
      <c r="B2245" s="2" t="s">
        <v>3397</v>
      </c>
      <c r="C2245" s="1" t="s">
        <v>5943</v>
      </c>
      <c r="D2245" s="1" t="s">
        <v>1366</v>
      </c>
      <c r="E2245" s="1" t="s">
        <v>1413</v>
      </c>
      <c r="F2245" s="27" t="s">
        <v>6103</v>
      </c>
      <c r="G2245" s="1" t="s">
        <v>6104</v>
      </c>
      <c r="H2245" s="39">
        <v>1.25</v>
      </c>
      <c r="I2245" s="39">
        <v>1.25</v>
      </c>
      <c r="J2245" s="1">
        <v>3</v>
      </c>
      <c r="K2245" s="153">
        <v>44366</v>
      </c>
      <c r="L2245" s="41">
        <v>44499</v>
      </c>
      <c r="M2245" s="1">
        <v>115.66</v>
      </c>
      <c r="N2245" s="1">
        <v>106</v>
      </c>
      <c r="O2245" s="1">
        <v>92</v>
      </c>
      <c r="P2245" s="42">
        <f t="shared" si="103"/>
        <v>10640.72</v>
      </c>
      <c r="Q2245" s="1" t="s">
        <v>147</v>
      </c>
      <c r="R2245" s="3">
        <v>100</v>
      </c>
      <c r="S2245" s="1">
        <f t="shared" si="104"/>
        <v>11566</v>
      </c>
      <c r="T2245" s="1" t="s">
        <v>147</v>
      </c>
      <c r="U2245" s="1">
        <v>375</v>
      </c>
      <c r="V2245" s="1">
        <v>0</v>
      </c>
      <c r="W2245" s="1">
        <v>10</v>
      </c>
      <c r="X2245" s="1">
        <v>0</v>
      </c>
      <c r="Y2245" s="1">
        <v>385</v>
      </c>
      <c r="Z2245" s="1">
        <v>40810</v>
      </c>
      <c r="AA2245" s="1" t="s">
        <v>5946</v>
      </c>
      <c r="AB2245" s="1" t="s">
        <v>4016</v>
      </c>
      <c r="AC2245" s="44"/>
      <c r="AZ2245" s="24"/>
      <c r="BF2245" s="24"/>
      <c r="BJ2245" s="24"/>
      <c r="BK2245" s="24"/>
      <c r="BL2245" s="24"/>
      <c r="BM2245" s="24"/>
      <c r="BN2245" s="24"/>
      <c r="BO2245" s="24"/>
      <c r="BP2245" s="24"/>
      <c r="BQ2245" s="24"/>
      <c r="BR2245" s="24"/>
      <c r="BS2245" s="24"/>
      <c r="BT2245" s="24"/>
    </row>
    <row r="2246" spans="1:72" s="23" customFormat="1" x14ac:dyDescent="0.3">
      <c r="A2246" s="38">
        <v>1410</v>
      </c>
      <c r="B2246" s="2" t="s">
        <v>3397</v>
      </c>
      <c r="C2246" s="1" t="s">
        <v>5943</v>
      </c>
      <c r="D2246" s="1" t="s">
        <v>1366</v>
      </c>
      <c r="E2246" s="1" t="s">
        <v>1413</v>
      </c>
      <c r="F2246" s="27" t="s">
        <v>6105</v>
      </c>
      <c r="G2246" s="1" t="s">
        <v>6106</v>
      </c>
      <c r="H2246" s="39">
        <v>0.25</v>
      </c>
      <c r="I2246" s="39">
        <v>0.25</v>
      </c>
      <c r="J2246" s="1">
        <v>1</v>
      </c>
      <c r="K2246" s="153">
        <v>44377</v>
      </c>
      <c r="L2246" s="41">
        <v>44499</v>
      </c>
      <c r="M2246" s="1">
        <v>24.1</v>
      </c>
      <c r="N2246" s="1">
        <v>22</v>
      </c>
      <c r="O2246" s="1">
        <v>80</v>
      </c>
      <c r="P2246" s="42">
        <f t="shared" si="103"/>
        <v>1928</v>
      </c>
      <c r="Q2246" s="1" t="s">
        <v>147</v>
      </c>
      <c r="R2246" s="3">
        <v>100</v>
      </c>
      <c r="S2246" s="1">
        <f t="shared" si="104"/>
        <v>2410</v>
      </c>
      <c r="T2246" s="1" t="s">
        <v>147</v>
      </c>
      <c r="U2246" s="1">
        <v>375</v>
      </c>
      <c r="V2246" s="1">
        <v>0</v>
      </c>
      <c r="W2246" s="1">
        <v>0</v>
      </c>
      <c r="X2246" s="1">
        <v>0</v>
      </c>
      <c r="Y2246" s="1">
        <v>375</v>
      </c>
      <c r="Z2246" s="1">
        <v>8250</v>
      </c>
      <c r="AA2246" s="1" t="s">
        <v>5946</v>
      </c>
      <c r="AB2246" s="43" t="s">
        <v>6267</v>
      </c>
      <c r="AC2246" s="44"/>
      <c r="AZ2246" s="24"/>
      <c r="BF2246" s="24"/>
      <c r="BJ2246" s="24"/>
      <c r="BK2246" s="24"/>
      <c r="BL2246" s="24"/>
      <c r="BM2246" s="24"/>
      <c r="BN2246" s="24"/>
      <c r="BO2246" s="24"/>
      <c r="BP2246" s="24"/>
      <c r="BQ2246" s="24"/>
      <c r="BR2246" s="24"/>
      <c r="BS2246" s="24"/>
      <c r="BT2246" s="24"/>
    </row>
    <row r="2247" spans="1:72" s="23" customFormat="1" x14ac:dyDescent="0.3">
      <c r="A2247" s="38">
        <v>1411</v>
      </c>
      <c r="B2247" s="2" t="s">
        <v>3397</v>
      </c>
      <c r="C2247" s="1" t="s">
        <v>5943</v>
      </c>
      <c r="D2247" s="1" t="s">
        <v>1366</v>
      </c>
      <c r="E2247" s="1" t="s">
        <v>1413</v>
      </c>
      <c r="F2247" s="27" t="s">
        <v>5920</v>
      </c>
      <c r="G2247" s="1" t="s">
        <v>6107</v>
      </c>
      <c r="H2247" s="39">
        <v>0.46</v>
      </c>
      <c r="I2247" s="39">
        <v>0.46</v>
      </c>
      <c r="J2247" s="1">
        <v>1</v>
      </c>
      <c r="K2247" s="153">
        <v>44369</v>
      </c>
      <c r="L2247" s="41">
        <v>44499</v>
      </c>
      <c r="M2247" s="1">
        <v>7.39</v>
      </c>
      <c r="N2247" s="1">
        <v>6.6</v>
      </c>
      <c r="O2247" s="1">
        <v>88</v>
      </c>
      <c r="P2247" s="42">
        <f t="shared" si="103"/>
        <v>650.31999999999994</v>
      </c>
      <c r="Q2247" s="1" t="s">
        <v>147</v>
      </c>
      <c r="R2247" s="3">
        <v>100</v>
      </c>
      <c r="S2247" s="1">
        <f t="shared" si="104"/>
        <v>739</v>
      </c>
      <c r="T2247" s="1" t="s">
        <v>147</v>
      </c>
      <c r="U2247" s="1">
        <v>375</v>
      </c>
      <c r="V2247" s="1">
        <v>0</v>
      </c>
      <c r="W2247" s="1">
        <v>0</v>
      </c>
      <c r="X2247" s="1">
        <v>0</v>
      </c>
      <c r="Y2247" s="1">
        <v>375</v>
      </c>
      <c r="Z2247" s="1">
        <v>2475</v>
      </c>
      <c r="AA2247" s="1" t="s">
        <v>5946</v>
      </c>
      <c r="AB2247" s="43" t="s">
        <v>6267</v>
      </c>
      <c r="AC2247" s="44"/>
      <c r="AZ2247" s="24"/>
      <c r="BF2247" s="24"/>
      <c r="BJ2247" s="24"/>
      <c r="BK2247" s="24"/>
      <c r="BL2247" s="24"/>
      <c r="BM2247" s="24"/>
      <c r="BN2247" s="24"/>
      <c r="BO2247" s="24"/>
      <c r="BP2247" s="24"/>
      <c r="BQ2247" s="24"/>
      <c r="BR2247" s="24"/>
      <c r="BS2247" s="24"/>
      <c r="BT2247" s="24"/>
    </row>
    <row r="2248" spans="1:72" s="23" customFormat="1" x14ac:dyDescent="0.3">
      <c r="A2248" s="38">
        <v>1412</v>
      </c>
      <c r="B2248" s="2" t="s">
        <v>3397</v>
      </c>
      <c r="C2248" s="1" t="s">
        <v>5943</v>
      </c>
      <c r="D2248" s="1" t="s">
        <v>1366</v>
      </c>
      <c r="E2248" s="1" t="s">
        <v>1413</v>
      </c>
      <c r="F2248" s="1" t="s">
        <v>6108</v>
      </c>
      <c r="G2248" s="1" t="s">
        <v>6109</v>
      </c>
      <c r="H2248" s="39">
        <v>0.38</v>
      </c>
      <c r="I2248" s="39">
        <v>0.38</v>
      </c>
      <c r="J2248" s="1">
        <v>2</v>
      </c>
      <c r="K2248" s="153">
        <v>44363</v>
      </c>
      <c r="L2248" s="41">
        <v>44499</v>
      </c>
      <c r="M2248" s="1">
        <v>83.9</v>
      </c>
      <c r="N2248" s="1">
        <v>76</v>
      </c>
      <c r="O2248" s="1">
        <v>98</v>
      </c>
      <c r="P2248" s="42">
        <f t="shared" si="103"/>
        <v>8222.2000000000007</v>
      </c>
      <c r="Q2248" s="1" t="s">
        <v>147</v>
      </c>
      <c r="R2248" s="3">
        <v>100</v>
      </c>
      <c r="S2248" s="1">
        <f t="shared" si="104"/>
        <v>8390</v>
      </c>
      <c r="T2248" s="1" t="s">
        <v>147</v>
      </c>
      <c r="U2248" s="1">
        <v>375</v>
      </c>
      <c r="V2248" s="1">
        <v>0</v>
      </c>
      <c r="W2248" s="1">
        <v>10</v>
      </c>
      <c r="X2248" s="1">
        <v>0</v>
      </c>
      <c r="Y2248" s="1">
        <v>385</v>
      </c>
      <c r="Z2248" s="1">
        <v>29260</v>
      </c>
      <c r="AA2248" s="1" t="s">
        <v>5946</v>
      </c>
      <c r="AB2248" s="43" t="s">
        <v>6267</v>
      </c>
      <c r="AC2248" s="44"/>
      <c r="AZ2248" s="24"/>
      <c r="BF2248" s="24"/>
      <c r="BJ2248" s="24"/>
      <c r="BK2248" s="24"/>
      <c r="BL2248" s="24"/>
      <c r="BM2248" s="24"/>
      <c r="BN2248" s="24"/>
      <c r="BO2248" s="24"/>
      <c r="BP2248" s="24"/>
      <c r="BQ2248" s="24"/>
      <c r="BR2248" s="24"/>
      <c r="BS2248" s="24"/>
      <c r="BT2248" s="24"/>
    </row>
    <row r="2249" spans="1:72" s="23" customFormat="1" x14ac:dyDescent="0.3">
      <c r="A2249" s="38">
        <v>1413</v>
      </c>
      <c r="B2249" s="2" t="s">
        <v>3397</v>
      </c>
      <c r="C2249" s="1" t="s">
        <v>5943</v>
      </c>
      <c r="D2249" s="1" t="s">
        <v>1366</v>
      </c>
      <c r="E2249" s="1" t="s">
        <v>1413</v>
      </c>
      <c r="F2249" s="27" t="s">
        <v>6110</v>
      </c>
      <c r="G2249" s="1" t="s">
        <v>6111</v>
      </c>
      <c r="H2249" s="39">
        <v>0.56999999999999995</v>
      </c>
      <c r="I2249" s="39">
        <v>0.56999999999999995</v>
      </c>
      <c r="J2249" s="1">
        <v>2</v>
      </c>
      <c r="K2249" s="153">
        <v>44362</v>
      </c>
      <c r="L2249" s="41">
        <v>44499</v>
      </c>
      <c r="M2249" s="1">
        <v>93.04</v>
      </c>
      <c r="N2249" s="1">
        <v>85</v>
      </c>
      <c r="O2249" s="1">
        <v>88</v>
      </c>
      <c r="P2249" s="42">
        <f t="shared" ref="P2249:P2312" si="105">M2249*O2249</f>
        <v>8187.52</v>
      </c>
      <c r="Q2249" s="1" t="s">
        <v>147</v>
      </c>
      <c r="R2249" s="3">
        <v>100</v>
      </c>
      <c r="S2249" s="1">
        <f t="shared" ref="S2249:S2312" si="106">M2249*R2249</f>
        <v>9304</v>
      </c>
      <c r="T2249" s="1" t="s">
        <v>147</v>
      </c>
      <c r="U2249" s="1">
        <v>375</v>
      </c>
      <c r="V2249" s="1">
        <v>0</v>
      </c>
      <c r="W2249" s="1">
        <v>0</v>
      </c>
      <c r="X2249" s="1">
        <v>0</v>
      </c>
      <c r="Y2249" s="1">
        <v>375</v>
      </c>
      <c r="Z2249" s="1">
        <v>31875</v>
      </c>
      <c r="AA2249" s="1" t="s">
        <v>5946</v>
      </c>
      <c r="AB2249" s="43" t="s">
        <v>6267</v>
      </c>
      <c r="AC2249" s="44"/>
      <c r="AZ2249" s="24"/>
      <c r="BF2249" s="24"/>
      <c r="BJ2249" s="24"/>
      <c r="BK2249" s="24"/>
      <c r="BL2249" s="24"/>
      <c r="BM2249" s="24"/>
      <c r="BN2249" s="24"/>
      <c r="BO2249" s="24"/>
      <c r="BP2249" s="24"/>
      <c r="BQ2249" s="24"/>
      <c r="BR2249" s="24"/>
      <c r="BS2249" s="24"/>
      <c r="BT2249" s="24"/>
    </row>
    <row r="2250" spans="1:72" s="23" customFormat="1" x14ac:dyDescent="0.3">
      <c r="A2250" s="38">
        <v>1414</v>
      </c>
      <c r="B2250" s="2" t="s">
        <v>3397</v>
      </c>
      <c r="C2250" s="1" t="s">
        <v>5943</v>
      </c>
      <c r="D2250" s="1" t="s">
        <v>1366</v>
      </c>
      <c r="E2250" s="1" t="s">
        <v>1413</v>
      </c>
      <c r="F2250" s="27" t="s">
        <v>6112</v>
      </c>
      <c r="G2250" s="1" t="s">
        <v>6113</v>
      </c>
      <c r="H2250" s="39">
        <v>0.52</v>
      </c>
      <c r="I2250" s="39">
        <v>0.52</v>
      </c>
      <c r="J2250" s="1">
        <v>2</v>
      </c>
      <c r="K2250" s="153">
        <v>44374</v>
      </c>
      <c r="L2250" s="41">
        <v>44499</v>
      </c>
      <c r="M2250" s="1">
        <v>58.2</v>
      </c>
      <c r="N2250" s="1">
        <v>50</v>
      </c>
      <c r="O2250" s="1">
        <v>80</v>
      </c>
      <c r="P2250" s="42">
        <f t="shared" si="105"/>
        <v>4656</v>
      </c>
      <c r="Q2250" s="1" t="s">
        <v>147</v>
      </c>
      <c r="R2250" s="3">
        <v>100</v>
      </c>
      <c r="S2250" s="1">
        <f t="shared" si="106"/>
        <v>5820</v>
      </c>
      <c r="T2250" s="1" t="s">
        <v>147</v>
      </c>
      <c r="U2250" s="1">
        <v>375</v>
      </c>
      <c r="V2250" s="1">
        <v>0</v>
      </c>
      <c r="W2250" s="1">
        <v>0</v>
      </c>
      <c r="X2250" s="1">
        <v>0</v>
      </c>
      <c r="Y2250" s="1">
        <v>375</v>
      </c>
      <c r="Z2250" s="1">
        <v>18750</v>
      </c>
      <c r="AA2250" s="1" t="s">
        <v>5946</v>
      </c>
      <c r="AB2250" s="43" t="s">
        <v>6267</v>
      </c>
      <c r="AC2250" s="44"/>
      <c r="AZ2250" s="24"/>
      <c r="BF2250" s="24"/>
      <c r="BJ2250" s="24"/>
      <c r="BK2250" s="24"/>
      <c r="BL2250" s="24"/>
      <c r="BM2250" s="24"/>
      <c r="BN2250" s="24"/>
      <c r="BO2250" s="24"/>
      <c r="BP2250" s="24"/>
      <c r="BQ2250" s="24"/>
      <c r="BR2250" s="24"/>
      <c r="BS2250" s="24"/>
      <c r="BT2250" s="24"/>
    </row>
    <row r="2251" spans="1:72" s="23" customFormat="1" x14ac:dyDescent="0.3">
      <c r="A2251" s="38">
        <v>1415</v>
      </c>
      <c r="B2251" s="2" t="s">
        <v>3397</v>
      </c>
      <c r="C2251" s="1" t="s">
        <v>5943</v>
      </c>
      <c r="D2251" s="1" t="s">
        <v>1366</v>
      </c>
      <c r="E2251" s="1" t="s">
        <v>1413</v>
      </c>
      <c r="F2251" s="27" t="s">
        <v>5816</v>
      </c>
      <c r="G2251" s="1" t="s">
        <v>6114</v>
      </c>
      <c r="H2251" s="39">
        <v>0.52</v>
      </c>
      <c r="I2251" s="39">
        <v>0.52</v>
      </c>
      <c r="J2251" s="1">
        <v>1</v>
      </c>
      <c r="K2251" s="153">
        <v>44389</v>
      </c>
      <c r="L2251" s="41">
        <v>44499</v>
      </c>
      <c r="M2251" s="1">
        <v>27.37</v>
      </c>
      <c r="N2251" s="1">
        <v>24</v>
      </c>
      <c r="O2251" s="1">
        <v>80</v>
      </c>
      <c r="P2251" s="42">
        <f t="shared" si="105"/>
        <v>2189.6</v>
      </c>
      <c r="Q2251" s="1" t="s">
        <v>147</v>
      </c>
      <c r="R2251" s="3">
        <v>100</v>
      </c>
      <c r="S2251" s="1">
        <f t="shared" si="106"/>
        <v>2737</v>
      </c>
      <c r="T2251" s="1" t="s">
        <v>147</v>
      </c>
      <c r="U2251" s="1">
        <v>375</v>
      </c>
      <c r="V2251" s="1">
        <v>0</v>
      </c>
      <c r="W2251" s="1">
        <v>0</v>
      </c>
      <c r="X2251" s="1">
        <v>0</v>
      </c>
      <c r="Y2251" s="1">
        <v>375</v>
      </c>
      <c r="Z2251" s="1">
        <v>9000</v>
      </c>
      <c r="AA2251" s="1" t="s">
        <v>5946</v>
      </c>
      <c r="AB2251" s="43" t="s">
        <v>6267</v>
      </c>
      <c r="AC2251" s="44"/>
      <c r="AZ2251" s="24"/>
      <c r="BF2251" s="24"/>
      <c r="BJ2251" s="24"/>
      <c r="BK2251" s="24"/>
      <c r="BL2251" s="24"/>
      <c r="BM2251" s="24"/>
      <c r="BN2251" s="24"/>
      <c r="BO2251" s="24"/>
      <c r="BP2251" s="24"/>
      <c r="BQ2251" s="24"/>
      <c r="BR2251" s="24"/>
      <c r="BS2251" s="24"/>
      <c r="BT2251" s="24"/>
    </row>
    <row r="2252" spans="1:72" s="23" customFormat="1" x14ac:dyDescent="0.3">
      <c r="A2252" s="38">
        <v>1416</v>
      </c>
      <c r="B2252" s="2" t="s">
        <v>3397</v>
      </c>
      <c r="C2252" s="1" t="s">
        <v>5943</v>
      </c>
      <c r="D2252" s="1" t="s">
        <v>1366</v>
      </c>
      <c r="E2252" s="1" t="s">
        <v>1413</v>
      </c>
      <c r="F2252" s="1" t="s">
        <v>4747</v>
      </c>
      <c r="G2252" s="1" t="s">
        <v>6115</v>
      </c>
      <c r="H2252" s="39">
        <v>0.55000000000000004</v>
      </c>
      <c r="I2252" s="39">
        <v>0.55000000000000004</v>
      </c>
      <c r="J2252" s="1">
        <v>2</v>
      </c>
      <c r="K2252" s="153">
        <v>44369</v>
      </c>
      <c r="L2252" s="41">
        <v>44499</v>
      </c>
      <c r="M2252" s="1">
        <v>80.41</v>
      </c>
      <c r="N2252" s="1">
        <v>74</v>
      </c>
      <c r="O2252" s="1">
        <v>83</v>
      </c>
      <c r="P2252" s="42">
        <f t="shared" si="105"/>
        <v>6674.03</v>
      </c>
      <c r="Q2252" s="1" t="s">
        <v>147</v>
      </c>
      <c r="R2252" s="3">
        <v>99.074074074074076</v>
      </c>
      <c r="S2252" s="1">
        <f t="shared" si="106"/>
        <v>7966.5462962962965</v>
      </c>
      <c r="T2252" s="1" t="s">
        <v>147</v>
      </c>
      <c r="U2252" s="1">
        <v>375</v>
      </c>
      <c r="V2252" s="1">
        <v>0</v>
      </c>
      <c r="W2252" s="1">
        <v>0</v>
      </c>
      <c r="X2252" s="1">
        <v>0</v>
      </c>
      <c r="Y2252" s="1">
        <v>375</v>
      </c>
      <c r="Z2252" s="1">
        <v>27750</v>
      </c>
      <c r="AA2252" s="1" t="s">
        <v>5946</v>
      </c>
      <c r="AB2252" s="43" t="s">
        <v>6267</v>
      </c>
      <c r="AC2252" s="44"/>
      <c r="AZ2252" s="24"/>
      <c r="BF2252" s="24"/>
      <c r="BJ2252" s="24"/>
      <c r="BK2252" s="24"/>
      <c r="BL2252" s="24"/>
      <c r="BM2252" s="24"/>
      <c r="BN2252" s="24"/>
      <c r="BO2252" s="24"/>
      <c r="BP2252" s="24"/>
      <c r="BQ2252" s="24"/>
      <c r="BR2252" s="24"/>
      <c r="BS2252" s="24"/>
      <c r="BT2252" s="24"/>
    </row>
    <row r="2253" spans="1:72" s="23" customFormat="1" x14ac:dyDescent="0.3">
      <c r="A2253" s="38">
        <v>1417</v>
      </c>
      <c r="B2253" s="2" t="s">
        <v>3397</v>
      </c>
      <c r="C2253" s="1" t="s">
        <v>5943</v>
      </c>
      <c r="D2253" s="1" t="s">
        <v>1366</v>
      </c>
      <c r="E2253" s="1" t="s">
        <v>1413</v>
      </c>
      <c r="F2253" s="27" t="s">
        <v>4763</v>
      </c>
      <c r="G2253" s="1" t="s">
        <v>6116</v>
      </c>
      <c r="H2253" s="44">
        <v>0</v>
      </c>
      <c r="I2253" s="44">
        <v>0</v>
      </c>
      <c r="J2253" s="1">
        <v>4</v>
      </c>
      <c r="K2253" s="153">
        <v>44367</v>
      </c>
      <c r="L2253" s="41">
        <v>44499</v>
      </c>
      <c r="M2253" s="1">
        <v>192.35</v>
      </c>
      <c r="N2253" s="1">
        <v>175</v>
      </c>
      <c r="O2253" s="1">
        <v>80</v>
      </c>
      <c r="P2253" s="42">
        <f t="shared" si="105"/>
        <v>15388</v>
      </c>
      <c r="Q2253" s="1" t="s">
        <v>147</v>
      </c>
      <c r="R2253" s="3">
        <v>100</v>
      </c>
      <c r="S2253" s="1">
        <f t="shared" si="106"/>
        <v>19235</v>
      </c>
      <c r="T2253" s="1" t="s">
        <v>147</v>
      </c>
      <c r="U2253" s="1">
        <v>375</v>
      </c>
      <c r="V2253" s="1">
        <v>0</v>
      </c>
      <c r="W2253" s="1">
        <v>0</v>
      </c>
      <c r="X2253" s="1">
        <v>0</v>
      </c>
      <c r="Y2253" s="1">
        <v>375</v>
      </c>
      <c r="Z2253" s="1">
        <v>65625</v>
      </c>
      <c r="AA2253" s="1" t="s">
        <v>5946</v>
      </c>
      <c r="AB2253" s="43" t="s">
        <v>6267</v>
      </c>
      <c r="AC2253" s="44" t="s">
        <v>6023</v>
      </c>
      <c r="AZ2253" s="24"/>
      <c r="BF2253" s="24"/>
      <c r="BJ2253" s="24"/>
      <c r="BK2253" s="24"/>
      <c r="BL2253" s="24"/>
      <c r="BM2253" s="24"/>
      <c r="BN2253" s="24"/>
      <c r="BO2253" s="24"/>
      <c r="BP2253" s="24"/>
      <c r="BQ2253" s="24"/>
      <c r="BR2253" s="24"/>
      <c r="BS2253" s="24"/>
      <c r="BT2253" s="24"/>
    </row>
    <row r="2254" spans="1:72" s="23" customFormat="1" x14ac:dyDescent="0.3">
      <c r="A2254" s="38">
        <v>1418</v>
      </c>
      <c r="B2254" s="2" t="s">
        <v>3397</v>
      </c>
      <c r="C2254" s="1" t="s">
        <v>5943</v>
      </c>
      <c r="D2254" s="1" t="s">
        <v>1366</v>
      </c>
      <c r="E2254" s="1" t="s">
        <v>1413</v>
      </c>
      <c r="F2254" s="27" t="s">
        <v>4767</v>
      </c>
      <c r="G2254" s="1" t="s">
        <v>6117</v>
      </c>
      <c r="H2254" s="39">
        <v>0.46</v>
      </c>
      <c r="I2254" s="39">
        <v>0.46</v>
      </c>
      <c r="J2254" s="1">
        <v>2</v>
      </c>
      <c r="K2254" s="153">
        <v>44368</v>
      </c>
      <c r="L2254" s="41">
        <v>44499</v>
      </c>
      <c r="M2254" s="1">
        <v>62.8</v>
      </c>
      <c r="N2254" s="1">
        <v>57</v>
      </c>
      <c r="O2254" s="1">
        <v>82</v>
      </c>
      <c r="P2254" s="42">
        <f t="shared" si="105"/>
        <v>5149.5999999999995</v>
      </c>
      <c r="Q2254" s="1" t="s">
        <v>147</v>
      </c>
      <c r="R2254" s="3">
        <v>100</v>
      </c>
      <c r="S2254" s="1">
        <f t="shared" si="106"/>
        <v>6280</v>
      </c>
      <c r="T2254" s="1" t="s">
        <v>147</v>
      </c>
      <c r="U2254" s="1">
        <v>375</v>
      </c>
      <c r="V2254" s="1">
        <v>0</v>
      </c>
      <c r="W2254" s="1">
        <v>0</v>
      </c>
      <c r="X2254" s="1">
        <v>0</v>
      </c>
      <c r="Y2254" s="1">
        <v>375</v>
      </c>
      <c r="Z2254" s="1">
        <v>21375</v>
      </c>
      <c r="AA2254" s="1" t="s">
        <v>5946</v>
      </c>
      <c r="AB2254" s="43" t="s">
        <v>6267</v>
      </c>
      <c r="AC2254" s="44"/>
      <c r="AZ2254" s="24"/>
      <c r="BF2254" s="24"/>
      <c r="BJ2254" s="24"/>
      <c r="BK2254" s="24"/>
      <c r="BL2254" s="24"/>
      <c r="BM2254" s="24"/>
      <c r="BN2254" s="24"/>
      <c r="BO2254" s="24"/>
      <c r="BP2254" s="24"/>
      <c r="BQ2254" s="24"/>
      <c r="BR2254" s="24"/>
      <c r="BS2254" s="24"/>
      <c r="BT2254" s="24"/>
    </row>
    <row r="2255" spans="1:72" s="23" customFormat="1" x14ac:dyDescent="0.3">
      <c r="A2255" s="38">
        <v>1419</v>
      </c>
      <c r="B2255" s="2" t="s">
        <v>3397</v>
      </c>
      <c r="C2255" s="1" t="s">
        <v>5943</v>
      </c>
      <c r="D2255" s="1" t="s">
        <v>1366</v>
      </c>
      <c r="E2255" s="1" t="s">
        <v>1413</v>
      </c>
      <c r="F2255" s="27" t="s">
        <v>4773</v>
      </c>
      <c r="G2255" s="1" t="s">
        <v>6118</v>
      </c>
      <c r="H2255" s="39">
        <v>0.39</v>
      </c>
      <c r="I2255" s="39">
        <v>0.39</v>
      </c>
      <c r="J2255" s="1">
        <v>2</v>
      </c>
      <c r="K2255" s="153">
        <v>44368</v>
      </c>
      <c r="L2255" s="41">
        <v>44499</v>
      </c>
      <c r="M2255" s="1">
        <v>100.39</v>
      </c>
      <c r="N2255" s="1">
        <v>92</v>
      </c>
      <c r="O2255" s="1">
        <v>91</v>
      </c>
      <c r="P2255" s="42">
        <f t="shared" si="105"/>
        <v>9135.49</v>
      </c>
      <c r="Q2255" s="1" t="s">
        <v>147</v>
      </c>
      <c r="R2255" s="3">
        <v>99.557522123893804</v>
      </c>
      <c r="S2255" s="1">
        <f t="shared" si="106"/>
        <v>9994.5796460176989</v>
      </c>
      <c r="T2255" s="1" t="s">
        <v>147</v>
      </c>
      <c r="U2255" s="1">
        <v>375</v>
      </c>
      <c r="V2255" s="1">
        <v>0</v>
      </c>
      <c r="W2255" s="1">
        <v>10</v>
      </c>
      <c r="X2255" s="1">
        <v>0</v>
      </c>
      <c r="Y2255" s="1">
        <v>385</v>
      </c>
      <c r="Z2255" s="1">
        <v>35420</v>
      </c>
      <c r="AA2255" s="1" t="s">
        <v>5946</v>
      </c>
      <c r="AB2255" s="43" t="s">
        <v>6267</v>
      </c>
      <c r="AC2255" s="44"/>
      <c r="AZ2255" s="24"/>
      <c r="BF2255" s="24"/>
      <c r="BJ2255" s="24"/>
      <c r="BK2255" s="24"/>
      <c r="BL2255" s="24"/>
      <c r="BM2255" s="24"/>
      <c r="BN2255" s="24"/>
      <c r="BO2255" s="24"/>
      <c r="BP2255" s="24"/>
      <c r="BQ2255" s="24"/>
      <c r="BR2255" s="24"/>
      <c r="BS2255" s="24"/>
      <c r="BT2255" s="24"/>
    </row>
    <row r="2256" spans="1:72" s="23" customFormat="1" x14ac:dyDescent="0.3">
      <c r="A2256" s="38">
        <v>1420</v>
      </c>
      <c r="B2256" s="2" t="s">
        <v>3397</v>
      </c>
      <c r="C2256" s="1" t="s">
        <v>5943</v>
      </c>
      <c r="D2256" s="1" t="s">
        <v>1366</v>
      </c>
      <c r="E2256" s="1" t="s">
        <v>1413</v>
      </c>
      <c r="F2256" s="27" t="s">
        <v>4775</v>
      </c>
      <c r="G2256" s="1" t="s">
        <v>6119</v>
      </c>
      <c r="H2256" s="39">
        <v>0.5</v>
      </c>
      <c r="I2256" s="39">
        <v>0.5</v>
      </c>
      <c r="J2256" s="1">
        <v>1</v>
      </c>
      <c r="K2256" s="153">
        <v>44367</v>
      </c>
      <c r="L2256" s="41">
        <v>44499</v>
      </c>
      <c r="M2256" s="1">
        <v>47.06</v>
      </c>
      <c r="N2256" s="1">
        <v>44</v>
      </c>
      <c r="O2256" s="1">
        <v>80</v>
      </c>
      <c r="P2256" s="42">
        <f t="shared" si="105"/>
        <v>3764.8</v>
      </c>
      <c r="Q2256" s="1" t="s">
        <v>147</v>
      </c>
      <c r="R2256" s="3">
        <v>100</v>
      </c>
      <c r="S2256" s="1">
        <f t="shared" si="106"/>
        <v>4706</v>
      </c>
      <c r="T2256" s="1" t="s">
        <v>147</v>
      </c>
      <c r="U2256" s="1">
        <v>375</v>
      </c>
      <c r="V2256" s="1">
        <v>0</v>
      </c>
      <c r="W2256" s="1">
        <v>0</v>
      </c>
      <c r="X2256" s="1">
        <v>0</v>
      </c>
      <c r="Y2256" s="1">
        <v>375</v>
      </c>
      <c r="Z2256" s="1">
        <v>16500</v>
      </c>
      <c r="AA2256" s="1" t="s">
        <v>5946</v>
      </c>
      <c r="AB2256" s="43" t="s">
        <v>6267</v>
      </c>
      <c r="AC2256" s="44"/>
      <c r="AZ2256" s="24"/>
      <c r="BF2256" s="24"/>
      <c r="BJ2256" s="24"/>
      <c r="BK2256" s="24"/>
      <c r="BL2256" s="24"/>
      <c r="BM2256" s="24"/>
      <c r="BN2256" s="24"/>
      <c r="BO2256" s="24"/>
      <c r="BP2256" s="24"/>
      <c r="BQ2256" s="24"/>
      <c r="BR2256" s="24"/>
      <c r="BS2256" s="24"/>
      <c r="BT2256" s="24"/>
    </row>
    <row r="2257" spans="1:72" s="23" customFormat="1" x14ac:dyDescent="0.3">
      <c r="A2257" s="38">
        <v>1421</v>
      </c>
      <c r="B2257" s="2" t="s">
        <v>3397</v>
      </c>
      <c r="C2257" s="1" t="s">
        <v>5943</v>
      </c>
      <c r="D2257" s="1" t="s">
        <v>1366</v>
      </c>
      <c r="E2257" s="1" t="s">
        <v>1413</v>
      </c>
      <c r="F2257" s="27" t="s">
        <v>6120</v>
      </c>
      <c r="G2257" s="1" t="s">
        <v>6121</v>
      </c>
      <c r="H2257" s="39">
        <v>0.25</v>
      </c>
      <c r="I2257" s="39">
        <v>0.25</v>
      </c>
      <c r="J2257" s="1">
        <v>1</v>
      </c>
      <c r="K2257" s="153">
        <v>44368</v>
      </c>
      <c r="L2257" s="41">
        <v>44499</v>
      </c>
      <c r="M2257" s="1">
        <v>41.08</v>
      </c>
      <c r="N2257" s="1">
        <v>38</v>
      </c>
      <c r="O2257" s="1">
        <v>80</v>
      </c>
      <c r="P2257" s="42">
        <f t="shared" si="105"/>
        <v>3286.3999999999996</v>
      </c>
      <c r="Q2257" s="1" t="s">
        <v>147</v>
      </c>
      <c r="R2257" s="3">
        <v>100</v>
      </c>
      <c r="S2257" s="1">
        <f t="shared" si="106"/>
        <v>4108</v>
      </c>
      <c r="T2257" s="1" t="s">
        <v>147</v>
      </c>
      <c r="U2257" s="1">
        <v>375</v>
      </c>
      <c r="V2257" s="1">
        <v>0</v>
      </c>
      <c r="W2257" s="1">
        <v>0</v>
      </c>
      <c r="X2257" s="1">
        <v>0</v>
      </c>
      <c r="Y2257" s="1">
        <v>375</v>
      </c>
      <c r="Z2257" s="1">
        <v>14250</v>
      </c>
      <c r="AA2257" s="1" t="s">
        <v>5946</v>
      </c>
      <c r="AB2257" s="43" t="s">
        <v>6267</v>
      </c>
      <c r="AC2257" s="44"/>
      <c r="AZ2257" s="24"/>
      <c r="BF2257" s="24"/>
      <c r="BJ2257" s="24"/>
      <c r="BK2257" s="24"/>
      <c r="BL2257" s="24"/>
      <c r="BM2257" s="24"/>
      <c r="BN2257" s="24"/>
      <c r="BO2257" s="24"/>
      <c r="BP2257" s="24"/>
      <c r="BQ2257" s="24"/>
      <c r="BR2257" s="24"/>
      <c r="BS2257" s="24"/>
      <c r="BT2257" s="24"/>
    </row>
    <row r="2258" spans="1:72" s="23" customFormat="1" x14ac:dyDescent="0.3">
      <c r="A2258" s="38">
        <v>1422</v>
      </c>
      <c r="B2258" s="2" t="s">
        <v>3397</v>
      </c>
      <c r="C2258" s="1" t="s">
        <v>5943</v>
      </c>
      <c r="D2258" s="1" t="s">
        <v>1366</v>
      </c>
      <c r="E2258" s="1" t="s">
        <v>1413</v>
      </c>
      <c r="F2258" s="27" t="s">
        <v>5044</v>
      </c>
      <c r="G2258" s="1" t="s">
        <v>6122</v>
      </c>
      <c r="H2258" s="44">
        <v>0</v>
      </c>
      <c r="I2258" s="44">
        <v>0</v>
      </c>
      <c r="J2258" s="1">
        <v>2</v>
      </c>
      <c r="K2258" s="153">
        <v>44364</v>
      </c>
      <c r="L2258" s="41">
        <v>44499</v>
      </c>
      <c r="M2258" s="1">
        <v>92.24</v>
      </c>
      <c r="N2258" s="1">
        <v>85</v>
      </c>
      <c r="O2258" s="1">
        <v>92</v>
      </c>
      <c r="P2258" s="42">
        <f t="shared" si="105"/>
        <v>8486.08</v>
      </c>
      <c r="Q2258" s="1" t="s">
        <v>147</v>
      </c>
      <c r="R2258" s="3">
        <v>100</v>
      </c>
      <c r="S2258" s="1">
        <f t="shared" si="106"/>
        <v>9224</v>
      </c>
      <c r="T2258" s="1" t="s">
        <v>147</v>
      </c>
      <c r="U2258" s="1">
        <v>375</v>
      </c>
      <c r="V2258" s="1">
        <v>0</v>
      </c>
      <c r="W2258" s="1">
        <v>10</v>
      </c>
      <c r="X2258" s="1">
        <v>0</v>
      </c>
      <c r="Y2258" s="1">
        <v>385</v>
      </c>
      <c r="Z2258" s="1">
        <v>32725</v>
      </c>
      <c r="AA2258" s="1" t="s">
        <v>5946</v>
      </c>
      <c r="AB2258" s="1" t="s">
        <v>5900</v>
      </c>
      <c r="AC2258" s="44" t="s">
        <v>6023</v>
      </c>
      <c r="AZ2258" s="24"/>
      <c r="BF2258" s="24"/>
      <c r="BJ2258" s="24"/>
      <c r="BK2258" s="24"/>
      <c r="BL2258" s="24"/>
      <c r="BM2258" s="24"/>
      <c r="BN2258" s="24"/>
      <c r="BO2258" s="24"/>
      <c r="BP2258" s="24"/>
      <c r="BQ2258" s="24"/>
      <c r="BR2258" s="24"/>
      <c r="BS2258" s="24"/>
      <c r="BT2258" s="24"/>
    </row>
    <row r="2259" spans="1:72" s="23" customFormat="1" x14ac:dyDescent="0.3">
      <c r="A2259" s="38">
        <v>1423</v>
      </c>
      <c r="B2259" s="2" t="s">
        <v>3397</v>
      </c>
      <c r="C2259" s="1" t="s">
        <v>5943</v>
      </c>
      <c r="D2259" s="1" t="s">
        <v>1366</v>
      </c>
      <c r="E2259" s="1" t="s">
        <v>1413</v>
      </c>
      <c r="F2259" s="27" t="s">
        <v>5922</v>
      </c>
      <c r="G2259" s="1" t="s">
        <v>6123</v>
      </c>
      <c r="H2259" s="44">
        <v>0.35</v>
      </c>
      <c r="I2259" s="44">
        <v>0.35</v>
      </c>
      <c r="J2259" s="1">
        <v>2</v>
      </c>
      <c r="K2259" s="153">
        <v>44366</v>
      </c>
      <c r="L2259" s="41">
        <v>44499</v>
      </c>
      <c r="M2259" s="1">
        <v>74.819999999999993</v>
      </c>
      <c r="N2259" s="1">
        <v>68</v>
      </c>
      <c r="O2259" s="1">
        <v>80</v>
      </c>
      <c r="P2259" s="42">
        <f t="shared" si="105"/>
        <v>5985.5999999999995</v>
      </c>
      <c r="Q2259" s="1" t="s">
        <v>147</v>
      </c>
      <c r="R2259" s="3">
        <v>99.539170506912441</v>
      </c>
      <c r="S2259" s="1">
        <f t="shared" si="106"/>
        <v>7447.5207373271878</v>
      </c>
      <c r="T2259" s="1" t="s">
        <v>147</v>
      </c>
      <c r="U2259" s="1">
        <v>375</v>
      </c>
      <c r="V2259" s="1">
        <v>0</v>
      </c>
      <c r="W2259" s="1">
        <v>0</v>
      </c>
      <c r="X2259" s="1">
        <v>0</v>
      </c>
      <c r="Y2259" s="1">
        <v>375</v>
      </c>
      <c r="Z2259" s="1">
        <v>25500</v>
      </c>
      <c r="AA2259" s="1" t="s">
        <v>5946</v>
      </c>
      <c r="AB2259" s="1" t="s">
        <v>5900</v>
      </c>
      <c r="AC2259" s="44"/>
      <c r="AZ2259" s="24"/>
      <c r="BF2259" s="24"/>
      <c r="BJ2259" s="24"/>
      <c r="BK2259" s="24"/>
      <c r="BL2259" s="24"/>
      <c r="BM2259" s="24"/>
      <c r="BN2259" s="24"/>
      <c r="BO2259" s="24"/>
      <c r="BP2259" s="24"/>
      <c r="BQ2259" s="24"/>
      <c r="BR2259" s="24"/>
      <c r="BS2259" s="24"/>
      <c r="BT2259" s="24"/>
    </row>
    <row r="2260" spans="1:72" s="23" customFormat="1" x14ac:dyDescent="0.3">
      <c r="A2260" s="38">
        <v>1424</v>
      </c>
      <c r="B2260" s="2" t="s">
        <v>3397</v>
      </c>
      <c r="C2260" s="1" t="s">
        <v>5943</v>
      </c>
      <c r="D2260" s="1" t="s">
        <v>1366</v>
      </c>
      <c r="E2260" s="1" t="s">
        <v>1413</v>
      </c>
      <c r="F2260" s="27" t="s">
        <v>5924</v>
      </c>
      <c r="G2260" s="1" t="s">
        <v>6124</v>
      </c>
      <c r="H2260" s="44">
        <v>0.53</v>
      </c>
      <c r="I2260" s="44">
        <v>0.53</v>
      </c>
      <c r="J2260" s="1">
        <v>1</v>
      </c>
      <c r="K2260" s="153">
        <v>44373</v>
      </c>
      <c r="L2260" s="41">
        <v>44499</v>
      </c>
      <c r="M2260" s="1">
        <v>46.79</v>
      </c>
      <c r="N2260" s="1">
        <v>43</v>
      </c>
      <c r="O2260" s="1">
        <v>86</v>
      </c>
      <c r="P2260" s="42">
        <f t="shared" si="105"/>
        <v>4023.94</v>
      </c>
      <c r="Q2260" s="1" t="s">
        <v>147</v>
      </c>
      <c r="R2260" s="3">
        <v>100</v>
      </c>
      <c r="S2260" s="1">
        <f t="shared" si="106"/>
        <v>4679</v>
      </c>
      <c r="T2260" s="1" t="s">
        <v>147</v>
      </c>
      <c r="U2260" s="1">
        <v>375</v>
      </c>
      <c r="V2260" s="1">
        <v>0</v>
      </c>
      <c r="W2260" s="1">
        <v>0</v>
      </c>
      <c r="X2260" s="1">
        <v>0</v>
      </c>
      <c r="Y2260" s="1">
        <v>375</v>
      </c>
      <c r="Z2260" s="1">
        <v>16125</v>
      </c>
      <c r="AA2260" s="1" t="s">
        <v>5946</v>
      </c>
      <c r="AB2260" s="1" t="s">
        <v>5900</v>
      </c>
      <c r="AC2260" s="44"/>
      <c r="AZ2260" s="24"/>
      <c r="BF2260" s="24"/>
      <c r="BJ2260" s="24"/>
      <c r="BK2260" s="24"/>
      <c r="BL2260" s="24"/>
      <c r="BM2260" s="24"/>
      <c r="BN2260" s="24"/>
      <c r="BO2260" s="24"/>
      <c r="BP2260" s="24"/>
      <c r="BQ2260" s="24"/>
      <c r="BR2260" s="24"/>
      <c r="BS2260" s="24"/>
      <c r="BT2260" s="24"/>
    </row>
    <row r="2261" spans="1:72" s="23" customFormat="1" x14ac:dyDescent="0.3">
      <c r="A2261" s="38">
        <v>1425</v>
      </c>
      <c r="B2261" s="2" t="s">
        <v>3397</v>
      </c>
      <c r="C2261" s="1" t="s">
        <v>5943</v>
      </c>
      <c r="D2261" s="1" t="s">
        <v>1366</v>
      </c>
      <c r="E2261" s="1" t="s">
        <v>1413</v>
      </c>
      <c r="F2261" s="27" t="s">
        <v>5926</v>
      </c>
      <c r="G2261" s="1" t="s">
        <v>6125</v>
      </c>
      <c r="H2261" s="44">
        <v>0.31</v>
      </c>
      <c r="I2261" s="44">
        <v>0.31</v>
      </c>
      <c r="J2261" s="1">
        <v>1</v>
      </c>
      <c r="K2261" s="153">
        <v>44366</v>
      </c>
      <c r="L2261" s="41">
        <v>44499</v>
      </c>
      <c r="M2261" s="1">
        <v>38.51</v>
      </c>
      <c r="N2261" s="1">
        <v>35</v>
      </c>
      <c r="O2261" s="1">
        <v>84</v>
      </c>
      <c r="P2261" s="42">
        <f t="shared" si="105"/>
        <v>3234.8399999999997</v>
      </c>
      <c r="Q2261" s="1" t="s">
        <v>147</v>
      </c>
      <c r="R2261" s="3">
        <v>100</v>
      </c>
      <c r="S2261" s="1">
        <f t="shared" si="106"/>
        <v>3851</v>
      </c>
      <c r="T2261" s="1" t="s">
        <v>147</v>
      </c>
      <c r="U2261" s="1">
        <v>375</v>
      </c>
      <c r="V2261" s="1">
        <v>0</v>
      </c>
      <c r="W2261" s="1">
        <v>0</v>
      </c>
      <c r="X2261" s="1">
        <v>0</v>
      </c>
      <c r="Y2261" s="1">
        <v>375</v>
      </c>
      <c r="Z2261" s="1">
        <v>13125</v>
      </c>
      <c r="AA2261" s="1" t="s">
        <v>5946</v>
      </c>
      <c r="AB2261" s="1" t="s">
        <v>5900</v>
      </c>
      <c r="AC2261" s="44"/>
      <c r="AZ2261" s="24"/>
      <c r="BF2261" s="24"/>
      <c r="BJ2261" s="24"/>
      <c r="BK2261" s="24"/>
      <c r="BL2261" s="24"/>
      <c r="BM2261" s="24"/>
      <c r="BN2261" s="24"/>
      <c r="BO2261" s="24"/>
      <c r="BP2261" s="24"/>
      <c r="BQ2261" s="24"/>
      <c r="BR2261" s="24"/>
      <c r="BS2261" s="24"/>
      <c r="BT2261" s="24"/>
    </row>
    <row r="2262" spans="1:72" s="23" customFormat="1" x14ac:dyDescent="0.3">
      <c r="A2262" s="38">
        <v>1426</v>
      </c>
      <c r="B2262" s="2" t="s">
        <v>3397</v>
      </c>
      <c r="C2262" s="1" t="s">
        <v>5943</v>
      </c>
      <c r="D2262" s="1" t="s">
        <v>1366</v>
      </c>
      <c r="E2262" s="1" t="s">
        <v>1413</v>
      </c>
      <c r="F2262" s="27" t="s">
        <v>6126</v>
      </c>
      <c r="G2262" s="1" t="s">
        <v>6127</v>
      </c>
      <c r="H2262" s="39">
        <v>0.14000000000000001</v>
      </c>
      <c r="I2262" s="39">
        <v>0.14000000000000001</v>
      </c>
      <c r="J2262" s="1">
        <v>1</v>
      </c>
      <c r="K2262" s="153">
        <v>44370</v>
      </c>
      <c r="L2262" s="41">
        <v>44499</v>
      </c>
      <c r="M2262" s="1">
        <v>33.619999999999997</v>
      </c>
      <c r="N2262" s="1">
        <v>29</v>
      </c>
      <c r="O2262" s="1">
        <v>80</v>
      </c>
      <c r="P2262" s="42">
        <f t="shared" si="105"/>
        <v>2689.6</v>
      </c>
      <c r="Q2262" s="1" t="s">
        <v>147</v>
      </c>
      <c r="R2262" s="3">
        <v>100</v>
      </c>
      <c r="S2262" s="1">
        <f t="shared" si="106"/>
        <v>3361.9999999999995</v>
      </c>
      <c r="T2262" s="1" t="s">
        <v>147</v>
      </c>
      <c r="U2262" s="1">
        <v>375</v>
      </c>
      <c r="V2262" s="1">
        <v>0</v>
      </c>
      <c r="W2262" s="1">
        <v>0</v>
      </c>
      <c r="X2262" s="1">
        <v>0</v>
      </c>
      <c r="Y2262" s="1">
        <v>375</v>
      </c>
      <c r="Z2262" s="1">
        <v>10875</v>
      </c>
      <c r="AA2262" s="1" t="s">
        <v>5946</v>
      </c>
      <c r="AB2262" s="43" t="s">
        <v>6267</v>
      </c>
      <c r="AC2262" s="44"/>
      <c r="AZ2262" s="24"/>
      <c r="BF2262" s="24"/>
      <c r="BJ2262" s="24"/>
      <c r="BK2262" s="24"/>
      <c r="BL2262" s="24"/>
      <c r="BM2262" s="24"/>
      <c r="BN2262" s="24"/>
      <c r="BO2262" s="24"/>
      <c r="BP2262" s="24"/>
      <c r="BQ2262" s="24"/>
      <c r="BR2262" s="24"/>
      <c r="BS2262" s="24"/>
      <c r="BT2262" s="24"/>
    </row>
    <row r="2263" spans="1:72" s="23" customFormat="1" x14ac:dyDescent="0.3">
      <c r="A2263" s="38">
        <v>1427</v>
      </c>
      <c r="B2263" s="2" t="s">
        <v>3397</v>
      </c>
      <c r="C2263" s="1" t="s">
        <v>5943</v>
      </c>
      <c r="D2263" s="1" t="s">
        <v>1366</v>
      </c>
      <c r="E2263" s="1" t="s">
        <v>1413</v>
      </c>
      <c r="F2263" s="27" t="s">
        <v>6128</v>
      </c>
      <c r="G2263" s="1" t="s">
        <v>6129</v>
      </c>
      <c r="H2263" s="39">
        <v>0.38</v>
      </c>
      <c r="I2263" s="39">
        <v>0.38</v>
      </c>
      <c r="J2263" s="1">
        <v>1</v>
      </c>
      <c r="K2263" s="153">
        <v>44366</v>
      </c>
      <c r="L2263" s="41">
        <v>44499</v>
      </c>
      <c r="M2263" s="1">
        <v>29.11</v>
      </c>
      <c r="N2263" s="1">
        <v>24</v>
      </c>
      <c r="O2263" s="1">
        <v>94</v>
      </c>
      <c r="P2263" s="42">
        <f t="shared" si="105"/>
        <v>2736.34</v>
      </c>
      <c r="Q2263" s="1" t="s">
        <v>147</v>
      </c>
      <c r="R2263" s="3">
        <v>100</v>
      </c>
      <c r="S2263" s="1">
        <f t="shared" si="106"/>
        <v>2911</v>
      </c>
      <c r="T2263" s="1" t="s">
        <v>147</v>
      </c>
      <c r="U2263" s="1">
        <v>375</v>
      </c>
      <c r="V2263" s="1">
        <v>0</v>
      </c>
      <c r="W2263" s="1">
        <v>10</v>
      </c>
      <c r="X2263" s="1">
        <v>0</v>
      </c>
      <c r="Y2263" s="1">
        <v>385</v>
      </c>
      <c r="Z2263" s="1">
        <v>9240</v>
      </c>
      <c r="AA2263" s="1" t="s">
        <v>5946</v>
      </c>
      <c r="AB2263" s="1" t="s">
        <v>4016</v>
      </c>
      <c r="AC2263" s="44"/>
      <c r="AZ2263" s="24"/>
      <c r="BF2263" s="24"/>
      <c r="BJ2263" s="24"/>
      <c r="BK2263" s="24"/>
      <c r="BL2263" s="24"/>
      <c r="BM2263" s="24"/>
      <c r="BN2263" s="24"/>
      <c r="BO2263" s="24"/>
      <c r="BP2263" s="24"/>
      <c r="BQ2263" s="24"/>
      <c r="BR2263" s="24"/>
      <c r="BS2263" s="24"/>
      <c r="BT2263" s="24"/>
    </row>
    <row r="2264" spans="1:72" s="23" customFormat="1" x14ac:dyDescent="0.3">
      <c r="A2264" s="38">
        <v>1428</v>
      </c>
      <c r="B2264" s="2" t="s">
        <v>3397</v>
      </c>
      <c r="C2264" s="1" t="s">
        <v>5943</v>
      </c>
      <c r="D2264" s="1" t="s">
        <v>1366</v>
      </c>
      <c r="E2264" s="1" t="s">
        <v>1413</v>
      </c>
      <c r="F2264" s="27" t="s">
        <v>6130</v>
      </c>
      <c r="G2264" s="1" t="s">
        <v>6131</v>
      </c>
      <c r="H2264" s="39">
        <v>0.5</v>
      </c>
      <c r="I2264" s="39">
        <v>0.5</v>
      </c>
      <c r="J2264" s="1">
        <v>2</v>
      </c>
      <c r="K2264" s="153">
        <v>44361</v>
      </c>
      <c r="L2264" s="41">
        <v>44499</v>
      </c>
      <c r="M2264" s="1">
        <v>105.42</v>
      </c>
      <c r="N2264" s="1">
        <v>97</v>
      </c>
      <c r="O2264" s="1">
        <v>86</v>
      </c>
      <c r="P2264" s="42">
        <f t="shared" si="105"/>
        <v>9066.1200000000008</v>
      </c>
      <c r="Q2264" s="1" t="s">
        <v>147</v>
      </c>
      <c r="R2264" s="3">
        <v>100</v>
      </c>
      <c r="S2264" s="1">
        <f t="shared" si="106"/>
        <v>10542</v>
      </c>
      <c r="T2264" s="1" t="s">
        <v>147</v>
      </c>
      <c r="U2264" s="1">
        <v>375</v>
      </c>
      <c r="V2264" s="1">
        <v>0</v>
      </c>
      <c r="W2264" s="1">
        <v>0</v>
      </c>
      <c r="X2264" s="1">
        <v>0</v>
      </c>
      <c r="Y2264" s="1">
        <v>375</v>
      </c>
      <c r="Z2264" s="1">
        <v>36375</v>
      </c>
      <c r="AA2264" s="1" t="s">
        <v>5946</v>
      </c>
      <c r="AB2264" s="43" t="s">
        <v>6267</v>
      </c>
      <c r="AC2264" s="44"/>
      <c r="AZ2264" s="24"/>
      <c r="BF2264" s="24"/>
      <c r="BJ2264" s="24"/>
      <c r="BK2264" s="24"/>
      <c r="BL2264" s="24"/>
      <c r="BM2264" s="24"/>
      <c r="BN2264" s="24"/>
      <c r="BO2264" s="24"/>
      <c r="BP2264" s="24"/>
      <c r="BQ2264" s="24"/>
      <c r="BR2264" s="24"/>
      <c r="BS2264" s="24"/>
      <c r="BT2264" s="24"/>
    </row>
    <row r="2265" spans="1:72" s="23" customFormat="1" x14ac:dyDescent="0.3">
      <c r="A2265" s="38">
        <v>1429</v>
      </c>
      <c r="B2265" s="2" t="s">
        <v>3397</v>
      </c>
      <c r="C2265" s="1" t="s">
        <v>5943</v>
      </c>
      <c r="D2265" s="1" t="s">
        <v>1366</v>
      </c>
      <c r="E2265" s="1" t="s">
        <v>1413</v>
      </c>
      <c r="F2265" s="27" t="s">
        <v>6132</v>
      </c>
      <c r="G2265" s="1" t="s">
        <v>6133</v>
      </c>
      <c r="H2265" s="44">
        <v>0.32</v>
      </c>
      <c r="I2265" s="44">
        <v>0.32</v>
      </c>
      <c r="J2265" s="1">
        <v>2</v>
      </c>
      <c r="K2265" s="153">
        <v>44355</v>
      </c>
      <c r="L2265" s="41">
        <v>44499</v>
      </c>
      <c r="M2265" s="1">
        <v>104.18</v>
      </c>
      <c r="N2265" s="1">
        <v>93</v>
      </c>
      <c r="O2265" s="1">
        <v>80</v>
      </c>
      <c r="P2265" s="42">
        <f t="shared" si="105"/>
        <v>8334.4000000000015</v>
      </c>
      <c r="Q2265" s="1" t="s">
        <v>147</v>
      </c>
      <c r="R2265" s="3">
        <v>100</v>
      </c>
      <c r="S2265" s="1">
        <f t="shared" si="106"/>
        <v>10418</v>
      </c>
      <c r="T2265" s="1" t="s">
        <v>147</v>
      </c>
      <c r="U2265" s="1">
        <v>375</v>
      </c>
      <c r="V2265" s="1">
        <v>0</v>
      </c>
      <c r="W2265" s="1">
        <v>0</v>
      </c>
      <c r="X2265" s="1">
        <v>0</v>
      </c>
      <c r="Y2265" s="1">
        <v>375</v>
      </c>
      <c r="Z2265" s="1">
        <v>34875</v>
      </c>
      <c r="AA2265" s="1" t="s">
        <v>5946</v>
      </c>
      <c r="AB2265" s="43" t="s">
        <v>6267</v>
      </c>
      <c r="AC2265" s="44"/>
      <c r="AZ2265" s="24"/>
      <c r="BF2265" s="24"/>
      <c r="BJ2265" s="24"/>
      <c r="BK2265" s="24"/>
      <c r="BL2265" s="24"/>
      <c r="BM2265" s="24"/>
      <c r="BN2265" s="24"/>
      <c r="BO2265" s="24"/>
      <c r="BP2265" s="24"/>
      <c r="BQ2265" s="24"/>
      <c r="BR2265" s="24"/>
      <c r="BS2265" s="24"/>
      <c r="BT2265" s="24"/>
    </row>
    <row r="2266" spans="1:72" s="23" customFormat="1" x14ac:dyDescent="0.3">
      <c r="A2266" s="38">
        <v>1430</v>
      </c>
      <c r="B2266" s="2" t="s">
        <v>3397</v>
      </c>
      <c r="C2266" s="1" t="s">
        <v>5943</v>
      </c>
      <c r="D2266" s="1" t="s">
        <v>1366</v>
      </c>
      <c r="E2266" s="1" t="s">
        <v>1413</v>
      </c>
      <c r="F2266" s="27" t="s">
        <v>5080</v>
      </c>
      <c r="G2266" s="1" t="s">
        <v>6134</v>
      </c>
      <c r="H2266" s="44">
        <v>0</v>
      </c>
      <c r="I2266" s="44">
        <v>0</v>
      </c>
      <c r="J2266" s="1">
        <v>3</v>
      </c>
      <c r="K2266" s="153">
        <v>44359</v>
      </c>
      <c r="L2266" s="41">
        <v>44499</v>
      </c>
      <c r="M2266" s="1">
        <v>111.08</v>
      </c>
      <c r="N2266" s="1">
        <v>100</v>
      </c>
      <c r="O2266" s="1">
        <v>97</v>
      </c>
      <c r="P2266" s="42">
        <f t="shared" si="105"/>
        <v>10774.76</v>
      </c>
      <c r="Q2266" s="1" t="s">
        <v>147</v>
      </c>
      <c r="R2266" s="3">
        <v>100</v>
      </c>
      <c r="S2266" s="1">
        <f t="shared" si="106"/>
        <v>11108</v>
      </c>
      <c r="T2266" s="1" t="s">
        <v>147</v>
      </c>
      <c r="U2266" s="1">
        <v>375</v>
      </c>
      <c r="V2266" s="1">
        <v>0</v>
      </c>
      <c r="W2266" s="1">
        <v>10</v>
      </c>
      <c r="X2266" s="1">
        <v>0</v>
      </c>
      <c r="Y2266" s="1">
        <v>385</v>
      </c>
      <c r="Z2266" s="1">
        <v>38500</v>
      </c>
      <c r="AA2266" s="1" t="s">
        <v>5946</v>
      </c>
      <c r="AB2266" s="1" t="s">
        <v>5900</v>
      </c>
      <c r="AC2266" s="44" t="s">
        <v>6023</v>
      </c>
      <c r="AZ2266" s="24"/>
      <c r="BF2266" s="24"/>
      <c r="BJ2266" s="24"/>
      <c r="BK2266" s="24"/>
      <c r="BL2266" s="24"/>
      <c r="BM2266" s="24"/>
      <c r="BN2266" s="24"/>
      <c r="BO2266" s="24"/>
      <c r="BP2266" s="24"/>
      <c r="BQ2266" s="24"/>
      <c r="BR2266" s="24"/>
      <c r="BS2266" s="24"/>
      <c r="BT2266" s="24"/>
    </row>
    <row r="2267" spans="1:72" s="23" customFormat="1" x14ac:dyDescent="0.3">
      <c r="A2267" s="38">
        <v>1431</v>
      </c>
      <c r="B2267" s="2" t="s">
        <v>3397</v>
      </c>
      <c r="C2267" s="1" t="s">
        <v>5943</v>
      </c>
      <c r="D2267" s="1" t="s">
        <v>1366</v>
      </c>
      <c r="E2267" s="1" t="s">
        <v>1413</v>
      </c>
      <c r="F2267" s="27" t="s">
        <v>5126</v>
      </c>
      <c r="G2267" s="1" t="s">
        <v>6135</v>
      </c>
      <c r="H2267" s="44">
        <v>0.15</v>
      </c>
      <c r="I2267" s="44">
        <v>0.15</v>
      </c>
      <c r="J2267" s="1">
        <v>1</v>
      </c>
      <c r="K2267" s="153">
        <v>44365</v>
      </c>
      <c r="L2267" s="41">
        <v>44499</v>
      </c>
      <c r="M2267" s="1">
        <v>54.78</v>
      </c>
      <c r="N2267" s="1">
        <v>50</v>
      </c>
      <c r="O2267" s="1">
        <v>86</v>
      </c>
      <c r="P2267" s="42">
        <f t="shared" si="105"/>
        <v>4711.08</v>
      </c>
      <c r="Q2267" s="1" t="s">
        <v>147</v>
      </c>
      <c r="R2267" s="3">
        <v>100</v>
      </c>
      <c r="S2267" s="1">
        <f t="shared" si="106"/>
        <v>5478</v>
      </c>
      <c r="T2267" s="1" t="s">
        <v>147</v>
      </c>
      <c r="U2267" s="1">
        <v>375</v>
      </c>
      <c r="V2267" s="1">
        <v>0</v>
      </c>
      <c r="W2267" s="1">
        <v>0</v>
      </c>
      <c r="X2267" s="1">
        <v>0</v>
      </c>
      <c r="Y2267" s="1">
        <v>375</v>
      </c>
      <c r="Z2267" s="1">
        <v>18750</v>
      </c>
      <c r="AA2267" s="1" t="s">
        <v>5946</v>
      </c>
      <c r="AB2267" s="1" t="s">
        <v>5900</v>
      </c>
      <c r="AC2267" s="44"/>
      <c r="AZ2267" s="24"/>
      <c r="BF2267" s="24"/>
      <c r="BJ2267" s="24"/>
      <c r="BK2267" s="24"/>
      <c r="BL2267" s="24"/>
      <c r="BM2267" s="24"/>
      <c r="BN2267" s="24"/>
      <c r="BO2267" s="24"/>
      <c r="BP2267" s="24"/>
      <c r="BQ2267" s="24"/>
      <c r="BR2267" s="24"/>
      <c r="BS2267" s="24"/>
      <c r="BT2267" s="24"/>
    </row>
    <row r="2268" spans="1:72" s="23" customFormat="1" x14ac:dyDescent="0.3">
      <c r="A2268" s="38">
        <v>1432</v>
      </c>
      <c r="B2268" s="2" t="s">
        <v>3397</v>
      </c>
      <c r="C2268" s="1" t="s">
        <v>5943</v>
      </c>
      <c r="D2268" s="1" t="s">
        <v>1366</v>
      </c>
      <c r="E2268" s="1" t="s">
        <v>1413</v>
      </c>
      <c r="F2268" s="27" t="s">
        <v>5130</v>
      </c>
      <c r="G2268" s="1" t="s">
        <v>6136</v>
      </c>
      <c r="H2268" s="44">
        <v>0</v>
      </c>
      <c r="I2268" s="44">
        <v>0</v>
      </c>
      <c r="J2268" s="1">
        <v>1</v>
      </c>
      <c r="K2268" s="153">
        <v>44360</v>
      </c>
      <c r="L2268" s="41">
        <v>44499</v>
      </c>
      <c r="M2268" s="1">
        <v>42.71</v>
      </c>
      <c r="N2268" s="1">
        <v>38</v>
      </c>
      <c r="O2268" s="1">
        <v>91</v>
      </c>
      <c r="P2268" s="42">
        <f t="shared" si="105"/>
        <v>3886.61</v>
      </c>
      <c r="Q2268" s="1" t="s">
        <v>147</v>
      </c>
      <c r="R2268" s="3">
        <v>100</v>
      </c>
      <c r="S2268" s="1">
        <f t="shared" si="106"/>
        <v>4271</v>
      </c>
      <c r="T2268" s="1" t="s">
        <v>147</v>
      </c>
      <c r="U2268" s="1">
        <v>375</v>
      </c>
      <c r="V2268" s="1">
        <v>0</v>
      </c>
      <c r="W2268" s="1">
        <v>10</v>
      </c>
      <c r="X2268" s="1">
        <v>0</v>
      </c>
      <c r="Y2268" s="1">
        <v>385</v>
      </c>
      <c r="Z2268" s="1">
        <v>14630</v>
      </c>
      <c r="AA2268" s="1" t="s">
        <v>5946</v>
      </c>
      <c r="AB2268" s="1" t="s">
        <v>5900</v>
      </c>
      <c r="AC2268" s="44" t="s">
        <v>6023</v>
      </c>
      <c r="AZ2268" s="24"/>
      <c r="BF2268" s="24"/>
      <c r="BJ2268" s="24"/>
      <c r="BK2268" s="24"/>
      <c r="BL2268" s="24"/>
      <c r="BM2268" s="24"/>
      <c r="BN2268" s="24"/>
      <c r="BO2268" s="24"/>
      <c r="BP2268" s="24"/>
      <c r="BQ2268" s="24"/>
      <c r="BR2268" s="24"/>
      <c r="BS2268" s="24"/>
      <c r="BT2268" s="24"/>
    </row>
    <row r="2269" spans="1:72" s="23" customFormat="1" x14ac:dyDescent="0.3">
      <c r="A2269" s="38">
        <v>1433</v>
      </c>
      <c r="B2269" s="2" t="s">
        <v>3397</v>
      </c>
      <c r="C2269" s="1" t="s">
        <v>5943</v>
      </c>
      <c r="D2269" s="1" t="s">
        <v>1366</v>
      </c>
      <c r="E2269" s="1" t="s">
        <v>1413</v>
      </c>
      <c r="F2269" s="27" t="s">
        <v>6137</v>
      </c>
      <c r="G2269" s="1" t="s">
        <v>6138</v>
      </c>
      <c r="H2269" s="39">
        <v>0.75</v>
      </c>
      <c r="I2269" s="39">
        <v>0.75</v>
      </c>
      <c r="J2269" s="1">
        <v>1</v>
      </c>
      <c r="K2269" s="153">
        <v>44374</v>
      </c>
      <c r="L2269" s="41">
        <v>44499</v>
      </c>
      <c r="M2269" s="1">
        <v>4.1500000000000004</v>
      </c>
      <c r="N2269" s="1">
        <v>3</v>
      </c>
      <c r="O2269" s="1">
        <v>80</v>
      </c>
      <c r="P2269" s="42">
        <f t="shared" si="105"/>
        <v>332</v>
      </c>
      <c r="Q2269" s="1" t="s">
        <v>147</v>
      </c>
      <c r="R2269" s="3">
        <v>100</v>
      </c>
      <c r="S2269" s="1">
        <f t="shared" si="106"/>
        <v>415.00000000000006</v>
      </c>
      <c r="T2269" s="1" t="s">
        <v>147</v>
      </c>
      <c r="U2269" s="1">
        <v>375</v>
      </c>
      <c r="V2269" s="1">
        <v>0</v>
      </c>
      <c r="W2269" s="1">
        <v>0</v>
      </c>
      <c r="X2269" s="1">
        <v>0</v>
      </c>
      <c r="Y2269" s="1">
        <v>375</v>
      </c>
      <c r="Z2269" s="1">
        <v>1125</v>
      </c>
      <c r="AA2269" s="1" t="s">
        <v>5946</v>
      </c>
      <c r="AB2269" s="43" t="s">
        <v>6267</v>
      </c>
      <c r="AC2269" s="44"/>
      <c r="AZ2269" s="24"/>
      <c r="BF2269" s="24"/>
      <c r="BJ2269" s="24"/>
      <c r="BK2269" s="24"/>
      <c r="BL2269" s="24"/>
      <c r="BM2269" s="24"/>
      <c r="BN2269" s="24"/>
      <c r="BO2269" s="24"/>
      <c r="BP2269" s="24"/>
      <c r="BQ2269" s="24"/>
      <c r="BR2269" s="24"/>
      <c r="BS2269" s="24"/>
      <c r="BT2269" s="24"/>
    </row>
    <row r="2270" spans="1:72" s="23" customFormat="1" x14ac:dyDescent="0.3">
      <c r="A2270" s="38">
        <v>1434</v>
      </c>
      <c r="B2270" s="2" t="s">
        <v>3397</v>
      </c>
      <c r="C2270" s="1" t="s">
        <v>5943</v>
      </c>
      <c r="D2270" s="1" t="s">
        <v>1366</v>
      </c>
      <c r="E2270" s="1" t="s">
        <v>1413</v>
      </c>
      <c r="F2270" s="27" t="s">
        <v>5876</v>
      </c>
      <c r="G2270" s="1" t="s">
        <v>6139</v>
      </c>
      <c r="H2270" s="39">
        <v>0.12</v>
      </c>
      <c r="I2270" s="39">
        <v>0.12</v>
      </c>
      <c r="J2270" s="1">
        <v>1</v>
      </c>
      <c r="K2270" s="153">
        <v>44374</v>
      </c>
      <c r="L2270" s="41">
        <v>44499</v>
      </c>
      <c r="M2270" s="1">
        <v>8.16</v>
      </c>
      <c r="N2270" s="1">
        <v>7.3</v>
      </c>
      <c r="O2270" s="1">
        <v>86</v>
      </c>
      <c r="P2270" s="42">
        <f t="shared" si="105"/>
        <v>701.76</v>
      </c>
      <c r="Q2270" s="1" t="s">
        <v>147</v>
      </c>
      <c r="R2270" s="3">
        <v>100</v>
      </c>
      <c r="S2270" s="1">
        <f t="shared" si="106"/>
        <v>816</v>
      </c>
      <c r="T2270" s="1" t="s">
        <v>147</v>
      </c>
      <c r="U2270" s="1">
        <v>375</v>
      </c>
      <c r="V2270" s="1">
        <v>0</v>
      </c>
      <c r="W2270" s="1">
        <v>0</v>
      </c>
      <c r="X2270" s="1">
        <v>0</v>
      </c>
      <c r="Y2270" s="1">
        <v>375</v>
      </c>
      <c r="Z2270" s="1">
        <v>2737.5</v>
      </c>
      <c r="AA2270" s="1" t="s">
        <v>5946</v>
      </c>
      <c r="AB2270" s="43" t="s">
        <v>6267</v>
      </c>
      <c r="AC2270" s="44"/>
      <c r="AZ2270" s="24"/>
      <c r="BF2270" s="24"/>
      <c r="BJ2270" s="24"/>
      <c r="BK2270" s="24"/>
      <c r="BL2270" s="24"/>
      <c r="BM2270" s="24"/>
      <c r="BN2270" s="24"/>
      <c r="BO2270" s="24"/>
      <c r="BP2270" s="24"/>
      <c r="BQ2270" s="24"/>
      <c r="BR2270" s="24"/>
      <c r="BS2270" s="24"/>
      <c r="BT2270" s="24"/>
    </row>
    <row r="2271" spans="1:72" s="23" customFormat="1" x14ac:dyDescent="0.3">
      <c r="A2271" s="38">
        <v>1435</v>
      </c>
      <c r="B2271" s="2" t="s">
        <v>3397</v>
      </c>
      <c r="C2271" s="1" t="s">
        <v>5943</v>
      </c>
      <c r="D2271" s="1" t="s">
        <v>1366</v>
      </c>
      <c r="E2271" s="1" t="s">
        <v>1413</v>
      </c>
      <c r="F2271" s="27" t="s">
        <v>6140</v>
      </c>
      <c r="G2271" s="1" t="s">
        <v>6141</v>
      </c>
      <c r="H2271" s="39">
        <v>0.16</v>
      </c>
      <c r="I2271" s="39">
        <v>0.16</v>
      </c>
      <c r="J2271" s="1">
        <v>1</v>
      </c>
      <c r="K2271" s="153">
        <v>44373</v>
      </c>
      <c r="L2271" s="41">
        <v>44499</v>
      </c>
      <c r="M2271" s="1">
        <v>35.909999999999997</v>
      </c>
      <c r="N2271" s="1">
        <v>32</v>
      </c>
      <c r="O2271" s="1">
        <v>80</v>
      </c>
      <c r="P2271" s="42">
        <f t="shared" si="105"/>
        <v>2872.7999999999997</v>
      </c>
      <c r="Q2271" s="1" t="s">
        <v>147</v>
      </c>
      <c r="R2271" s="3">
        <v>100</v>
      </c>
      <c r="S2271" s="1">
        <f t="shared" si="106"/>
        <v>3590.9999999999995</v>
      </c>
      <c r="T2271" s="1" t="s">
        <v>147</v>
      </c>
      <c r="U2271" s="1">
        <v>375</v>
      </c>
      <c r="V2271" s="1">
        <v>0</v>
      </c>
      <c r="W2271" s="1">
        <v>0</v>
      </c>
      <c r="X2271" s="1">
        <v>0</v>
      </c>
      <c r="Y2271" s="1">
        <v>375</v>
      </c>
      <c r="Z2271" s="1">
        <v>12000</v>
      </c>
      <c r="AA2271" s="1" t="s">
        <v>5946</v>
      </c>
      <c r="AB2271" s="43" t="s">
        <v>6267</v>
      </c>
      <c r="AC2271" s="44"/>
      <c r="AZ2271" s="24"/>
      <c r="BF2271" s="24"/>
      <c r="BJ2271" s="24"/>
      <c r="BK2271" s="24"/>
      <c r="BL2271" s="24"/>
      <c r="BM2271" s="24"/>
      <c r="BN2271" s="24"/>
      <c r="BO2271" s="24"/>
      <c r="BP2271" s="24"/>
      <c r="BQ2271" s="24"/>
      <c r="BR2271" s="24"/>
      <c r="BS2271" s="24"/>
      <c r="BT2271" s="24"/>
    </row>
    <row r="2272" spans="1:72" s="23" customFormat="1" x14ac:dyDescent="0.3">
      <c r="A2272" s="38">
        <v>1436</v>
      </c>
      <c r="B2272" s="2" t="s">
        <v>3397</v>
      </c>
      <c r="C2272" s="1" t="s">
        <v>5943</v>
      </c>
      <c r="D2272" s="1" t="s">
        <v>1366</v>
      </c>
      <c r="E2272" s="1" t="s">
        <v>1413</v>
      </c>
      <c r="F2272" s="27" t="s">
        <v>5888</v>
      </c>
      <c r="G2272" s="1" t="s">
        <v>6142</v>
      </c>
      <c r="H2272" s="39">
        <v>0.39</v>
      </c>
      <c r="I2272" s="39">
        <v>0.39</v>
      </c>
      <c r="J2272" s="1">
        <v>1</v>
      </c>
      <c r="K2272" s="153">
        <v>44373</v>
      </c>
      <c r="L2272" s="41">
        <v>44499</v>
      </c>
      <c r="M2272" s="1">
        <v>53.86</v>
      </c>
      <c r="N2272" s="1">
        <v>49</v>
      </c>
      <c r="O2272" s="1">
        <v>89</v>
      </c>
      <c r="P2272" s="42">
        <f t="shared" si="105"/>
        <v>4793.54</v>
      </c>
      <c r="Q2272" s="1" t="s">
        <v>147</v>
      </c>
      <c r="R2272" s="3">
        <v>100</v>
      </c>
      <c r="S2272" s="1">
        <f t="shared" si="106"/>
        <v>5386</v>
      </c>
      <c r="T2272" s="1" t="s">
        <v>147</v>
      </c>
      <c r="U2272" s="1">
        <v>375</v>
      </c>
      <c r="V2272" s="1">
        <v>0</v>
      </c>
      <c r="W2272" s="1">
        <v>0</v>
      </c>
      <c r="X2272" s="1">
        <v>0</v>
      </c>
      <c r="Y2272" s="1">
        <v>375</v>
      </c>
      <c r="Z2272" s="1">
        <v>18375</v>
      </c>
      <c r="AA2272" s="1" t="s">
        <v>5946</v>
      </c>
      <c r="AB2272" s="43" t="s">
        <v>6267</v>
      </c>
      <c r="AC2272" s="44"/>
      <c r="AZ2272" s="24"/>
      <c r="BF2272" s="24"/>
      <c r="BJ2272" s="24"/>
      <c r="BK2272" s="24"/>
      <c r="BL2272" s="24"/>
      <c r="BM2272" s="24"/>
      <c r="BN2272" s="24"/>
      <c r="BO2272" s="24"/>
      <c r="BP2272" s="24"/>
      <c r="BQ2272" s="24"/>
      <c r="BR2272" s="24"/>
      <c r="BS2272" s="24"/>
      <c r="BT2272" s="24"/>
    </row>
    <row r="2273" spans="1:72" s="23" customFormat="1" x14ac:dyDescent="0.3">
      <c r="A2273" s="38">
        <v>1437</v>
      </c>
      <c r="B2273" s="2" t="s">
        <v>3397</v>
      </c>
      <c r="C2273" s="1" t="s">
        <v>5943</v>
      </c>
      <c r="D2273" s="1" t="s">
        <v>1366</v>
      </c>
      <c r="E2273" s="1" t="s">
        <v>1413</v>
      </c>
      <c r="F2273" s="27" t="s">
        <v>5933</v>
      </c>
      <c r="G2273" s="1" t="s">
        <v>6143</v>
      </c>
      <c r="H2273" s="44">
        <v>0</v>
      </c>
      <c r="I2273" s="44">
        <v>0</v>
      </c>
      <c r="J2273" s="1">
        <v>2</v>
      </c>
      <c r="K2273" s="153">
        <v>44365</v>
      </c>
      <c r="L2273" s="41">
        <v>44499</v>
      </c>
      <c r="M2273" s="1">
        <v>64.64</v>
      </c>
      <c r="N2273" s="1">
        <v>59</v>
      </c>
      <c r="O2273" s="1">
        <v>80</v>
      </c>
      <c r="P2273" s="42">
        <f t="shared" si="105"/>
        <v>5171.2</v>
      </c>
      <c r="Q2273" s="1" t="s">
        <v>147</v>
      </c>
      <c r="R2273" s="3">
        <v>99.509803921568633</v>
      </c>
      <c r="S2273" s="1">
        <f t="shared" si="106"/>
        <v>6432.3137254901967</v>
      </c>
      <c r="T2273" s="1" t="s">
        <v>147</v>
      </c>
      <c r="U2273" s="1">
        <v>375</v>
      </c>
      <c r="V2273" s="1">
        <v>0</v>
      </c>
      <c r="W2273" s="1">
        <v>0</v>
      </c>
      <c r="X2273" s="1">
        <v>0</v>
      </c>
      <c r="Y2273" s="1">
        <v>375</v>
      </c>
      <c r="Z2273" s="1">
        <v>22125</v>
      </c>
      <c r="AA2273" s="1" t="s">
        <v>5946</v>
      </c>
      <c r="AB2273" s="1" t="s">
        <v>5900</v>
      </c>
      <c r="AC2273" s="44" t="s">
        <v>6023</v>
      </c>
      <c r="AZ2273" s="24"/>
      <c r="BF2273" s="24"/>
      <c r="BJ2273" s="24"/>
      <c r="BK2273" s="24"/>
      <c r="BL2273" s="24"/>
      <c r="BM2273" s="24"/>
      <c r="BN2273" s="24"/>
      <c r="BO2273" s="24"/>
      <c r="BP2273" s="24"/>
      <c r="BQ2273" s="24"/>
      <c r="BR2273" s="24"/>
      <c r="BS2273" s="24"/>
      <c r="BT2273" s="24"/>
    </row>
    <row r="2274" spans="1:72" s="23" customFormat="1" x14ac:dyDescent="0.3">
      <c r="A2274" s="38">
        <v>1438</v>
      </c>
      <c r="B2274" s="2" t="s">
        <v>3397</v>
      </c>
      <c r="C2274" s="1" t="s">
        <v>5943</v>
      </c>
      <c r="D2274" s="1" t="s">
        <v>1366</v>
      </c>
      <c r="E2274" s="1" t="s">
        <v>1413</v>
      </c>
      <c r="F2274" s="27" t="s">
        <v>5981</v>
      </c>
      <c r="G2274" s="1" t="s">
        <v>6144</v>
      </c>
      <c r="H2274" s="44">
        <v>0</v>
      </c>
      <c r="I2274" s="44">
        <v>0</v>
      </c>
      <c r="J2274" s="1">
        <v>4</v>
      </c>
      <c r="K2274" s="153">
        <v>44365</v>
      </c>
      <c r="L2274" s="41">
        <v>44499</v>
      </c>
      <c r="M2274" s="1">
        <v>202</v>
      </c>
      <c r="N2274" s="1">
        <v>186</v>
      </c>
      <c r="O2274" s="1">
        <v>80</v>
      </c>
      <c r="P2274" s="42">
        <f t="shared" si="105"/>
        <v>16160</v>
      </c>
      <c r="Q2274" s="1" t="s">
        <v>147</v>
      </c>
      <c r="R2274" s="3">
        <v>100</v>
      </c>
      <c r="S2274" s="1">
        <f t="shared" si="106"/>
        <v>20200</v>
      </c>
      <c r="T2274" s="1" t="s">
        <v>147</v>
      </c>
      <c r="U2274" s="1">
        <v>375</v>
      </c>
      <c r="V2274" s="1">
        <v>0</v>
      </c>
      <c r="W2274" s="1">
        <v>0</v>
      </c>
      <c r="X2274" s="1">
        <v>0</v>
      </c>
      <c r="Y2274" s="1">
        <v>375</v>
      </c>
      <c r="Z2274" s="1">
        <v>69750</v>
      </c>
      <c r="AA2274" s="1" t="s">
        <v>5946</v>
      </c>
      <c r="AB2274" s="43" t="s">
        <v>6267</v>
      </c>
      <c r="AC2274" s="44" t="s">
        <v>6023</v>
      </c>
      <c r="AZ2274" s="24"/>
      <c r="BF2274" s="24"/>
      <c r="BJ2274" s="24"/>
      <c r="BK2274" s="24"/>
      <c r="BL2274" s="24"/>
      <c r="BM2274" s="24"/>
      <c r="BN2274" s="24"/>
      <c r="BO2274" s="24"/>
      <c r="BP2274" s="24"/>
      <c r="BQ2274" s="24"/>
      <c r="BR2274" s="24"/>
      <c r="BS2274" s="24"/>
      <c r="BT2274" s="24"/>
    </row>
    <row r="2275" spans="1:72" s="23" customFormat="1" x14ac:dyDescent="0.3">
      <c r="A2275" s="38">
        <v>1439</v>
      </c>
      <c r="B2275" s="2" t="s">
        <v>3397</v>
      </c>
      <c r="C2275" s="1" t="s">
        <v>5943</v>
      </c>
      <c r="D2275" s="1" t="s">
        <v>1366</v>
      </c>
      <c r="E2275" s="1" t="s">
        <v>1413</v>
      </c>
      <c r="F2275" s="27" t="s">
        <v>5983</v>
      </c>
      <c r="G2275" s="1" t="s">
        <v>6145</v>
      </c>
      <c r="H2275" s="44">
        <v>0</v>
      </c>
      <c r="I2275" s="44">
        <v>0</v>
      </c>
      <c r="J2275" s="1">
        <v>3</v>
      </c>
      <c r="K2275" s="153">
        <v>44362</v>
      </c>
      <c r="L2275" s="41">
        <v>44499</v>
      </c>
      <c r="M2275" s="1">
        <v>108.22</v>
      </c>
      <c r="N2275" s="1">
        <v>100</v>
      </c>
      <c r="O2275" s="1">
        <v>92</v>
      </c>
      <c r="P2275" s="42">
        <f t="shared" si="105"/>
        <v>9956.24</v>
      </c>
      <c r="Q2275" s="1" t="s">
        <v>147</v>
      </c>
      <c r="R2275" s="3">
        <v>100</v>
      </c>
      <c r="S2275" s="1">
        <f t="shared" si="106"/>
        <v>10822</v>
      </c>
      <c r="T2275" s="1" t="s">
        <v>147</v>
      </c>
      <c r="U2275" s="1">
        <v>375</v>
      </c>
      <c r="V2275" s="1">
        <v>0</v>
      </c>
      <c r="W2275" s="1">
        <v>10</v>
      </c>
      <c r="X2275" s="1">
        <v>0</v>
      </c>
      <c r="Y2275" s="1">
        <v>385</v>
      </c>
      <c r="Z2275" s="1">
        <v>38500</v>
      </c>
      <c r="AA2275" s="1" t="s">
        <v>5946</v>
      </c>
      <c r="AB2275" s="43" t="s">
        <v>6267</v>
      </c>
      <c r="AC2275" s="44" t="s">
        <v>6023</v>
      </c>
      <c r="AZ2275" s="24"/>
      <c r="BF2275" s="24"/>
      <c r="BJ2275" s="24"/>
      <c r="BK2275" s="24"/>
      <c r="BL2275" s="24"/>
      <c r="BM2275" s="24"/>
      <c r="BN2275" s="24"/>
      <c r="BO2275" s="24"/>
      <c r="BP2275" s="24"/>
      <c r="BQ2275" s="24"/>
      <c r="BR2275" s="24"/>
      <c r="BS2275" s="24"/>
      <c r="BT2275" s="24"/>
    </row>
    <row r="2276" spans="1:72" s="23" customFormat="1" x14ac:dyDescent="0.3">
      <c r="A2276" s="38">
        <v>1440</v>
      </c>
      <c r="B2276" s="2" t="s">
        <v>3397</v>
      </c>
      <c r="C2276" s="1" t="s">
        <v>5943</v>
      </c>
      <c r="D2276" s="1" t="s">
        <v>1366</v>
      </c>
      <c r="E2276" s="1" t="s">
        <v>1413</v>
      </c>
      <c r="F2276" s="27" t="s">
        <v>5985</v>
      </c>
      <c r="G2276" s="1" t="s">
        <v>6146</v>
      </c>
      <c r="H2276" s="44">
        <v>0</v>
      </c>
      <c r="I2276" s="44">
        <v>0</v>
      </c>
      <c r="J2276" s="1">
        <v>7</v>
      </c>
      <c r="K2276" s="153">
        <v>44365</v>
      </c>
      <c r="L2276" s="41">
        <v>44499</v>
      </c>
      <c r="M2276" s="1">
        <v>350.27</v>
      </c>
      <c r="N2276" s="1">
        <v>320</v>
      </c>
      <c r="O2276" s="1">
        <v>86</v>
      </c>
      <c r="P2276" s="42">
        <f t="shared" si="105"/>
        <v>30123.219999999998</v>
      </c>
      <c r="Q2276" s="1" t="s">
        <v>147</v>
      </c>
      <c r="R2276" s="3">
        <v>100</v>
      </c>
      <c r="S2276" s="1">
        <f t="shared" si="106"/>
        <v>35027</v>
      </c>
      <c r="T2276" s="1" t="s">
        <v>147</v>
      </c>
      <c r="U2276" s="1">
        <v>375</v>
      </c>
      <c r="V2276" s="1">
        <v>0</v>
      </c>
      <c r="W2276" s="1">
        <v>0</v>
      </c>
      <c r="X2276" s="1">
        <v>0</v>
      </c>
      <c r="Y2276" s="1">
        <v>375</v>
      </c>
      <c r="Z2276" s="1">
        <v>120000</v>
      </c>
      <c r="AA2276" s="1" t="s">
        <v>5946</v>
      </c>
      <c r="AB2276" s="43" t="s">
        <v>6267</v>
      </c>
      <c r="AC2276" s="44" t="s">
        <v>6023</v>
      </c>
      <c r="AZ2276" s="24"/>
      <c r="BF2276" s="24"/>
      <c r="BJ2276" s="24"/>
      <c r="BK2276" s="24"/>
      <c r="BL2276" s="24"/>
      <c r="BM2276" s="24"/>
      <c r="BN2276" s="24"/>
      <c r="BO2276" s="24"/>
      <c r="BP2276" s="24"/>
      <c r="BQ2276" s="24"/>
      <c r="BR2276" s="24"/>
      <c r="BS2276" s="24"/>
      <c r="BT2276" s="24"/>
    </row>
    <row r="2277" spans="1:72" s="23" customFormat="1" x14ac:dyDescent="0.3">
      <c r="A2277" s="38">
        <v>1441</v>
      </c>
      <c r="B2277" s="2" t="s">
        <v>3397</v>
      </c>
      <c r="C2277" s="1" t="s">
        <v>5943</v>
      </c>
      <c r="D2277" s="1" t="s">
        <v>1366</v>
      </c>
      <c r="E2277" s="1" t="s">
        <v>1413</v>
      </c>
      <c r="F2277" s="27" t="s">
        <v>6147</v>
      </c>
      <c r="G2277" s="1" t="s">
        <v>6148</v>
      </c>
      <c r="H2277" s="44">
        <v>0.43</v>
      </c>
      <c r="I2277" s="44">
        <v>0.43</v>
      </c>
      <c r="J2277" s="1">
        <v>3</v>
      </c>
      <c r="K2277" s="153">
        <v>44367</v>
      </c>
      <c r="L2277" s="41">
        <v>44499</v>
      </c>
      <c r="M2277" s="1">
        <v>118.81</v>
      </c>
      <c r="N2277" s="1">
        <v>108</v>
      </c>
      <c r="O2277" s="1">
        <v>90</v>
      </c>
      <c r="P2277" s="42">
        <f t="shared" si="105"/>
        <v>10692.9</v>
      </c>
      <c r="Q2277" s="1" t="s">
        <v>147</v>
      </c>
      <c r="R2277" s="3">
        <v>100</v>
      </c>
      <c r="S2277" s="1">
        <f t="shared" si="106"/>
        <v>11881</v>
      </c>
      <c r="T2277" s="1" t="s">
        <v>147</v>
      </c>
      <c r="U2277" s="1">
        <v>375</v>
      </c>
      <c r="V2277" s="1">
        <v>0</v>
      </c>
      <c r="W2277" s="1">
        <v>10</v>
      </c>
      <c r="X2277" s="1">
        <v>0</v>
      </c>
      <c r="Y2277" s="1">
        <v>385</v>
      </c>
      <c r="Z2277" s="1">
        <v>41580</v>
      </c>
      <c r="AA2277" s="1" t="s">
        <v>5946</v>
      </c>
      <c r="AB2277" s="1" t="s">
        <v>4143</v>
      </c>
      <c r="AC2277" s="44"/>
      <c r="AZ2277" s="24"/>
      <c r="BF2277" s="24"/>
      <c r="BJ2277" s="24"/>
      <c r="BK2277" s="24"/>
      <c r="BL2277" s="24"/>
      <c r="BM2277" s="24"/>
      <c r="BN2277" s="24"/>
      <c r="BO2277" s="24"/>
      <c r="BP2277" s="24"/>
      <c r="BQ2277" s="24"/>
      <c r="BR2277" s="24"/>
      <c r="BS2277" s="24"/>
      <c r="BT2277" s="24"/>
    </row>
    <row r="2278" spans="1:72" s="23" customFormat="1" x14ac:dyDescent="0.3">
      <c r="A2278" s="38">
        <v>1442</v>
      </c>
      <c r="B2278" s="2" t="s">
        <v>3397</v>
      </c>
      <c r="C2278" s="1" t="s">
        <v>5943</v>
      </c>
      <c r="D2278" s="1" t="s">
        <v>1366</v>
      </c>
      <c r="E2278" s="1" t="s">
        <v>1413</v>
      </c>
      <c r="F2278" s="27" t="s">
        <v>5662</v>
      </c>
      <c r="G2278" s="1" t="s">
        <v>6149</v>
      </c>
      <c r="H2278" s="39">
        <v>0.2</v>
      </c>
      <c r="I2278" s="39">
        <v>0.2</v>
      </c>
      <c r="J2278" s="1">
        <v>1</v>
      </c>
      <c r="K2278" s="153">
        <v>44375</v>
      </c>
      <c r="L2278" s="41">
        <v>44499</v>
      </c>
      <c r="M2278" s="1">
        <v>23.26</v>
      </c>
      <c r="N2278" s="1">
        <v>21</v>
      </c>
      <c r="O2278" s="1">
        <v>95</v>
      </c>
      <c r="P2278" s="42">
        <f t="shared" si="105"/>
        <v>2209.7000000000003</v>
      </c>
      <c r="Q2278" s="1" t="s">
        <v>147</v>
      </c>
      <c r="R2278" s="3">
        <v>99.52153110047847</v>
      </c>
      <c r="S2278" s="1">
        <f t="shared" si="106"/>
        <v>2314.8708133971295</v>
      </c>
      <c r="T2278" s="1" t="s">
        <v>147</v>
      </c>
      <c r="U2278" s="1">
        <v>375</v>
      </c>
      <c r="V2278" s="1">
        <v>0</v>
      </c>
      <c r="W2278" s="1">
        <v>10</v>
      </c>
      <c r="X2278" s="1">
        <v>0</v>
      </c>
      <c r="Y2278" s="1">
        <v>385</v>
      </c>
      <c r="Z2278" s="1">
        <v>8085</v>
      </c>
      <c r="AA2278" s="1" t="s">
        <v>5946</v>
      </c>
      <c r="AB2278" s="1" t="s">
        <v>4143</v>
      </c>
      <c r="AC2278" s="44"/>
      <c r="AZ2278" s="24"/>
      <c r="BF2278" s="24"/>
      <c r="BJ2278" s="24"/>
      <c r="BK2278" s="24"/>
      <c r="BL2278" s="24"/>
      <c r="BM2278" s="24"/>
      <c r="BN2278" s="24"/>
      <c r="BO2278" s="24"/>
      <c r="BP2278" s="24"/>
      <c r="BQ2278" s="24"/>
      <c r="BR2278" s="24"/>
      <c r="BS2278" s="24"/>
      <c r="BT2278" s="24"/>
    </row>
    <row r="2279" spans="1:72" s="23" customFormat="1" x14ac:dyDescent="0.3">
      <c r="A2279" s="38">
        <v>1443</v>
      </c>
      <c r="B2279" s="2" t="s">
        <v>3397</v>
      </c>
      <c r="C2279" s="1" t="s">
        <v>5943</v>
      </c>
      <c r="D2279" s="1" t="s">
        <v>1366</v>
      </c>
      <c r="E2279" s="1" t="s">
        <v>1413</v>
      </c>
      <c r="F2279" s="27" t="s">
        <v>5670</v>
      </c>
      <c r="G2279" s="1" t="s">
        <v>6150</v>
      </c>
      <c r="H2279" s="44">
        <v>0</v>
      </c>
      <c r="I2279" s="44">
        <v>0</v>
      </c>
      <c r="J2279" s="1">
        <v>1</v>
      </c>
      <c r="K2279" s="153">
        <v>44359</v>
      </c>
      <c r="L2279" s="41">
        <v>44499</v>
      </c>
      <c r="M2279" s="1">
        <v>52.47</v>
      </c>
      <c r="N2279" s="1">
        <v>48</v>
      </c>
      <c r="O2279" s="1">
        <v>94</v>
      </c>
      <c r="P2279" s="42">
        <f t="shared" si="105"/>
        <v>4932.18</v>
      </c>
      <c r="Q2279" s="1" t="s">
        <v>147</v>
      </c>
      <c r="R2279" s="3">
        <v>100</v>
      </c>
      <c r="S2279" s="1">
        <f t="shared" si="106"/>
        <v>5247</v>
      </c>
      <c r="T2279" s="1" t="s">
        <v>147</v>
      </c>
      <c r="U2279" s="1">
        <v>375</v>
      </c>
      <c r="V2279" s="1">
        <v>0</v>
      </c>
      <c r="W2279" s="1">
        <v>10</v>
      </c>
      <c r="X2279" s="1">
        <v>0</v>
      </c>
      <c r="Y2279" s="1">
        <v>385</v>
      </c>
      <c r="Z2279" s="1">
        <v>18480</v>
      </c>
      <c r="AA2279" s="1" t="s">
        <v>5946</v>
      </c>
      <c r="AB2279" s="1" t="s">
        <v>4143</v>
      </c>
      <c r="AC2279" s="44" t="s">
        <v>6023</v>
      </c>
      <c r="AZ2279" s="24"/>
      <c r="BF2279" s="24"/>
      <c r="BJ2279" s="24"/>
      <c r="BK2279" s="24"/>
      <c r="BL2279" s="24"/>
      <c r="BM2279" s="24"/>
      <c r="BN2279" s="24"/>
      <c r="BO2279" s="24"/>
      <c r="BP2279" s="24"/>
      <c r="BQ2279" s="24"/>
      <c r="BR2279" s="24"/>
      <c r="BS2279" s="24"/>
      <c r="BT2279" s="24"/>
    </row>
    <row r="2280" spans="1:72" s="23" customFormat="1" x14ac:dyDescent="0.3">
      <c r="A2280" s="38">
        <v>1444</v>
      </c>
      <c r="B2280" s="2" t="s">
        <v>3397</v>
      </c>
      <c r="C2280" s="1" t="s">
        <v>5943</v>
      </c>
      <c r="D2280" s="1" t="s">
        <v>1366</v>
      </c>
      <c r="E2280" s="1" t="s">
        <v>1413</v>
      </c>
      <c r="F2280" s="27" t="s">
        <v>6151</v>
      </c>
      <c r="G2280" s="1" t="s">
        <v>6152</v>
      </c>
      <c r="H2280" s="39">
        <v>0.06</v>
      </c>
      <c r="I2280" s="39">
        <v>0.06</v>
      </c>
      <c r="J2280" s="1">
        <v>1</v>
      </c>
      <c r="K2280" s="153">
        <v>44399</v>
      </c>
      <c r="L2280" s="41">
        <v>44539</v>
      </c>
      <c r="M2280" s="1">
        <v>8.42</v>
      </c>
      <c r="N2280" s="47">
        <v>7.5217972489815823</v>
      </c>
      <c r="O2280" s="1">
        <v>81</v>
      </c>
      <c r="P2280" s="42">
        <f t="shared" si="105"/>
        <v>682.02</v>
      </c>
      <c r="Q2280" s="1" t="s">
        <v>147</v>
      </c>
      <c r="R2280" s="1">
        <v>100</v>
      </c>
      <c r="S2280" s="1">
        <f t="shared" si="106"/>
        <v>842</v>
      </c>
      <c r="T2280" s="1" t="s">
        <v>147</v>
      </c>
      <c r="U2280" s="1">
        <v>375</v>
      </c>
      <c r="V2280" s="1">
        <v>0</v>
      </c>
      <c r="W2280" s="1">
        <v>0</v>
      </c>
      <c r="X2280" s="1">
        <v>0</v>
      </c>
      <c r="Y2280" s="1">
        <v>375</v>
      </c>
      <c r="Z2280" s="1">
        <v>2820.6739683680935</v>
      </c>
      <c r="AA2280" s="1" t="s">
        <v>5946</v>
      </c>
      <c r="AB2280" s="43" t="s">
        <v>6267</v>
      </c>
      <c r="AC2280" s="44"/>
      <c r="AZ2280" s="24"/>
      <c r="BF2280" s="24"/>
      <c r="BJ2280" s="24"/>
      <c r="BK2280" s="24"/>
      <c r="BL2280" s="24"/>
      <c r="BM2280" s="24"/>
      <c r="BN2280" s="24"/>
      <c r="BO2280" s="24"/>
      <c r="BP2280" s="24"/>
      <c r="BQ2280" s="24"/>
      <c r="BR2280" s="24"/>
      <c r="BS2280" s="24"/>
      <c r="BT2280" s="24"/>
    </row>
    <row r="2281" spans="1:72" s="23" customFormat="1" x14ac:dyDescent="0.3">
      <c r="A2281" s="38">
        <v>1445</v>
      </c>
      <c r="B2281" s="2" t="s">
        <v>3397</v>
      </c>
      <c r="C2281" s="1" t="s">
        <v>5943</v>
      </c>
      <c r="D2281" s="1" t="s">
        <v>1366</v>
      </c>
      <c r="E2281" s="1" t="s">
        <v>1413</v>
      </c>
      <c r="F2281" s="27" t="s">
        <v>3609</v>
      </c>
      <c r="G2281" s="1" t="s">
        <v>6153</v>
      </c>
      <c r="H2281" s="39">
        <v>0.44</v>
      </c>
      <c r="I2281" s="39">
        <v>0.44</v>
      </c>
      <c r="J2281" s="1">
        <v>1</v>
      </c>
      <c r="K2281" s="153">
        <v>44366</v>
      </c>
      <c r="L2281" s="41">
        <v>44539</v>
      </c>
      <c r="M2281" s="1">
        <v>6.99</v>
      </c>
      <c r="N2281" s="47">
        <v>6.5323777287949714</v>
      </c>
      <c r="O2281" s="1">
        <v>93</v>
      </c>
      <c r="P2281" s="42">
        <f t="shared" si="105"/>
        <v>650.07000000000005</v>
      </c>
      <c r="Q2281" s="1" t="s">
        <v>147</v>
      </c>
      <c r="R2281" s="1">
        <v>100</v>
      </c>
      <c r="S2281" s="1">
        <f t="shared" si="106"/>
        <v>699</v>
      </c>
      <c r="T2281" s="1" t="s">
        <v>147</v>
      </c>
      <c r="U2281" s="1">
        <v>375</v>
      </c>
      <c r="V2281" s="1">
        <v>0</v>
      </c>
      <c r="W2281" s="1">
        <v>10</v>
      </c>
      <c r="X2281" s="1">
        <v>0</v>
      </c>
      <c r="Y2281" s="1">
        <v>385</v>
      </c>
      <c r="Z2281" s="1">
        <v>2514.9654255860642</v>
      </c>
      <c r="AA2281" s="1" t="s">
        <v>5946</v>
      </c>
      <c r="AB2281" s="43" t="s">
        <v>6267</v>
      </c>
      <c r="AC2281" s="44"/>
      <c r="AZ2281" s="24"/>
      <c r="BF2281" s="24"/>
      <c r="BJ2281" s="24"/>
      <c r="BK2281" s="24"/>
      <c r="BL2281" s="24"/>
      <c r="BM2281" s="24"/>
      <c r="BN2281" s="24"/>
      <c r="BO2281" s="24"/>
      <c r="BP2281" s="24"/>
      <c r="BQ2281" s="24"/>
      <c r="BR2281" s="24"/>
      <c r="BS2281" s="24"/>
      <c r="BT2281" s="24"/>
    </row>
    <row r="2282" spans="1:72" s="23" customFormat="1" x14ac:dyDescent="0.3">
      <c r="A2282" s="38">
        <v>1446</v>
      </c>
      <c r="B2282" s="2" t="s">
        <v>3397</v>
      </c>
      <c r="C2282" s="1" t="s">
        <v>5943</v>
      </c>
      <c r="D2282" s="1" t="s">
        <v>1366</v>
      </c>
      <c r="E2282" s="1" t="s">
        <v>1413</v>
      </c>
      <c r="F2282" s="27" t="s">
        <v>6154</v>
      </c>
      <c r="G2282" s="1" t="s">
        <v>6155</v>
      </c>
      <c r="H2282" s="39">
        <v>0.28000000000000003</v>
      </c>
      <c r="I2282" s="39">
        <v>0.28000000000000003</v>
      </c>
      <c r="J2282" s="1">
        <v>1</v>
      </c>
      <c r="K2282" s="153">
        <v>44392</v>
      </c>
      <c r="L2282" s="41">
        <v>44539</v>
      </c>
      <c r="M2282" s="1">
        <v>9.27</v>
      </c>
      <c r="N2282" s="47">
        <v>8.4804938244338715</v>
      </c>
      <c r="O2282" s="1">
        <v>88</v>
      </c>
      <c r="P2282" s="42">
        <f t="shared" si="105"/>
        <v>815.76</v>
      </c>
      <c r="Q2282" s="1" t="s">
        <v>147</v>
      </c>
      <c r="R2282" s="1">
        <v>100</v>
      </c>
      <c r="S2282" s="1">
        <f t="shared" si="106"/>
        <v>927</v>
      </c>
      <c r="T2282" s="1" t="s">
        <v>147</v>
      </c>
      <c r="U2282" s="1">
        <v>375</v>
      </c>
      <c r="V2282" s="1">
        <v>0</v>
      </c>
      <c r="W2282" s="1">
        <v>0</v>
      </c>
      <c r="X2282" s="1">
        <v>0</v>
      </c>
      <c r="Y2282" s="1">
        <v>375</v>
      </c>
      <c r="Z2282" s="1">
        <v>3180.1851841627017</v>
      </c>
      <c r="AA2282" s="1" t="s">
        <v>5946</v>
      </c>
      <c r="AB2282" s="43" t="s">
        <v>6267</v>
      </c>
      <c r="AC2282" s="44"/>
      <c r="AZ2282" s="24"/>
      <c r="BF2282" s="24"/>
      <c r="BJ2282" s="24"/>
      <c r="BK2282" s="24"/>
      <c r="BL2282" s="24"/>
      <c r="BM2282" s="24"/>
      <c r="BN2282" s="24"/>
      <c r="BO2282" s="24"/>
      <c r="BP2282" s="24"/>
      <c r="BQ2282" s="24"/>
      <c r="BR2282" s="24"/>
      <c r="BS2282" s="24"/>
      <c r="BT2282" s="24"/>
    </row>
    <row r="2283" spans="1:72" s="23" customFormat="1" x14ac:dyDescent="0.3">
      <c r="A2283" s="38">
        <v>1447</v>
      </c>
      <c r="B2283" s="2" t="s">
        <v>3397</v>
      </c>
      <c r="C2283" s="1" t="s">
        <v>5943</v>
      </c>
      <c r="D2283" s="1" t="s">
        <v>1366</v>
      </c>
      <c r="E2283" s="1" t="s">
        <v>1413</v>
      </c>
      <c r="F2283" s="27" t="s">
        <v>6156</v>
      </c>
      <c r="G2283" s="1" t="s">
        <v>6157</v>
      </c>
      <c r="H2283" s="39">
        <v>0.24</v>
      </c>
      <c r="I2283" s="39">
        <v>0.24</v>
      </c>
      <c r="J2283" s="1">
        <v>1</v>
      </c>
      <c r="K2283" s="153">
        <v>44392</v>
      </c>
      <c r="L2283" s="41">
        <v>44539</v>
      </c>
      <c r="M2283" s="1">
        <v>10.54</v>
      </c>
      <c r="N2283" s="47">
        <v>9.3813597905173509</v>
      </c>
      <c r="O2283" s="1">
        <v>88</v>
      </c>
      <c r="P2283" s="42">
        <f t="shared" si="105"/>
        <v>927.52</v>
      </c>
      <c r="Q2283" s="1" t="s">
        <v>147</v>
      </c>
      <c r="R2283" s="1">
        <v>100</v>
      </c>
      <c r="S2283" s="1">
        <f t="shared" si="106"/>
        <v>1054</v>
      </c>
      <c r="T2283" s="1" t="s">
        <v>147</v>
      </c>
      <c r="U2283" s="1">
        <v>375</v>
      </c>
      <c r="V2283" s="1">
        <v>0</v>
      </c>
      <c r="W2283" s="1">
        <v>0</v>
      </c>
      <c r="X2283" s="1">
        <v>0</v>
      </c>
      <c r="Y2283" s="1">
        <v>375</v>
      </c>
      <c r="Z2283" s="1">
        <v>3518.0099214440065</v>
      </c>
      <c r="AA2283" s="1" t="s">
        <v>5946</v>
      </c>
      <c r="AB2283" s="43" t="s">
        <v>6267</v>
      </c>
      <c r="AC2283" s="44"/>
      <c r="AZ2283" s="24"/>
      <c r="BF2283" s="24"/>
      <c r="BJ2283" s="24"/>
      <c r="BK2283" s="24"/>
      <c r="BL2283" s="24"/>
      <c r="BM2283" s="24"/>
      <c r="BN2283" s="24"/>
      <c r="BO2283" s="24"/>
      <c r="BP2283" s="24"/>
      <c r="BQ2283" s="24"/>
      <c r="BR2283" s="24"/>
      <c r="BS2283" s="24"/>
      <c r="BT2283" s="24"/>
    </row>
    <row r="2284" spans="1:72" s="23" customFormat="1" x14ac:dyDescent="0.3">
      <c r="A2284" s="38">
        <v>1448</v>
      </c>
      <c r="B2284" s="2" t="s">
        <v>3397</v>
      </c>
      <c r="C2284" s="1" t="s">
        <v>5943</v>
      </c>
      <c r="D2284" s="1" t="s">
        <v>1366</v>
      </c>
      <c r="E2284" s="1" t="s">
        <v>1413</v>
      </c>
      <c r="F2284" s="27" t="s">
        <v>5760</v>
      </c>
      <c r="G2284" s="1" t="s">
        <v>6158</v>
      </c>
      <c r="H2284" s="39">
        <v>0.25</v>
      </c>
      <c r="I2284" s="39">
        <v>0.25</v>
      </c>
      <c r="J2284" s="1">
        <v>1</v>
      </c>
      <c r="K2284" s="153">
        <v>44391</v>
      </c>
      <c r="L2284" s="41">
        <v>44539</v>
      </c>
      <c r="M2284" s="1">
        <v>17.190000000000001</v>
      </c>
      <c r="N2284" s="47">
        <v>15.832370554224251</v>
      </c>
      <c r="O2284" s="1">
        <v>88</v>
      </c>
      <c r="P2284" s="42">
        <f t="shared" si="105"/>
        <v>1512.72</v>
      </c>
      <c r="Q2284" s="1" t="s">
        <v>147</v>
      </c>
      <c r="R2284" s="1">
        <v>100</v>
      </c>
      <c r="S2284" s="1">
        <f t="shared" si="106"/>
        <v>1719.0000000000002</v>
      </c>
      <c r="T2284" s="1" t="s">
        <v>147</v>
      </c>
      <c r="U2284" s="1">
        <v>375</v>
      </c>
      <c r="V2284" s="1">
        <v>0</v>
      </c>
      <c r="W2284" s="1">
        <v>0</v>
      </c>
      <c r="X2284" s="1">
        <v>0</v>
      </c>
      <c r="Y2284" s="1">
        <v>375</v>
      </c>
      <c r="Z2284" s="1">
        <v>5937.1389578340941</v>
      </c>
      <c r="AA2284" s="1" t="s">
        <v>5946</v>
      </c>
      <c r="AB2284" s="43" t="s">
        <v>6267</v>
      </c>
      <c r="AC2284" s="44"/>
      <c r="AZ2284" s="24"/>
      <c r="BF2284" s="24"/>
      <c r="BJ2284" s="24"/>
      <c r="BK2284" s="24"/>
      <c r="BL2284" s="24"/>
      <c r="BM2284" s="24"/>
      <c r="BN2284" s="24"/>
      <c r="BO2284" s="24"/>
      <c r="BP2284" s="24"/>
      <c r="BQ2284" s="24"/>
      <c r="BR2284" s="24"/>
      <c r="BS2284" s="24"/>
      <c r="BT2284" s="24"/>
    </row>
    <row r="2285" spans="1:72" s="23" customFormat="1" x14ac:dyDescent="0.3">
      <c r="A2285" s="38">
        <v>1449</v>
      </c>
      <c r="B2285" s="2" t="s">
        <v>3397</v>
      </c>
      <c r="C2285" s="1" t="s">
        <v>5943</v>
      </c>
      <c r="D2285" s="1" t="s">
        <v>1366</v>
      </c>
      <c r="E2285" s="1" t="s">
        <v>1413</v>
      </c>
      <c r="F2285" s="27" t="s">
        <v>4763</v>
      </c>
      <c r="G2285" s="1" t="s">
        <v>6159</v>
      </c>
      <c r="H2285" s="39">
        <v>0.08</v>
      </c>
      <c r="I2285" s="39">
        <v>0.08</v>
      </c>
      <c r="J2285" s="1">
        <v>1</v>
      </c>
      <c r="K2285" s="153">
        <v>44369</v>
      </c>
      <c r="L2285" s="41">
        <v>44539</v>
      </c>
      <c r="M2285" s="1">
        <v>36.03</v>
      </c>
      <c r="N2285" s="47">
        <v>32.843740563867485</v>
      </c>
      <c r="O2285" s="1">
        <v>80</v>
      </c>
      <c r="P2285" s="42">
        <f t="shared" si="105"/>
        <v>2882.4</v>
      </c>
      <c r="Q2285" s="1" t="s">
        <v>147</v>
      </c>
      <c r="R2285" s="1">
        <v>100</v>
      </c>
      <c r="S2285" s="1">
        <f t="shared" si="106"/>
        <v>3603</v>
      </c>
      <c r="T2285" s="1" t="s">
        <v>147</v>
      </c>
      <c r="U2285" s="1">
        <v>375</v>
      </c>
      <c r="V2285" s="1">
        <v>0</v>
      </c>
      <c r="W2285" s="1">
        <v>0</v>
      </c>
      <c r="X2285" s="1">
        <v>0</v>
      </c>
      <c r="Y2285" s="1">
        <v>375</v>
      </c>
      <c r="Z2285" s="1">
        <v>12316.402711450306</v>
      </c>
      <c r="AA2285" s="1" t="s">
        <v>5946</v>
      </c>
      <c r="AB2285" s="43" t="s">
        <v>6267</v>
      </c>
      <c r="AC2285" s="44"/>
      <c r="AZ2285" s="24"/>
      <c r="BF2285" s="24"/>
      <c r="BJ2285" s="24"/>
      <c r="BK2285" s="24"/>
      <c r="BL2285" s="24"/>
      <c r="BM2285" s="24"/>
      <c r="BN2285" s="24"/>
      <c r="BO2285" s="24"/>
      <c r="BP2285" s="24"/>
      <c r="BQ2285" s="24"/>
      <c r="BR2285" s="24"/>
      <c r="BS2285" s="24"/>
      <c r="BT2285" s="24"/>
    </row>
    <row r="2286" spans="1:72" s="23" customFormat="1" x14ac:dyDescent="0.3">
      <c r="A2286" s="38">
        <v>1450</v>
      </c>
      <c r="B2286" s="2" t="s">
        <v>3397</v>
      </c>
      <c r="C2286" s="1" t="s">
        <v>5943</v>
      </c>
      <c r="D2286" s="1" t="s">
        <v>1366</v>
      </c>
      <c r="E2286" s="1" t="s">
        <v>1413</v>
      </c>
      <c r="F2286" s="46" t="s">
        <v>6160</v>
      </c>
      <c r="G2286" s="46" t="s">
        <v>6161</v>
      </c>
      <c r="H2286" s="44">
        <v>0</v>
      </c>
      <c r="I2286" s="44">
        <v>0</v>
      </c>
      <c r="J2286" s="1">
        <v>1</v>
      </c>
      <c r="K2286" s="157">
        <v>0</v>
      </c>
      <c r="L2286" s="41">
        <v>0</v>
      </c>
      <c r="M2286" s="1">
        <v>15.7</v>
      </c>
      <c r="N2286" s="47">
        <v>14.410987374718436</v>
      </c>
      <c r="O2286" s="1">
        <v>81</v>
      </c>
      <c r="P2286" s="42">
        <f t="shared" si="105"/>
        <v>1271.7</v>
      </c>
      <c r="Q2286" s="1" t="s">
        <v>147</v>
      </c>
      <c r="R2286" s="1">
        <v>100</v>
      </c>
      <c r="S2286" s="1">
        <f t="shared" si="106"/>
        <v>1570</v>
      </c>
      <c r="T2286" s="1" t="s">
        <v>147</v>
      </c>
      <c r="U2286" s="1">
        <v>375</v>
      </c>
      <c r="V2286" s="1">
        <v>0</v>
      </c>
      <c r="W2286" s="1">
        <v>0</v>
      </c>
      <c r="X2286" s="1">
        <v>0</v>
      </c>
      <c r="Y2286" s="1">
        <v>375</v>
      </c>
      <c r="Z2286" s="1">
        <v>5404.1202655194138</v>
      </c>
      <c r="AA2286" s="1" t="s">
        <v>5946</v>
      </c>
      <c r="AB2286" s="43" t="s">
        <v>6267</v>
      </c>
      <c r="AC2286" s="44" t="s">
        <v>6023</v>
      </c>
      <c r="AZ2286" s="24"/>
      <c r="BF2286" s="24"/>
      <c r="BJ2286" s="24"/>
      <c r="BK2286" s="24"/>
      <c r="BL2286" s="24"/>
      <c r="BM2286" s="24"/>
      <c r="BN2286" s="24"/>
      <c r="BO2286" s="24"/>
      <c r="BP2286" s="24"/>
      <c r="BQ2286" s="24"/>
      <c r="BR2286" s="24"/>
      <c r="BS2286" s="24"/>
      <c r="BT2286" s="24"/>
    </row>
    <row r="2287" spans="1:72" s="23" customFormat="1" x14ac:dyDescent="0.3">
      <c r="A2287" s="38">
        <v>1451</v>
      </c>
      <c r="B2287" s="2" t="s">
        <v>3397</v>
      </c>
      <c r="C2287" s="1" t="s">
        <v>5943</v>
      </c>
      <c r="D2287" s="1" t="s">
        <v>1366</v>
      </c>
      <c r="E2287" s="1" t="s">
        <v>1413</v>
      </c>
      <c r="F2287" s="46" t="s">
        <v>6162</v>
      </c>
      <c r="G2287" s="46" t="s">
        <v>6163</v>
      </c>
      <c r="H2287" s="44">
        <v>0</v>
      </c>
      <c r="I2287" s="44">
        <v>0</v>
      </c>
      <c r="J2287" s="1">
        <v>1</v>
      </c>
      <c r="K2287" s="157">
        <v>0</v>
      </c>
      <c r="L2287" s="41">
        <v>0</v>
      </c>
      <c r="M2287" s="1">
        <v>17.23</v>
      </c>
      <c r="N2287" s="47">
        <v>15.520162383622942</v>
      </c>
      <c r="O2287" s="1">
        <v>88</v>
      </c>
      <c r="P2287" s="42">
        <f t="shared" si="105"/>
        <v>1516.24</v>
      </c>
      <c r="Q2287" s="1" t="s">
        <v>147</v>
      </c>
      <c r="R2287" s="1">
        <v>100</v>
      </c>
      <c r="S2287" s="1">
        <f t="shared" si="106"/>
        <v>1723</v>
      </c>
      <c r="T2287" s="1" t="s">
        <v>147</v>
      </c>
      <c r="U2287" s="1">
        <v>375</v>
      </c>
      <c r="V2287" s="1">
        <v>0</v>
      </c>
      <c r="W2287" s="1">
        <v>0</v>
      </c>
      <c r="X2287" s="1">
        <v>0</v>
      </c>
      <c r="Y2287" s="1">
        <v>375</v>
      </c>
      <c r="Z2287" s="1">
        <v>5820.0608938586038</v>
      </c>
      <c r="AA2287" s="1" t="s">
        <v>5946</v>
      </c>
      <c r="AB2287" s="43" t="s">
        <v>6267</v>
      </c>
      <c r="AC2287" s="44" t="s">
        <v>6023</v>
      </c>
      <c r="AZ2287" s="24"/>
      <c r="BF2287" s="24"/>
      <c r="BJ2287" s="24"/>
      <c r="BK2287" s="24"/>
      <c r="BL2287" s="24"/>
      <c r="BM2287" s="24"/>
      <c r="BN2287" s="24"/>
      <c r="BO2287" s="24"/>
      <c r="BP2287" s="24"/>
      <c r="BQ2287" s="24"/>
      <c r="BR2287" s="24"/>
      <c r="BS2287" s="24"/>
      <c r="BT2287" s="24"/>
    </row>
    <row r="2288" spans="1:72" s="23" customFormat="1" x14ac:dyDescent="0.3">
      <c r="A2288" s="38">
        <v>1452</v>
      </c>
      <c r="B2288" s="2" t="s">
        <v>3397</v>
      </c>
      <c r="C2288" s="1" t="s">
        <v>5943</v>
      </c>
      <c r="D2288" s="1" t="s">
        <v>1366</v>
      </c>
      <c r="E2288" s="1" t="s">
        <v>1413</v>
      </c>
      <c r="F2288" s="46" t="s">
        <v>6164</v>
      </c>
      <c r="G2288" s="46" t="s">
        <v>6165</v>
      </c>
      <c r="H2288" s="44">
        <v>0</v>
      </c>
      <c r="I2288" s="44">
        <v>0</v>
      </c>
      <c r="J2288" s="1">
        <v>1</v>
      </c>
      <c r="K2288" s="157">
        <v>0</v>
      </c>
      <c r="L2288" s="41">
        <v>0</v>
      </c>
      <c r="M2288" s="1">
        <v>13.67</v>
      </c>
      <c r="N2288" s="47">
        <v>12.035845229741328</v>
      </c>
      <c r="O2288" s="1">
        <v>81</v>
      </c>
      <c r="P2288" s="42">
        <f t="shared" si="105"/>
        <v>1107.27</v>
      </c>
      <c r="Q2288" s="1" t="s">
        <v>147</v>
      </c>
      <c r="R2288" s="1">
        <v>100</v>
      </c>
      <c r="S2288" s="1">
        <f t="shared" si="106"/>
        <v>1367</v>
      </c>
      <c r="T2288" s="1" t="s">
        <v>147</v>
      </c>
      <c r="U2288" s="1">
        <v>375</v>
      </c>
      <c r="V2288" s="1">
        <v>0</v>
      </c>
      <c r="W2288" s="1">
        <v>0</v>
      </c>
      <c r="X2288" s="1">
        <v>0</v>
      </c>
      <c r="Y2288" s="1">
        <v>375</v>
      </c>
      <c r="Z2288" s="1">
        <v>4513.4419611529984</v>
      </c>
      <c r="AA2288" s="1" t="s">
        <v>5946</v>
      </c>
      <c r="AB2288" s="43" t="s">
        <v>6267</v>
      </c>
      <c r="AC2288" s="44" t="s">
        <v>6023</v>
      </c>
      <c r="AZ2288" s="24"/>
      <c r="BF2288" s="24"/>
      <c r="BJ2288" s="24"/>
      <c r="BK2288" s="24"/>
      <c r="BL2288" s="24"/>
      <c r="BM2288" s="24"/>
      <c r="BN2288" s="24"/>
      <c r="BO2288" s="24"/>
      <c r="BP2288" s="24"/>
      <c r="BQ2288" s="24"/>
      <c r="BR2288" s="24"/>
      <c r="BS2288" s="24"/>
      <c r="BT2288" s="24"/>
    </row>
    <row r="2289" spans="1:72" s="23" customFormat="1" x14ac:dyDescent="0.3">
      <c r="A2289" s="38">
        <v>1453</v>
      </c>
      <c r="B2289" s="2" t="s">
        <v>3397</v>
      </c>
      <c r="C2289" s="1" t="s">
        <v>5943</v>
      </c>
      <c r="D2289" s="1" t="s">
        <v>1366</v>
      </c>
      <c r="E2289" s="1" t="s">
        <v>1413</v>
      </c>
      <c r="F2289" s="46" t="s">
        <v>6166</v>
      </c>
      <c r="G2289" s="46" t="s">
        <v>6167</v>
      </c>
      <c r="H2289" s="44">
        <v>0</v>
      </c>
      <c r="I2289" s="44">
        <v>0</v>
      </c>
      <c r="J2289" s="1">
        <v>1</v>
      </c>
      <c r="K2289" s="157">
        <v>0</v>
      </c>
      <c r="L2289" s="41">
        <v>0</v>
      </c>
      <c r="M2289" s="1">
        <v>30.74</v>
      </c>
      <c r="N2289" s="47">
        <v>27.83754605581305</v>
      </c>
      <c r="O2289" s="1">
        <v>81</v>
      </c>
      <c r="P2289" s="42">
        <f t="shared" si="105"/>
        <v>2489.94</v>
      </c>
      <c r="Q2289" s="1" t="s">
        <v>147</v>
      </c>
      <c r="R2289" s="1">
        <v>100</v>
      </c>
      <c r="S2289" s="1">
        <f t="shared" si="106"/>
        <v>3074</v>
      </c>
      <c r="T2289" s="1" t="s">
        <v>147</v>
      </c>
      <c r="U2289" s="1">
        <v>375</v>
      </c>
      <c r="V2289" s="1">
        <v>0</v>
      </c>
      <c r="W2289" s="1">
        <v>0</v>
      </c>
      <c r="X2289" s="1">
        <v>0</v>
      </c>
      <c r="Y2289" s="1">
        <v>375</v>
      </c>
      <c r="Z2289" s="1">
        <v>10439.079770929893</v>
      </c>
      <c r="AA2289" s="1" t="s">
        <v>5946</v>
      </c>
      <c r="AB2289" s="43" t="s">
        <v>6267</v>
      </c>
      <c r="AC2289" s="44" t="s">
        <v>6023</v>
      </c>
      <c r="AZ2289" s="24"/>
      <c r="BF2289" s="24"/>
      <c r="BJ2289" s="24"/>
      <c r="BK2289" s="24"/>
      <c r="BL2289" s="24"/>
      <c r="BM2289" s="24"/>
      <c r="BN2289" s="24"/>
      <c r="BO2289" s="24"/>
      <c r="BP2289" s="24"/>
      <c r="BQ2289" s="24"/>
      <c r="BR2289" s="24"/>
      <c r="BS2289" s="24"/>
      <c r="BT2289" s="24"/>
    </row>
    <row r="2290" spans="1:72" s="23" customFormat="1" x14ac:dyDescent="0.3">
      <c r="A2290" s="38">
        <v>1454</v>
      </c>
      <c r="B2290" s="2" t="s">
        <v>3397</v>
      </c>
      <c r="C2290" s="1" t="s">
        <v>5943</v>
      </c>
      <c r="D2290" s="1" t="s">
        <v>1366</v>
      </c>
      <c r="E2290" s="1" t="s">
        <v>1413</v>
      </c>
      <c r="F2290" s="46" t="s">
        <v>6168</v>
      </c>
      <c r="G2290" s="46" t="s">
        <v>6169</v>
      </c>
      <c r="H2290" s="44">
        <v>0</v>
      </c>
      <c r="I2290" s="44">
        <v>0</v>
      </c>
      <c r="J2290" s="1">
        <v>1</v>
      </c>
      <c r="K2290" s="157">
        <v>0</v>
      </c>
      <c r="L2290" s="41">
        <v>0</v>
      </c>
      <c r="M2290" s="1">
        <v>37.130000000000003</v>
      </c>
      <c r="N2290" s="47">
        <v>33.487692197614813</v>
      </c>
      <c r="O2290" s="1">
        <v>81</v>
      </c>
      <c r="P2290" s="42">
        <f t="shared" si="105"/>
        <v>3007.53</v>
      </c>
      <c r="Q2290" s="1" t="s">
        <v>147</v>
      </c>
      <c r="R2290" s="1">
        <v>100</v>
      </c>
      <c r="S2290" s="1">
        <f t="shared" si="106"/>
        <v>3713.0000000000005</v>
      </c>
      <c r="T2290" s="1" t="s">
        <v>147</v>
      </c>
      <c r="U2290" s="1">
        <v>375</v>
      </c>
      <c r="V2290" s="1">
        <v>0</v>
      </c>
      <c r="W2290" s="1">
        <v>0</v>
      </c>
      <c r="X2290" s="1">
        <v>0</v>
      </c>
      <c r="Y2290" s="1">
        <v>375</v>
      </c>
      <c r="Z2290" s="1">
        <v>12557.884574105554</v>
      </c>
      <c r="AA2290" s="1" t="s">
        <v>5946</v>
      </c>
      <c r="AB2290" s="43" t="s">
        <v>6267</v>
      </c>
      <c r="AC2290" s="44" t="s">
        <v>6023</v>
      </c>
      <c r="AZ2290" s="24"/>
      <c r="BF2290" s="24"/>
      <c r="BJ2290" s="24"/>
      <c r="BK2290" s="24"/>
      <c r="BL2290" s="24"/>
      <c r="BM2290" s="24"/>
      <c r="BN2290" s="24"/>
      <c r="BO2290" s="24"/>
      <c r="BP2290" s="24"/>
      <c r="BQ2290" s="24"/>
      <c r="BR2290" s="24"/>
      <c r="BS2290" s="24"/>
      <c r="BT2290" s="24"/>
    </row>
    <row r="2291" spans="1:72" s="23" customFormat="1" x14ac:dyDescent="0.3">
      <c r="A2291" s="38">
        <v>1455</v>
      </c>
      <c r="B2291" s="2" t="s">
        <v>3397</v>
      </c>
      <c r="C2291" s="1" t="s">
        <v>5943</v>
      </c>
      <c r="D2291" s="1" t="s">
        <v>1366</v>
      </c>
      <c r="E2291" s="1" t="s">
        <v>1413</v>
      </c>
      <c r="F2291" s="46" t="s">
        <v>6170</v>
      </c>
      <c r="G2291" s="46" t="s">
        <v>6171</v>
      </c>
      <c r="H2291" s="44">
        <v>0</v>
      </c>
      <c r="I2291" s="44">
        <v>0</v>
      </c>
      <c r="J2291" s="1">
        <v>1</v>
      </c>
      <c r="K2291" s="157">
        <v>0</v>
      </c>
      <c r="L2291" s="41">
        <v>0</v>
      </c>
      <c r="M2291" s="1">
        <v>10.1</v>
      </c>
      <c r="N2291" s="47">
        <v>9.0163943914340976</v>
      </c>
      <c r="O2291" s="1">
        <v>81</v>
      </c>
      <c r="P2291" s="42">
        <f t="shared" si="105"/>
        <v>818.1</v>
      </c>
      <c r="Q2291" s="1" t="s">
        <v>147</v>
      </c>
      <c r="R2291" s="1">
        <v>100</v>
      </c>
      <c r="S2291" s="1">
        <f t="shared" si="106"/>
        <v>1010</v>
      </c>
      <c r="T2291" s="1" t="s">
        <v>147</v>
      </c>
      <c r="U2291" s="1">
        <v>375</v>
      </c>
      <c r="V2291" s="1">
        <v>0</v>
      </c>
      <c r="W2291" s="1">
        <v>0</v>
      </c>
      <c r="X2291" s="1">
        <v>0</v>
      </c>
      <c r="Y2291" s="1">
        <v>375</v>
      </c>
      <c r="Z2291" s="1">
        <v>3381.1478967877865</v>
      </c>
      <c r="AA2291" s="1" t="s">
        <v>5946</v>
      </c>
      <c r="AB2291" s="43" t="s">
        <v>6267</v>
      </c>
      <c r="AC2291" s="44" t="s">
        <v>6023</v>
      </c>
      <c r="AZ2291" s="24"/>
      <c r="BF2291" s="24"/>
      <c r="BJ2291" s="24"/>
      <c r="BK2291" s="24"/>
      <c r="BL2291" s="24"/>
      <c r="BM2291" s="24"/>
      <c r="BN2291" s="24"/>
      <c r="BO2291" s="24"/>
      <c r="BP2291" s="24"/>
      <c r="BQ2291" s="24"/>
      <c r="BR2291" s="24"/>
      <c r="BS2291" s="24"/>
      <c r="BT2291" s="24"/>
    </row>
    <row r="2292" spans="1:72" s="23" customFormat="1" x14ac:dyDescent="0.3">
      <c r="A2292" s="38">
        <v>1456</v>
      </c>
      <c r="B2292" s="2" t="s">
        <v>3397</v>
      </c>
      <c r="C2292" s="1" t="s">
        <v>5943</v>
      </c>
      <c r="D2292" s="1" t="s">
        <v>1366</v>
      </c>
      <c r="E2292" s="1" t="s">
        <v>1413</v>
      </c>
      <c r="F2292" s="46" t="s">
        <v>6172</v>
      </c>
      <c r="G2292" s="46" t="s">
        <v>6173</v>
      </c>
      <c r="H2292" s="44">
        <v>0</v>
      </c>
      <c r="I2292" s="44">
        <v>0</v>
      </c>
      <c r="J2292" s="1">
        <v>1</v>
      </c>
      <c r="K2292" s="157">
        <v>0</v>
      </c>
      <c r="L2292" s="41">
        <v>0</v>
      </c>
      <c r="M2292" s="1">
        <v>42.64</v>
      </c>
      <c r="N2292" s="47">
        <v>37.757754248225382</v>
      </c>
      <c r="O2292" s="1">
        <v>93</v>
      </c>
      <c r="P2292" s="42">
        <f t="shared" si="105"/>
        <v>3965.52</v>
      </c>
      <c r="Q2292" s="1" t="s">
        <v>147</v>
      </c>
      <c r="R2292" s="1">
        <v>100</v>
      </c>
      <c r="S2292" s="1">
        <f t="shared" si="106"/>
        <v>4264</v>
      </c>
      <c r="T2292" s="1" t="s">
        <v>147</v>
      </c>
      <c r="U2292" s="1">
        <v>375</v>
      </c>
      <c r="V2292" s="1">
        <v>0</v>
      </c>
      <c r="W2292" s="1">
        <v>10</v>
      </c>
      <c r="X2292" s="1">
        <v>0</v>
      </c>
      <c r="Y2292" s="1">
        <v>385</v>
      </c>
      <c r="Z2292" s="1">
        <v>14536.735385566772</v>
      </c>
      <c r="AA2292" s="1" t="s">
        <v>5946</v>
      </c>
      <c r="AB2292" s="43" t="s">
        <v>6267</v>
      </c>
      <c r="AC2292" s="44" t="s">
        <v>6023</v>
      </c>
      <c r="AZ2292" s="24"/>
      <c r="BF2292" s="24"/>
      <c r="BJ2292" s="24"/>
      <c r="BK2292" s="24"/>
      <c r="BL2292" s="24"/>
      <c r="BM2292" s="24"/>
      <c r="BN2292" s="24"/>
      <c r="BO2292" s="24"/>
      <c r="BP2292" s="24"/>
      <c r="BQ2292" s="24"/>
      <c r="BR2292" s="24"/>
      <c r="BS2292" s="24"/>
      <c r="BT2292" s="24"/>
    </row>
    <row r="2293" spans="1:72" s="23" customFormat="1" x14ac:dyDescent="0.3">
      <c r="A2293" s="38">
        <v>1457</v>
      </c>
      <c r="B2293" s="2" t="s">
        <v>3397</v>
      </c>
      <c r="C2293" s="1" t="s">
        <v>5943</v>
      </c>
      <c r="D2293" s="1" t="s">
        <v>1366</v>
      </c>
      <c r="E2293" s="1" t="s">
        <v>1413</v>
      </c>
      <c r="F2293" s="46" t="s">
        <v>6174</v>
      </c>
      <c r="G2293" s="46" t="s">
        <v>6175</v>
      </c>
      <c r="H2293" s="44">
        <v>0</v>
      </c>
      <c r="I2293" s="44">
        <v>0</v>
      </c>
      <c r="J2293" s="1">
        <v>1</v>
      </c>
      <c r="K2293" s="157">
        <v>0</v>
      </c>
      <c r="L2293" s="41">
        <v>0</v>
      </c>
      <c r="M2293" s="1">
        <v>11.94</v>
      </c>
      <c r="N2293" s="47">
        <v>10.872912908483364</v>
      </c>
      <c r="O2293" s="1">
        <v>93</v>
      </c>
      <c r="P2293" s="42">
        <f t="shared" si="105"/>
        <v>1110.4199999999998</v>
      </c>
      <c r="Q2293" s="1" t="s">
        <v>147</v>
      </c>
      <c r="R2293" s="1">
        <v>100</v>
      </c>
      <c r="S2293" s="1">
        <f t="shared" si="106"/>
        <v>1194</v>
      </c>
      <c r="T2293" s="1" t="s">
        <v>147</v>
      </c>
      <c r="U2293" s="1">
        <v>375</v>
      </c>
      <c r="V2293" s="1">
        <v>0</v>
      </c>
      <c r="W2293" s="1">
        <v>10</v>
      </c>
      <c r="X2293" s="1">
        <v>0</v>
      </c>
      <c r="Y2293" s="1">
        <v>385</v>
      </c>
      <c r="Z2293" s="1">
        <v>4186.0714697660951</v>
      </c>
      <c r="AA2293" s="1" t="s">
        <v>5946</v>
      </c>
      <c r="AB2293" s="43" t="s">
        <v>6267</v>
      </c>
      <c r="AC2293" s="44" t="s">
        <v>6023</v>
      </c>
      <c r="AZ2293" s="24"/>
      <c r="BF2293" s="24"/>
      <c r="BJ2293" s="24"/>
      <c r="BK2293" s="24"/>
      <c r="BL2293" s="24"/>
      <c r="BM2293" s="24"/>
      <c r="BN2293" s="24"/>
      <c r="BO2293" s="24"/>
      <c r="BP2293" s="24"/>
      <c r="BQ2293" s="24"/>
      <c r="BR2293" s="24"/>
      <c r="BS2293" s="24"/>
      <c r="BT2293" s="24"/>
    </row>
    <row r="2294" spans="1:72" s="23" customFormat="1" x14ac:dyDescent="0.3">
      <c r="A2294" s="38">
        <v>1458</v>
      </c>
      <c r="B2294" s="2" t="s">
        <v>3397</v>
      </c>
      <c r="C2294" s="1" t="s">
        <v>5943</v>
      </c>
      <c r="D2294" s="1" t="s">
        <v>1366</v>
      </c>
      <c r="E2294" s="1" t="s">
        <v>1413</v>
      </c>
      <c r="F2294" s="46" t="s">
        <v>6176</v>
      </c>
      <c r="G2294" s="46" t="s">
        <v>6177</v>
      </c>
      <c r="H2294" s="44">
        <v>0</v>
      </c>
      <c r="I2294" s="44">
        <v>0</v>
      </c>
      <c r="J2294" s="1">
        <v>1</v>
      </c>
      <c r="K2294" s="157">
        <v>0</v>
      </c>
      <c r="L2294" s="41">
        <v>0</v>
      </c>
      <c r="M2294" s="1">
        <v>20.75</v>
      </c>
      <c r="N2294" s="47">
        <v>19.137187548814936</v>
      </c>
      <c r="O2294" s="1">
        <v>93</v>
      </c>
      <c r="P2294" s="42">
        <f t="shared" si="105"/>
        <v>1929.75</v>
      </c>
      <c r="Q2294" s="1" t="s">
        <v>147</v>
      </c>
      <c r="R2294" s="1">
        <v>100</v>
      </c>
      <c r="S2294" s="1">
        <f t="shared" si="106"/>
        <v>2075</v>
      </c>
      <c r="T2294" s="1" t="s">
        <v>147</v>
      </c>
      <c r="U2294" s="1">
        <v>375</v>
      </c>
      <c r="V2294" s="1">
        <v>0</v>
      </c>
      <c r="W2294" s="1">
        <v>10</v>
      </c>
      <c r="X2294" s="1">
        <v>0</v>
      </c>
      <c r="Y2294" s="1">
        <v>385</v>
      </c>
      <c r="Z2294" s="1">
        <v>7367.8172062937501</v>
      </c>
      <c r="AA2294" s="1" t="s">
        <v>5946</v>
      </c>
      <c r="AB2294" s="43" t="s">
        <v>6267</v>
      </c>
      <c r="AC2294" s="44" t="s">
        <v>6023</v>
      </c>
      <c r="AZ2294" s="24"/>
      <c r="BF2294" s="24"/>
      <c r="BJ2294" s="24"/>
      <c r="BK2294" s="24"/>
      <c r="BL2294" s="24"/>
      <c r="BM2294" s="24"/>
      <c r="BN2294" s="24"/>
      <c r="BO2294" s="24"/>
      <c r="BP2294" s="24"/>
      <c r="BQ2294" s="24"/>
      <c r="BR2294" s="24"/>
      <c r="BS2294" s="24"/>
      <c r="BT2294" s="24"/>
    </row>
    <row r="2295" spans="1:72" s="23" customFormat="1" x14ac:dyDescent="0.3">
      <c r="A2295" s="38">
        <v>1459</v>
      </c>
      <c r="B2295" s="2" t="s">
        <v>3397</v>
      </c>
      <c r="C2295" s="1" t="s">
        <v>5943</v>
      </c>
      <c r="D2295" s="1" t="s">
        <v>1366</v>
      </c>
      <c r="E2295" s="1" t="s">
        <v>1413</v>
      </c>
      <c r="F2295" s="46" t="s">
        <v>6178</v>
      </c>
      <c r="G2295" s="46" t="s">
        <v>6179</v>
      </c>
      <c r="H2295" s="44">
        <v>0</v>
      </c>
      <c r="I2295" s="44">
        <v>0</v>
      </c>
      <c r="J2295" s="1">
        <v>1</v>
      </c>
      <c r="K2295" s="157">
        <v>0</v>
      </c>
      <c r="L2295" s="41">
        <v>0</v>
      </c>
      <c r="M2295" s="1">
        <v>13.23</v>
      </c>
      <c r="N2295" s="47">
        <v>11.7640868605018</v>
      </c>
      <c r="O2295" s="1">
        <v>88</v>
      </c>
      <c r="P2295" s="42">
        <f t="shared" si="105"/>
        <v>1164.24</v>
      </c>
      <c r="Q2295" s="1" t="s">
        <v>147</v>
      </c>
      <c r="R2295" s="1">
        <v>100</v>
      </c>
      <c r="S2295" s="1">
        <f t="shared" si="106"/>
        <v>1323</v>
      </c>
      <c r="T2295" s="1" t="s">
        <v>147</v>
      </c>
      <c r="U2295" s="1">
        <v>375</v>
      </c>
      <c r="V2295" s="1">
        <v>0</v>
      </c>
      <c r="W2295" s="1">
        <v>0</v>
      </c>
      <c r="X2295" s="1">
        <v>0</v>
      </c>
      <c r="Y2295" s="1">
        <v>375</v>
      </c>
      <c r="Z2295" s="1">
        <v>4411.5325726881747</v>
      </c>
      <c r="AA2295" s="1" t="s">
        <v>5946</v>
      </c>
      <c r="AB2295" s="1" t="s">
        <v>4296</v>
      </c>
      <c r="AC2295" s="44" t="s">
        <v>6023</v>
      </c>
      <c r="AZ2295" s="24"/>
      <c r="BF2295" s="24"/>
      <c r="BJ2295" s="24"/>
      <c r="BK2295" s="24"/>
      <c r="BL2295" s="24"/>
      <c r="BM2295" s="24"/>
      <c r="BN2295" s="24"/>
      <c r="BO2295" s="24"/>
      <c r="BP2295" s="24"/>
      <c r="BQ2295" s="24"/>
      <c r="BR2295" s="24"/>
      <c r="BS2295" s="24"/>
      <c r="BT2295" s="24"/>
    </row>
    <row r="2296" spans="1:72" s="23" customFormat="1" x14ac:dyDescent="0.3">
      <c r="A2296" s="38">
        <v>1460</v>
      </c>
      <c r="B2296" s="2" t="s">
        <v>3397</v>
      </c>
      <c r="C2296" s="1" t="s">
        <v>5943</v>
      </c>
      <c r="D2296" s="1" t="s">
        <v>1366</v>
      </c>
      <c r="E2296" s="1" t="s">
        <v>1413</v>
      </c>
      <c r="F2296" s="2" t="s">
        <v>4599</v>
      </c>
      <c r="G2296" s="46" t="s">
        <v>6180</v>
      </c>
      <c r="H2296" s="44">
        <v>0</v>
      </c>
      <c r="I2296" s="44">
        <v>0</v>
      </c>
      <c r="J2296" s="1">
        <v>1</v>
      </c>
      <c r="K2296" s="157">
        <v>0</v>
      </c>
      <c r="L2296" s="41">
        <v>0</v>
      </c>
      <c r="M2296" s="1">
        <v>7.22</v>
      </c>
      <c r="N2296" s="47">
        <v>6.5815100436059719</v>
      </c>
      <c r="O2296" s="1">
        <v>80</v>
      </c>
      <c r="P2296" s="42">
        <f t="shared" si="105"/>
        <v>577.6</v>
      </c>
      <c r="Q2296" s="1" t="s">
        <v>147</v>
      </c>
      <c r="R2296" s="1">
        <v>100</v>
      </c>
      <c r="S2296" s="1">
        <f t="shared" si="106"/>
        <v>722</v>
      </c>
      <c r="T2296" s="1" t="s">
        <v>147</v>
      </c>
      <c r="U2296" s="1">
        <v>375</v>
      </c>
      <c r="V2296" s="1">
        <v>0</v>
      </c>
      <c r="W2296" s="1">
        <v>0</v>
      </c>
      <c r="X2296" s="1">
        <v>0</v>
      </c>
      <c r="Y2296" s="1">
        <v>375</v>
      </c>
      <c r="Z2296" s="1">
        <v>2468.0662663522394</v>
      </c>
      <c r="AA2296" s="1" t="s">
        <v>5946</v>
      </c>
      <c r="AB2296" s="43" t="s">
        <v>6267</v>
      </c>
      <c r="AC2296" s="44" t="s">
        <v>6023</v>
      </c>
      <c r="AZ2296" s="24"/>
      <c r="BF2296" s="24"/>
      <c r="BJ2296" s="24"/>
      <c r="BK2296" s="24"/>
      <c r="BL2296" s="24"/>
      <c r="BM2296" s="24"/>
      <c r="BN2296" s="24"/>
      <c r="BO2296" s="24"/>
      <c r="BP2296" s="24"/>
      <c r="BQ2296" s="24"/>
      <c r="BR2296" s="24"/>
      <c r="BS2296" s="24"/>
      <c r="BT2296" s="24"/>
    </row>
    <row r="2297" spans="1:72" s="23" customFormat="1" x14ac:dyDescent="0.3">
      <c r="A2297" s="38">
        <v>1461</v>
      </c>
      <c r="B2297" s="2" t="s">
        <v>3397</v>
      </c>
      <c r="C2297" s="1" t="s">
        <v>5943</v>
      </c>
      <c r="D2297" s="1" t="s">
        <v>1366</v>
      </c>
      <c r="E2297" s="1" t="s">
        <v>1413</v>
      </c>
      <c r="F2297" s="2" t="s">
        <v>4605</v>
      </c>
      <c r="G2297" s="46" t="s">
        <v>6181</v>
      </c>
      <c r="H2297" s="44">
        <v>0</v>
      </c>
      <c r="I2297" s="44">
        <v>0</v>
      </c>
      <c r="J2297" s="1">
        <v>1</v>
      </c>
      <c r="K2297" s="157">
        <v>0</v>
      </c>
      <c r="L2297" s="41">
        <v>0</v>
      </c>
      <c r="M2297" s="1">
        <v>8.84</v>
      </c>
      <c r="N2297" s="47">
        <v>8.0842843542986813</v>
      </c>
      <c r="O2297" s="1">
        <v>80</v>
      </c>
      <c r="P2297" s="42">
        <f t="shared" si="105"/>
        <v>707.2</v>
      </c>
      <c r="Q2297" s="1" t="s">
        <v>147</v>
      </c>
      <c r="R2297" s="1">
        <v>100</v>
      </c>
      <c r="S2297" s="1">
        <f t="shared" si="106"/>
        <v>884</v>
      </c>
      <c r="T2297" s="1" t="s">
        <v>147</v>
      </c>
      <c r="U2297" s="1">
        <v>375</v>
      </c>
      <c r="V2297" s="1">
        <v>0</v>
      </c>
      <c r="W2297" s="1">
        <v>0</v>
      </c>
      <c r="X2297" s="1">
        <v>0</v>
      </c>
      <c r="Y2297" s="1">
        <v>375</v>
      </c>
      <c r="Z2297" s="1">
        <v>3031.6066328620054</v>
      </c>
      <c r="AA2297" s="1" t="s">
        <v>5946</v>
      </c>
      <c r="AB2297" s="43" t="s">
        <v>6267</v>
      </c>
      <c r="AC2297" s="44" t="s">
        <v>6023</v>
      </c>
      <c r="AZ2297" s="24"/>
      <c r="BF2297" s="24"/>
      <c r="BJ2297" s="24"/>
      <c r="BK2297" s="24"/>
      <c r="BL2297" s="24"/>
      <c r="BM2297" s="24"/>
      <c r="BN2297" s="24"/>
      <c r="BO2297" s="24"/>
      <c r="BP2297" s="24"/>
      <c r="BQ2297" s="24"/>
      <c r="BR2297" s="24"/>
      <c r="BS2297" s="24"/>
      <c r="BT2297" s="24"/>
    </row>
    <row r="2298" spans="1:72" s="23" customFormat="1" x14ac:dyDescent="0.3">
      <c r="A2298" s="38">
        <v>1462</v>
      </c>
      <c r="B2298" s="2" t="s">
        <v>3397</v>
      </c>
      <c r="C2298" s="1" t="s">
        <v>5943</v>
      </c>
      <c r="D2298" s="1" t="s">
        <v>1366</v>
      </c>
      <c r="E2298" s="1" t="s">
        <v>1413</v>
      </c>
      <c r="F2298" s="46" t="s">
        <v>6182</v>
      </c>
      <c r="G2298" s="46" t="s">
        <v>6183</v>
      </c>
      <c r="H2298" s="44">
        <v>0</v>
      </c>
      <c r="I2298" s="44">
        <v>0</v>
      </c>
      <c r="J2298" s="1">
        <v>1</v>
      </c>
      <c r="K2298" s="157">
        <v>0</v>
      </c>
      <c r="L2298" s="41">
        <v>0</v>
      </c>
      <c r="M2298" s="1">
        <v>7.28</v>
      </c>
      <c r="N2298" s="47">
        <v>6.7219716566727872</v>
      </c>
      <c r="O2298" s="1">
        <v>80</v>
      </c>
      <c r="P2298" s="42">
        <f t="shared" si="105"/>
        <v>582.4</v>
      </c>
      <c r="Q2298" s="1" t="s">
        <v>147</v>
      </c>
      <c r="R2298" s="1">
        <v>100</v>
      </c>
      <c r="S2298" s="1">
        <f t="shared" si="106"/>
        <v>728</v>
      </c>
      <c r="T2298" s="1" t="s">
        <v>147</v>
      </c>
      <c r="U2298" s="1">
        <v>375</v>
      </c>
      <c r="V2298" s="1">
        <v>0</v>
      </c>
      <c r="W2298" s="1">
        <v>0</v>
      </c>
      <c r="X2298" s="1">
        <v>0</v>
      </c>
      <c r="Y2298" s="1">
        <v>375</v>
      </c>
      <c r="Z2298" s="1">
        <v>2520.7393712522953</v>
      </c>
      <c r="AA2298" s="1" t="s">
        <v>5946</v>
      </c>
      <c r="AB2298" s="43" t="s">
        <v>6267</v>
      </c>
      <c r="AC2298" s="44" t="s">
        <v>6023</v>
      </c>
      <c r="AZ2298" s="24"/>
      <c r="BF2298" s="24"/>
      <c r="BJ2298" s="24"/>
      <c r="BK2298" s="24"/>
      <c r="BL2298" s="24"/>
      <c r="BM2298" s="24"/>
      <c r="BN2298" s="24"/>
      <c r="BO2298" s="24"/>
      <c r="BP2298" s="24"/>
      <c r="BQ2298" s="24"/>
      <c r="BR2298" s="24"/>
      <c r="BS2298" s="24"/>
      <c r="BT2298" s="24"/>
    </row>
    <row r="2299" spans="1:72" s="23" customFormat="1" x14ac:dyDescent="0.3">
      <c r="A2299" s="38">
        <v>1463</v>
      </c>
      <c r="B2299" s="2" t="s">
        <v>3397</v>
      </c>
      <c r="C2299" s="1" t="s">
        <v>5943</v>
      </c>
      <c r="D2299" s="1" t="s">
        <v>1366</v>
      </c>
      <c r="E2299" s="1" t="s">
        <v>1413</v>
      </c>
      <c r="F2299" s="2" t="s">
        <v>4613</v>
      </c>
      <c r="G2299" s="46" t="s">
        <v>6184</v>
      </c>
      <c r="H2299" s="44">
        <v>0</v>
      </c>
      <c r="I2299" s="44">
        <v>0</v>
      </c>
      <c r="J2299" s="1">
        <v>1</v>
      </c>
      <c r="K2299" s="157">
        <v>0</v>
      </c>
      <c r="L2299" s="41">
        <v>0</v>
      </c>
      <c r="M2299" s="1">
        <v>7.14</v>
      </c>
      <c r="N2299" s="47">
        <v>6.5927029709675402</v>
      </c>
      <c r="O2299" s="1">
        <v>80</v>
      </c>
      <c r="P2299" s="42">
        <f t="shared" si="105"/>
        <v>571.19999999999993</v>
      </c>
      <c r="Q2299" s="1" t="s">
        <v>147</v>
      </c>
      <c r="R2299" s="1">
        <v>100</v>
      </c>
      <c r="S2299" s="1">
        <f t="shared" si="106"/>
        <v>714</v>
      </c>
      <c r="T2299" s="1" t="s">
        <v>147</v>
      </c>
      <c r="U2299" s="1">
        <v>375</v>
      </c>
      <c r="V2299" s="1">
        <v>0</v>
      </c>
      <c r="W2299" s="1">
        <v>0</v>
      </c>
      <c r="X2299" s="1">
        <v>0</v>
      </c>
      <c r="Y2299" s="1">
        <v>375</v>
      </c>
      <c r="Z2299" s="1">
        <v>2472.2636141128278</v>
      </c>
      <c r="AA2299" s="1" t="s">
        <v>5946</v>
      </c>
      <c r="AB2299" s="43" t="s">
        <v>6267</v>
      </c>
      <c r="AC2299" s="44" t="s">
        <v>6023</v>
      </c>
      <c r="AZ2299" s="24"/>
      <c r="BF2299" s="24"/>
      <c r="BJ2299" s="24"/>
      <c r="BK2299" s="24"/>
      <c r="BL2299" s="24"/>
      <c r="BM2299" s="24"/>
      <c r="BN2299" s="24"/>
      <c r="BO2299" s="24"/>
      <c r="BP2299" s="24"/>
      <c r="BQ2299" s="24"/>
      <c r="BR2299" s="24"/>
      <c r="BS2299" s="24"/>
      <c r="BT2299" s="24"/>
    </row>
    <row r="2300" spans="1:72" s="23" customFormat="1" x14ac:dyDescent="0.3">
      <c r="A2300" s="38">
        <v>1464</v>
      </c>
      <c r="B2300" s="2" t="s">
        <v>3397</v>
      </c>
      <c r="C2300" s="1" t="s">
        <v>5943</v>
      </c>
      <c r="D2300" s="1" t="s">
        <v>1366</v>
      </c>
      <c r="E2300" s="1" t="s">
        <v>1413</v>
      </c>
      <c r="F2300" s="46" t="s">
        <v>6185</v>
      </c>
      <c r="G2300" s="46" t="s">
        <v>6186</v>
      </c>
      <c r="H2300" s="44">
        <v>0</v>
      </c>
      <c r="I2300" s="44">
        <v>0</v>
      </c>
      <c r="J2300" s="1">
        <v>1</v>
      </c>
      <c r="K2300" s="157">
        <v>0</v>
      </c>
      <c r="L2300" s="41">
        <v>0</v>
      </c>
      <c r="M2300" s="1">
        <v>6.75</v>
      </c>
      <c r="N2300" s="47">
        <v>6.1530737942299609</v>
      </c>
      <c r="O2300" s="1">
        <v>80</v>
      </c>
      <c r="P2300" s="42">
        <f t="shared" si="105"/>
        <v>540</v>
      </c>
      <c r="Q2300" s="1" t="s">
        <v>147</v>
      </c>
      <c r="R2300" s="1">
        <v>100</v>
      </c>
      <c r="S2300" s="1">
        <f t="shared" si="106"/>
        <v>675</v>
      </c>
      <c r="T2300" s="1" t="s">
        <v>147</v>
      </c>
      <c r="U2300" s="1">
        <v>375</v>
      </c>
      <c r="V2300" s="1">
        <v>0</v>
      </c>
      <c r="W2300" s="1">
        <v>0</v>
      </c>
      <c r="X2300" s="1">
        <v>0</v>
      </c>
      <c r="Y2300" s="1">
        <v>375</v>
      </c>
      <c r="Z2300" s="1">
        <v>2307.4026728362355</v>
      </c>
      <c r="AA2300" s="1" t="s">
        <v>5946</v>
      </c>
      <c r="AB2300" s="43" t="s">
        <v>6267</v>
      </c>
      <c r="AC2300" s="44" t="s">
        <v>6023</v>
      </c>
      <c r="AZ2300" s="24"/>
      <c r="BF2300" s="24"/>
      <c r="BJ2300" s="24"/>
      <c r="BK2300" s="24"/>
      <c r="BL2300" s="24"/>
      <c r="BM2300" s="24"/>
      <c r="BN2300" s="24"/>
      <c r="BO2300" s="24"/>
      <c r="BP2300" s="24"/>
      <c r="BQ2300" s="24"/>
      <c r="BR2300" s="24"/>
      <c r="BS2300" s="24"/>
      <c r="BT2300" s="24"/>
    </row>
    <row r="2301" spans="1:72" s="23" customFormat="1" x14ac:dyDescent="0.3">
      <c r="A2301" s="38">
        <v>1465</v>
      </c>
      <c r="B2301" s="2" t="s">
        <v>3397</v>
      </c>
      <c r="C2301" s="1" t="s">
        <v>5943</v>
      </c>
      <c r="D2301" s="1" t="s">
        <v>1366</v>
      </c>
      <c r="E2301" s="1" t="s">
        <v>1413</v>
      </c>
      <c r="F2301" s="46" t="s">
        <v>6187</v>
      </c>
      <c r="G2301" s="46" t="s">
        <v>6188</v>
      </c>
      <c r="H2301" s="44">
        <v>0</v>
      </c>
      <c r="I2301" s="44">
        <v>0</v>
      </c>
      <c r="J2301" s="1">
        <v>1</v>
      </c>
      <c r="K2301" s="157">
        <v>0</v>
      </c>
      <c r="L2301" s="41">
        <v>0</v>
      </c>
      <c r="M2301" s="1">
        <v>4.4800000000000004</v>
      </c>
      <c r="N2301" s="47">
        <v>4.0310377902173835</v>
      </c>
      <c r="O2301" s="1">
        <v>80</v>
      </c>
      <c r="P2301" s="42">
        <f t="shared" si="105"/>
        <v>358.40000000000003</v>
      </c>
      <c r="Q2301" s="1" t="s">
        <v>147</v>
      </c>
      <c r="R2301" s="1">
        <v>100</v>
      </c>
      <c r="S2301" s="1">
        <f t="shared" si="106"/>
        <v>448.00000000000006</v>
      </c>
      <c r="T2301" s="1" t="s">
        <v>147</v>
      </c>
      <c r="U2301" s="1">
        <v>375</v>
      </c>
      <c r="V2301" s="1">
        <v>0</v>
      </c>
      <c r="W2301" s="1">
        <v>0</v>
      </c>
      <c r="X2301" s="1">
        <v>0</v>
      </c>
      <c r="Y2301" s="1">
        <v>375</v>
      </c>
      <c r="Z2301" s="1">
        <v>1511.6391713315188</v>
      </c>
      <c r="AA2301" s="1" t="s">
        <v>5946</v>
      </c>
      <c r="AB2301" s="43" t="s">
        <v>6267</v>
      </c>
      <c r="AC2301" s="44" t="s">
        <v>6023</v>
      </c>
      <c r="AZ2301" s="24"/>
      <c r="BF2301" s="24"/>
      <c r="BJ2301" s="24"/>
      <c r="BK2301" s="24"/>
      <c r="BL2301" s="24"/>
      <c r="BM2301" s="24"/>
      <c r="BN2301" s="24"/>
      <c r="BO2301" s="24"/>
      <c r="BP2301" s="24"/>
      <c r="BQ2301" s="24"/>
      <c r="BR2301" s="24"/>
      <c r="BS2301" s="24"/>
      <c r="BT2301" s="24"/>
    </row>
    <row r="2302" spans="1:72" s="23" customFormat="1" x14ac:dyDescent="0.3">
      <c r="A2302" s="38">
        <v>1466</v>
      </c>
      <c r="B2302" s="2" t="s">
        <v>3397</v>
      </c>
      <c r="C2302" s="1" t="s">
        <v>5943</v>
      </c>
      <c r="D2302" s="1" t="s">
        <v>1366</v>
      </c>
      <c r="E2302" s="1" t="s">
        <v>1413</v>
      </c>
      <c r="F2302" s="46" t="s">
        <v>6189</v>
      </c>
      <c r="G2302" s="46" t="s">
        <v>6190</v>
      </c>
      <c r="H2302" s="44">
        <v>0</v>
      </c>
      <c r="I2302" s="44">
        <v>0</v>
      </c>
      <c r="J2302" s="1">
        <v>1</v>
      </c>
      <c r="K2302" s="157">
        <v>0</v>
      </c>
      <c r="L2302" s="41">
        <v>0</v>
      </c>
      <c r="M2302" s="1">
        <v>3.45</v>
      </c>
      <c r="N2302" s="47">
        <v>3.1173425940932202</v>
      </c>
      <c r="O2302" s="1">
        <v>88</v>
      </c>
      <c r="P2302" s="42">
        <f t="shared" si="105"/>
        <v>303.60000000000002</v>
      </c>
      <c r="Q2302" s="1" t="s">
        <v>147</v>
      </c>
      <c r="R2302" s="1">
        <v>100</v>
      </c>
      <c r="S2302" s="1">
        <f t="shared" si="106"/>
        <v>345</v>
      </c>
      <c r="T2302" s="1" t="s">
        <v>147</v>
      </c>
      <c r="U2302" s="1">
        <v>375</v>
      </c>
      <c r="V2302" s="1">
        <v>0</v>
      </c>
      <c r="W2302" s="1">
        <v>0</v>
      </c>
      <c r="X2302" s="1">
        <v>0</v>
      </c>
      <c r="Y2302" s="1">
        <v>375</v>
      </c>
      <c r="Z2302" s="1">
        <v>1169.0034727849577</v>
      </c>
      <c r="AA2302" s="1" t="s">
        <v>5946</v>
      </c>
      <c r="AB2302" s="43" t="s">
        <v>6267</v>
      </c>
      <c r="AC2302" s="44" t="s">
        <v>6023</v>
      </c>
      <c r="AZ2302" s="24"/>
      <c r="BF2302" s="24"/>
      <c r="BJ2302" s="24"/>
      <c r="BK2302" s="24"/>
      <c r="BL2302" s="24"/>
      <c r="BM2302" s="24"/>
      <c r="BN2302" s="24"/>
      <c r="BO2302" s="24"/>
      <c r="BP2302" s="24"/>
      <c r="BQ2302" s="24"/>
      <c r="BR2302" s="24"/>
      <c r="BS2302" s="24"/>
      <c r="BT2302" s="24"/>
    </row>
    <row r="2303" spans="1:72" s="23" customFormat="1" x14ac:dyDescent="0.3">
      <c r="A2303" s="38">
        <v>1467</v>
      </c>
      <c r="B2303" s="2" t="s">
        <v>3397</v>
      </c>
      <c r="C2303" s="1" t="s">
        <v>5943</v>
      </c>
      <c r="D2303" s="1" t="s">
        <v>1366</v>
      </c>
      <c r="E2303" s="1" t="s">
        <v>1413</v>
      </c>
      <c r="F2303" s="46" t="s">
        <v>6191</v>
      </c>
      <c r="G2303" s="46" t="s">
        <v>6192</v>
      </c>
      <c r="H2303" s="44">
        <v>0</v>
      </c>
      <c r="I2303" s="44">
        <v>0</v>
      </c>
      <c r="J2303" s="1">
        <v>1</v>
      </c>
      <c r="K2303" s="157">
        <v>0</v>
      </c>
      <c r="L2303" s="41">
        <v>0</v>
      </c>
      <c r="M2303" s="1">
        <v>7.08</v>
      </c>
      <c r="N2303" s="47">
        <v>6.287067994513027</v>
      </c>
      <c r="O2303" s="1">
        <v>80</v>
      </c>
      <c r="P2303" s="42">
        <f t="shared" si="105"/>
        <v>566.4</v>
      </c>
      <c r="Q2303" s="1" t="s">
        <v>147</v>
      </c>
      <c r="R2303" s="1">
        <v>100</v>
      </c>
      <c r="S2303" s="1">
        <f t="shared" si="106"/>
        <v>708</v>
      </c>
      <c r="T2303" s="1" t="s">
        <v>147</v>
      </c>
      <c r="U2303" s="1">
        <v>375</v>
      </c>
      <c r="V2303" s="1">
        <v>0</v>
      </c>
      <c r="W2303" s="1">
        <v>0</v>
      </c>
      <c r="X2303" s="1">
        <v>0</v>
      </c>
      <c r="Y2303" s="1">
        <v>375</v>
      </c>
      <c r="Z2303" s="1">
        <v>2357.6504979423853</v>
      </c>
      <c r="AA2303" s="1" t="s">
        <v>5946</v>
      </c>
      <c r="AB2303" s="43" t="s">
        <v>6267</v>
      </c>
      <c r="AC2303" s="44" t="s">
        <v>6023</v>
      </c>
      <c r="AZ2303" s="24"/>
      <c r="BF2303" s="24"/>
      <c r="BJ2303" s="24"/>
      <c r="BK2303" s="24"/>
      <c r="BL2303" s="24"/>
      <c r="BM2303" s="24"/>
      <c r="BN2303" s="24"/>
      <c r="BO2303" s="24"/>
      <c r="BP2303" s="24"/>
      <c r="BQ2303" s="24"/>
      <c r="BR2303" s="24"/>
      <c r="BS2303" s="24"/>
      <c r="BT2303" s="24"/>
    </row>
    <row r="2304" spans="1:72" s="23" customFormat="1" x14ac:dyDescent="0.3">
      <c r="A2304" s="38">
        <v>1468</v>
      </c>
      <c r="B2304" s="2" t="s">
        <v>3397</v>
      </c>
      <c r="C2304" s="1" t="s">
        <v>5943</v>
      </c>
      <c r="D2304" s="1" t="s">
        <v>1366</v>
      </c>
      <c r="E2304" s="1" t="s">
        <v>1413</v>
      </c>
      <c r="F2304" s="46" t="s">
        <v>6193</v>
      </c>
      <c r="G2304" s="46" t="s">
        <v>6194</v>
      </c>
      <c r="H2304" s="44">
        <v>0</v>
      </c>
      <c r="I2304" s="44">
        <v>0</v>
      </c>
      <c r="J2304" s="1">
        <v>1</v>
      </c>
      <c r="K2304" s="157">
        <v>0</v>
      </c>
      <c r="L2304" s="41">
        <v>0</v>
      </c>
      <c r="M2304" s="1">
        <v>33.46</v>
      </c>
      <c r="N2304" s="47">
        <v>30.205363794169543</v>
      </c>
      <c r="O2304" s="1">
        <v>80</v>
      </c>
      <c r="P2304" s="42">
        <f t="shared" si="105"/>
        <v>2676.8</v>
      </c>
      <c r="Q2304" s="1" t="s">
        <v>147</v>
      </c>
      <c r="R2304" s="1">
        <v>100</v>
      </c>
      <c r="S2304" s="1">
        <f t="shared" si="106"/>
        <v>3346</v>
      </c>
      <c r="T2304" s="1" t="s">
        <v>147</v>
      </c>
      <c r="U2304" s="1">
        <v>375</v>
      </c>
      <c r="V2304" s="1">
        <v>0</v>
      </c>
      <c r="W2304" s="1">
        <v>0</v>
      </c>
      <c r="X2304" s="1">
        <v>0</v>
      </c>
      <c r="Y2304" s="1">
        <v>375</v>
      </c>
      <c r="Z2304" s="1">
        <v>11327.011422813579</v>
      </c>
      <c r="AA2304" s="1" t="s">
        <v>5946</v>
      </c>
      <c r="AB2304" s="43" t="s">
        <v>6267</v>
      </c>
      <c r="AC2304" s="44" t="s">
        <v>6023</v>
      </c>
      <c r="AZ2304" s="24"/>
      <c r="BF2304" s="24"/>
      <c r="BJ2304" s="24"/>
      <c r="BK2304" s="24"/>
      <c r="BL2304" s="24"/>
      <c r="BM2304" s="24"/>
      <c r="BN2304" s="24"/>
      <c r="BO2304" s="24"/>
      <c r="BP2304" s="24"/>
      <c r="BQ2304" s="24"/>
      <c r="BR2304" s="24"/>
      <c r="BS2304" s="24"/>
      <c r="BT2304" s="24"/>
    </row>
    <row r="2305" spans="1:72" s="23" customFormat="1" x14ac:dyDescent="0.3">
      <c r="A2305" s="38">
        <v>1469</v>
      </c>
      <c r="B2305" s="2" t="s">
        <v>3397</v>
      </c>
      <c r="C2305" s="1" t="s">
        <v>5943</v>
      </c>
      <c r="D2305" s="1" t="s">
        <v>1366</v>
      </c>
      <c r="E2305" s="1" t="s">
        <v>1413</v>
      </c>
      <c r="F2305" s="46" t="s">
        <v>6195</v>
      </c>
      <c r="G2305" s="46" t="s">
        <v>6196</v>
      </c>
      <c r="H2305" s="44">
        <v>0</v>
      </c>
      <c r="I2305" s="44">
        <v>0</v>
      </c>
      <c r="J2305" s="1">
        <v>1</v>
      </c>
      <c r="K2305" s="157">
        <v>0</v>
      </c>
      <c r="L2305" s="41">
        <v>0</v>
      </c>
      <c r="M2305" s="1">
        <v>4.05</v>
      </c>
      <c r="N2305" s="47">
        <v>3.5964160138104178</v>
      </c>
      <c r="O2305" s="1">
        <v>80</v>
      </c>
      <c r="P2305" s="42">
        <f t="shared" si="105"/>
        <v>324</v>
      </c>
      <c r="Q2305" s="1" t="s">
        <v>147</v>
      </c>
      <c r="R2305" s="1">
        <v>100</v>
      </c>
      <c r="S2305" s="1">
        <f t="shared" si="106"/>
        <v>405</v>
      </c>
      <c r="T2305" s="1" t="s">
        <v>147</v>
      </c>
      <c r="U2305" s="1">
        <v>375</v>
      </c>
      <c r="V2305" s="1">
        <v>0</v>
      </c>
      <c r="W2305" s="1">
        <v>0</v>
      </c>
      <c r="X2305" s="1">
        <v>0</v>
      </c>
      <c r="Y2305" s="1">
        <v>375</v>
      </c>
      <c r="Z2305" s="1">
        <v>1348.6560051789068</v>
      </c>
      <c r="AA2305" s="1" t="s">
        <v>5946</v>
      </c>
      <c r="AB2305" s="43" t="s">
        <v>6267</v>
      </c>
      <c r="AC2305" s="44" t="s">
        <v>6023</v>
      </c>
      <c r="AZ2305" s="24"/>
      <c r="BF2305" s="24"/>
      <c r="BJ2305" s="24"/>
      <c r="BK2305" s="24"/>
      <c r="BL2305" s="24"/>
      <c r="BM2305" s="24"/>
      <c r="BN2305" s="24"/>
      <c r="BO2305" s="24"/>
      <c r="BP2305" s="24"/>
      <c r="BQ2305" s="24"/>
      <c r="BR2305" s="24"/>
      <c r="BS2305" s="24"/>
      <c r="BT2305" s="24"/>
    </row>
    <row r="2306" spans="1:72" s="23" customFormat="1" x14ac:dyDescent="0.3">
      <c r="A2306" s="38">
        <v>1470</v>
      </c>
      <c r="B2306" s="2" t="s">
        <v>3397</v>
      </c>
      <c r="C2306" s="1" t="s">
        <v>5943</v>
      </c>
      <c r="D2306" s="1" t="s">
        <v>1366</v>
      </c>
      <c r="E2306" s="1" t="s">
        <v>1413</v>
      </c>
      <c r="F2306" s="46" t="s">
        <v>6197</v>
      </c>
      <c r="G2306" s="46" t="s">
        <v>6198</v>
      </c>
      <c r="H2306" s="44">
        <v>0</v>
      </c>
      <c r="I2306" s="44">
        <v>0</v>
      </c>
      <c r="J2306" s="1">
        <v>1</v>
      </c>
      <c r="K2306" s="157">
        <v>0</v>
      </c>
      <c r="L2306" s="41">
        <v>0</v>
      </c>
      <c r="M2306" s="1">
        <v>9.08</v>
      </c>
      <c r="N2306" s="47">
        <v>8.0898193786652772</v>
      </c>
      <c r="O2306" s="1">
        <v>80</v>
      </c>
      <c r="P2306" s="42">
        <f t="shared" si="105"/>
        <v>726.4</v>
      </c>
      <c r="Q2306" s="1" t="s">
        <v>147</v>
      </c>
      <c r="R2306" s="1">
        <v>100</v>
      </c>
      <c r="S2306" s="1">
        <f t="shared" si="106"/>
        <v>908</v>
      </c>
      <c r="T2306" s="1" t="s">
        <v>147</v>
      </c>
      <c r="U2306" s="1">
        <v>375</v>
      </c>
      <c r="V2306" s="1">
        <v>0</v>
      </c>
      <c r="W2306" s="1">
        <v>0</v>
      </c>
      <c r="X2306" s="1">
        <v>0</v>
      </c>
      <c r="Y2306" s="1">
        <v>375</v>
      </c>
      <c r="Z2306" s="1">
        <v>3033.682266999479</v>
      </c>
      <c r="AA2306" s="1" t="s">
        <v>5946</v>
      </c>
      <c r="AB2306" s="43" t="s">
        <v>6267</v>
      </c>
      <c r="AC2306" s="44" t="s">
        <v>6023</v>
      </c>
      <c r="AZ2306" s="24"/>
      <c r="BF2306" s="24"/>
      <c r="BJ2306" s="24"/>
      <c r="BK2306" s="24"/>
      <c r="BL2306" s="24"/>
      <c r="BM2306" s="24"/>
      <c r="BN2306" s="24"/>
      <c r="BO2306" s="24"/>
      <c r="BP2306" s="24"/>
      <c r="BQ2306" s="24"/>
      <c r="BR2306" s="24"/>
      <c r="BS2306" s="24"/>
      <c r="BT2306" s="24"/>
    </row>
    <row r="2307" spans="1:72" s="23" customFormat="1" x14ac:dyDescent="0.3">
      <c r="A2307" s="38">
        <v>1471</v>
      </c>
      <c r="B2307" s="2" t="s">
        <v>3397</v>
      </c>
      <c r="C2307" s="1" t="s">
        <v>5943</v>
      </c>
      <c r="D2307" s="1" t="s">
        <v>1366</v>
      </c>
      <c r="E2307" s="1" t="s">
        <v>1413</v>
      </c>
      <c r="F2307" s="46" t="s">
        <v>6199</v>
      </c>
      <c r="G2307" s="46" t="s">
        <v>6200</v>
      </c>
      <c r="H2307" s="44">
        <v>0</v>
      </c>
      <c r="I2307" s="44">
        <v>0</v>
      </c>
      <c r="J2307" s="1">
        <v>1</v>
      </c>
      <c r="K2307" s="157">
        <v>0</v>
      </c>
      <c r="L2307" s="41">
        <v>0</v>
      </c>
      <c r="M2307" s="1">
        <v>15.33</v>
      </c>
      <c r="N2307" s="47">
        <v>14.62466076567077</v>
      </c>
      <c r="O2307" s="1">
        <v>81</v>
      </c>
      <c r="P2307" s="42">
        <f t="shared" si="105"/>
        <v>1241.73</v>
      </c>
      <c r="Q2307" s="1" t="s">
        <v>147</v>
      </c>
      <c r="R2307" s="1">
        <v>100</v>
      </c>
      <c r="S2307" s="1">
        <f t="shared" si="106"/>
        <v>1533</v>
      </c>
      <c r="T2307" s="1" t="s">
        <v>147</v>
      </c>
      <c r="U2307" s="1">
        <v>375</v>
      </c>
      <c r="V2307" s="1">
        <v>0</v>
      </c>
      <c r="W2307" s="1">
        <v>0</v>
      </c>
      <c r="X2307" s="1">
        <v>0</v>
      </c>
      <c r="Y2307" s="1">
        <v>375</v>
      </c>
      <c r="Z2307" s="1">
        <v>5484.2477871265392</v>
      </c>
      <c r="AA2307" s="1" t="s">
        <v>5946</v>
      </c>
      <c r="AB2307" s="43" t="s">
        <v>6267</v>
      </c>
      <c r="AC2307" s="44" t="s">
        <v>6023</v>
      </c>
      <c r="AZ2307" s="24"/>
      <c r="BF2307" s="24"/>
      <c r="BJ2307" s="24"/>
      <c r="BK2307" s="24"/>
      <c r="BL2307" s="24"/>
      <c r="BM2307" s="24"/>
      <c r="BN2307" s="24"/>
      <c r="BO2307" s="24"/>
      <c r="BP2307" s="24"/>
      <c r="BQ2307" s="24"/>
      <c r="BR2307" s="24"/>
      <c r="BS2307" s="24"/>
      <c r="BT2307" s="24"/>
    </row>
    <row r="2308" spans="1:72" s="23" customFormat="1" x14ac:dyDescent="0.3">
      <c r="A2308" s="38">
        <v>1472</v>
      </c>
      <c r="B2308" s="2" t="s">
        <v>3397</v>
      </c>
      <c r="C2308" s="1" t="s">
        <v>5943</v>
      </c>
      <c r="D2308" s="1" t="s">
        <v>1366</v>
      </c>
      <c r="E2308" s="1" t="s">
        <v>1413</v>
      </c>
      <c r="F2308" s="46" t="s">
        <v>6201</v>
      </c>
      <c r="G2308" s="46" t="s">
        <v>6202</v>
      </c>
      <c r="H2308" s="44">
        <v>0</v>
      </c>
      <c r="I2308" s="44">
        <v>0</v>
      </c>
      <c r="J2308" s="1">
        <v>1</v>
      </c>
      <c r="K2308" s="157">
        <v>0</v>
      </c>
      <c r="L2308" s="41">
        <v>0</v>
      </c>
      <c r="M2308" s="1">
        <v>11.29</v>
      </c>
      <c r="N2308" s="47">
        <v>9.9773317946467319</v>
      </c>
      <c r="O2308" s="1">
        <v>88</v>
      </c>
      <c r="P2308" s="42">
        <f t="shared" si="105"/>
        <v>993.52</v>
      </c>
      <c r="Q2308" s="1" t="s">
        <v>147</v>
      </c>
      <c r="R2308" s="1">
        <v>100</v>
      </c>
      <c r="S2308" s="1">
        <f t="shared" si="106"/>
        <v>1129</v>
      </c>
      <c r="T2308" s="1" t="s">
        <v>147</v>
      </c>
      <c r="U2308" s="1">
        <v>375</v>
      </c>
      <c r="V2308" s="1">
        <v>0</v>
      </c>
      <c r="W2308" s="1">
        <v>0</v>
      </c>
      <c r="X2308" s="1">
        <v>0</v>
      </c>
      <c r="Y2308" s="1">
        <v>375</v>
      </c>
      <c r="Z2308" s="1">
        <v>3741.4994229925246</v>
      </c>
      <c r="AA2308" s="1" t="s">
        <v>5946</v>
      </c>
      <c r="AB2308" s="1" t="s">
        <v>4296</v>
      </c>
      <c r="AC2308" s="44" t="s">
        <v>6023</v>
      </c>
      <c r="AZ2308" s="24"/>
      <c r="BF2308" s="24"/>
      <c r="BJ2308" s="24"/>
      <c r="BK2308" s="24"/>
      <c r="BL2308" s="24"/>
      <c r="BM2308" s="24"/>
      <c r="BN2308" s="24"/>
      <c r="BO2308" s="24"/>
      <c r="BP2308" s="24"/>
      <c r="BQ2308" s="24"/>
      <c r="BR2308" s="24"/>
      <c r="BS2308" s="24"/>
      <c r="BT2308" s="24"/>
    </row>
    <row r="2309" spans="1:72" s="23" customFormat="1" x14ac:dyDescent="0.3">
      <c r="A2309" s="38">
        <v>1473</v>
      </c>
      <c r="B2309" s="2" t="s">
        <v>3397</v>
      </c>
      <c r="C2309" s="1" t="s">
        <v>5943</v>
      </c>
      <c r="D2309" s="1" t="s">
        <v>1366</v>
      </c>
      <c r="E2309" s="1" t="s">
        <v>1413</v>
      </c>
      <c r="F2309" s="46" t="s">
        <v>6203</v>
      </c>
      <c r="G2309" s="46" t="s">
        <v>6204</v>
      </c>
      <c r="H2309" s="44">
        <v>0</v>
      </c>
      <c r="I2309" s="44">
        <v>0</v>
      </c>
      <c r="J2309" s="1">
        <v>1</v>
      </c>
      <c r="K2309" s="157">
        <v>0</v>
      </c>
      <c r="L2309" s="41">
        <v>0</v>
      </c>
      <c r="M2309" s="1">
        <v>6.63</v>
      </c>
      <c r="N2309" s="47">
        <v>5.9485423095959105</v>
      </c>
      <c r="O2309" s="1">
        <v>88</v>
      </c>
      <c r="P2309" s="42">
        <f t="shared" si="105"/>
        <v>583.43999999999994</v>
      </c>
      <c r="Q2309" s="1" t="s">
        <v>147</v>
      </c>
      <c r="R2309" s="1">
        <v>100</v>
      </c>
      <c r="S2309" s="1">
        <f t="shared" si="106"/>
        <v>663</v>
      </c>
      <c r="T2309" s="1" t="s">
        <v>147</v>
      </c>
      <c r="U2309" s="1">
        <v>375</v>
      </c>
      <c r="V2309" s="1">
        <v>0</v>
      </c>
      <c r="W2309" s="1">
        <v>0</v>
      </c>
      <c r="X2309" s="1">
        <v>0</v>
      </c>
      <c r="Y2309" s="1">
        <v>375</v>
      </c>
      <c r="Z2309" s="1">
        <v>2230.7033660984666</v>
      </c>
      <c r="AA2309" s="1" t="s">
        <v>5946</v>
      </c>
      <c r="AB2309" s="1" t="s">
        <v>4296</v>
      </c>
      <c r="AC2309" s="44" t="s">
        <v>6023</v>
      </c>
      <c r="AZ2309" s="24"/>
      <c r="BF2309" s="24"/>
      <c r="BJ2309" s="24"/>
      <c r="BK2309" s="24"/>
      <c r="BL2309" s="24"/>
      <c r="BM2309" s="24"/>
      <c r="BN2309" s="24"/>
      <c r="BO2309" s="24"/>
      <c r="BP2309" s="24"/>
      <c r="BQ2309" s="24"/>
      <c r="BR2309" s="24"/>
      <c r="BS2309" s="24"/>
      <c r="BT2309" s="24"/>
    </row>
    <row r="2310" spans="1:72" s="23" customFormat="1" x14ac:dyDescent="0.3">
      <c r="A2310" s="38">
        <v>1474</v>
      </c>
      <c r="B2310" s="2" t="s">
        <v>3397</v>
      </c>
      <c r="C2310" s="1" t="s">
        <v>5943</v>
      </c>
      <c r="D2310" s="1" t="s">
        <v>1366</v>
      </c>
      <c r="E2310" s="1" t="s">
        <v>1413</v>
      </c>
      <c r="F2310" s="46" t="s">
        <v>6205</v>
      </c>
      <c r="G2310" s="46" t="s">
        <v>6206</v>
      </c>
      <c r="H2310" s="44">
        <v>0</v>
      </c>
      <c r="I2310" s="44">
        <v>0</v>
      </c>
      <c r="J2310" s="1">
        <v>1</v>
      </c>
      <c r="K2310" s="157">
        <v>0</v>
      </c>
      <c r="L2310" s="41">
        <v>0</v>
      </c>
      <c r="M2310" s="1">
        <v>9.86</v>
      </c>
      <c r="N2310" s="47">
        <v>8.9462661654554747</v>
      </c>
      <c r="O2310" s="1">
        <v>88</v>
      </c>
      <c r="P2310" s="42">
        <f t="shared" si="105"/>
        <v>867.68</v>
      </c>
      <c r="Q2310" s="1" t="s">
        <v>147</v>
      </c>
      <c r="R2310" s="1">
        <v>100</v>
      </c>
      <c r="S2310" s="1">
        <f t="shared" si="106"/>
        <v>986</v>
      </c>
      <c r="T2310" s="1" t="s">
        <v>147</v>
      </c>
      <c r="U2310" s="1">
        <v>375</v>
      </c>
      <c r="V2310" s="1">
        <v>0</v>
      </c>
      <c r="W2310" s="1">
        <v>0</v>
      </c>
      <c r="X2310" s="1">
        <v>0</v>
      </c>
      <c r="Y2310" s="1">
        <v>375</v>
      </c>
      <c r="Z2310" s="1">
        <v>3354.849812045803</v>
      </c>
      <c r="AA2310" s="1" t="s">
        <v>5946</v>
      </c>
      <c r="AB2310" s="1" t="s">
        <v>4296</v>
      </c>
      <c r="AC2310" s="44" t="s">
        <v>6023</v>
      </c>
      <c r="AZ2310" s="24"/>
      <c r="BF2310" s="24"/>
      <c r="BJ2310" s="24"/>
      <c r="BK2310" s="24"/>
      <c r="BL2310" s="24"/>
      <c r="BM2310" s="24"/>
      <c r="BN2310" s="24"/>
      <c r="BO2310" s="24"/>
      <c r="BP2310" s="24"/>
      <c r="BQ2310" s="24"/>
      <c r="BR2310" s="24"/>
      <c r="BS2310" s="24"/>
      <c r="BT2310" s="24"/>
    </row>
    <row r="2311" spans="1:72" s="23" customFormat="1" x14ac:dyDescent="0.3">
      <c r="A2311" s="38">
        <v>1475</v>
      </c>
      <c r="B2311" s="2" t="s">
        <v>3397</v>
      </c>
      <c r="C2311" s="1" t="s">
        <v>5943</v>
      </c>
      <c r="D2311" s="1" t="s">
        <v>1366</v>
      </c>
      <c r="E2311" s="1" t="s">
        <v>1413</v>
      </c>
      <c r="F2311" s="46" t="s">
        <v>6207</v>
      </c>
      <c r="G2311" s="46" t="s">
        <v>6208</v>
      </c>
      <c r="H2311" s="44">
        <v>0</v>
      </c>
      <c r="I2311" s="44">
        <v>0</v>
      </c>
      <c r="J2311" s="1">
        <v>1</v>
      </c>
      <c r="K2311" s="157">
        <v>0</v>
      </c>
      <c r="L2311" s="41">
        <v>0</v>
      </c>
      <c r="M2311" s="1">
        <v>4.41</v>
      </c>
      <c r="N2311" s="47">
        <v>3.8229251947878184</v>
      </c>
      <c r="O2311" s="1">
        <v>88</v>
      </c>
      <c r="P2311" s="42">
        <f t="shared" si="105"/>
        <v>388.08000000000004</v>
      </c>
      <c r="Q2311" s="1" t="s">
        <v>147</v>
      </c>
      <c r="R2311" s="1">
        <v>100</v>
      </c>
      <c r="S2311" s="1">
        <f t="shared" si="106"/>
        <v>441</v>
      </c>
      <c r="T2311" s="1" t="s">
        <v>147</v>
      </c>
      <c r="U2311" s="1">
        <v>375</v>
      </c>
      <c r="V2311" s="1">
        <v>0</v>
      </c>
      <c r="W2311" s="1">
        <v>0</v>
      </c>
      <c r="X2311" s="1">
        <v>0</v>
      </c>
      <c r="Y2311" s="1">
        <v>375</v>
      </c>
      <c r="Z2311" s="1">
        <v>1433.5969480454319</v>
      </c>
      <c r="AA2311" s="1" t="s">
        <v>5946</v>
      </c>
      <c r="AB2311" s="1" t="s">
        <v>4296</v>
      </c>
      <c r="AC2311" s="44" t="s">
        <v>6023</v>
      </c>
      <c r="AZ2311" s="24"/>
      <c r="BF2311" s="24"/>
      <c r="BJ2311" s="24"/>
      <c r="BK2311" s="24"/>
      <c r="BL2311" s="24"/>
      <c r="BM2311" s="24"/>
      <c r="BN2311" s="24"/>
      <c r="BO2311" s="24"/>
      <c r="BP2311" s="24"/>
      <c r="BQ2311" s="24"/>
      <c r="BR2311" s="24"/>
      <c r="BS2311" s="24"/>
      <c r="BT2311" s="24"/>
    </row>
    <row r="2312" spans="1:72" s="23" customFormat="1" x14ac:dyDescent="0.3">
      <c r="A2312" s="38">
        <v>1476</v>
      </c>
      <c r="B2312" s="2" t="s">
        <v>3397</v>
      </c>
      <c r="C2312" s="1" t="s">
        <v>5943</v>
      </c>
      <c r="D2312" s="1" t="s">
        <v>1366</v>
      </c>
      <c r="E2312" s="1" t="s">
        <v>1413</v>
      </c>
      <c r="F2312" s="46" t="s">
        <v>6209</v>
      </c>
      <c r="G2312" s="46" t="s">
        <v>6210</v>
      </c>
      <c r="H2312" s="44">
        <v>0</v>
      </c>
      <c r="I2312" s="44">
        <v>0</v>
      </c>
      <c r="J2312" s="1">
        <v>1</v>
      </c>
      <c r="K2312" s="157">
        <v>0</v>
      </c>
      <c r="L2312" s="41">
        <v>0</v>
      </c>
      <c r="M2312" s="1">
        <v>21.53</v>
      </c>
      <c r="N2312" s="47">
        <v>19.258998024552135</v>
      </c>
      <c r="O2312" s="1">
        <v>88</v>
      </c>
      <c r="P2312" s="42">
        <f t="shared" si="105"/>
        <v>1894.64</v>
      </c>
      <c r="Q2312" s="1" t="s">
        <v>147</v>
      </c>
      <c r="R2312" s="1">
        <v>100</v>
      </c>
      <c r="S2312" s="1">
        <f t="shared" si="106"/>
        <v>2153</v>
      </c>
      <c r="T2312" s="1" t="s">
        <v>147</v>
      </c>
      <c r="U2312" s="1">
        <v>375</v>
      </c>
      <c r="V2312" s="1">
        <v>0</v>
      </c>
      <c r="W2312" s="1">
        <v>0</v>
      </c>
      <c r="X2312" s="1">
        <v>0</v>
      </c>
      <c r="Y2312" s="1">
        <v>375</v>
      </c>
      <c r="Z2312" s="1">
        <v>7222.1242592070503</v>
      </c>
      <c r="AA2312" s="1" t="s">
        <v>5946</v>
      </c>
      <c r="AB2312" s="1" t="s">
        <v>4296</v>
      </c>
      <c r="AC2312" s="44" t="s">
        <v>6023</v>
      </c>
      <c r="AZ2312" s="24"/>
      <c r="BF2312" s="24"/>
      <c r="BJ2312" s="24"/>
      <c r="BK2312" s="24"/>
      <c r="BL2312" s="24"/>
      <c r="BM2312" s="24"/>
      <c r="BN2312" s="24"/>
      <c r="BO2312" s="24"/>
      <c r="BP2312" s="24"/>
      <c r="BQ2312" s="24"/>
      <c r="BR2312" s="24"/>
      <c r="BS2312" s="24"/>
      <c r="BT2312" s="24"/>
    </row>
    <row r="2313" spans="1:72" s="23" customFormat="1" x14ac:dyDescent="0.3">
      <c r="A2313" s="38">
        <v>1477</v>
      </c>
      <c r="B2313" s="2" t="s">
        <v>3397</v>
      </c>
      <c r="C2313" s="1" t="s">
        <v>5943</v>
      </c>
      <c r="D2313" s="1" t="s">
        <v>1366</v>
      </c>
      <c r="E2313" s="1" t="s">
        <v>1413</v>
      </c>
      <c r="F2313" s="46" t="s">
        <v>6211</v>
      </c>
      <c r="G2313" s="46" t="s">
        <v>6212</v>
      </c>
      <c r="H2313" s="44">
        <v>0</v>
      </c>
      <c r="I2313" s="44">
        <v>0</v>
      </c>
      <c r="J2313" s="1">
        <v>1</v>
      </c>
      <c r="K2313" s="157">
        <v>0</v>
      </c>
      <c r="L2313" s="41">
        <v>0</v>
      </c>
      <c r="M2313" s="1">
        <v>24.94</v>
      </c>
      <c r="N2313" s="47">
        <v>22.981903068687952</v>
      </c>
      <c r="O2313" s="1">
        <v>88</v>
      </c>
      <c r="P2313" s="42">
        <f t="shared" ref="P2313:P2348" si="107">M2313*O2313</f>
        <v>2194.7200000000003</v>
      </c>
      <c r="Q2313" s="1" t="s">
        <v>147</v>
      </c>
      <c r="R2313" s="1">
        <v>100</v>
      </c>
      <c r="S2313" s="1">
        <f t="shared" ref="S2313:S2348" si="108">M2313*R2313</f>
        <v>2494</v>
      </c>
      <c r="T2313" s="1" t="s">
        <v>147</v>
      </c>
      <c r="U2313" s="1">
        <v>375</v>
      </c>
      <c r="V2313" s="1">
        <v>0</v>
      </c>
      <c r="W2313" s="1">
        <v>0</v>
      </c>
      <c r="X2313" s="1">
        <v>0</v>
      </c>
      <c r="Y2313" s="1">
        <v>375</v>
      </c>
      <c r="Z2313" s="1">
        <v>8618.2136507579817</v>
      </c>
      <c r="AA2313" s="1" t="s">
        <v>5946</v>
      </c>
      <c r="AB2313" s="1" t="s">
        <v>4296</v>
      </c>
      <c r="AC2313" s="44" t="s">
        <v>6023</v>
      </c>
      <c r="AZ2313" s="24"/>
      <c r="BF2313" s="24"/>
      <c r="BJ2313" s="24"/>
      <c r="BK2313" s="24"/>
      <c r="BL2313" s="24"/>
      <c r="BM2313" s="24"/>
      <c r="BN2313" s="24"/>
      <c r="BO2313" s="24"/>
      <c r="BP2313" s="24"/>
      <c r="BQ2313" s="24"/>
      <c r="BR2313" s="24"/>
      <c r="BS2313" s="24"/>
      <c r="BT2313" s="24"/>
    </row>
    <row r="2314" spans="1:72" s="23" customFormat="1" x14ac:dyDescent="0.3">
      <c r="A2314" s="38">
        <v>1478</v>
      </c>
      <c r="B2314" s="2" t="s">
        <v>3397</v>
      </c>
      <c r="C2314" s="1" t="s">
        <v>5943</v>
      </c>
      <c r="D2314" s="1" t="s">
        <v>1366</v>
      </c>
      <c r="E2314" s="1" t="s">
        <v>1413</v>
      </c>
      <c r="F2314" s="46" t="s">
        <v>6213</v>
      </c>
      <c r="G2314" s="46" t="s">
        <v>6214</v>
      </c>
      <c r="H2314" s="44">
        <v>0</v>
      </c>
      <c r="I2314" s="44">
        <v>0</v>
      </c>
      <c r="J2314" s="1">
        <v>1</v>
      </c>
      <c r="K2314" s="157">
        <v>0</v>
      </c>
      <c r="L2314" s="41">
        <v>0</v>
      </c>
      <c r="M2314" s="1">
        <v>18.14</v>
      </c>
      <c r="N2314" s="47">
        <v>16.948160917258743</v>
      </c>
      <c r="O2314" s="1">
        <v>88</v>
      </c>
      <c r="P2314" s="42">
        <f t="shared" si="107"/>
        <v>1596.3200000000002</v>
      </c>
      <c r="Q2314" s="1" t="s">
        <v>147</v>
      </c>
      <c r="R2314" s="1">
        <v>100</v>
      </c>
      <c r="S2314" s="1">
        <f t="shared" si="108"/>
        <v>1814</v>
      </c>
      <c r="T2314" s="1" t="s">
        <v>147</v>
      </c>
      <c r="U2314" s="1">
        <v>375</v>
      </c>
      <c r="V2314" s="1">
        <v>0</v>
      </c>
      <c r="W2314" s="1">
        <v>0</v>
      </c>
      <c r="X2314" s="1">
        <v>0</v>
      </c>
      <c r="Y2314" s="1">
        <v>375</v>
      </c>
      <c r="Z2314" s="1">
        <v>6355.5603439720289</v>
      </c>
      <c r="AA2314" s="1" t="s">
        <v>5946</v>
      </c>
      <c r="AB2314" s="1" t="s">
        <v>4016</v>
      </c>
      <c r="AC2314" s="44" t="s">
        <v>6023</v>
      </c>
      <c r="AZ2314" s="24"/>
      <c r="BF2314" s="24"/>
      <c r="BJ2314" s="24"/>
      <c r="BK2314" s="24"/>
      <c r="BL2314" s="24"/>
      <c r="BM2314" s="24"/>
      <c r="BN2314" s="24"/>
      <c r="BO2314" s="24"/>
      <c r="BP2314" s="24"/>
      <c r="BQ2314" s="24"/>
      <c r="BR2314" s="24"/>
      <c r="BS2314" s="24"/>
      <c r="BT2314" s="24"/>
    </row>
    <row r="2315" spans="1:72" s="23" customFormat="1" x14ac:dyDescent="0.3">
      <c r="A2315" s="38">
        <v>1479</v>
      </c>
      <c r="B2315" s="2" t="s">
        <v>3397</v>
      </c>
      <c r="C2315" s="1" t="s">
        <v>5943</v>
      </c>
      <c r="D2315" s="1" t="s">
        <v>1366</v>
      </c>
      <c r="E2315" s="1" t="s">
        <v>1413</v>
      </c>
      <c r="F2315" s="46" t="s">
        <v>6215</v>
      </c>
      <c r="G2315" s="46" t="s">
        <v>6216</v>
      </c>
      <c r="H2315" s="44">
        <v>0</v>
      </c>
      <c r="I2315" s="44">
        <v>0</v>
      </c>
      <c r="J2315" s="1">
        <v>1</v>
      </c>
      <c r="K2315" s="157">
        <v>0</v>
      </c>
      <c r="L2315" s="41">
        <v>0</v>
      </c>
      <c r="M2315" s="1">
        <v>15.42</v>
      </c>
      <c r="N2315" s="47">
        <v>14.174212917767898</v>
      </c>
      <c r="O2315" s="1">
        <v>93</v>
      </c>
      <c r="P2315" s="42">
        <f t="shared" si="107"/>
        <v>1434.06</v>
      </c>
      <c r="Q2315" s="1" t="s">
        <v>147</v>
      </c>
      <c r="R2315" s="1">
        <v>100</v>
      </c>
      <c r="S2315" s="1">
        <f t="shared" si="108"/>
        <v>1542</v>
      </c>
      <c r="T2315" s="1" t="s">
        <v>147</v>
      </c>
      <c r="U2315" s="1">
        <v>375</v>
      </c>
      <c r="V2315" s="1">
        <v>0</v>
      </c>
      <c r="W2315" s="1">
        <v>10</v>
      </c>
      <c r="X2315" s="1">
        <v>0</v>
      </c>
      <c r="Y2315" s="1">
        <v>385</v>
      </c>
      <c r="Z2315" s="1">
        <v>5457.0719733406404</v>
      </c>
      <c r="AA2315" s="1" t="s">
        <v>5946</v>
      </c>
      <c r="AB2315" s="43" t="s">
        <v>6267</v>
      </c>
      <c r="AC2315" s="44" t="s">
        <v>6023</v>
      </c>
      <c r="AZ2315" s="24"/>
      <c r="BF2315" s="24"/>
      <c r="BJ2315" s="24"/>
      <c r="BK2315" s="24"/>
      <c r="BL2315" s="24"/>
      <c r="BM2315" s="24"/>
      <c r="BN2315" s="24"/>
      <c r="BO2315" s="24"/>
      <c r="BP2315" s="24"/>
      <c r="BQ2315" s="24"/>
      <c r="BR2315" s="24"/>
      <c r="BS2315" s="24"/>
      <c r="BT2315" s="24"/>
    </row>
    <row r="2316" spans="1:72" s="23" customFormat="1" x14ac:dyDescent="0.3">
      <c r="A2316" s="38">
        <v>1480</v>
      </c>
      <c r="B2316" s="2" t="s">
        <v>3397</v>
      </c>
      <c r="C2316" s="1" t="s">
        <v>5943</v>
      </c>
      <c r="D2316" s="1" t="s">
        <v>1366</v>
      </c>
      <c r="E2316" s="1" t="s">
        <v>1413</v>
      </c>
      <c r="F2316" s="46" t="s">
        <v>6217</v>
      </c>
      <c r="G2316" s="46" t="s">
        <v>6218</v>
      </c>
      <c r="H2316" s="44">
        <v>0</v>
      </c>
      <c r="I2316" s="44">
        <v>0</v>
      </c>
      <c r="J2316" s="1">
        <v>1</v>
      </c>
      <c r="K2316" s="157">
        <v>0</v>
      </c>
      <c r="L2316" s="41">
        <v>0</v>
      </c>
      <c r="M2316" s="1">
        <v>17.850000000000001</v>
      </c>
      <c r="N2316" s="47">
        <v>16.473532717898664</v>
      </c>
      <c r="O2316" s="1">
        <v>93</v>
      </c>
      <c r="P2316" s="42">
        <f t="shared" si="107"/>
        <v>1660.0500000000002</v>
      </c>
      <c r="Q2316" s="1" t="s">
        <v>147</v>
      </c>
      <c r="R2316" s="1">
        <v>100</v>
      </c>
      <c r="S2316" s="1">
        <f t="shared" si="108"/>
        <v>1785.0000000000002</v>
      </c>
      <c r="T2316" s="1" t="s">
        <v>147</v>
      </c>
      <c r="U2316" s="1">
        <v>375</v>
      </c>
      <c r="V2316" s="1">
        <v>0</v>
      </c>
      <c r="W2316" s="1">
        <v>10</v>
      </c>
      <c r="X2316" s="1">
        <v>0</v>
      </c>
      <c r="Y2316" s="1">
        <v>385</v>
      </c>
      <c r="Z2316" s="1">
        <v>6342.3100963909856</v>
      </c>
      <c r="AA2316" s="1" t="s">
        <v>5946</v>
      </c>
      <c r="AB2316" s="43" t="s">
        <v>6267</v>
      </c>
      <c r="AC2316" s="44" t="s">
        <v>6023</v>
      </c>
      <c r="AZ2316" s="24"/>
      <c r="BF2316" s="24"/>
      <c r="BJ2316" s="24"/>
      <c r="BK2316" s="24"/>
      <c r="BL2316" s="24"/>
      <c r="BM2316" s="24"/>
      <c r="BN2316" s="24"/>
      <c r="BO2316" s="24"/>
      <c r="BP2316" s="24"/>
      <c r="BQ2316" s="24"/>
      <c r="BR2316" s="24"/>
      <c r="BS2316" s="24"/>
      <c r="BT2316" s="24"/>
    </row>
    <row r="2317" spans="1:72" s="23" customFormat="1" x14ac:dyDescent="0.3">
      <c r="A2317" s="38">
        <v>1481</v>
      </c>
      <c r="B2317" s="2" t="s">
        <v>3397</v>
      </c>
      <c r="C2317" s="1" t="s">
        <v>5943</v>
      </c>
      <c r="D2317" s="1" t="s">
        <v>1366</v>
      </c>
      <c r="E2317" s="1" t="s">
        <v>1413</v>
      </c>
      <c r="F2317" s="46" t="s">
        <v>6219</v>
      </c>
      <c r="G2317" s="46" t="s">
        <v>6220</v>
      </c>
      <c r="H2317" s="44">
        <v>0</v>
      </c>
      <c r="I2317" s="44">
        <v>0</v>
      </c>
      <c r="J2317" s="1">
        <v>1</v>
      </c>
      <c r="K2317" s="157">
        <v>0</v>
      </c>
      <c r="L2317" s="41">
        <v>0</v>
      </c>
      <c r="M2317" s="1">
        <v>8.92</v>
      </c>
      <c r="N2317" s="47">
        <v>8.1311730732638878</v>
      </c>
      <c r="O2317" s="1">
        <v>80</v>
      </c>
      <c r="P2317" s="42">
        <f t="shared" si="107"/>
        <v>713.6</v>
      </c>
      <c r="Q2317" s="1" t="s">
        <v>147</v>
      </c>
      <c r="R2317" s="1">
        <v>100</v>
      </c>
      <c r="S2317" s="1">
        <f t="shared" si="108"/>
        <v>892</v>
      </c>
      <c r="T2317" s="1" t="s">
        <v>147</v>
      </c>
      <c r="U2317" s="1">
        <v>375</v>
      </c>
      <c r="V2317" s="1">
        <v>0</v>
      </c>
      <c r="W2317" s="1">
        <v>0</v>
      </c>
      <c r="X2317" s="1">
        <v>0</v>
      </c>
      <c r="Y2317" s="1">
        <v>375</v>
      </c>
      <c r="Z2317" s="1">
        <v>3049.1899024739578</v>
      </c>
      <c r="AA2317" s="1" t="s">
        <v>5946</v>
      </c>
      <c r="AB2317" s="43" t="s">
        <v>6267</v>
      </c>
      <c r="AC2317" s="44" t="s">
        <v>6023</v>
      </c>
      <c r="AZ2317" s="24"/>
      <c r="BF2317" s="24"/>
      <c r="BJ2317" s="24"/>
      <c r="BK2317" s="24"/>
      <c r="BL2317" s="24"/>
      <c r="BM2317" s="24"/>
      <c r="BN2317" s="24"/>
      <c r="BO2317" s="24"/>
      <c r="BP2317" s="24"/>
      <c r="BQ2317" s="24"/>
      <c r="BR2317" s="24"/>
      <c r="BS2317" s="24"/>
      <c r="BT2317" s="24"/>
    </row>
    <row r="2318" spans="1:72" s="23" customFormat="1" x14ac:dyDescent="0.3">
      <c r="A2318" s="38">
        <v>1482</v>
      </c>
      <c r="B2318" s="2" t="s">
        <v>3397</v>
      </c>
      <c r="C2318" s="1" t="s">
        <v>5943</v>
      </c>
      <c r="D2318" s="1" t="s">
        <v>1366</v>
      </c>
      <c r="E2318" s="1" t="s">
        <v>1413</v>
      </c>
      <c r="F2318" s="46" t="s">
        <v>6221</v>
      </c>
      <c r="G2318" s="46" t="s">
        <v>6222</v>
      </c>
      <c r="H2318" s="44">
        <v>0</v>
      </c>
      <c r="I2318" s="44">
        <v>0</v>
      </c>
      <c r="J2318" s="1">
        <v>1</v>
      </c>
      <c r="K2318" s="157">
        <v>0</v>
      </c>
      <c r="L2318" s="41">
        <v>0</v>
      </c>
      <c r="M2318" s="1">
        <v>5.14</v>
      </c>
      <c r="N2318" s="47">
        <v>4.5250540811166964</v>
      </c>
      <c r="O2318" s="1">
        <v>88</v>
      </c>
      <c r="P2318" s="42">
        <f t="shared" si="107"/>
        <v>452.32</v>
      </c>
      <c r="Q2318" s="1" t="s">
        <v>147</v>
      </c>
      <c r="R2318" s="1">
        <v>100</v>
      </c>
      <c r="S2318" s="1">
        <f t="shared" si="108"/>
        <v>514</v>
      </c>
      <c r="T2318" s="1" t="s">
        <v>147</v>
      </c>
      <c r="U2318" s="1">
        <v>375</v>
      </c>
      <c r="V2318" s="1">
        <v>0</v>
      </c>
      <c r="W2318" s="1">
        <v>0</v>
      </c>
      <c r="X2318" s="1">
        <v>0</v>
      </c>
      <c r="Y2318" s="1">
        <v>375</v>
      </c>
      <c r="Z2318" s="1">
        <v>1696.8952804187611</v>
      </c>
      <c r="AA2318" s="1" t="s">
        <v>5946</v>
      </c>
      <c r="AB2318" s="1" t="s">
        <v>5900</v>
      </c>
      <c r="AC2318" s="44" t="s">
        <v>6023</v>
      </c>
      <c r="AZ2318" s="24"/>
      <c r="BF2318" s="24"/>
      <c r="BJ2318" s="24"/>
      <c r="BK2318" s="24"/>
      <c r="BL2318" s="24"/>
      <c r="BM2318" s="24"/>
      <c r="BN2318" s="24"/>
      <c r="BO2318" s="24"/>
      <c r="BP2318" s="24"/>
      <c r="BQ2318" s="24"/>
      <c r="BR2318" s="24"/>
      <c r="BS2318" s="24"/>
      <c r="BT2318" s="24"/>
    </row>
    <row r="2319" spans="1:72" s="23" customFormat="1" x14ac:dyDescent="0.3">
      <c r="A2319" s="38">
        <v>1483</v>
      </c>
      <c r="B2319" s="2" t="s">
        <v>3397</v>
      </c>
      <c r="C2319" s="1" t="s">
        <v>5943</v>
      </c>
      <c r="D2319" s="1" t="s">
        <v>1366</v>
      </c>
      <c r="E2319" s="1" t="s">
        <v>1413</v>
      </c>
      <c r="F2319" s="27" t="s">
        <v>6128</v>
      </c>
      <c r="G2319" s="46" t="s">
        <v>6223</v>
      </c>
      <c r="H2319" s="44">
        <v>0</v>
      </c>
      <c r="I2319" s="44">
        <v>0</v>
      </c>
      <c r="J2319" s="1">
        <v>1</v>
      </c>
      <c r="K2319" s="157">
        <v>0</v>
      </c>
      <c r="L2319" s="41">
        <v>0</v>
      </c>
      <c r="M2319" s="1">
        <v>12.59</v>
      </c>
      <c r="N2319" s="47">
        <v>11.720366794794685</v>
      </c>
      <c r="O2319" s="1">
        <v>88</v>
      </c>
      <c r="P2319" s="42">
        <f t="shared" si="107"/>
        <v>1107.92</v>
      </c>
      <c r="Q2319" s="1" t="s">
        <v>147</v>
      </c>
      <c r="R2319" s="1">
        <v>100</v>
      </c>
      <c r="S2319" s="1">
        <f t="shared" si="108"/>
        <v>1259</v>
      </c>
      <c r="T2319" s="1" t="s">
        <v>147</v>
      </c>
      <c r="U2319" s="1">
        <v>375</v>
      </c>
      <c r="V2319" s="1">
        <v>0</v>
      </c>
      <c r="W2319" s="1">
        <v>0</v>
      </c>
      <c r="X2319" s="1">
        <v>0</v>
      </c>
      <c r="Y2319" s="1">
        <v>375</v>
      </c>
      <c r="Z2319" s="1">
        <v>4395.1375480480074</v>
      </c>
      <c r="AA2319" s="1" t="s">
        <v>5946</v>
      </c>
      <c r="AB2319" s="1" t="s">
        <v>4016</v>
      </c>
      <c r="AC2319" s="44" t="s">
        <v>6023</v>
      </c>
      <c r="AZ2319" s="24"/>
      <c r="BF2319" s="24"/>
      <c r="BJ2319" s="24"/>
      <c r="BK2319" s="24"/>
      <c r="BL2319" s="24"/>
      <c r="BM2319" s="24"/>
      <c r="BN2319" s="24"/>
      <c r="BO2319" s="24"/>
      <c r="BP2319" s="24"/>
      <c r="BQ2319" s="24"/>
      <c r="BR2319" s="24"/>
      <c r="BS2319" s="24"/>
      <c r="BT2319" s="24"/>
    </row>
    <row r="2320" spans="1:72" s="23" customFormat="1" x14ac:dyDescent="0.3">
      <c r="A2320" s="38">
        <v>1484</v>
      </c>
      <c r="B2320" s="2" t="s">
        <v>3397</v>
      </c>
      <c r="C2320" s="1" t="s">
        <v>5943</v>
      </c>
      <c r="D2320" s="1" t="s">
        <v>1366</v>
      </c>
      <c r="E2320" s="1" t="s">
        <v>1413</v>
      </c>
      <c r="F2320" s="46" t="s">
        <v>6224</v>
      </c>
      <c r="G2320" s="46" t="s">
        <v>6225</v>
      </c>
      <c r="H2320" s="44">
        <v>0</v>
      </c>
      <c r="I2320" s="44">
        <v>0</v>
      </c>
      <c r="J2320" s="1">
        <v>1</v>
      </c>
      <c r="K2320" s="157">
        <v>0</v>
      </c>
      <c r="L2320" s="41">
        <v>0</v>
      </c>
      <c r="M2320" s="1">
        <v>9.16</v>
      </c>
      <c r="N2320" s="47">
        <v>8.2234684863230214</v>
      </c>
      <c r="O2320" s="1">
        <v>93</v>
      </c>
      <c r="P2320" s="42">
        <f t="shared" si="107"/>
        <v>851.88</v>
      </c>
      <c r="Q2320" s="1" t="s">
        <v>147</v>
      </c>
      <c r="R2320" s="1">
        <v>100</v>
      </c>
      <c r="S2320" s="1">
        <f t="shared" si="108"/>
        <v>916</v>
      </c>
      <c r="T2320" s="1" t="s">
        <v>147</v>
      </c>
      <c r="U2320" s="1">
        <v>375</v>
      </c>
      <c r="V2320" s="1">
        <v>0</v>
      </c>
      <c r="W2320" s="1">
        <v>10</v>
      </c>
      <c r="X2320" s="1">
        <v>0</v>
      </c>
      <c r="Y2320" s="1">
        <v>385</v>
      </c>
      <c r="Z2320" s="1">
        <v>3166.0353672343631</v>
      </c>
      <c r="AA2320" s="1" t="s">
        <v>5946</v>
      </c>
      <c r="AB2320" s="43" t="s">
        <v>6267</v>
      </c>
      <c r="AC2320" s="44" t="s">
        <v>6023</v>
      </c>
      <c r="AZ2320" s="24"/>
      <c r="BF2320" s="24"/>
      <c r="BJ2320" s="24"/>
      <c r="BK2320" s="24"/>
      <c r="BL2320" s="24"/>
      <c r="BM2320" s="24"/>
      <c r="BN2320" s="24"/>
      <c r="BO2320" s="24"/>
      <c r="BP2320" s="24"/>
      <c r="BQ2320" s="24"/>
      <c r="BR2320" s="24"/>
      <c r="BS2320" s="24"/>
      <c r="BT2320" s="24"/>
    </row>
    <row r="2321" spans="1:72" s="23" customFormat="1" x14ac:dyDescent="0.3">
      <c r="A2321" s="38">
        <v>1485</v>
      </c>
      <c r="B2321" s="2" t="s">
        <v>3397</v>
      </c>
      <c r="C2321" s="1" t="s">
        <v>5943</v>
      </c>
      <c r="D2321" s="1" t="s">
        <v>1366</v>
      </c>
      <c r="E2321" s="1" t="s">
        <v>1413</v>
      </c>
      <c r="F2321" s="46" t="s">
        <v>6226</v>
      </c>
      <c r="G2321" s="46" t="s">
        <v>6227</v>
      </c>
      <c r="H2321" s="44">
        <v>0</v>
      </c>
      <c r="I2321" s="44">
        <v>0</v>
      </c>
      <c r="J2321" s="1">
        <v>1</v>
      </c>
      <c r="K2321" s="157">
        <v>0</v>
      </c>
      <c r="L2321" s="41">
        <v>0</v>
      </c>
      <c r="M2321" s="1">
        <v>4.1399999999999997</v>
      </c>
      <c r="N2321" s="47">
        <v>3.7674676209258662</v>
      </c>
      <c r="O2321" s="1">
        <v>93</v>
      </c>
      <c r="P2321" s="42">
        <f t="shared" si="107"/>
        <v>385.02</v>
      </c>
      <c r="Q2321" s="1" t="s">
        <v>147</v>
      </c>
      <c r="R2321" s="1">
        <v>100</v>
      </c>
      <c r="S2321" s="1">
        <f t="shared" si="108"/>
        <v>413.99999999999994</v>
      </c>
      <c r="T2321" s="1" t="s">
        <v>147</v>
      </c>
      <c r="U2321" s="1">
        <v>375</v>
      </c>
      <c r="V2321" s="1">
        <v>0</v>
      </c>
      <c r="W2321" s="1">
        <v>10</v>
      </c>
      <c r="X2321" s="1">
        <v>0</v>
      </c>
      <c r="Y2321" s="1">
        <v>385</v>
      </c>
      <c r="Z2321" s="1">
        <v>1450.4750340564585</v>
      </c>
      <c r="AA2321" s="1" t="s">
        <v>5946</v>
      </c>
      <c r="AB2321" s="43" t="s">
        <v>6267</v>
      </c>
      <c r="AC2321" s="44" t="s">
        <v>6023</v>
      </c>
      <c r="AZ2321" s="24"/>
      <c r="BF2321" s="24"/>
      <c r="BJ2321" s="24"/>
      <c r="BK2321" s="24"/>
      <c r="BL2321" s="24"/>
      <c r="BM2321" s="24"/>
      <c r="BN2321" s="24"/>
      <c r="BO2321" s="24"/>
      <c r="BP2321" s="24"/>
      <c r="BQ2321" s="24"/>
      <c r="BR2321" s="24"/>
      <c r="BS2321" s="24"/>
      <c r="BT2321" s="24"/>
    </row>
    <row r="2322" spans="1:72" s="23" customFormat="1" x14ac:dyDescent="0.3">
      <c r="A2322" s="38">
        <v>1486</v>
      </c>
      <c r="B2322" s="2" t="s">
        <v>3397</v>
      </c>
      <c r="C2322" s="1" t="s">
        <v>5943</v>
      </c>
      <c r="D2322" s="1" t="s">
        <v>1366</v>
      </c>
      <c r="E2322" s="1" t="s">
        <v>1413</v>
      </c>
      <c r="F2322" s="46" t="s">
        <v>6228</v>
      </c>
      <c r="G2322" s="46" t="s">
        <v>6229</v>
      </c>
      <c r="H2322" s="44">
        <v>0</v>
      </c>
      <c r="I2322" s="44">
        <v>0</v>
      </c>
      <c r="J2322" s="1">
        <v>1</v>
      </c>
      <c r="K2322" s="157">
        <v>0</v>
      </c>
      <c r="L2322" s="41">
        <v>0</v>
      </c>
      <c r="M2322" s="1">
        <v>4.0199999999999996</v>
      </c>
      <c r="N2322" s="47">
        <v>3.5932567831707329</v>
      </c>
      <c r="O2322" s="1">
        <v>88</v>
      </c>
      <c r="P2322" s="42">
        <f t="shared" si="107"/>
        <v>353.76</v>
      </c>
      <c r="Q2322" s="1" t="s">
        <v>147</v>
      </c>
      <c r="R2322" s="1">
        <v>100</v>
      </c>
      <c r="S2322" s="1">
        <f t="shared" si="108"/>
        <v>401.99999999999994</v>
      </c>
      <c r="T2322" s="1" t="s">
        <v>147</v>
      </c>
      <c r="U2322" s="1">
        <v>375</v>
      </c>
      <c r="V2322" s="1">
        <v>0</v>
      </c>
      <c r="W2322" s="1">
        <v>0</v>
      </c>
      <c r="X2322" s="1">
        <v>0</v>
      </c>
      <c r="Y2322" s="1">
        <v>375</v>
      </c>
      <c r="Z2322" s="1">
        <v>1347.4712936890248</v>
      </c>
      <c r="AA2322" s="1" t="s">
        <v>5946</v>
      </c>
      <c r="AB2322" s="1" t="s">
        <v>5900</v>
      </c>
      <c r="AC2322" s="44" t="s">
        <v>6023</v>
      </c>
      <c r="AZ2322" s="24"/>
      <c r="BF2322" s="24"/>
      <c r="BJ2322" s="24"/>
      <c r="BK2322" s="24"/>
      <c r="BL2322" s="24"/>
      <c r="BM2322" s="24"/>
      <c r="BN2322" s="24"/>
      <c r="BO2322" s="24"/>
      <c r="BP2322" s="24"/>
      <c r="BQ2322" s="24"/>
      <c r="BR2322" s="24"/>
      <c r="BS2322" s="24"/>
      <c r="BT2322" s="24"/>
    </row>
    <row r="2323" spans="1:72" s="23" customFormat="1" x14ac:dyDescent="0.3">
      <c r="A2323" s="38">
        <v>1487</v>
      </c>
      <c r="B2323" s="2" t="s">
        <v>3397</v>
      </c>
      <c r="C2323" s="1" t="s">
        <v>5943</v>
      </c>
      <c r="D2323" s="1" t="s">
        <v>1366</v>
      </c>
      <c r="E2323" s="1" t="s">
        <v>1413</v>
      </c>
      <c r="F2323" s="46" t="s">
        <v>6230</v>
      </c>
      <c r="G2323" s="46" t="s">
        <v>6231</v>
      </c>
      <c r="H2323" s="44">
        <v>0</v>
      </c>
      <c r="I2323" s="44">
        <v>0</v>
      </c>
      <c r="J2323" s="1">
        <v>1</v>
      </c>
      <c r="K2323" s="157">
        <v>0</v>
      </c>
      <c r="L2323" s="41">
        <v>0</v>
      </c>
      <c r="M2323" s="1">
        <v>3.63</v>
      </c>
      <c r="N2323" s="47">
        <v>3.1957093996991457</v>
      </c>
      <c r="O2323" s="1">
        <v>88</v>
      </c>
      <c r="P2323" s="42">
        <f t="shared" si="107"/>
        <v>319.44</v>
      </c>
      <c r="Q2323" s="1" t="s">
        <v>147</v>
      </c>
      <c r="R2323" s="1">
        <v>100</v>
      </c>
      <c r="S2323" s="1">
        <f t="shared" si="108"/>
        <v>363</v>
      </c>
      <c r="T2323" s="1" t="s">
        <v>147</v>
      </c>
      <c r="U2323" s="1">
        <v>375</v>
      </c>
      <c r="V2323" s="1">
        <v>0</v>
      </c>
      <c r="W2323" s="1">
        <v>0</v>
      </c>
      <c r="X2323" s="1">
        <v>0</v>
      </c>
      <c r="Y2323" s="1">
        <v>375</v>
      </c>
      <c r="Z2323" s="1">
        <v>1198.3910248871796</v>
      </c>
      <c r="AA2323" s="1" t="s">
        <v>5946</v>
      </c>
      <c r="AB2323" s="1" t="s">
        <v>5900</v>
      </c>
      <c r="AC2323" s="44" t="s">
        <v>6023</v>
      </c>
      <c r="AZ2323" s="24"/>
      <c r="BF2323" s="24"/>
      <c r="BJ2323" s="24"/>
      <c r="BK2323" s="24"/>
      <c r="BL2323" s="24"/>
      <c r="BM2323" s="24"/>
      <c r="BN2323" s="24"/>
      <c r="BO2323" s="24"/>
      <c r="BP2323" s="24"/>
      <c r="BQ2323" s="24"/>
      <c r="BR2323" s="24"/>
      <c r="BS2323" s="24"/>
      <c r="BT2323" s="24"/>
    </row>
    <row r="2324" spans="1:72" s="23" customFormat="1" x14ac:dyDescent="0.3">
      <c r="A2324" s="38">
        <v>1488</v>
      </c>
      <c r="B2324" s="2" t="s">
        <v>3397</v>
      </c>
      <c r="C2324" s="1" t="s">
        <v>5943</v>
      </c>
      <c r="D2324" s="1" t="s">
        <v>1366</v>
      </c>
      <c r="E2324" s="1" t="s">
        <v>1413</v>
      </c>
      <c r="F2324" s="46" t="s">
        <v>6232</v>
      </c>
      <c r="G2324" s="46" t="s">
        <v>6233</v>
      </c>
      <c r="H2324" s="44">
        <v>0</v>
      </c>
      <c r="I2324" s="44">
        <v>0</v>
      </c>
      <c r="J2324" s="1">
        <v>1</v>
      </c>
      <c r="K2324" s="157">
        <v>0</v>
      </c>
      <c r="L2324" s="41">
        <v>0</v>
      </c>
      <c r="M2324" s="1">
        <v>9.42</v>
      </c>
      <c r="N2324" s="47">
        <v>8.4197160044267374</v>
      </c>
      <c r="O2324" s="1">
        <v>81</v>
      </c>
      <c r="P2324" s="42">
        <f t="shared" si="107"/>
        <v>763.02</v>
      </c>
      <c r="Q2324" s="1" t="s">
        <v>147</v>
      </c>
      <c r="R2324" s="1">
        <v>100</v>
      </c>
      <c r="S2324" s="1">
        <f t="shared" si="108"/>
        <v>942</v>
      </c>
      <c r="T2324" s="1" t="s">
        <v>147</v>
      </c>
      <c r="U2324" s="1">
        <v>375</v>
      </c>
      <c r="V2324" s="1">
        <v>0</v>
      </c>
      <c r="W2324" s="1">
        <v>0</v>
      </c>
      <c r="X2324" s="1">
        <v>0</v>
      </c>
      <c r="Y2324" s="1">
        <v>375</v>
      </c>
      <c r="Z2324" s="1">
        <v>3157.3935016600267</v>
      </c>
      <c r="AA2324" s="1" t="s">
        <v>5946</v>
      </c>
      <c r="AB2324" s="43" t="s">
        <v>6267</v>
      </c>
      <c r="AC2324" s="44" t="s">
        <v>6023</v>
      </c>
      <c r="AZ2324" s="24"/>
      <c r="BF2324" s="24"/>
      <c r="BJ2324" s="24"/>
      <c r="BK2324" s="24"/>
      <c r="BL2324" s="24"/>
      <c r="BM2324" s="24"/>
      <c r="BN2324" s="24"/>
      <c r="BO2324" s="24"/>
      <c r="BP2324" s="24"/>
      <c r="BQ2324" s="24"/>
      <c r="BR2324" s="24"/>
      <c r="BS2324" s="24"/>
      <c r="BT2324" s="24"/>
    </row>
    <row r="2325" spans="1:72" s="23" customFormat="1" x14ac:dyDescent="0.3">
      <c r="A2325" s="38">
        <v>1489</v>
      </c>
      <c r="B2325" s="2" t="s">
        <v>3397</v>
      </c>
      <c r="C2325" s="1" t="s">
        <v>5943</v>
      </c>
      <c r="D2325" s="1" t="s">
        <v>1366</v>
      </c>
      <c r="E2325" s="1" t="s">
        <v>1413</v>
      </c>
      <c r="F2325" s="46" t="s">
        <v>6234</v>
      </c>
      <c r="G2325" s="46" t="s">
        <v>6235</v>
      </c>
      <c r="H2325" s="44">
        <v>0</v>
      </c>
      <c r="I2325" s="44">
        <v>0</v>
      </c>
      <c r="J2325" s="1">
        <v>1</v>
      </c>
      <c r="K2325" s="157">
        <v>0</v>
      </c>
      <c r="L2325" s="41">
        <v>0</v>
      </c>
      <c r="M2325" s="1">
        <v>5.0199999999999996</v>
      </c>
      <c r="N2325" s="47">
        <v>4.4871017541087266</v>
      </c>
      <c r="O2325" s="1">
        <v>88</v>
      </c>
      <c r="P2325" s="42">
        <f t="shared" si="107"/>
        <v>441.76</v>
      </c>
      <c r="Q2325" s="1" t="s">
        <v>147</v>
      </c>
      <c r="R2325" s="1">
        <v>100</v>
      </c>
      <c r="S2325" s="1">
        <f t="shared" si="108"/>
        <v>501.99999999999994</v>
      </c>
      <c r="T2325" s="1" t="s">
        <v>147</v>
      </c>
      <c r="U2325" s="1">
        <v>375</v>
      </c>
      <c r="V2325" s="1">
        <v>0</v>
      </c>
      <c r="W2325" s="1">
        <v>0</v>
      </c>
      <c r="X2325" s="1">
        <v>0</v>
      </c>
      <c r="Y2325" s="1">
        <v>375</v>
      </c>
      <c r="Z2325" s="1">
        <v>1682.6631577907724</v>
      </c>
      <c r="AA2325" s="1" t="s">
        <v>5946</v>
      </c>
      <c r="AB2325" s="1" t="s">
        <v>5900</v>
      </c>
      <c r="AC2325" s="44" t="s">
        <v>6023</v>
      </c>
      <c r="AZ2325" s="24"/>
      <c r="BF2325" s="24"/>
      <c r="BJ2325" s="24"/>
      <c r="BK2325" s="24"/>
      <c r="BL2325" s="24"/>
      <c r="BM2325" s="24"/>
      <c r="BN2325" s="24"/>
      <c r="BO2325" s="24"/>
      <c r="BP2325" s="24"/>
      <c r="BQ2325" s="24"/>
      <c r="BR2325" s="24"/>
      <c r="BS2325" s="24"/>
      <c r="BT2325" s="24"/>
    </row>
    <row r="2326" spans="1:72" s="23" customFormat="1" x14ac:dyDescent="0.3">
      <c r="A2326" s="38">
        <v>1490</v>
      </c>
      <c r="B2326" s="2" t="s">
        <v>3397</v>
      </c>
      <c r="C2326" s="1" t="s">
        <v>5943</v>
      </c>
      <c r="D2326" s="1" t="s">
        <v>1366</v>
      </c>
      <c r="E2326" s="1" t="s">
        <v>1413</v>
      </c>
      <c r="F2326" s="46" t="s">
        <v>6236</v>
      </c>
      <c r="G2326" s="46" t="s">
        <v>6237</v>
      </c>
      <c r="H2326" s="44">
        <v>0</v>
      </c>
      <c r="I2326" s="44">
        <v>0</v>
      </c>
      <c r="J2326" s="1">
        <v>1</v>
      </c>
      <c r="K2326" s="157">
        <v>0</v>
      </c>
      <c r="L2326" s="41">
        <v>0</v>
      </c>
      <c r="M2326" s="1">
        <v>4.12</v>
      </c>
      <c r="N2326" s="47">
        <v>2.8791748554942336</v>
      </c>
      <c r="O2326" s="1">
        <v>88</v>
      </c>
      <c r="P2326" s="42">
        <f t="shared" si="107"/>
        <v>362.56</v>
      </c>
      <c r="Q2326" s="1" t="s">
        <v>147</v>
      </c>
      <c r="R2326" s="1">
        <v>100</v>
      </c>
      <c r="S2326" s="1">
        <f t="shared" si="108"/>
        <v>412</v>
      </c>
      <c r="T2326" s="1" t="s">
        <v>147</v>
      </c>
      <c r="U2326" s="1">
        <v>375</v>
      </c>
      <c r="V2326" s="1">
        <v>0</v>
      </c>
      <c r="W2326" s="1">
        <v>0</v>
      </c>
      <c r="X2326" s="1">
        <v>0</v>
      </c>
      <c r="Y2326" s="1">
        <v>375</v>
      </c>
      <c r="Z2326" s="1">
        <v>1079.6905708103377</v>
      </c>
      <c r="AA2326" s="1" t="s">
        <v>5946</v>
      </c>
      <c r="AB2326" s="1" t="s">
        <v>4143</v>
      </c>
      <c r="AC2326" s="44" t="s">
        <v>6023</v>
      </c>
      <c r="AZ2326" s="24"/>
      <c r="BF2326" s="24"/>
      <c r="BJ2326" s="24"/>
      <c r="BK2326" s="24"/>
      <c r="BL2326" s="24"/>
      <c r="BM2326" s="24"/>
      <c r="BN2326" s="24"/>
      <c r="BO2326" s="24"/>
      <c r="BP2326" s="24"/>
      <c r="BQ2326" s="24"/>
      <c r="BR2326" s="24"/>
      <c r="BS2326" s="24"/>
      <c r="BT2326" s="24"/>
    </row>
    <row r="2327" spans="1:72" s="23" customFormat="1" x14ac:dyDescent="0.3">
      <c r="A2327" s="38">
        <v>1491</v>
      </c>
      <c r="B2327" s="2" t="s">
        <v>3397</v>
      </c>
      <c r="C2327" s="1" t="s">
        <v>5943</v>
      </c>
      <c r="D2327" s="1" t="s">
        <v>1366</v>
      </c>
      <c r="E2327" s="2" t="s">
        <v>1413</v>
      </c>
      <c r="F2327" s="27" t="s">
        <v>4294</v>
      </c>
      <c r="G2327" s="1" t="s">
        <v>3402</v>
      </c>
      <c r="H2327" s="44">
        <v>0.16</v>
      </c>
      <c r="I2327" s="44">
        <v>0</v>
      </c>
      <c r="J2327" s="1">
        <v>0</v>
      </c>
      <c r="K2327" s="153">
        <v>44369</v>
      </c>
      <c r="L2327" s="1">
        <v>0</v>
      </c>
      <c r="M2327" s="1">
        <v>0</v>
      </c>
      <c r="N2327" s="1">
        <v>0</v>
      </c>
      <c r="O2327" s="1">
        <v>0</v>
      </c>
      <c r="P2327" s="42">
        <f t="shared" si="107"/>
        <v>0</v>
      </c>
      <c r="Q2327" s="1" t="s">
        <v>3402</v>
      </c>
      <c r="R2327" s="1">
        <v>0</v>
      </c>
      <c r="S2327" s="1">
        <f t="shared" si="108"/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 t="s">
        <v>5946</v>
      </c>
      <c r="AB2327" s="43" t="s">
        <v>6267</v>
      </c>
      <c r="AC2327" s="44" t="s">
        <v>3917</v>
      </c>
      <c r="AZ2327" s="24"/>
      <c r="BF2327" s="24"/>
      <c r="BJ2327" s="24"/>
      <c r="BK2327" s="24"/>
      <c r="BL2327" s="24"/>
      <c r="BM2327" s="24"/>
      <c r="BN2327" s="24"/>
      <c r="BO2327" s="24"/>
      <c r="BP2327" s="24"/>
      <c r="BQ2327" s="24"/>
      <c r="BR2327" s="24"/>
      <c r="BS2327" s="24"/>
      <c r="BT2327" s="24"/>
    </row>
    <row r="2328" spans="1:72" s="23" customFormat="1" x14ac:dyDescent="0.3">
      <c r="A2328" s="38">
        <v>1492</v>
      </c>
      <c r="B2328" s="2" t="s">
        <v>3397</v>
      </c>
      <c r="C2328" s="1" t="s">
        <v>5943</v>
      </c>
      <c r="D2328" s="1" t="s">
        <v>1366</v>
      </c>
      <c r="E2328" s="2" t="s">
        <v>1413</v>
      </c>
      <c r="F2328" s="27" t="s">
        <v>6238</v>
      </c>
      <c r="G2328" s="1" t="s">
        <v>3402</v>
      </c>
      <c r="H2328" s="39">
        <v>0.66</v>
      </c>
      <c r="I2328" s="39">
        <v>0</v>
      </c>
      <c r="J2328" s="1">
        <v>0</v>
      </c>
      <c r="K2328" s="153">
        <v>44369</v>
      </c>
      <c r="L2328" s="1">
        <v>0</v>
      </c>
      <c r="M2328" s="1">
        <v>0</v>
      </c>
      <c r="N2328" s="1">
        <v>0</v>
      </c>
      <c r="O2328" s="1">
        <v>0</v>
      </c>
      <c r="P2328" s="42">
        <f t="shared" si="107"/>
        <v>0</v>
      </c>
      <c r="Q2328" s="1" t="s">
        <v>3402</v>
      </c>
      <c r="R2328" s="1">
        <v>0</v>
      </c>
      <c r="S2328" s="1">
        <f t="shared" si="108"/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 t="s">
        <v>5946</v>
      </c>
      <c r="AB2328" s="43" t="s">
        <v>6267</v>
      </c>
      <c r="AC2328" s="44" t="s">
        <v>3917</v>
      </c>
      <c r="AZ2328" s="24"/>
      <c r="BF2328" s="24"/>
      <c r="BJ2328" s="24"/>
      <c r="BK2328" s="24"/>
      <c r="BL2328" s="24"/>
      <c r="BM2328" s="24"/>
      <c r="BN2328" s="24"/>
      <c r="BO2328" s="24"/>
      <c r="BP2328" s="24"/>
      <c r="BQ2328" s="24"/>
      <c r="BR2328" s="24"/>
      <c r="BS2328" s="24"/>
      <c r="BT2328" s="24"/>
    </row>
    <row r="2329" spans="1:72" s="23" customFormat="1" x14ac:dyDescent="0.3">
      <c r="A2329" s="38">
        <v>1493</v>
      </c>
      <c r="B2329" s="2" t="s">
        <v>3397</v>
      </c>
      <c r="C2329" s="1" t="s">
        <v>5943</v>
      </c>
      <c r="D2329" s="1" t="s">
        <v>1366</v>
      </c>
      <c r="E2329" s="2" t="s">
        <v>1413</v>
      </c>
      <c r="F2329" s="27" t="s">
        <v>5501</v>
      </c>
      <c r="G2329" s="1" t="s">
        <v>3402</v>
      </c>
      <c r="H2329" s="44">
        <v>0.19</v>
      </c>
      <c r="I2329" s="44">
        <v>0</v>
      </c>
      <c r="J2329" s="1">
        <v>0</v>
      </c>
      <c r="K2329" s="153">
        <v>44375</v>
      </c>
      <c r="L2329" s="1">
        <v>0</v>
      </c>
      <c r="M2329" s="1">
        <v>0</v>
      </c>
      <c r="N2329" s="1">
        <v>0</v>
      </c>
      <c r="O2329" s="1">
        <v>0</v>
      </c>
      <c r="P2329" s="42">
        <f t="shared" si="107"/>
        <v>0</v>
      </c>
      <c r="Q2329" s="1" t="s">
        <v>3402</v>
      </c>
      <c r="R2329" s="1">
        <v>0</v>
      </c>
      <c r="S2329" s="1">
        <f t="shared" si="108"/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 t="s">
        <v>5946</v>
      </c>
      <c r="AB2329" s="1" t="s">
        <v>4143</v>
      </c>
      <c r="AC2329" s="44" t="s">
        <v>3917</v>
      </c>
      <c r="AZ2329" s="24"/>
      <c r="BF2329" s="24"/>
      <c r="BJ2329" s="24"/>
      <c r="BK2329" s="24"/>
      <c r="BL2329" s="24"/>
      <c r="BM2329" s="24"/>
      <c r="BN2329" s="24"/>
      <c r="BO2329" s="24"/>
      <c r="BP2329" s="24"/>
      <c r="BQ2329" s="24"/>
      <c r="BR2329" s="24"/>
      <c r="BS2329" s="24"/>
      <c r="BT2329" s="24"/>
    </row>
    <row r="2330" spans="1:72" s="23" customFormat="1" x14ac:dyDescent="0.3">
      <c r="A2330" s="38">
        <v>1494</v>
      </c>
      <c r="B2330" s="2" t="s">
        <v>3397</v>
      </c>
      <c r="C2330" s="1" t="s">
        <v>5943</v>
      </c>
      <c r="D2330" s="1" t="s">
        <v>1366</v>
      </c>
      <c r="E2330" s="2" t="s">
        <v>1413</v>
      </c>
      <c r="F2330" s="27" t="s">
        <v>5489</v>
      </c>
      <c r="G2330" s="1" t="s">
        <v>3402</v>
      </c>
      <c r="H2330" s="44">
        <v>0.15</v>
      </c>
      <c r="I2330" s="44">
        <v>0</v>
      </c>
      <c r="J2330" s="1">
        <v>0</v>
      </c>
      <c r="K2330" s="153">
        <v>44375</v>
      </c>
      <c r="L2330" s="1">
        <v>0</v>
      </c>
      <c r="M2330" s="1">
        <v>0</v>
      </c>
      <c r="N2330" s="1">
        <v>0</v>
      </c>
      <c r="O2330" s="1">
        <v>0</v>
      </c>
      <c r="P2330" s="42">
        <f t="shared" si="107"/>
        <v>0</v>
      </c>
      <c r="Q2330" s="1" t="s">
        <v>3402</v>
      </c>
      <c r="R2330" s="1">
        <v>0</v>
      </c>
      <c r="S2330" s="1">
        <f t="shared" si="108"/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 t="s">
        <v>5946</v>
      </c>
      <c r="AB2330" s="1" t="s">
        <v>4143</v>
      </c>
      <c r="AC2330" s="44" t="s">
        <v>3917</v>
      </c>
      <c r="AZ2330" s="24"/>
      <c r="BF2330" s="24"/>
      <c r="BJ2330" s="24"/>
      <c r="BK2330" s="24"/>
      <c r="BL2330" s="24"/>
      <c r="BM2330" s="24"/>
      <c r="BN2330" s="24"/>
      <c r="BO2330" s="24"/>
      <c r="BP2330" s="24"/>
      <c r="BQ2330" s="24"/>
      <c r="BR2330" s="24"/>
      <c r="BS2330" s="24"/>
      <c r="BT2330" s="24"/>
    </row>
    <row r="2331" spans="1:72" s="23" customFormat="1" x14ac:dyDescent="0.3">
      <c r="A2331" s="38">
        <v>1495</v>
      </c>
      <c r="B2331" s="2" t="s">
        <v>3397</v>
      </c>
      <c r="C2331" s="1" t="s">
        <v>5943</v>
      </c>
      <c r="D2331" s="1" t="s">
        <v>1366</v>
      </c>
      <c r="E2331" s="2" t="s">
        <v>1413</v>
      </c>
      <c r="F2331" s="27" t="s">
        <v>6239</v>
      </c>
      <c r="G2331" s="1" t="s">
        <v>3402</v>
      </c>
      <c r="H2331" s="39">
        <v>0.2</v>
      </c>
      <c r="I2331" s="39">
        <v>0</v>
      </c>
      <c r="J2331" s="1">
        <v>0</v>
      </c>
      <c r="K2331" s="153">
        <v>44373</v>
      </c>
      <c r="L2331" s="1">
        <v>0</v>
      </c>
      <c r="M2331" s="1">
        <v>0</v>
      </c>
      <c r="N2331" s="1">
        <v>0</v>
      </c>
      <c r="O2331" s="1">
        <v>0</v>
      </c>
      <c r="P2331" s="42">
        <f t="shared" si="107"/>
        <v>0</v>
      </c>
      <c r="Q2331" s="1" t="s">
        <v>3402</v>
      </c>
      <c r="R2331" s="1">
        <v>0</v>
      </c>
      <c r="S2331" s="1">
        <f t="shared" si="108"/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 t="s">
        <v>5946</v>
      </c>
      <c r="AB2331" s="1" t="s">
        <v>4016</v>
      </c>
      <c r="AC2331" s="44" t="s">
        <v>3917</v>
      </c>
      <c r="AZ2331" s="24"/>
      <c r="BF2331" s="24"/>
      <c r="BJ2331" s="24"/>
      <c r="BK2331" s="24"/>
      <c r="BL2331" s="24"/>
      <c r="BM2331" s="24"/>
      <c r="BN2331" s="24"/>
      <c r="BO2331" s="24"/>
      <c r="BP2331" s="24"/>
      <c r="BQ2331" s="24"/>
      <c r="BR2331" s="24"/>
      <c r="BS2331" s="24"/>
      <c r="BT2331" s="24"/>
    </row>
    <row r="2332" spans="1:72" s="23" customFormat="1" x14ac:dyDescent="0.3">
      <c r="A2332" s="38">
        <v>1496</v>
      </c>
      <c r="B2332" s="2" t="s">
        <v>3397</v>
      </c>
      <c r="C2332" s="1" t="s">
        <v>5943</v>
      </c>
      <c r="D2332" s="1" t="s">
        <v>1366</v>
      </c>
      <c r="E2332" s="2" t="s">
        <v>1413</v>
      </c>
      <c r="F2332" s="27" t="s">
        <v>6240</v>
      </c>
      <c r="G2332" s="1" t="s">
        <v>3402</v>
      </c>
      <c r="H2332" s="39">
        <v>0.37</v>
      </c>
      <c r="I2332" s="39">
        <v>0</v>
      </c>
      <c r="J2332" s="1">
        <v>0</v>
      </c>
      <c r="K2332" s="153">
        <v>44369</v>
      </c>
      <c r="L2332" s="1">
        <v>0</v>
      </c>
      <c r="M2332" s="1">
        <v>0</v>
      </c>
      <c r="N2332" s="1">
        <v>0</v>
      </c>
      <c r="O2332" s="1">
        <v>0</v>
      </c>
      <c r="P2332" s="42">
        <f t="shared" si="107"/>
        <v>0</v>
      </c>
      <c r="Q2332" s="1" t="s">
        <v>3402</v>
      </c>
      <c r="R2332" s="1">
        <v>0</v>
      </c>
      <c r="S2332" s="1">
        <f t="shared" si="108"/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 t="s">
        <v>5946</v>
      </c>
      <c r="AB2332" s="43" t="s">
        <v>6267</v>
      </c>
      <c r="AC2332" s="44" t="s">
        <v>3917</v>
      </c>
      <c r="AZ2332" s="24"/>
      <c r="BF2332" s="24"/>
      <c r="BJ2332" s="24"/>
      <c r="BK2332" s="24"/>
      <c r="BL2332" s="24"/>
      <c r="BM2332" s="24"/>
      <c r="BN2332" s="24"/>
      <c r="BO2332" s="24"/>
      <c r="BP2332" s="24"/>
      <c r="BQ2332" s="24"/>
      <c r="BR2332" s="24"/>
      <c r="BS2332" s="24"/>
      <c r="BT2332" s="24"/>
    </row>
    <row r="2333" spans="1:72" s="23" customFormat="1" x14ac:dyDescent="0.3">
      <c r="A2333" s="38">
        <v>1497</v>
      </c>
      <c r="B2333" s="2" t="s">
        <v>3397</v>
      </c>
      <c r="C2333" s="1" t="s">
        <v>5943</v>
      </c>
      <c r="D2333" s="1" t="s">
        <v>1366</v>
      </c>
      <c r="E2333" s="2" t="s">
        <v>1413</v>
      </c>
      <c r="F2333" s="44" t="s">
        <v>5794</v>
      </c>
      <c r="G2333" s="1" t="s">
        <v>3402</v>
      </c>
      <c r="H2333" s="39">
        <v>0.33</v>
      </c>
      <c r="I2333" s="39">
        <v>0</v>
      </c>
      <c r="J2333" s="1">
        <v>0</v>
      </c>
      <c r="K2333" s="153">
        <v>44369</v>
      </c>
      <c r="L2333" s="1">
        <v>0</v>
      </c>
      <c r="M2333" s="1">
        <v>0</v>
      </c>
      <c r="N2333" s="1">
        <v>0</v>
      </c>
      <c r="O2333" s="1">
        <v>0</v>
      </c>
      <c r="P2333" s="42">
        <f t="shared" si="107"/>
        <v>0</v>
      </c>
      <c r="Q2333" s="1" t="s">
        <v>3402</v>
      </c>
      <c r="R2333" s="1">
        <v>0</v>
      </c>
      <c r="S2333" s="1">
        <f t="shared" si="108"/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 t="s">
        <v>5946</v>
      </c>
      <c r="AB2333" s="43" t="s">
        <v>6267</v>
      </c>
      <c r="AC2333" s="44" t="s">
        <v>3917</v>
      </c>
      <c r="AZ2333" s="24"/>
      <c r="BF2333" s="24"/>
      <c r="BJ2333" s="24"/>
      <c r="BK2333" s="24"/>
      <c r="BL2333" s="24"/>
      <c r="BM2333" s="24"/>
      <c r="BN2333" s="24"/>
      <c r="BO2333" s="24"/>
      <c r="BP2333" s="24"/>
      <c r="BQ2333" s="24"/>
      <c r="BR2333" s="24"/>
      <c r="BS2333" s="24"/>
      <c r="BT2333" s="24"/>
    </row>
    <row r="2334" spans="1:72" s="23" customFormat="1" x14ac:dyDescent="0.3">
      <c r="A2334" s="38">
        <v>1498</v>
      </c>
      <c r="B2334" s="2" t="s">
        <v>3397</v>
      </c>
      <c r="C2334" s="1" t="s">
        <v>5943</v>
      </c>
      <c r="D2334" s="1" t="s">
        <v>1366</v>
      </c>
      <c r="E2334" s="2" t="s">
        <v>1413</v>
      </c>
      <c r="F2334" s="27" t="s">
        <v>6241</v>
      </c>
      <c r="G2334" s="1" t="s">
        <v>3402</v>
      </c>
      <c r="H2334" s="44">
        <v>0.55000000000000004</v>
      </c>
      <c r="I2334" s="44">
        <v>0</v>
      </c>
      <c r="J2334" s="1">
        <v>0</v>
      </c>
      <c r="K2334" s="153">
        <v>44375</v>
      </c>
      <c r="L2334" s="1">
        <v>0</v>
      </c>
      <c r="M2334" s="1">
        <v>0</v>
      </c>
      <c r="N2334" s="1">
        <v>0</v>
      </c>
      <c r="O2334" s="1">
        <v>0</v>
      </c>
      <c r="P2334" s="42">
        <f t="shared" si="107"/>
        <v>0</v>
      </c>
      <c r="Q2334" s="1" t="s">
        <v>3402</v>
      </c>
      <c r="R2334" s="1">
        <v>0</v>
      </c>
      <c r="S2334" s="1">
        <f t="shared" si="108"/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 t="s">
        <v>5946</v>
      </c>
      <c r="AB2334" s="43" t="s">
        <v>6267</v>
      </c>
      <c r="AC2334" s="44" t="s">
        <v>3917</v>
      </c>
      <c r="AZ2334" s="24"/>
      <c r="BF2334" s="24"/>
      <c r="BJ2334" s="24"/>
      <c r="BK2334" s="24"/>
      <c r="BL2334" s="24"/>
      <c r="BM2334" s="24"/>
      <c r="BN2334" s="24"/>
      <c r="BO2334" s="24"/>
      <c r="BP2334" s="24"/>
      <c r="BQ2334" s="24"/>
      <c r="BR2334" s="24"/>
      <c r="BS2334" s="24"/>
      <c r="BT2334" s="24"/>
    </row>
    <row r="2335" spans="1:72" s="23" customFormat="1" x14ac:dyDescent="0.3">
      <c r="A2335" s="38">
        <v>1499</v>
      </c>
      <c r="B2335" s="2" t="s">
        <v>3397</v>
      </c>
      <c r="C2335" s="1" t="s">
        <v>5943</v>
      </c>
      <c r="D2335" s="1" t="s">
        <v>1366</v>
      </c>
      <c r="E2335" s="2" t="s">
        <v>1413</v>
      </c>
      <c r="F2335" s="27" t="s">
        <v>6242</v>
      </c>
      <c r="G2335" s="1" t="s">
        <v>3402</v>
      </c>
      <c r="H2335" s="39">
        <v>1.45</v>
      </c>
      <c r="I2335" s="39">
        <v>0</v>
      </c>
      <c r="J2335" s="1">
        <v>0</v>
      </c>
      <c r="K2335" s="153">
        <v>44366</v>
      </c>
      <c r="L2335" s="1">
        <v>0</v>
      </c>
      <c r="M2335" s="1">
        <v>0</v>
      </c>
      <c r="N2335" s="1">
        <v>0</v>
      </c>
      <c r="O2335" s="1">
        <v>0</v>
      </c>
      <c r="P2335" s="42">
        <f t="shared" si="107"/>
        <v>0</v>
      </c>
      <c r="Q2335" s="1" t="s">
        <v>3402</v>
      </c>
      <c r="R2335" s="1">
        <v>0</v>
      </c>
      <c r="S2335" s="1">
        <f t="shared" si="108"/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 t="s">
        <v>5946</v>
      </c>
      <c r="AB2335" s="43" t="s">
        <v>6267</v>
      </c>
      <c r="AC2335" s="44" t="s">
        <v>3917</v>
      </c>
      <c r="AZ2335" s="24"/>
      <c r="BF2335" s="24"/>
      <c r="BJ2335" s="24"/>
      <c r="BK2335" s="24"/>
      <c r="BL2335" s="24"/>
      <c r="BM2335" s="24"/>
      <c r="BN2335" s="24"/>
      <c r="BO2335" s="24"/>
      <c r="BP2335" s="24"/>
      <c r="BQ2335" s="24"/>
      <c r="BR2335" s="24"/>
      <c r="BS2335" s="24"/>
      <c r="BT2335" s="24"/>
    </row>
    <row r="2336" spans="1:72" s="23" customFormat="1" x14ac:dyDescent="0.3">
      <c r="A2336" s="38">
        <v>1500</v>
      </c>
      <c r="B2336" s="2" t="s">
        <v>3397</v>
      </c>
      <c r="C2336" s="1" t="s">
        <v>5943</v>
      </c>
      <c r="D2336" s="1" t="s">
        <v>1366</v>
      </c>
      <c r="E2336" s="2" t="s">
        <v>1413</v>
      </c>
      <c r="F2336" s="27" t="s">
        <v>6243</v>
      </c>
      <c r="G2336" s="1" t="s">
        <v>3402</v>
      </c>
      <c r="H2336" s="39">
        <v>1.4</v>
      </c>
      <c r="I2336" s="39">
        <v>0</v>
      </c>
      <c r="J2336" s="1">
        <v>0</v>
      </c>
      <c r="K2336" s="153">
        <v>44350</v>
      </c>
      <c r="L2336" s="1">
        <v>0</v>
      </c>
      <c r="M2336" s="1">
        <v>0</v>
      </c>
      <c r="N2336" s="1">
        <v>0</v>
      </c>
      <c r="O2336" s="1">
        <v>0</v>
      </c>
      <c r="P2336" s="42">
        <f t="shared" si="107"/>
        <v>0</v>
      </c>
      <c r="Q2336" s="1" t="s">
        <v>3402</v>
      </c>
      <c r="R2336" s="1">
        <v>0</v>
      </c>
      <c r="S2336" s="1">
        <f t="shared" si="108"/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 t="s">
        <v>5946</v>
      </c>
      <c r="AB2336" s="43" t="s">
        <v>6267</v>
      </c>
      <c r="AC2336" s="44" t="s">
        <v>3917</v>
      </c>
      <c r="AZ2336" s="24"/>
      <c r="BF2336" s="24"/>
      <c r="BJ2336" s="24"/>
      <c r="BK2336" s="24"/>
      <c r="BL2336" s="24"/>
      <c r="BM2336" s="24"/>
      <c r="BN2336" s="24"/>
      <c r="BO2336" s="24"/>
      <c r="BP2336" s="24"/>
      <c r="BQ2336" s="24"/>
      <c r="BR2336" s="24"/>
      <c r="BS2336" s="24"/>
      <c r="BT2336" s="24"/>
    </row>
    <row r="2337" spans="1:72" s="23" customFormat="1" x14ac:dyDescent="0.3">
      <c r="A2337" s="38">
        <v>1501</v>
      </c>
      <c r="B2337" s="2" t="s">
        <v>3397</v>
      </c>
      <c r="C2337" s="1" t="s">
        <v>5943</v>
      </c>
      <c r="D2337" s="1" t="s">
        <v>1366</v>
      </c>
      <c r="E2337" s="2" t="s">
        <v>1413</v>
      </c>
      <c r="F2337" s="1" t="s">
        <v>6244</v>
      </c>
      <c r="G2337" s="1" t="s">
        <v>3402</v>
      </c>
      <c r="H2337" s="39">
        <v>0.3</v>
      </c>
      <c r="I2337" s="39">
        <v>0</v>
      </c>
      <c r="J2337" s="1">
        <v>0</v>
      </c>
      <c r="K2337" s="153">
        <v>44362</v>
      </c>
      <c r="L2337" s="1">
        <v>0</v>
      </c>
      <c r="M2337" s="1">
        <v>0</v>
      </c>
      <c r="N2337" s="1">
        <v>0</v>
      </c>
      <c r="O2337" s="1">
        <v>0</v>
      </c>
      <c r="P2337" s="42">
        <f t="shared" si="107"/>
        <v>0</v>
      </c>
      <c r="Q2337" s="1" t="s">
        <v>3402</v>
      </c>
      <c r="R2337" s="1">
        <v>0</v>
      </c>
      <c r="S2337" s="1">
        <f t="shared" si="108"/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 t="s">
        <v>5946</v>
      </c>
      <c r="AB2337" s="43" t="s">
        <v>6267</v>
      </c>
      <c r="AC2337" s="44" t="s">
        <v>5905</v>
      </c>
      <c r="AZ2337" s="24"/>
      <c r="BF2337" s="24"/>
      <c r="BJ2337" s="24"/>
      <c r="BK2337" s="24"/>
      <c r="BL2337" s="24"/>
      <c r="BM2337" s="24"/>
      <c r="BN2337" s="24"/>
      <c r="BO2337" s="24"/>
      <c r="BP2337" s="24"/>
      <c r="BQ2337" s="24"/>
      <c r="BR2337" s="24"/>
      <c r="BS2337" s="24"/>
      <c r="BT2337" s="24"/>
    </row>
    <row r="2338" spans="1:72" s="23" customFormat="1" x14ac:dyDescent="0.3">
      <c r="A2338" s="38">
        <v>1502</v>
      </c>
      <c r="B2338" s="2" t="s">
        <v>3397</v>
      </c>
      <c r="C2338" s="1" t="s">
        <v>5943</v>
      </c>
      <c r="D2338" s="1" t="s">
        <v>1366</v>
      </c>
      <c r="E2338" s="2" t="s">
        <v>1413</v>
      </c>
      <c r="F2338" s="27" t="s">
        <v>6245</v>
      </c>
      <c r="G2338" s="1" t="s">
        <v>3402</v>
      </c>
      <c r="H2338" s="39">
        <v>2.29</v>
      </c>
      <c r="I2338" s="39">
        <v>0</v>
      </c>
      <c r="J2338" s="1">
        <v>0</v>
      </c>
      <c r="K2338" s="153">
        <v>44375</v>
      </c>
      <c r="L2338" s="1">
        <v>0</v>
      </c>
      <c r="M2338" s="1">
        <v>0</v>
      </c>
      <c r="N2338" s="1">
        <v>0</v>
      </c>
      <c r="O2338" s="1">
        <v>0</v>
      </c>
      <c r="P2338" s="42">
        <f t="shared" si="107"/>
        <v>0</v>
      </c>
      <c r="Q2338" s="1" t="s">
        <v>3402</v>
      </c>
      <c r="R2338" s="1">
        <v>0</v>
      </c>
      <c r="S2338" s="1">
        <f t="shared" si="108"/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 t="s">
        <v>5946</v>
      </c>
      <c r="AB2338" s="43" t="s">
        <v>6267</v>
      </c>
      <c r="AC2338" s="44" t="s">
        <v>3917</v>
      </c>
      <c r="AZ2338" s="24"/>
      <c r="BF2338" s="24"/>
      <c r="BJ2338" s="24"/>
      <c r="BK2338" s="24"/>
      <c r="BL2338" s="24"/>
      <c r="BM2338" s="24"/>
      <c r="BN2338" s="24"/>
      <c r="BO2338" s="24"/>
      <c r="BP2338" s="24"/>
      <c r="BQ2338" s="24"/>
      <c r="BR2338" s="24"/>
      <c r="BS2338" s="24"/>
      <c r="BT2338" s="24"/>
    </row>
    <row r="2339" spans="1:72" s="23" customFormat="1" x14ac:dyDescent="0.3">
      <c r="A2339" s="38">
        <v>1503</v>
      </c>
      <c r="B2339" s="2" t="s">
        <v>3397</v>
      </c>
      <c r="C2339" s="1" t="s">
        <v>5943</v>
      </c>
      <c r="D2339" s="1" t="s">
        <v>1366</v>
      </c>
      <c r="E2339" s="2" t="s">
        <v>1413</v>
      </c>
      <c r="F2339" s="27" t="s">
        <v>5834</v>
      </c>
      <c r="G2339" s="1" t="s">
        <v>3402</v>
      </c>
      <c r="H2339" s="39">
        <v>0.28000000000000003</v>
      </c>
      <c r="I2339" s="39">
        <v>0</v>
      </c>
      <c r="J2339" s="1">
        <v>0</v>
      </c>
      <c r="K2339" s="153">
        <v>44391</v>
      </c>
      <c r="L2339" s="1">
        <v>0</v>
      </c>
      <c r="M2339" s="1">
        <v>0</v>
      </c>
      <c r="N2339" s="1">
        <v>0</v>
      </c>
      <c r="O2339" s="1">
        <v>0</v>
      </c>
      <c r="P2339" s="42">
        <f t="shared" si="107"/>
        <v>0</v>
      </c>
      <c r="Q2339" s="1" t="s">
        <v>3402</v>
      </c>
      <c r="R2339" s="1">
        <v>0</v>
      </c>
      <c r="S2339" s="1">
        <f t="shared" si="108"/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 t="s">
        <v>5946</v>
      </c>
      <c r="AB2339" s="43" t="s">
        <v>6267</v>
      </c>
      <c r="AC2339" s="44" t="s">
        <v>3917</v>
      </c>
      <c r="AZ2339" s="24"/>
      <c r="BF2339" s="24"/>
      <c r="BJ2339" s="24"/>
      <c r="BK2339" s="24"/>
      <c r="BL2339" s="24"/>
      <c r="BM2339" s="24"/>
      <c r="BN2339" s="24"/>
      <c r="BO2339" s="24"/>
      <c r="BP2339" s="24"/>
      <c r="BQ2339" s="24"/>
      <c r="BR2339" s="24"/>
      <c r="BS2339" s="24"/>
      <c r="BT2339" s="24"/>
    </row>
    <row r="2340" spans="1:72" s="23" customFormat="1" x14ac:dyDescent="0.3">
      <c r="A2340" s="38">
        <v>1504</v>
      </c>
      <c r="B2340" s="2" t="s">
        <v>3397</v>
      </c>
      <c r="C2340" s="1" t="s">
        <v>5943</v>
      </c>
      <c r="D2340" s="1" t="s">
        <v>1366</v>
      </c>
      <c r="E2340" s="2" t="s">
        <v>1413</v>
      </c>
      <c r="F2340" s="1" t="s">
        <v>5843</v>
      </c>
      <c r="G2340" s="1" t="s">
        <v>3402</v>
      </c>
      <c r="H2340" s="39">
        <v>0.38</v>
      </c>
      <c r="I2340" s="39">
        <v>0</v>
      </c>
      <c r="J2340" s="1">
        <v>0</v>
      </c>
      <c r="K2340" s="153">
        <v>44391</v>
      </c>
      <c r="L2340" s="1">
        <v>0</v>
      </c>
      <c r="M2340" s="1">
        <v>0</v>
      </c>
      <c r="N2340" s="1">
        <v>0</v>
      </c>
      <c r="O2340" s="1">
        <v>0</v>
      </c>
      <c r="P2340" s="42">
        <f t="shared" si="107"/>
        <v>0</v>
      </c>
      <c r="Q2340" s="1" t="s">
        <v>3402</v>
      </c>
      <c r="R2340" s="1">
        <v>0</v>
      </c>
      <c r="S2340" s="1">
        <f t="shared" si="108"/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 t="s">
        <v>5946</v>
      </c>
      <c r="AB2340" s="43" t="s">
        <v>6267</v>
      </c>
      <c r="AC2340" s="44" t="s">
        <v>3917</v>
      </c>
      <c r="AZ2340" s="24"/>
      <c r="BF2340" s="24"/>
      <c r="BJ2340" s="24"/>
      <c r="BK2340" s="24"/>
      <c r="BL2340" s="24"/>
      <c r="BM2340" s="24"/>
      <c r="BN2340" s="24"/>
      <c r="BO2340" s="24"/>
      <c r="BP2340" s="24"/>
      <c r="BQ2340" s="24"/>
      <c r="BR2340" s="24"/>
      <c r="BS2340" s="24"/>
      <c r="BT2340" s="24"/>
    </row>
    <row r="2341" spans="1:72" s="23" customFormat="1" x14ac:dyDescent="0.3">
      <c r="A2341" s="38">
        <v>1505</v>
      </c>
      <c r="B2341" s="2" t="s">
        <v>3397</v>
      </c>
      <c r="C2341" s="1" t="s">
        <v>5943</v>
      </c>
      <c r="D2341" s="1" t="s">
        <v>1366</v>
      </c>
      <c r="E2341" s="2" t="s">
        <v>1413</v>
      </c>
      <c r="F2341" s="27" t="s">
        <v>5853</v>
      </c>
      <c r="G2341" s="1" t="s">
        <v>3402</v>
      </c>
      <c r="H2341" s="39">
        <v>0.36</v>
      </c>
      <c r="I2341" s="39">
        <v>0</v>
      </c>
      <c r="J2341" s="1">
        <v>0</v>
      </c>
      <c r="K2341" s="153">
        <v>44389</v>
      </c>
      <c r="L2341" s="1">
        <v>0</v>
      </c>
      <c r="M2341" s="1">
        <v>0</v>
      </c>
      <c r="N2341" s="1">
        <v>0</v>
      </c>
      <c r="O2341" s="1">
        <v>0</v>
      </c>
      <c r="P2341" s="42">
        <f t="shared" si="107"/>
        <v>0</v>
      </c>
      <c r="Q2341" s="1" t="s">
        <v>3402</v>
      </c>
      <c r="R2341" s="1">
        <v>0</v>
      </c>
      <c r="S2341" s="1">
        <f t="shared" si="108"/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 t="s">
        <v>5946</v>
      </c>
      <c r="AB2341" s="43" t="s">
        <v>6267</v>
      </c>
      <c r="AC2341" s="44" t="s">
        <v>5905</v>
      </c>
      <c r="AZ2341" s="24"/>
      <c r="BF2341" s="24"/>
      <c r="BJ2341" s="24"/>
      <c r="BK2341" s="24"/>
      <c r="BL2341" s="24"/>
      <c r="BM2341" s="24"/>
      <c r="BN2341" s="24"/>
      <c r="BO2341" s="24"/>
      <c r="BP2341" s="24"/>
      <c r="BQ2341" s="24"/>
      <c r="BR2341" s="24"/>
      <c r="BS2341" s="24"/>
      <c r="BT2341" s="24"/>
    </row>
    <row r="2342" spans="1:72" s="23" customFormat="1" x14ac:dyDescent="0.3">
      <c r="A2342" s="38">
        <v>1506</v>
      </c>
      <c r="B2342" s="2" t="s">
        <v>3397</v>
      </c>
      <c r="C2342" s="1" t="s">
        <v>5943</v>
      </c>
      <c r="D2342" s="1" t="s">
        <v>1366</v>
      </c>
      <c r="E2342" s="2" t="s">
        <v>1413</v>
      </c>
      <c r="F2342" s="27" t="s">
        <v>6246</v>
      </c>
      <c r="G2342" s="1" t="s">
        <v>3402</v>
      </c>
      <c r="H2342" s="39">
        <v>0.28000000000000003</v>
      </c>
      <c r="I2342" s="39">
        <v>0</v>
      </c>
      <c r="J2342" s="1">
        <v>0</v>
      </c>
      <c r="K2342" s="153">
        <v>44367</v>
      </c>
      <c r="L2342" s="1">
        <v>0</v>
      </c>
      <c r="M2342" s="1">
        <v>0</v>
      </c>
      <c r="N2342" s="1">
        <v>0</v>
      </c>
      <c r="O2342" s="1">
        <v>0</v>
      </c>
      <c r="P2342" s="42">
        <f t="shared" si="107"/>
        <v>0</v>
      </c>
      <c r="Q2342" s="1" t="s">
        <v>3402</v>
      </c>
      <c r="R2342" s="1">
        <v>0</v>
      </c>
      <c r="S2342" s="1">
        <f t="shared" si="108"/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 t="s">
        <v>5946</v>
      </c>
      <c r="AB2342" s="43" t="s">
        <v>6267</v>
      </c>
      <c r="AC2342" s="44" t="s">
        <v>3917</v>
      </c>
      <c r="AZ2342" s="24"/>
      <c r="BF2342" s="24"/>
      <c r="BJ2342" s="24"/>
      <c r="BK2342" s="24"/>
      <c r="BL2342" s="24"/>
      <c r="BM2342" s="24"/>
      <c r="BN2342" s="24"/>
      <c r="BO2342" s="24"/>
      <c r="BP2342" s="24"/>
      <c r="BQ2342" s="24"/>
      <c r="BR2342" s="24"/>
      <c r="BS2342" s="24"/>
      <c r="BT2342" s="24"/>
    </row>
    <row r="2343" spans="1:72" s="23" customFormat="1" x14ac:dyDescent="0.3">
      <c r="A2343" s="38">
        <v>1507</v>
      </c>
      <c r="B2343" s="2" t="s">
        <v>3397</v>
      </c>
      <c r="C2343" s="1" t="s">
        <v>5943</v>
      </c>
      <c r="D2343" s="1" t="s">
        <v>1366</v>
      </c>
      <c r="E2343" s="2" t="s">
        <v>1413</v>
      </c>
      <c r="F2343" s="27" t="s">
        <v>4779</v>
      </c>
      <c r="G2343" s="1" t="s">
        <v>3402</v>
      </c>
      <c r="H2343" s="39">
        <v>1.1499999999999999</v>
      </c>
      <c r="I2343" s="39">
        <v>0</v>
      </c>
      <c r="J2343" s="1">
        <v>0</v>
      </c>
      <c r="K2343" s="153">
        <v>44367</v>
      </c>
      <c r="L2343" s="1">
        <v>0</v>
      </c>
      <c r="M2343" s="1">
        <v>0</v>
      </c>
      <c r="N2343" s="1">
        <v>0</v>
      </c>
      <c r="O2343" s="1">
        <v>0</v>
      </c>
      <c r="P2343" s="42">
        <f t="shared" si="107"/>
        <v>0</v>
      </c>
      <c r="Q2343" s="1" t="s">
        <v>3402</v>
      </c>
      <c r="R2343" s="1">
        <v>0</v>
      </c>
      <c r="S2343" s="1">
        <f t="shared" si="108"/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 t="s">
        <v>5946</v>
      </c>
      <c r="AB2343" s="43" t="s">
        <v>6267</v>
      </c>
      <c r="AC2343" s="44" t="s">
        <v>3917</v>
      </c>
      <c r="AZ2343" s="24"/>
      <c r="BF2343" s="24"/>
      <c r="BJ2343" s="24"/>
      <c r="BK2343" s="24"/>
      <c r="BL2343" s="24"/>
      <c r="BM2343" s="24"/>
      <c r="BN2343" s="24"/>
      <c r="BO2343" s="24"/>
      <c r="BP2343" s="24"/>
      <c r="BQ2343" s="24"/>
      <c r="BR2343" s="24"/>
      <c r="BS2343" s="24"/>
      <c r="BT2343" s="24"/>
    </row>
    <row r="2344" spans="1:72" s="23" customFormat="1" x14ac:dyDescent="0.3">
      <c r="A2344" s="38">
        <v>1508</v>
      </c>
      <c r="B2344" s="2" t="s">
        <v>3397</v>
      </c>
      <c r="C2344" s="1" t="s">
        <v>5943</v>
      </c>
      <c r="D2344" s="1" t="s">
        <v>1366</v>
      </c>
      <c r="E2344" s="2" t="s">
        <v>1413</v>
      </c>
      <c r="F2344" s="27" t="s">
        <v>6247</v>
      </c>
      <c r="G2344" s="1" t="s">
        <v>3402</v>
      </c>
      <c r="H2344" s="39">
        <v>0.35</v>
      </c>
      <c r="I2344" s="39">
        <v>0</v>
      </c>
      <c r="J2344" s="1">
        <v>0</v>
      </c>
      <c r="K2344" s="153">
        <v>44375</v>
      </c>
      <c r="L2344" s="1">
        <v>0</v>
      </c>
      <c r="M2344" s="1">
        <v>0</v>
      </c>
      <c r="N2344" s="1">
        <v>0</v>
      </c>
      <c r="O2344" s="1">
        <v>0</v>
      </c>
      <c r="P2344" s="42">
        <f t="shared" si="107"/>
        <v>0</v>
      </c>
      <c r="Q2344" s="1" t="s">
        <v>3402</v>
      </c>
      <c r="R2344" s="1">
        <v>0</v>
      </c>
      <c r="S2344" s="1">
        <f t="shared" si="108"/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 t="s">
        <v>5946</v>
      </c>
      <c r="AB2344" s="43" t="s">
        <v>6267</v>
      </c>
      <c r="AC2344" s="44" t="s">
        <v>3917</v>
      </c>
      <c r="AZ2344" s="24"/>
      <c r="BF2344" s="24"/>
      <c r="BJ2344" s="24"/>
      <c r="BK2344" s="24"/>
      <c r="BL2344" s="24"/>
      <c r="BM2344" s="24"/>
      <c r="BN2344" s="24"/>
      <c r="BO2344" s="24"/>
      <c r="BP2344" s="24"/>
      <c r="BQ2344" s="24"/>
      <c r="BR2344" s="24"/>
      <c r="BS2344" s="24"/>
      <c r="BT2344" s="24"/>
    </row>
    <row r="2345" spans="1:72" s="23" customFormat="1" x14ac:dyDescent="0.3">
      <c r="A2345" s="38">
        <v>1509</v>
      </c>
      <c r="B2345" s="2" t="s">
        <v>3397</v>
      </c>
      <c r="C2345" s="1" t="s">
        <v>5943</v>
      </c>
      <c r="D2345" s="1" t="s">
        <v>1366</v>
      </c>
      <c r="E2345" s="2" t="s">
        <v>1413</v>
      </c>
      <c r="F2345" s="27" t="s">
        <v>6248</v>
      </c>
      <c r="G2345" s="1" t="s">
        <v>3402</v>
      </c>
      <c r="H2345" s="44">
        <v>0.38</v>
      </c>
      <c r="I2345" s="44">
        <v>0</v>
      </c>
      <c r="J2345" s="1">
        <v>0</v>
      </c>
      <c r="K2345" s="153">
        <v>44370</v>
      </c>
      <c r="L2345" s="1">
        <v>0</v>
      </c>
      <c r="M2345" s="1">
        <v>0</v>
      </c>
      <c r="N2345" s="1">
        <v>0</v>
      </c>
      <c r="O2345" s="1">
        <v>0</v>
      </c>
      <c r="P2345" s="42">
        <f t="shared" si="107"/>
        <v>0</v>
      </c>
      <c r="Q2345" s="1" t="s">
        <v>3402</v>
      </c>
      <c r="R2345" s="1">
        <v>0</v>
      </c>
      <c r="S2345" s="1">
        <f t="shared" si="108"/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 t="s">
        <v>5946</v>
      </c>
      <c r="AB2345" s="1" t="s">
        <v>4016</v>
      </c>
      <c r="AC2345" s="44" t="s">
        <v>3917</v>
      </c>
      <c r="AZ2345" s="24"/>
      <c r="BF2345" s="24"/>
      <c r="BJ2345" s="24"/>
      <c r="BK2345" s="24"/>
      <c r="BL2345" s="24"/>
      <c r="BM2345" s="24"/>
      <c r="BN2345" s="24"/>
      <c r="BO2345" s="24"/>
      <c r="BP2345" s="24"/>
      <c r="BQ2345" s="24"/>
      <c r="BR2345" s="24"/>
      <c r="BS2345" s="24"/>
      <c r="BT2345" s="24"/>
    </row>
    <row r="2346" spans="1:72" s="23" customFormat="1" x14ac:dyDescent="0.3">
      <c r="A2346" s="38">
        <v>1510</v>
      </c>
      <c r="B2346" s="2" t="s">
        <v>3397</v>
      </c>
      <c r="C2346" s="1" t="s">
        <v>5943</v>
      </c>
      <c r="D2346" s="1" t="s">
        <v>1366</v>
      </c>
      <c r="E2346" s="2" t="s">
        <v>1413</v>
      </c>
      <c r="F2346" s="27" t="s">
        <v>6249</v>
      </c>
      <c r="G2346" s="1" t="s">
        <v>3402</v>
      </c>
      <c r="H2346" s="39">
        <v>0.3</v>
      </c>
      <c r="I2346" s="39">
        <v>0</v>
      </c>
      <c r="J2346" s="1">
        <v>0</v>
      </c>
      <c r="K2346" s="153">
        <v>44373</v>
      </c>
      <c r="L2346" s="1">
        <v>0</v>
      </c>
      <c r="M2346" s="1">
        <v>0</v>
      </c>
      <c r="N2346" s="1">
        <v>0</v>
      </c>
      <c r="O2346" s="1">
        <v>0</v>
      </c>
      <c r="P2346" s="42">
        <f t="shared" si="107"/>
        <v>0</v>
      </c>
      <c r="Q2346" s="1" t="s">
        <v>3402</v>
      </c>
      <c r="R2346" s="1">
        <v>0</v>
      </c>
      <c r="S2346" s="1">
        <f t="shared" si="108"/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 t="s">
        <v>5946</v>
      </c>
      <c r="AB2346" s="43" t="s">
        <v>6267</v>
      </c>
      <c r="AC2346" s="44" t="s">
        <v>3917</v>
      </c>
      <c r="AZ2346" s="24"/>
      <c r="BF2346" s="24"/>
      <c r="BJ2346" s="24"/>
      <c r="BK2346" s="24"/>
      <c r="BL2346" s="24"/>
      <c r="BM2346" s="24"/>
      <c r="BN2346" s="24"/>
      <c r="BO2346" s="24"/>
      <c r="BP2346" s="24"/>
      <c r="BQ2346" s="24"/>
      <c r="BR2346" s="24"/>
      <c r="BS2346" s="24"/>
      <c r="BT2346" s="24"/>
    </row>
    <row r="2347" spans="1:72" s="23" customFormat="1" x14ac:dyDescent="0.3">
      <c r="A2347" s="38">
        <v>1511</v>
      </c>
      <c r="B2347" s="2" t="s">
        <v>3397</v>
      </c>
      <c r="C2347" s="1" t="s">
        <v>5943</v>
      </c>
      <c r="D2347" s="1" t="s">
        <v>1366</v>
      </c>
      <c r="E2347" s="2" t="s">
        <v>1413</v>
      </c>
      <c r="F2347" s="27" t="s">
        <v>6250</v>
      </c>
      <c r="G2347" s="1" t="s">
        <v>3402</v>
      </c>
      <c r="H2347" s="39">
        <v>0.5</v>
      </c>
      <c r="I2347" s="39">
        <v>0</v>
      </c>
      <c r="J2347" s="1">
        <v>0</v>
      </c>
      <c r="K2347" s="153">
        <v>44372</v>
      </c>
      <c r="L2347" s="1">
        <v>0</v>
      </c>
      <c r="M2347" s="1">
        <v>0</v>
      </c>
      <c r="N2347" s="1">
        <v>0</v>
      </c>
      <c r="O2347" s="1">
        <v>0</v>
      </c>
      <c r="P2347" s="42">
        <f t="shared" si="107"/>
        <v>0</v>
      </c>
      <c r="Q2347" s="1" t="s">
        <v>3402</v>
      </c>
      <c r="R2347" s="1">
        <v>0</v>
      </c>
      <c r="S2347" s="1">
        <f t="shared" si="108"/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 t="s">
        <v>5946</v>
      </c>
      <c r="AB2347" s="43" t="s">
        <v>6267</v>
      </c>
      <c r="AC2347" s="44" t="s">
        <v>3917</v>
      </c>
      <c r="AZ2347" s="24"/>
      <c r="BF2347" s="24"/>
      <c r="BJ2347" s="24"/>
      <c r="BK2347" s="24"/>
      <c r="BL2347" s="24"/>
      <c r="BM2347" s="24"/>
      <c r="BN2347" s="24"/>
      <c r="BO2347" s="24"/>
      <c r="BP2347" s="24"/>
      <c r="BQ2347" s="24"/>
      <c r="BR2347" s="24"/>
      <c r="BS2347" s="24"/>
      <c r="BT2347" s="24"/>
    </row>
    <row r="2348" spans="1:72" s="23" customFormat="1" x14ac:dyDescent="0.3">
      <c r="A2348" s="38">
        <v>1512</v>
      </c>
      <c r="B2348" s="2" t="s">
        <v>3397</v>
      </c>
      <c r="C2348" s="1" t="s">
        <v>5943</v>
      </c>
      <c r="D2348" s="1" t="s">
        <v>1366</v>
      </c>
      <c r="E2348" s="2" t="s">
        <v>1413</v>
      </c>
      <c r="F2348" s="27" t="s">
        <v>6251</v>
      </c>
      <c r="G2348" s="1" t="s">
        <v>3402</v>
      </c>
      <c r="H2348" s="44">
        <v>1.1000000000000001</v>
      </c>
      <c r="I2348" s="44">
        <v>0</v>
      </c>
      <c r="J2348" s="1">
        <v>0</v>
      </c>
      <c r="K2348" s="153">
        <v>44366</v>
      </c>
      <c r="L2348" s="1">
        <v>0</v>
      </c>
      <c r="M2348" s="1">
        <v>0</v>
      </c>
      <c r="N2348" s="1">
        <v>0</v>
      </c>
      <c r="O2348" s="1">
        <v>0</v>
      </c>
      <c r="P2348" s="42">
        <f t="shared" si="107"/>
        <v>0</v>
      </c>
      <c r="Q2348" s="1" t="s">
        <v>3402</v>
      </c>
      <c r="R2348" s="1">
        <v>0</v>
      </c>
      <c r="S2348" s="1">
        <f t="shared" si="108"/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 t="s">
        <v>5946</v>
      </c>
      <c r="AB2348" s="1" t="s">
        <v>4143</v>
      </c>
      <c r="AC2348" s="44" t="s">
        <v>3917</v>
      </c>
      <c r="AZ2348" s="24"/>
      <c r="BF2348" s="24"/>
      <c r="BJ2348" s="24"/>
      <c r="BK2348" s="24"/>
      <c r="BL2348" s="24"/>
      <c r="BM2348" s="24"/>
      <c r="BN2348" s="24"/>
      <c r="BO2348" s="24"/>
      <c r="BP2348" s="24"/>
      <c r="BQ2348" s="24"/>
      <c r="BR2348" s="24"/>
      <c r="BS2348" s="24"/>
      <c r="BT2348" s="24"/>
    </row>
    <row r="2349" spans="1:72" s="23" customFormat="1" x14ac:dyDescent="0.3">
      <c r="A2349" s="20">
        <v>1</v>
      </c>
      <c r="B2349" s="1" t="s">
        <v>3272</v>
      </c>
      <c r="C2349" s="20" t="s">
        <v>1414</v>
      </c>
      <c r="D2349" s="20" t="s">
        <v>1415</v>
      </c>
      <c r="E2349" s="20" t="s">
        <v>1416</v>
      </c>
      <c r="F2349" s="20" t="s">
        <v>1417</v>
      </c>
      <c r="G2349" s="20" t="s">
        <v>1418</v>
      </c>
      <c r="H2349" s="120">
        <v>0.26</v>
      </c>
      <c r="I2349" s="120">
        <v>0.26</v>
      </c>
      <c r="J2349" s="20">
        <v>1</v>
      </c>
      <c r="K2349" s="56">
        <v>44636</v>
      </c>
      <c r="L2349" s="56">
        <v>44641</v>
      </c>
      <c r="M2349" s="20">
        <v>47.97</v>
      </c>
      <c r="N2349" s="121">
        <v>44.57</v>
      </c>
      <c r="O2349" s="20">
        <v>82</v>
      </c>
      <c r="P2349" s="1">
        <f t="shared" si="97"/>
        <v>3933.54</v>
      </c>
      <c r="Q2349" s="20" t="s">
        <v>147</v>
      </c>
      <c r="R2349" s="20">
        <v>99.5</v>
      </c>
      <c r="S2349" s="19">
        <f t="shared" si="100"/>
        <v>4773.0150000000003</v>
      </c>
      <c r="T2349" s="20" t="s">
        <v>147</v>
      </c>
      <c r="U2349" s="20">
        <v>100</v>
      </c>
      <c r="V2349" s="20">
        <v>0</v>
      </c>
      <c r="W2349" s="20">
        <v>0</v>
      </c>
      <c r="X2349" s="20">
        <v>0</v>
      </c>
      <c r="Y2349" s="20">
        <f>SUM(U2349:X2349)</f>
        <v>100</v>
      </c>
      <c r="Z2349" s="20">
        <f t="shared" ref="Z2349:Z2412" si="109">+N2349*Y2349</f>
        <v>4457</v>
      </c>
      <c r="AA2349" s="20" t="s">
        <v>26</v>
      </c>
      <c r="AB2349" s="20" t="s">
        <v>610</v>
      </c>
      <c r="AC2349" s="24"/>
      <c r="AD2349" s="24"/>
      <c r="AE2349" s="24"/>
      <c r="AF2349" s="24"/>
      <c r="AG2349" s="24"/>
      <c r="AH2349" s="24"/>
    </row>
    <row r="2350" spans="1:72" s="23" customFormat="1" x14ac:dyDescent="0.3">
      <c r="A2350" s="20">
        <v>2</v>
      </c>
      <c r="B2350" s="1" t="s">
        <v>3272</v>
      </c>
      <c r="C2350" s="20" t="s">
        <v>1414</v>
      </c>
      <c r="D2350" s="20" t="s">
        <v>1415</v>
      </c>
      <c r="E2350" s="20" t="s">
        <v>1416</v>
      </c>
      <c r="F2350" s="20" t="s">
        <v>764</v>
      </c>
      <c r="G2350" s="20" t="s">
        <v>1419</v>
      </c>
      <c r="H2350" s="120">
        <v>0.32</v>
      </c>
      <c r="I2350" s="120">
        <v>0.32</v>
      </c>
      <c r="J2350" s="20">
        <v>1</v>
      </c>
      <c r="K2350" s="56">
        <v>44636</v>
      </c>
      <c r="L2350" s="56">
        <v>44641</v>
      </c>
      <c r="M2350" s="20">
        <v>72.52</v>
      </c>
      <c r="N2350" s="121">
        <v>67.61999999999999</v>
      </c>
      <c r="O2350" s="20">
        <v>80</v>
      </c>
      <c r="P2350" s="1">
        <f t="shared" si="97"/>
        <v>5801.5999999999995</v>
      </c>
      <c r="Q2350" s="20" t="s">
        <v>147</v>
      </c>
      <c r="R2350" s="20">
        <v>99.5</v>
      </c>
      <c r="S2350" s="19">
        <f t="shared" si="100"/>
        <v>7215.74</v>
      </c>
      <c r="T2350" s="20" t="s">
        <v>147</v>
      </c>
      <c r="U2350" s="20">
        <v>100</v>
      </c>
      <c r="V2350" s="20">
        <v>0</v>
      </c>
      <c r="W2350" s="20">
        <v>0</v>
      </c>
      <c r="X2350" s="20">
        <v>0</v>
      </c>
      <c r="Y2350" s="20">
        <f t="shared" ref="Y2350:Y2397" si="110">SUM(U2350:X2350)</f>
        <v>100</v>
      </c>
      <c r="Z2350" s="20">
        <f t="shared" si="109"/>
        <v>6761.9999999999991</v>
      </c>
      <c r="AA2350" s="20" t="s">
        <v>26</v>
      </c>
      <c r="AB2350" s="20" t="s">
        <v>610</v>
      </c>
      <c r="AC2350" s="24"/>
      <c r="AD2350" s="24"/>
      <c r="AE2350" s="24"/>
      <c r="AF2350" s="24"/>
      <c r="AG2350" s="24"/>
      <c r="AH2350" s="24"/>
    </row>
    <row r="2351" spans="1:72" s="23" customFormat="1" x14ac:dyDescent="0.3">
      <c r="A2351" s="20">
        <v>3</v>
      </c>
      <c r="B2351" s="1" t="s">
        <v>3272</v>
      </c>
      <c r="C2351" s="20" t="s">
        <v>1414</v>
      </c>
      <c r="D2351" s="20" t="s">
        <v>1415</v>
      </c>
      <c r="E2351" s="20" t="s">
        <v>1416</v>
      </c>
      <c r="F2351" s="20" t="s">
        <v>774</v>
      </c>
      <c r="G2351" s="20" t="s">
        <v>1420</v>
      </c>
      <c r="H2351" s="120">
        <v>0.34</v>
      </c>
      <c r="I2351" s="120">
        <v>0.34</v>
      </c>
      <c r="J2351" s="20">
        <v>2</v>
      </c>
      <c r="K2351" s="56">
        <v>44636</v>
      </c>
      <c r="L2351" s="56">
        <v>44641</v>
      </c>
      <c r="M2351" s="20">
        <v>127.05</v>
      </c>
      <c r="N2351" s="121">
        <v>118.64999999999999</v>
      </c>
      <c r="O2351" s="20">
        <v>83</v>
      </c>
      <c r="P2351" s="1">
        <f t="shared" si="97"/>
        <v>10545.15</v>
      </c>
      <c r="Q2351" s="20" t="s">
        <v>147</v>
      </c>
      <c r="R2351" s="20">
        <v>99.5</v>
      </c>
      <c r="S2351" s="19">
        <f t="shared" si="100"/>
        <v>12641.475</v>
      </c>
      <c r="T2351" s="20" t="s">
        <v>147</v>
      </c>
      <c r="U2351" s="20">
        <v>100</v>
      </c>
      <c r="V2351" s="20">
        <v>0</v>
      </c>
      <c r="W2351" s="20">
        <v>0</v>
      </c>
      <c r="X2351" s="20">
        <v>0</v>
      </c>
      <c r="Y2351" s="20">
        <f t="shared" si="110"/>
        <v>100</v>
      </c>
      <c r="Z2351" s="20">
        <f t="shared" si="109"/>
        <v>11865</v>
      </c>
      <c r="AA2351" s="20" t="s">
        <v>26</v>
      </c>
      <c r="AB2351" s="20" t="s">
        <v>610</v>
      </c>
      <c r="AC2351" s="24"/>
      <c r="AD2351" s="24"/>
      <c r="AE2351" s="24"/>
      <c r="AF2351" s="24"/>
      <c r="AG2351" s="24"/>
      <c r="AH2351" s="24"/>
    </row>
    <row r="2352" spans="1:72" s="23" customFormat="1" x14ac:dyDescent="0.3">
      <c r="A2352" s="20">
        <v>4</v>
      </c>
      <c r="B2352" s="1" t="s">
        <v>3272</v>
      </c>
      <c r="C2352" s="20" t="s">
        <v>1414</v>
      </c>
      <c r="D2352" s="20" t="s">
        <v>1415</v>
      </c>
      <c r="E2352" s="20" t="s">
        <v>1416</v>
      </c>
      <c r="F2352" s="20" t="s">
        <v>776</v>
      </c>
      <c r="G2352" s="20" t="s">
        <v>1421</v>
      </c>
      <c r="H2352" s="120">
        <v>0.4</v>
      </c>
      <c r="I2352" s="120">
        <v>0.4</v>
      </c>
      <c r="J2352" s="20">
        <v>2</v>
      </c>
      <c r="K2352" s="56">
        <v>44636</v>
      </c>
      <c r="L2352" s="56">
        <v>44641</v>
      </c>
      <c r="M2352" s="20">
        <v>170.9</v>
      </c>
      <c r="N2352" s="121">
        <v>157.70000000000002</v>
      </c>
      <c r="O2352" s="20">
        <v>86</v>
      </c>
      <c r="P2352" s="1">
        <f t="shared" si="97"/>
        <v>14697.4</v>
      </c>
      <c r="Q2352" s="20" t="s">
        <v>147</v>
      </c>
      <c r="R2352" s="20">
        <v>99.5</v>
      </c>
      <c r="S2352" s="19">
        <f t="shared" si="100"/>
        <v>17004.55</v>
      </c>
      <c r="T2352" s="20" t="s">
        <v>147</v>
      </c>
      <c r="U2352" s="20">
        <v>100</v>
      </c>
      <c r="V2352" s="20">
        <v>0</v>
      </c>
      <c r="W2352" s="20">
        <v>0</v>
      </c>
      <c r="X2352" s="20">
        <v>0</v>
      </c>
      <c r="Y2352" s="20">
        <f t="shared" si="110"/>
        <v>100</v>
      </c>
      <c r="Z2352" s="20">
        <f t="shared" si="109"/>
        <v>15770.000000000002</v>
      </c>
      <c r="AA2352" s="20" t="s">
        <v>26</v>
      </c>
      <c r="AB2352" s="20" t="s">
        <v>610</v>
      </c>
      <c r="AC2352" s="24"/>
      <c r="AD2352" s="24"/>
      <c r="AE2352" s="24"/>
      <c r="AF2352" s="24"/>
      <c r="AG2352" s="24"/>
      <c r="AH2352" s="24"/>
    </row>
    <row r="2353" spans="1:34" s="23" customFormat="1" x14ac:dyDescent="0.3">
      <c r="A2353" s="20">
        <v>5</v>
      </c>
      <c r="B2353" s="1" t="s">
        <v>3272</v>
      </c>
      <c r="C2353" s="20" t="s">
        <v>1414</v>
      </c>
      <c r="D2353" s="20" t="s">
        <v>1415</v>
      </c>
      <c r="E2353" s="20" t="s">
        <v>1416</v>
      </c>
      <c r="F2353" s="20" t="s">
        <v>776</v>
      </c>
      <c r="G2353" s="20" t="s">
        <v>1422</v>
      </c>
      <c r="H2353" s="120"/>
      <c r="I2353" s="120"/>
      <c r="J2353" s="14">
        <v>0</v>
      </c>
      <c r="K2353" s="65">
        <v>0</v>
      </c>
      <c r="L2353" s="14">
        <v>0</v>
      </c>
      <c r="M2353" s="14">
        <v>0</v>
      </c>
      <c r="N2353" s="14">
        <v>0</v>
      </c>
      <c r="O2353" s="14">
        <v>0</v>
      </c>
      <c r="P2353" s="1">
        <f t="shared" si="97"/>
        <v>0</v>
      </c>
      <c r="Q2353" s="14">
        <v>0</v>
      </c>
      <c r="R2353" s="14">
        <v>0</v>
      </c>
      <c r="S2353" s="14">
        <v>0</v>
      </c>
      <c r="T2353" s="14">
        <v>0</v>
      </c>
      <c r="U2353" s="1">
        <v>0</v>
      </c>
      <c r="V2353" s="14">
        <v>0</v>
      </c>
      <c r="W2353" s="14">
        <v>0</v>
      </c>
      <c r="X2353" s="14">
        <v>0</v>
      </c>
      <c r="Y2353" s="14">
        <v>0</v>
      </c>
      <c r="Z2353" s="20">
        <f t="shared" si="109"/>
        <v>0</v>
      </c>
      <c r="AA2353" s="20" t="s">
        <v>26</v>
      </c>
      <c r="AB2353" s="20" t="s">
        <v>610</v>
      </c>
      <c r="AC2353" s="24"/>
      <c r="AD2353" s="24"/>
      <c r="AE2353" s="24"/>
      <c r="AF2353" s="24"/>
      <c r="AG2353" s="24"/>
      <c r="AH2353" s="24"/>
    </row>
    <row r="2354" spans="1:34" s="23" customFormat="1" x14ac:dyDescent="0.3">
      <c r="A2354" s="20">
        <v>6</v>
      </c>
      <c r="B2354" s="1" t="s">
        <v>3272</v>
      </c>
      <c r="C2354" s="20" t="s">
        <v>1414</v>
      </c>
      <c r="D2354" s="20" t="s">
        <v>1415</v>
      </c>
      <c r="E2354" s="20" t="s">
        <v>1416</v>
      </c>
      <c r="F2354" s="20" t="s">
        <v>786</v>
      </c>
      <c r="G2354" s="20" t="s">
        <v>1423</v>
      </c>
      <c r="H2354" s="120">
        <v>0.52</v>
      </c>
      <c r="I2354" s="120">
        <v>0.52</v>
      </c>
      <c r="J2354" s="20">
        <v>3</v>
      </c>
      <c r="K2354" s="56">
        <v>44636</v>
      </c>
      <c r="L2354" s="56">
        <v>44641</v>
      </c>
      <c r="M2354" s="20">
        <v>216.77</v>
      </c>
      <c r="N2354" s="121">
        <v>201.67000000000002</v>
      </c>
      <c r="O2354" s="20">
        <v>82</v>
      </c>
      <c r="P2354" s="1">
        <f t="shared" si="97"/>
        <v>17775.14</v>
      </c>
      <c r="Q2354" s="20" t="s">
        <v>147</v>
      </c>
      <c r="R2354" s="20">
        <v>99.5</v>
      </c>
      <c r="S2354" s="19">
        <f t="shared" ref="S2354:S2417" si="111">+R2354*M2354</f>
        <v>21568.615000000002</v>
      </c>
      <c r="T2354" s="20" t="s">
        <v>147</v>
      </c>
      <c r="U2354" s="20">
        <v>100</v>
      </c>
      <c r="V2354" s="20">
        <v>0</v>
      </c>
      <c r="W2354" s="20">
        <v>0</v>
      </c>
      <c r="X2354" s="20">
        <v>0</v>
      </c>
      <c r="Y2354" s="20">
        <f t="shared" si="110"/>
        <v>100</v>
      </c>
      <c r="Z2354" s="20">
        <f t="shared" si="109"/>
        <v>20167</v>
      </c>
      <c r="AA2354" s="20" t="s">
        <v>26</v>
      </c>
      <c r="AB2354" s="20" t="s">
        <v>610</v>
      </c>
      <c r="AC2354" s="24"/>
      <c r="AD2354" s="24"/>
      <c r="AE2354" s="24"/>
      <c r="AF2354" s="24"/>
      <c r="AG2354" s="24"/>
      <c r="AH2354" s="24"/>
    </row>
    <row r="2355" spans="1:34" s="23" customFormat="1" x14ac:dyDescent="0.3">
      <c r="A2355" s="20">
        <v>7</v>
      </c>
      <c r="B2355" s="1" t="s">
        <v>3272</v>
      </c>
      <c r="C2355" s="20" t="s">
        <v>1414</v>
      </c>
      <c r="D2355" s="20" t="s">
        <v>1415</v>
      </c>
      <c r="E2355" s="20" t="s">
        <v>1416</v>
      </c>
      <c r="F2355" s="20" t="s">
        <v>786</v>
      </c>
      <c r="G2355" s="20" t="s">
        <v>1424</v>
      </c>
      <c r="H2355" s="120"/>
      <c r="I2355" s="120"/>
      <c r="J2355" s="20">
        <v>1</v>
      </c>
      <c r="K2355" s="56">
        <v>44673</v>
      </c>
      <c r="L2355" s="56">
        <v>44680</v>
      </c>
      <c r="M2355" s="20">
        <v>58.1</v>
      </c>
      <c r="N2355" s="121">
        <v>49.400000000000006</v>
      </c>
      <c r="O2355" s="20">
        <v>80</v>
      </c>
      <c r="P2355" s="1">
        <f t="shared" si="97"/>
        <v>4648</v>
      </c>
      <c r="Q2355" s="20" t="s">
        <v>147</v>
      </c>
      <c r="R2355" s="20">
        <v>99.5</v>
      </c>
      <c r="S2355" s="19">
        <f t="shared" si="111"/>
        <v>5780.95</v>
      </c>
      <c r="T2355" s="20" t="s">
        <v>147</v>
      </c>
      <c r="U2355" s="20">
        <v>100</v>
      </c>
      <c r="V2355" s="20">
        <v>0</v>
      </c>
      <c r="W2355" s="20">
        <v>0</v>
      </c>
      <c r="X2355" s="20">
        <v>0</v>
      </c>
      <c r="Y2355" s="20">
        <f t="shared" si="110"/>
        <v>100</v>
      </c>
      <c r="Z2355" s="20">
        <f t="shared" si="109"/>
        <v>4940.0000000000009</v>
      </c>
      <c r="AA2355" s="20" t="s">
        <v>26</v>
      </c>
      <c r="AB2355" s="20" t="s">
        <v>610</v>
      </c>
      <c r="AC2355" s="24"/>
      <c r="AD2355" s="24"/>
      <c r="AE2355" s="24"/>
      <c r="AF2355" s="24"/>
      <c r="AG2355" s="24"/>
      <c r="AH2355" s="24"/>
    </row>
    <row r="2356" spans="1:34" s="23" customFormat="1" x14ac:dyDescent="0.3">
      <c r="A2356" s="20">
        <v>8</v>
      </c>
      <c r="B2356" s="1" t="s">
        <v>3272</v>
      </c>
      <c r="C2356" s="20" t="s">
        <v>1414</v>
      </c>
      <c r="D2356" s="20" t="s">
        <v>1415</v>
      </c>
      <c r="E2356" s="20" t="s">
        <v>1416</v>
      </c>
      <c r="F2356" s="20" t="s">
        <v>790</v>
      </c>
      <c r="G2356" s="20" t="s">
        <v>1425</v>
      </c>
      <c r="H2356" s="120">
        <v>0.64</v>
      </c>
      <c r="I2356" s="120">
        <v>0.64</v>
      </c>
      <c r="J2356" s="20">
        <v>4</v>
      </c>
      <c r="K2356" s="56">
        <v>44636</v>
      </c>
      <c r="L2356" s="56">
        <v>44641</v>
      </c>
      <c r="M2356" s="20">
        <v>259.32</v>
      </c>
      <c r="N2356" s="121">
        <v>243.01999999999998</v>
      </c>
      <c r="O2356" s="20">
        <v>81</v>
      </c>
      <c r="P2356" s="1">
        <f t="shared" si="97"/>
        <v>21004.92</v>
      </c>
      <c r="Q2356" s="20" t="s">
        <v>147</v>
      </c>
      <c r="R2356" s="20">
        <v>99.5</v>
      </c>
      <c r="S2356" s="19">
        <f t="shared" si="111"/>
        <v>25802.34</v>
      </c>
      <c r="T2356" s="20" t="s">
        <v>147</v>
      </c>
      <c r="U2356" s="20">
        <v>100</v>
      </c>
      <c r="V2356" s="20">
        <v>0</v>
      </c>
      <c r="W2356" s="20">
        <v>0</v>
      </c>
      <c r="X2356" s="20">
        <v>0</v>
      </c>
      <c r="Y2356" s="20">
        <f t="shared" si="110"/>
        <v>100</v>
      </c>
      <c r="Z2356" s="20">
        <f t="shared" si="109"/>
        <v>24302</v>
      </c>
      <c r="AA2356" s="20" t="s">
        <v>26</v>
      </c>
      <c r="AB2356" s="20" t="s">
        <v>610</v>
      </c>
      <c r="AC2356" s="24"/>
      <c r="AD2356" s="24"/>
      <c r="AE2356" s="24"/>
      <c r="AF2356" s="24"/>
      <c r="AG2356" s="24"/>
      <c r="AH2356" s="24"/>
    </row>
    <row r="2357" spans="1:34" s="23" customFormat="1" x14ac:dyDescent="0.3">
      <c r="A2357" s="20">
        <v>9</v>
      </c>
      <c r="B2357" s="1" t="s">
        <v>3272</v>
      </c>
      <c r="C2357" s="20" t="s">
        <v>1414</v>
      </c>
      <c r="D2357" s="20" t="s">
        <v>1415</v>
      </c>
      <c r="E2357" s="20" t="s">
        <v>1416</v>
      </c>
      <c r="F2357" s="20" t="s">
        <v>790</v>
      </c>
      <c r="G2357" s="20" t="s">
        <v>1426</v>
      </c>
      <c r="H2357" s="120"/>
      <c r="I2357" s="120"/>
      <c r="J2357" s="20">
        <v>1</v>
      </c>
      <c r="K2357" s="56">
        <v>44673</v>
      </c>
      <c r="L2357" s="56">
        <v>44680</v>
      </c>
      <c r="M2357" s="20">
        <v>89.22</v>
      </c>
      <c r="N2357" s="121">
        <v>77.62</v>
      </c>
      <c r="O2357" s="20">
        <v>85</v>
      </c>
      <c r="P2357" s="1">
        <f t="shared" si="97"/>
        <v>7583.7</v>
      </c>
      <c r="Q2357" s="20" t="s">
        <v>147</v>
      </c>
      <c r="R2357" s="20">
        <v>99.5</v>
      </c>
      <c r="S2357" s="19">
        <f t="shared" si="111"/>
        <v>8877.39</v>
      </c>
      <c r="T2357" s="20" t="s">
        <v>147</v>
      </c>
      <c r="U2357" s="20">
        <v>100</v>
      </c>
      <c r="V2357" s="20">
        <v>0</v>
      </c>
      <c r="W2357" s="20">
        <v>0</v>
      </c>
      <c r="X2357" s="20">
        <v>0</v>
      </c>
      <c r="Y2357" s="20">
        <f t="shared" si="110"/>
        <v>100</v>
      </c>
      <c r="Z2357" s="20">
        <f t="shared" si="109"/>
        <v>7762</v>
      </c>
      <c r="AA2357" s="20" t="s">
        <v>26</v>
      </c>
      <c r="AB2357" s="20" t="s">
        <v>610</v>
      </c>
      <c r="AC2357" s="24"/>
      <c r="AD2357" s="24"/>
      <c r="AE2357" s="24"/>
      <c r="AF2357" s="24"/>
      <c r="AG2357" s="24"/>
      <c r="AH2357" s="24"/>
    </row>
    <row r="2358" spans="1:34" s="23" customFormat="1" x14ac:dyDescent="0.3">
      <c r="A2358" s="20">
        <v>10</v>
      </c>
      <c r="B2358" s="1" t="s">
        <v>3272</v>
      </c>
      <c r="C2358" s="20" t="s">
        <v>1414</v>
      </c>
      <c r="D2358" s="20" t="s">
        <v>1415</v>
      </c>
      <c r="E2358" s="20" t="s">
        <v>1416</v>
      </c>
      <c r="F2358" s="20" t="s">
        <v>792</v>
      </c>
      <c r="G2358" s="20" t="s">
        <v>1427</v>
      </c>
      <c r="H2358" s="120">
        <v>0.54</v>
      </c>
      <c r="I2358" s="120">
        <v>0.54</v>
      </c>
      <c r="J2358" s="20">
        <v>5</v>
      </c>
      <c r="K2358" s="56">
        <v>44636</v>
      </c>
      <c r="L2358" s="56">
        <v>44641</v>
      </c>
      <c r="M2358" s="20">
        <v>341.79</v>
      </c>
      <c r="N2358" s="121">
        <v>320.09000000000003</v>
      </c>
      <c r="O2358" s="20">
        <v>86</v>
      </c>
      <c r="P2358" s="1">
        <f t="shared" si="97"/>
        <v>29393.940000000002</v>
      </c>
      <c r="Q2358" s="20" t="s">
        <v>147</v>
      </c>
      <c r="R2358" s="20">
        <v>99.5</v>
      </c>
      <c r="S2358" s="19">
        <f t="shared" si="111"/>
        <v>34008.105000000003</v>
      </c>
      <c r="T2358" s="20" t="s">
        <v>147</v>
      </c>
      <c r="U2358" s="20">
        <v>100</v>
      </c>
      <c r="V2358" s="20">
        <v>0</v>
      </c>
      <c r="W2358" s="20">
        <v>0</v>
      </c>
      <c r="X2358" s="20">
        <v>0</v>
      </c>
      <c r="Y2358" s="20">
        <f t="shared" si="110"/>
        <v>100</v>
      </c>
      <c r="Z2358" s="20">
        <f t="shared" si="109"/>
        <v>32009.000000000004</v>
      </c>
      <c r="AA2358" s="20" t="s">
        <v>26</v>
      </c>
      <c r="AB2358" s="20" t="s">
        <v>610</v>
      </c>
      <c r="AC2358" s="24"/>
      <c r="AD2358" s="24"/>
      <c r="AE2358" s="24"/>
      <c r="AF2358" s="24"/>
      <c r="AG2358" s="24"/>
      <c r="AH2358" s="24"/>
    </row>
    <row r="2359" spans="1:34" s="23" customFormat="1" x14ac:dyDescent="0.3">
      <c r="A2359" s="20">
        <v>11</v>
      </c>
      <c r="B2359" s="1" t="s">
        <v>3272</v>
      </c>
      <c r="C2359" s="20" t="s">
        <v>1414</v>
      </c>
      <c r="D2359" s="20" t="s">
        <v>1415</v>
      </c>
      <c r="E2359" s="20" t="s">
        <v>1416</v>
      </c>
      <c r="F2359" s="20" t="s">
        <v>792</v>
      </c>
      <c r="G2359" s="20" t="s">
        <v>1428</v>
      </c>
      <c r="H2359" s="120"/>
      <c r="I2359" s="120"/>
      <c r="J2359" s="20">
        <v>2</v>
      </c>
      <c r="K2359" s="56">
        <v>44673</v>
      </c>
      <c r="L2359" s="56">
        <v>44680</v>
      </c>
      <c r="M2359" s="20">
        <v>75.98</v>
      </c>
      <c r="N2359" s="121">
        <v>68.38000000000001</v>
      </c>
      <c r="O2359" s="20">
        <v>85</v>
      </c>
      <c r="P2359" s="1">
        <f t="shared" si="97"/>
        <v>6458.3</v>
      </c>
      <c r="Q2359" s="20" t="s">
        <v>147</v>
      </c>
      <c r="R2359" s="20">
        <v>99.5</v>
      </c>
      <c r="S2359" s="19">
        <f t="shared" si="111"/>
        <v>7560.01</v>
      </c>
      <c r="T2359" s="20" t="s">
        <v>147</v>
      </c>
      <c r="U2359" s="20">
        <v>100</v>
      </c>
      <c r="V2359" s="20">
        <v>0</v>
      </c>
      <c r="W2359" s="20">
        <v>0</v>
      </c>
      <c r="X2359" s="20">
        <v>0</v>
      </c>
      <c r="Y2359" s="20">
        <f t="shared" si="110"/>
        <v>100</v>
      </c>
      <c r="Z2359" s="20">
        <f t="shared" si="109"/>
        <v>6838.0000000000009</v>
      </c>
      <c r="AA2359" s="20" t="s">
        <v>26</v>
      </c>
      <c r="AB2359" s="20" t="s">
        <v>610</v>
      </c>
      <c r="AC2359" s="24"/>
      <c r="AD2359" s="24"/>
      <c r="AE2359" s="24"/>
      <c r="AF2359" s="24"/>
      <c r="AG2359" s="24"/>
      <c r="AH2359" s="24"/>
    </row>
    <row r="2360" spans="1:34" s="23" customFormat="1" x14ac:dyDescent="0.3">
      <c r="A2360" s="20">
        <v>12</v>
      </c>
      <c r="B2360" s="1" t="s">
        <v>3272</v>
      </c>
      <c r="C2360" s="20" t="s">
        <v>1414</v>
      </c>
      <c r="D2360" s="20" t="s">
        <v>1415</v>
      </c>
      <c r="E2360" s="20" t="s">
        <v>1416</v>
      </c>
      <c r="F2360" s="20" t="s">
        <v>796</v>
      </c>
      <c r="G2360" s="20" t="s">
        <v>1429</v>
      </c>
      <c r="H2360" s="120">
        <v>0.18</v>
      </c>
      <c r="I2360" s="120">
        <v>0.18</v>
      </c>
      <c r="J2360" s="20">
        <v>1</v>
      </c>
      <c r="K2360" s="56">
        <v>44636</v>
      </c>
      <c r="L2360" s="56">
        <v>44641</v>
      </c>
      <c r="M2360" s="20">
        <v>56.05</v>
      </c>
      <c r="N2360" s="121">
        <v>52.449999999999996</v>
      </c>
      <c r="O2360" s="20">
        <v>80</v>
      </c>
      <c r="P2360" s="1">
        <f t="shared" si="97"/>
        <v>4484</v>
      </c>
      <c r="Q2360" s="20" t="s">
        <v>147</v>
      </c>
      <c r="R2360" s="20">
        <v>99.5</v>
      </c>
      <c r="S2360" s="19">
        <f t="shared" si="111"/>
        <v>5576.9749999999995</v>
      </c>
      <c r="T2360" s="20" t="s">
        <v>147</v>
      </c>
      <c r="U2360" s="20">
        <v>100</v>
      </c>
      <c r="V2360" s="20">
        <v>0</v>
      </c>
      <c r="W2360" s="20">
        <v>0</v>
      </c>
      <c r="X2360" s="20">
        <v>0</v>
      </c>
      <c r="Y2360" s="20">
        <f t="shared" si="110"/>
        <v>100</v>
      </c>
      <c r="Z2360" s="20">
        <f t="shared" si="109"/>
        <v>5245</v>
      </c>
      <c r="AA2360" s="20" t="s">
        <v>26</v>
      </c>
      <c r="AB2360" s="20" t="s">
        <v>610</v>
      </c>
      <c r="AC2360" s="24"/>
      <c r="AD2360" s="24"/>
      <c r="AE2360" s="24"/>
      <c r="AF2360" s="24"/>
      <c r="AG2360" s="24"/>
      <c r="AH2360" s="24"/>
    </row>
    <row r="2361" spans="1:34" s="23" customFormat="1" x14ac:dyDescent="0.3">
      <c r="A2361" s="20">
        <v>13</v>
      </c>
      <c r="B2361" s="1" t="s">
        <v>3272</v>
      </c>
      <c r="C2361" s="20" t="s">
        <v>1414</v>
      </c>
      <c r="D2361" s="20" t="s">
        <v>1415</v>
      </c>
      <c r="E2361" s="20" t="s">
        <v>1416</v>
      </c>
      <c r="F2361" s="20" t="s">
        <v>798</v>
      </c>
      <c r="G2361" s="20" t="s">
        <v>1430</v>
      </c>
      <c r="H2361" s="120">
        <v>0.32</v>
      </c>
      <c r="I2361" s="120">
        <v>0.32</v>
      </c>
      <c r="J2361" s="20">
        <v>1</v>
      </c>
      <c r="K2361" s="56">
        <v>44636</v>
      </c>
      <c r="L2361" s="56">
        <v>44641</v>
      </c>
      <c r="M2361" s="20">
        <v>86.4</v>
      </c>
      <c r="N2361" s="121">
        <v>81.5</v>
      </c>
      <c r="O2361" s="20">
        <v>83</v>
      </c>
      <c r="P2361" s="1">
        <f t="shared" si="97"/>
        <v>7171.2000000000007</v>
      </c>
      <c r="Q2361" s="20" t="s">
        <v>147</v>
      </c>
      <c r="R2361" s="20">
        <v>99.5</v>
      </c>
      <c r="S2361" s="19">
        <f t="shared" si="111"/>
        <v>8596.8000000000011</v>
      </c>
      <c r="T2361" s="20" t="s">
        <v>147</v>
      </c>
      <c r="U2361" s="20">
        <v>100</v>
      </c>
      <c r="V2361" s="20">
        <v>0</v>
      </c>
      <c r="W2361" s="20">
        <v>0</v>
      </c>
      <c r="X2361" s="20">
        <v>0</v>
      </c>
      <c r="Y2361" s="20">
        <f t="shared" si="110"/>
        <v>100</v>
      </c>
      <c r="Z2361" s="20">
        <f t="shared" si="109"/>
        <v>8150</v>
      </c>
      <c r="AA2361" s="20" t="s">
        <v>26</v>
      </c>
      <c r="AB2361" s="20" t="s">
        <v>610</v>
      </c>
      <c r="AC2361" s="24"/>
      <c r="AD2361" s="24"/>
      <c r="AE2361" s="24"/>
      <c r="AF2361" s="24"/>
      <c r="AG2361" s="24"/>
      <c r="AH2361" s="24"/>
    </row>
    <row r="2362" spans="1:34" s="23" customFormat="1" x14ac:dyDescent="0.3">
      <c r="A2362" s="20">
        <v>14</v>
      </c>
      <c r="B2362" s="1" t="s">
        <v>3272</v>
      </c>
      <c r="C2362" s="20" t="s">
        <v>1414</v>
      </c>
      <c r="D2362" s="20" t="s">
        <v>1415</v>
      </c>
      <c r="E2362" s="20" t="s">
        <v>1416</v>
      </c>
      <c r="F2362" s="20" t="s">
        <v>802</v>
      </c>
      <c r="G2362" s="20" t="s">
        <v>1431</v>
      </c>
      <c r="H2362" s="120">
        <v>0.28999999999999998</v>
      </c>
      <c r="I2362" s="120">
        <v>0.28999999999999998</v>
      </c>
      <c r="J2362" s="20">
        <v>1</v>
      </c>
      <c r="K2362" s="56">
        <v>44636</v>
      </c>
      <c r="L2362" s="56">
        <v>44641</v>
      </c>
      <c r="M2362" s="20">
        <v>81.06</v>
      </c>
      <c r="N2362" s="121">
        <v>75.66</v>
      </c>
      <c r="O2362" s="20">
        <v>80</v>
      </c>
      <c r="P2362" s="1">
        <f t="shared" si="97"/>
        <v>6484.8</v>
      </c>
      <c r="Q2362" s="20" t="s">
        <v>147</v>
      </c>
      <c r="R2362" s="20">
        <v>99.5</v>
      </c>
      <c r="S2362" s="19">
        <f t="shared" si="111"/>
        <v>8065.47</v>
      </c>
      <c r="T2362" s="20" t="s">
        <v>147</v>
      </c>
      <c r="U2362" s="20">
        <v>100</v>
      </c>
      <c r="V2362" s="20">
        <v>0</v>
      </c>
      <c r="W2362" s="20">
        <v>0</v>
      </c>
      <c r="X2362" s="20">
        <v>0</v>
      </c>
      <c r="Y2362" s="20">
        <f t="shared" si="110"/>
        <v>100</v>
      </c>
      <c r="Z2362" s="20">
        <f t="shared" si="109"/>
        <v>7566</v>
      </c>
      <c r="AA2362" s="20" t="s">
        <v>26</v>
      </c>
      <c r="AB2362" s="20" t="s">
        <v>610</v>
      </c>
      <c r="AC2362" s="24"/>
      <c r="AD2362" s="24"/>
      <c r="AE2362" s="24"/>
      <c r="AF2362" s="24"/>
      <c r="AG2362" s="24"/>
      <c r="AH2362" s="24"/>
    </row>
    <row r="2363" spans="1:34" s="23" customFormat="1" x14ac:dyDescent="0.3">
      <c r="A2363" s="20">
        <v>15</v>
      </c>
      <c r="B2363" s="1" t="s">
        <v>3272</v>
      </c>
      <c r="C2363" s="20" t="s">
        <v>1414</v>
      </c>
      <c r="D2363" s="20" t="s">
        <v>1415</v>
      </c>
      <c r="E2363" s="20" t="s">
        <v>1416</v>
      </c>
      <c r="F2363" s="20" t="s">
        <v>806</v>
      </c>
      <c r="G2363" s="20" t="s">
        <v>1432</v>
      </c>
      <c r="H2363" s="120">
        <v>0.32</v>
      </c>
      <c r="I2363" s="120">
        <v>0.32</v>
      </c>
      <c r="J2363" s="20">
        <v>2</v>
      </c>
      <c r="K2363" s="56">
        <v>44636</v>
      </c>
      <c r="L2363" s="56">
        <v>44641</v>
      </c>
      <c r="M2363" s="20">
        <v>128.93</v>
      </c>
      <c r="N2363" s="121">
        <v>120.93</v>
      </c>
      <c r="O2363" s="20">
        <v>85</v>
      </c>
      <c r="P2363" s="1">
        <f t="shared" si="97"/>
        <v>10959.050000000001</v>
      </c>
      <c r="Q2363" s="20" t="s">
        <v>147</v>
      </c>
      <c r="R2363" s="20">
        <v>99.5</v>
      </c>
      <c r="S2363" s="19">
        <f t="shared" si="111"/>
        <v>12828.535</v>
      </c>
      <c r="T2363" s="20" t="s">
        <v>147</v>
      </c>
      <c r="U2363" s="20">
        <v>100</v>
      </c>
      <c r="V2363" s="20">
        <v>0</v>
      </c>
      <c r="W2363" s="20">
        <v>0</v>
      </c>
      <c r="X2363" s="20">
        <v>0</v>
      </c>
      <c r="Y2363" s="20">
        <f t="shared" si="110"/>
        <v>100</v>
      </c>
      <c r="Z2363" s="20">
        <f t="shared" si="109"/>
        <v>12093</v>
      </c>
      <c r="AA2363" s="20" t="s">
        <v>26</v>
      </c>
      <c r="AB2363" s="20" t="s">
        <v>610</v>
      </c>
      <c r="AC2363" s="24"/>
      <c r="AD2363" s="24"/>
      <c r="AE2363" s="24"/>
      <c r="AF2363" s="24"/>
      <c r="AG2363" s="24"/>
      <c r="AH2363" s="24"/>
    </row>
    <row r="2364" spans="1:34" s="23" customFormat="1" x14ac:dyDescent="0.3">
      <c r="A2364" s="20">
        <v>16</v>
      </c>
      <c r="B2364" s="1" t="s">
        <v>3272</v>
      </c>
      <c r="C2364" s="20" t="s">
        <v>1414</v>
      </c>
      <c r="D2364" s="20" t="s">
        <v>1415</v>
      </c>
      <c r="E2364" s="20" t="s">
        <v>1416</v>
      </c>
      <c r="F2364" s="20" t="s">
        <v>818</v>
      </c>
      <c r="G2364" s="20" t="s">
        <v>1433</v>
      </c>
      <c r="H2364" s="120">
        <v>0.19</v>
      </c>
      <c r="I2364" s="120">
        <v>0.19</v>
      </c>
      <c r="J2364" s="20">
        <v>1</v>
      </c>
      <c r="K2364" s="56">
        <v>44636</v>
      </c>
      <c r="L2364" s="56">
        <v>44641</v>
      </c>
      <c r="M2364" s="20">
        <v>88.62</v>
      </c>
      <c r="N2364" s="121">
        <v>82.820000000000007</v>
      </c>
      <c r="O2364" s="20">
        <v>83</v>
      </c>
      <c r="P2364" s="1">
        <f t="shared" si="97"/>
        <v>7355.46</v>
      </c>
      <c r="Q2364" s="20" t="s">
        <v>147</v>
      </c>
      <c r="R2364" s="20">
        <v>99.5</v>
      </c>
      <c r="S2364" s="19">
        <f t="shared" si="111"/>
        <v>8817.69</v>
      </c>
      <c r="T2364" s="20" t="s">
        <v>147</v>
      </c>
      <c r="U2364" s="20">
        <v>100</v>
      </c>
      <c r="V2364" s="20">
        <v>0</v>
      </c>
      <c r="W2364" s="20">
        <v>0</v>
      </c>
      <c r="X2364" s="20">
        <v>0</v>
      </c>
      <c r="Y2364" s="20">
        <f t="shared" si="110"/>
        <v>100</v>
      </c>
      <c r="Z2364" s="20">
        <f t="shared" si="109"/>
        <v>8282</v>
      </c>
      <c r="AA2364" s="20" t="s">
        <v>26</v>
      </c>
      <c r="AB2364" s="20" t="s">
        <v>610</v>
      </c>
      <c r="AC2364" s="24"/>
      <c r="AD2364" s="24"/>
      <c r="AE2364" s="24"/>
      <c r="AF2364" s="24"/>
      <c r="AG2364" s="24"/>
      <c r="AH2364" s="24"/>
    </row>
    <row r="2365" spans="1:34" s="23" customFormat="1" x14ac:dyDescent="0.3">
      <c r="A2365" s="20">
        <v>17</v>
      </c>
      <c r="B2365" s="1" t="s">
        <v>3272</v>
      </c>
      <c r="C2365" s="20" t="s">
        <v>1414</v>
      </c>
      <c r="D2365" s="20" t="s">
        <v>1415</v>
      </c>
      <c r="E2365" s="20" t="s">
        <v>1416</v>
      </c>
      <c r="F2365" s="20" t="s">
        <v>826</v>
      </c>
      <c r="G2365" s="20" t="s">
        <v>1434</v>
      </c>
      <c r="H2365" s="120">
        <v>0.99</v>
      </c>
      <c r="I2365" s="120">
        <v>0.99</v>
      </c>
      <c r="J2365" s="20">
        <v>6</v>
      </c>
      <c r="K2365" s="56">
        <v>44636</v>
      </c>
      <c r="L2365" s="56">
        <v>44641</v>
      </c>
      <c r="M2365" s="20">
        <v>474.14</v>
      </c>
      <c r="N2365" s="121">
        <v>443.84</v>
      </c>
      <c r="O2365" s="20">
        <v>80</v>
      </c>
      <c r="P2365" s="1">
        <f t="shared" si="97"/>
        <v>37931.199999999997</v>
      </c>
      <c r="Q2365" s="20" t="s">
        <v>147</v>
      </c>
      <c r="R2365" s="20">
        <v>99.5</v>
      </c>
      <c r="S2365" s="19">
        <f t="shared" si="111"/>
        <v>47176.93</v>
      </c>
      <c r="T2365" s="20" t="s">
        <v>147</v>
      </c>
      <c r="U2365" s="20">
        <v>100</v>
      </c>
      <c r="V2365" s="20">
        <v>0</v>
      </c>
      <c r="W2365" s="20">
        <v>0</v>
      </c>
      <c r="X2365" s="20">
        <v>0</v>
      </c>
      <c r="Y2365" s="20">
        <f t="shared" si="110"/>
        <v>100</v>
      </c>
      <c r="Z2365" s="20">
        <f t="shared" si="109"/>
        <v>44384</v>
      </c>
      <c r="AA2365" s="20" t="s">
        <v>26</v>
      </c>
      <c r="AB2365" s="20" t="s">
        <v>610</v>
      </c>
      <c r="AC2365" s="24"/>
      <c r="AD2365" s="24"/>
      <c r="AE2365" s="24"/>
      <c r="AF2365" s="24"/>
      <c r="AG2365" s="24"/>
      <c r="AH2365" s="24"/>
    </row>
    <row r="2366" spans="1:34" s="23" customFormat="1" x14ac:dyDescent="0.3">
      <c r="A2366" s="20">
        <v>18</v>
      </c>
      <c r="B2366" s="1" t="s">
        <v>3272</v>
      </c>
      <c r="C2366" s="20" t="s">
        <v>1414</v>
      </c>
      <c r="D2366" s="20" t="s">
        <v>1415</v>
      </c>
      <c r="E2366" s="20" t="s">
        <v>1416</v>
      </c>
      <c r="F2366" s="20" t="s">
        <v>826</v>
      </c>
      <c r="G2366" s="20" t="s">
        <v>1435</v>
      </c>
      <c r="H2366" s="120"/>
      <c r="I2366" s="120"/>
      <c r="J2366" s="20">
        <v>1</v>
      </c>
      <c r="K2366" s="56">
        <v>44673</v>
      </c>
      <c r="L2366" s="56">
        <v>44680</v>
      </c>
      <c r="M2366" s="20">
        <v>20.52</v>
      </c>
      <c r="N2366" s="121">
        <v>17.919999999999998</v>
      </c>
      <c r="O2366" s="20">
        <v>80</v>
      </c>
      <c r="P2366" s="1">
        <f t="shared" si="97"/>
        <v>1641.6</v>
      </c>
      <c r="Q2366" s="20" t="s">
        <v>147</v>
      </c>
      <c r="R2366" s="20">
        <v>99.5</v>
      </c>
      <c r="S2366" s="19">
        <f t="shared" si="111"/>
        <v>2041.74</v>
      </c>
      <c r="T2366" s="20" t="s">
        <v>147</v>
      </c>
      <c r="U2366" s="20">
        <v>100</v>
      </c>
      <c r="V2366" s="20">
        <v>0</v>
      </c>
      <c r="W2366" s="20">
        <v>0</v>
      </c>
      <c r="X2366" s="20">
        <v>0</v>
      </c>
      <c r="Y2366" s="20">
        <f t="shared" si="110"/>
        <v>100</v>
      </c>
      <c r="Z2366" s="20">
        <f t="shared" si="109"/>
        <v>1791.9999999999998</v>
      </c>
      <c r="AA2366" s="20" t="s">
        <v>26</v>
      </c>
      <c r="AB2366" s="20" t="s">
        <v>610</v>
      </c>
      <c r="AC2366" s="24"/>
      <c r="AD2366" s="24"/>
      <c r="AE2366" s="24"/>
      <c r="AF2366" s="24"/>
      <c r="AG2366" s="24"/>
      <c r="AH2366" s="24"/>
    </row>
    <row r="2367" spans="1:34" s="23" customFormat="1" x14ac:dyDescent="0.3">
      <c r="A2367" s="20">
        <v>19</v>
      </c>
      <c r="B2367" s="1" t="s">
        <v>3272</v>
      </c>
      <c r="C2367" s="20" t="s">
        <v>1414</v>
      </c>
      <c r="D2367" s="20" t="s">
        <v>1415</v>
      </c>
      <c r="E2367" s="20" t="s">
        <v>1416</v>
      </c>
      <c r="F2367" s="20" t="s">
        <v>1436</v>
      </c>
      <c r="G2367" s="20" t="s">
        <v>1437</v>
      </c>
      <c r="H2367" s="120">
        <v>0.96</v>
      </c>
      <c r="I2367" s="120">
        <v>0.96</v>
      </c>
      <c r="J2367" s="20">
        <v>4</v>
      </c>
      <c r="K2367" s="56">
        <v>44636</v>
      </c>
      <c r="L2367" s="56">
        <v>44641</v>
      </c>
      <c r="M2367" s="20">
        <v>323.14</v>
      </c>
      <c r="N2367" s="121">
        <v>301.03999999999996</v>
      </c>
      <c r="O2367" s="20">
        <v>84</v>
      </c>
      <c r="P2367" s="1">
        <f t="shared" si="97"/>
        <v>27143.759999999998</v>
      </c>
      <c r="Q2367" s="20" t="s">
        <v>147</v>
      </c>
      <c r="R2367" s="20">
        <v>99.5</v>
      </c>
      <c r="S2367" s="19">
        <f t="shared" si="111"/>
        <v>32152.43</v>
      </c>
      <c r="T2367" s="20" t="s">
        <v>147</v>
      </c>
      <c r="U2367" s="20">
        <v>100</v>
      </c>
      <c r="V2367" s="20">
        <v>0</v>
      </c>
      <c r="W2367" s="20">
        <v>0</v>
      </c>
      <c r="X2367" s="20">
        <v>0</v>
      </c>
      <c r="Y2367" s="20">
        <f t="shared" si="110"/>
        <v>100</v>
      </c>
      <c r="Z2367" s="20">
        <f t="shared" si="109"/>
        <v>30103.999999999996</v>
      </c>
      <c r="AA2367" s="20" t="s">
        <v>26</v>
      </c>
      <c r="AB2367" s="20" t="s">
        <v>610</v>
      </c>
      <c r="AC2367" s="24"/>
      <c r="AD2367" s="24"/>
      <c r="AE2367" s="24"/>
      <c r="AF2367" s="24"/>
      <c r="AG2367" s="24"/>
      <c r="AH2367" s="24"/>
    </row>
    <row r="2368" spans="1:34" s="23" customFormat="1" x14ac:dyDescent="0.3">
      <c r="A2368" s="20">
        <v>20</v>
      </c>
      <c r="B2368" s="1" t="s">
        <v>3272</v>
      </c>
      <c r="C2368" s="20" t="s">
        <v>1414</v>
      </c>
      <c r="D2368" s="20" t="s">
        <v>1415</v>
      </c>
      <c r="E2368" s="20" t="s">
        <v>1416</v>
      </c>
      <c r="F2368" s="20" t="s">
        <v>1438</v>
      </c>
      <c r="G2368" s="20" t="s">
        <v>1439</v>
      </c>
      <c r="H2368" s="120">
        <v>0.26</v>
      </c>
      <c r="I2368" s="120">
        <v>0.26</v>
      </c>
      <c r="J2368" s="20">
        <v>3</v>
      </c>
      <c r="K2368" s="56">
        <v>44636</v>
      </c>
      <c r="L2368" s="56">
        <v>44641</v>
      </c>
      <c r="M2368" s="20">
        <v>164.85</v>
      </c>
      <c r="N2368" s="121">
        <v>155.94999999999999</v>
      </c>
      <c r="O2368" s="20">
        <v>82</v>
      </c>
      <c r="P2368" s="1">
        <f t="shared" si="97"/>
        <v>13517.699999999999</v>
      </c>
      <c r="Q2368" s="20" t="s">
        <v>147</v>
      </c>
      <c r="R2368" s="20">
        <v>99.5</v>
      </c>
      <c r="S2368" s="19">
        <f t="shared" si="111"/>
        <v>16402.575000000001</v>
      </c>
      <c r="T2368" s="20" t="s">
        <v>147</v>
      </c>
      <c r="U2368" s="20">
        <v>100</v>
      </c>
      <c r="V2368" s="20">
        <v>0</v>
      </c>
      <c r="W2368" s="20">
        <v>0</v>
      </c>
      <c r="X2368" s="20">
        <v>0</v>
      </c>
      <c r="Y2368" s="20">
        <f t="shared" si="110"/>
        <v>100</v>
      </c>
      <c r="Z2368" s="20">
        <f t="shared" si="109"/>
        <v>15594.999999999998</v>
      </c>
      <c r="AA2368" s="20" t="s">
        <v>26</v>
      </c>
      <c r="AB2368" s="20" t="s">
        <v>610</v>
      </c>
      <c r="AC2368" s="24"/>
      <c r="AD2368" s="24"/>
      <c r="AE2368" s="24"/>
      <c r="AF2368" s="24"/>
      <c r="AG2368" s="24"/>
      <c r="AH2368" s="24"/>
    </row>
    <row r="2369" spans="1:34" s="23" customFormat="1" x14ac:dyDescent="0.3">
      <c r="A2369" s="20">
        <v>21</v>
      </c>
      <c r="B2369" s="1" t="s">
        <v>3272</v>
      </c>
      <c r="C2369" s="20" t="s">
        <v>1414</v>
      </c>
      <c r="D2369" s="20" t="s">
        <v>1415</v>
      </c>
      <c r="E2369" s="20" t="s">
        <v>1416</v>
      </c>
      <c r="F2369" s="20" t="s">
        <v>1440</v>
      </c>
      <c r="G2369" s="20" t="s">
        <v>1441</v>
      </c>
      <c r="H2369" s="120">
        <v>0.42</v>
      </c>
      <c r="I2369" s="120">
        <v>0.42</v>
      </c>
      <c r="J2369" s="20">
        <v>3</v>
      </c>
      <c r="K2369" s="56">
        <v>44636</v>
      </c>
      <c r="L2369" s="56">
        <v>44641</v>
      </c>
      <c r="M2369" s="20">
        <v>233.66</v>
      </c>
      <c r="N2369" s="121">
        <v>219.96</v>
      </c>
      <c r="O2369" s="20">
        <v>82</v>
      </c>
      <c r="P2369" s="1">
        <f t="shared" si="97"/>
        <v>19160.12</v>
      </c>
      <c r="Q2369" s="20" t="s">
        <v>147</v>
      </c>
      <c r="R2369" s="20">
        <v>99.5</v>
      </c>
      <c r="S2369" s="19">
        <f t="shared" si="111"/>
        <v>23249.17</v>
      </c>
      <c r="T2369" s="20" t="s">
        <v>147</v>
      </c>
      <c r="U2369" s="20">
        <v>100</v>
      </c>
      <c r="V2369" s="20">
        <v>0</v>
      </c>
      <c r="W2369" s="20">
        <v>0</v>
      </c>
      <c r="X2369" s="20">
        <v>0</v>
      </c>
      <c r="Y2369" s="20">
        <f t="shared" si="110"/>
        <v>100</v>
      </c>
      <c r="Z2369" s="20">
        <f t="shared" si="109"/>
        <v>21996</v>
      </c>
      <c r="AA2369" s="20" t="s">
        <v>26</v>
      </c>
      <c r="AB2369" s="20" t="s">
        <v>610</v>
      </c>
      <c r="AC2369" s="24"/>
      <c r="AD2369" s="24"/>
      <c r="AE2369" s="24"/>
      <c r="AF2369" s="24"/>
      <c r="AG2369" s="24"/>
      <c r="AH2369" s="24"/>
    </row>
    <row r="2370" spans="1:34" s="23" customFormat="1" x14ac:dyDescent="0.3">
      <c r="A2370" s="20">
        <v>22</v>
      </c>
      <c r="B2370" s="1" t="s">
        <v>3272</v>
      </c>
      <c r="C2370" s="20" t="s">
        <v>1414</v>
      </c>
      <c r="D2370" s="20" t="s">
        <v>1415</v>
      </c>
      <c r="E2370" s="20" t="s">
        <v>1416</v>
      </c>
      <c r="F2370" s="20" t="s">
        <v>1442</v>
      </c>
      <c r="G2370" s="20" t="s">
        <v>1443</v>
      </c>
      <c r="H2370" s="120">
        <v>0.34</v>
      </c>
      <c r="I2370" s="120">
        <v>0.34</v>
      </c>
      <c r="J2370" s="20">
        <v>2</v>
      </c>
      <c r="K2370" s="56">
        <v>44636</v>
      </c>
      <c r="L2370" s="56">
        <v>44641</v>
      </c>
      <c r="M2370" s="20">
        <v>148.44999999999999</v>
      </c>
      <c r="N2370" s="121">
        <v>140.04999999999998</v>
      </c>
      <c r="O2370" s="20">
        <v>80</v>
      </c>
      <c r="P2370" s="1">
        <f t="shared" si="97"/>
        <v>11876</v>
      </c>
      <c r="Q2370" s="20" t="s">
        <v>147</v>
      </c>
      <c r="R2370" s="20">
        <v>99.5</v>
      </c>
      <c r="S2370" s="19">
        <f t="shared" si="111"/>
        <v>14770.775</v>
      </c>
      <c r="T2370" s="20" t="s">
        <v>147</v>
      </c>
      <c r="U2370" s="20">
        <v>100</v>
      </c>
      <c r="V2370" s="20">
        <v>0</v>
      </c>
      <c r="W2370" s="20">
        <v>0</v>
      </c>
      <c r="X2370" s="20">
        <v>0</v>
      </c>
      <c r="Y2370" s="20">
        <f t="shared" si="110"/>
        <v>100</v>
      </c>
      <c r="Z2370" s="20">
        <f t="shared" si="109"/>
        <v>14004.999999999998</v>
      </c>
      <c r="AA2370" s="20" t="s">
        <v>26</v>
      </c>
      <c r="AB2370" s="20" t="s">
        <v>610</v>
      </c>
      <c r="AC2370" s="24"/>
      <c r="AD2370" s="24"/>
      <c r="AE2370" s="24"/>
      <c r="AF2370" s="24"/>
      <c r="AG2370" s="24"/>
      <c r="AH2370" s="24"/>
    </row>
    <row r="2371" spans="1:34" s="23" customFormat="1" x14ac:dyDescent="0.3">
      <c r="A2371" s="20">
        <v>23</v>
      </c>
      <c r="B2371" s="1" t="s">
        <v>3272</v>
      </c>
      <c r="C2371" s="20" t="s">
        <v>1414</v>
      </c>
      <c r="D2371" s="20" t="s">
        <v>1415</v>
      </c>
      <c r="E2371" s="20" t="s">
        <v>1416</v>
      </c>
      <c r="F2371" s="20" t="s">
        <v>1444</v>
      </c>
      <c r="G2371" s="20" t="s">
        <v>1445</v>
      </c>
      <c r="H2371" s="120">
        <v>0.33</v>
      </c>
      <c r="I2371" s="120">
        <v>0.33</v>
      </c>
      <c r="J2371" s="20">
        <v>2</v>
      </c>
      <c r="K2371" s="56">
        <v>44636</v>
      </c>
      <c r="L2371" s="56">
        <v>44641</v>
      </c>
      <c r="M2371" s="20">
        <v>162.04</v>
      </c>
      <c r="N2371" s="121">
        <v>151.73999999999998</v>
      </c>
      <c r="O2371" s="20">
        <v>90</v>
      </c>
      <c r="P2371" s="1">
        <f t="shared" si="97"/>
        <v>14583.599999999999</v>
      </c>
      <c r="Q2371" s="20" t="s">
        <v>147</v>
      </c>
      <c r="R2371" s="20">
        <v>99.5</v>
      </c>
      <c r="S2371" s="19">
        <f t="shared" si="111"/>
        <v>16122.98</v>
      </c>
      <c r="T2371" s="20" t="s">
        <v>147</v>
      </c>
      <c r="U2371" s="20">
        <v>100</v>
      </c>
      <c r="V2371" s="20">
        <v>0</v>
      </c>
      <c r="W2371" s="20">
        <v>0</v>
      </c>
      <c r="X2371" s="20">
        <v>0</v>
      </c>
      <c r="Y2371" s="20">
        <f t="shared" si="110"/>
        <v>100</v>
      </c>
      <c r="Z2371" s="20">
        <f t="shared" si="109"/>
        <v>15173.999999999998</v>
      </c>
      <c r="AA2371" s="20" t="s">
        <v>26</v>
      </c>
      <c r="AB2371" s="20" t="s">
        <v>610</v>
      </c>
      <c r="AC2371" s="24"/>
      <c r="AD2371" s="24"/>
      <c r="AE2371" s="24"/>
      <c r="AF2371" s="24"/>
      <c r="AG2371" s="24"/>
      <c r="AH2371" s="24"/>
    </row>
    <row r="2372" spans="1:34" s="23" customFormat="1" x14ac:dyDescent="0.3">
      <c r="A2372" s="20">
        <v>24</v>
      </c>
      <c r="B2372" s="1" t="s">
        <v>3272</v>
      </c>
      <c r="C2372" s="20" t="s">
        <v>1414</v>
      </c>
      <c r="D2372" s="20" t="s">
        <v>1415</v>
      </c>
      <c r="E2372" s="20" t="s">
        <v>1416</v>
      </c>
      <c r="F2372" s="20" t="s">
        <v>1446</v>
      </c>
      <c r="G2372" s="20" t="s">
        <v>1447</v>
      </c>
      <c r="H2372" s="120">
        <v>0.32</v>
      </c>
      <c r="I2372" s="120">
        <v>0.32</v>
      </c>
      <c r="J2372" s="20">
        <v>2</v>
      </c>
      <c r="K2372" s="56">
        <v>44636</v>
      </c>
      <c r="L2372" s="56">
        <v>44641</v>
      </c>
      <c r="M2372" s="20">
        <v>110.36</v>
      </c>
      <c r="N2372" s="121">
        <v>102.86</v>
      </c>
      <c r="O2372" s="20">
        <v>85</v>
      </c>
      <c r="P2372" s="1">
        <f t="shared" si="97"/>
        <v>9380.6</v>
      </c>
      <c r="Q2372" s="20" t="s">
        <v>147</v>
      </c>
      <c r="R2372" s="20">
        <v>99.5</v>
      </c>
      <c r="S2372" s="19">
        <f t="shared" si="111"/>
        <v>10980.82</v>
      </c>
      <c r="T2372" s="20" t="s">
        <v>147</v>
      </c>
      <c r="U2372" s="20">
        <v>100</v>
      </c>
      <c r="V2372" s="20">
        <v>0</v>
      </c>
      <c r="W2372" s="20">
        <v>0</v>
      </c>
      <c r="X2372" s="20">
        <v>0</v>
      </c>
      <c r="Y2372" s="20">
        <f t="shared" si="110"/>
        <v>100</v>
      </c>
      <c r="Z2372" s="20">
        <f t="shared" si="109"/>
        <v>10286</v>
      </c>
      <c r="AA2372" s="20" t="s">
        <v>26</v>
      </c>
      <c r="AB2372" s="20" t="s">
        <v>610</v>
      </c>
      <c r="AC2372" s="24"/>
      <c r="AD2372" s="24"/>
      <c r="AE2372" s="24"/>
      <c r="AF2372" s="24"/>
      <c r="AG2372" s="24"/>
      <c r="AH2372" s="24"/>
    </row>
    <row r="2373" spans="1:34" s="23" customFormat="1" x14ac:dyDescent="0.3">
      <c r="A2373" s="20">
        <v>25</v>
      </c>
      <c r="B2373" s="1" t="s">
        <v>3272</v>
      </c>
      <c r="C2373" s="20" t="s">
        <v>1414</v>
      </c>
      <c r="D2373" s="20" t="s">
        <v>1415</v>
      </c>
      <c r="E2373" s="20" t="s">
        <v>1416</v>
      </c>
      <c r="F2373" s="20" t="s">
        <v>1448</v>
      </c>
      <c r="G2373" s="20" t="s">
        <v>1449</v>
      </c>
      <c r="H2373" s="120">
        <v>0.64</v>
      </c>
      <c r="I2373" s="120">
        <v>0.64</v>
      </c>
      <c r="J2373" s="20">
        <v>7</v>
      </c>
      <c r="K2373" s="56">
        <v>44636</v>
      </c>
      <c r="L2373" s="56">
        <v>44641</v>
      </c>
      <c r="M2373" s="20">
        <v>468.88</v>
      </c>
      <c r="N2373" s="121">
        <v>440.48</v>
      </c>
      <c r="O2373" s="20">
        <v>85</v>
      </c>
      <c r="P2373" s="1">
        <f t="shared" si="97"/>
        <v>39854.800000000003</v>
      </c>
      <c r="Q2373" s="20" t="s">
        <v>147</v>
      </c>
      <c r="R2373" s="20">
        <v>99.5</v>
      </c>
      <c r="S2373" s="19">
        <f t="shared" si="111"/>
        <v>46653.56</v>
      </c>
      <c r="T2373" s="20" t="s">
        <v>147</v>
      </c>
      <c r="U2373" s="20">
        <v>100</v>
      </c>
      <c r="V2373" s="20">
        <v>0</v>
      </c>
      <c r="W2373" s="20">
        <v>0</v>
      </c>
      <c r="X2373" s="20">
        <v>0</v>
      </c>
      <c r="Y2373" s="20">
        <f t="shared" si="110"/>
        <v>100</v>
      </c>
      <c r="Z2373" s="20">
        <f t="shared" si="109"/>
        <v>44048</v>
      </c>
      <c r="AA2373" s="20" t="s">
        <v>26</v>
      </c>
      <c r="AB2373" s="20" t="s">
        <v>610</v>
      </c>
      <c r="AC2373" s="24"/>
      <c r="AD2373" s="24"/>
      <c r="AE2373" s="24"/>
      <c r="AF2373" s="24"/>
      <c r="AG2373" s="24"/>
      <c r="AH2373" s="24"/>
    </row>
    <row r="2374" spans="1:34" s="23" customFormat="1" x14ac:dyDescent="0.3">
      <c r="A2374" s="20">
        <v>26</v>
      </c>
      <c r="B2374" s="1" t="s">
        <v>3272</v>
      </c>
      <c r="C2374" s="20" t="s">
        <v>1414</v>
      </c>
      <c r="D2374" s="20" t="s">
        <v>1415</v>
      </c>
      <c r="E2374" s="20" t="s">
        <v>1416</v>
      </c>
      <c r="F2374" s="20" t="s">
        <v>1448</v>
      </c>
      <c r="G2374" s="20" t="s">
        <v>1450</v>
      </c>
      <c r="H2374" s="120"/>
      <c r="I2374" s="120"/>
      <c r="J2374" s="20">
        <v>1</v>
      </c>
      <c r="K2374" s="56">
        <v>44673</v>
      </c>
      <c r="L2374" s="56">
        <v>44680</v>
      </c>
      <c r="M2374" s="20">
        <v>60.06</v>
      </c>
      <c r="N2374" s="121">
        <v>53.96</v>
      </c>
      <c r="O2374" s="20">
        <v>87</v>
      </c>
      <c r="P2374" s="1">
        <f t="shared" si="97"/>
        <v>5225.22</v>
      </c>
      <c r="Q2374" s="20" t="s">
        <v>147</v>
      </c>
      <c r="R2374" s="20">
        <v>99.5</v>
      </c>
      <c r="S2374" s="19">
        <f t="shared" si="111"/>
        <v>5975.97</v>
      </c>
      <c r="T2374" s="20" t="s">
        <v>147</v>
      </c>
      <c r="U2374" s="20">
        <v>100</v>
      </c>
      <c r="V2374" s="20">
        <v>0</v>
      </c>
      <c r="W2374" s="20">
        <v>0</v>
      </c>
      <c r="X2374" s="20">
        <v>0</v>
      </c>
      <c r="Y2374" s="20">
        <f t="shared" si="110"/>
        <v>100</v>
      </c>
      <c r="Z2374" s="20">
        <f t="shared" si="109"/>
        <v>5396</v>
      </c>
      <c r="AA2374" s="20" t="s">
        <v>26</v>
      </c>
      <c r="AB2374" s="20" t="s">
        <v>610</v>
      </c>
      <c r="AC2374" s="24"/>
      <c r="AD2374" s="24"/>
      <c r="AE2374" s="24"/>
      <c r="AF2374" s="24"/>
      <c r="AG2374" s="24"/>
      <c r="AH2374" s="24"/>
    </row>
    <row r="2375" spans="1:34" s="23" customFormat="1" x14ac:dyDescent="0.3">
      <c r="A2375" s="20">
        <v>27</v>
      </c>
      <c r="B2375" s="1" t="s">
        <v>3272</v>
      </c>
      <c r="C2375" s="20" t="s">
        <v>1414</v>
      </c>
      <c r="D2375" s="20" t="s">
        <v>1415</v>
      </c>
      <c r="E2375" s="20" t="s">
        <v>1416</v>
      </c>
      <c r="F2375" s="20" t="s">
        <v>1451</v>
      </c>
      <c r="G2375" s="20" t="s">
        <v>1452</v>
      </c>
      <c r="H2375" s="120">
        <v>0.44</v>
      </c>
      <c r="I2375" s="120">
        <v>0.44</v>
      </c>
      <c r="J2375" s="20">
        <v>3</v>
      </c>
      <c r="K2375" s="56">
        <v>44636</v>
      </c>
      <c r="L2375" s="56">
        <v>44641</v>
      </c>
      <c r="M2375" s="20">
        <v>203.56</v>
      </c>
      <c r="N2375" s="121">
        <v>190.06</v>
      </c>
      <c r="O2375" s="20">
        <v>86</v>
      </c>
      <c r="P2375" s="1">
        <f t="shared" si="97"/>
        <v>17506.16</v>
      </c>
      <c r="Q2375" s="20" t="s">
        <v>147</v>
      </c>
      <c r="R2375" s="20">
        <v>99.5</v>
      </c>
      <c r="S2375" s="19">
        <f t="shared" si="111"/>
        <v>20254.22</v>
      </c>
      <c r="T2375" s="20" t="s">
        <v>147</v>
      </c>
      <c r="U2375" s="20">
        <v>100</v>
      </c>
      <c r="V2375" s="20">
        <v>0</v>
      </c>
      <c r="W2375" s="20">
        <v>0</v>
      </c>
      <c r="X2375" s="20">
        <v>0</v>
      </c>
      <c r="Y2375" s="20">
        <f t="shared" si="110"/>
        <v>100</v>
      </c>
      <c r="Z2375" s="20">
        <f t="shared" si="109"/>
        <v>19006</v>
      </c>
      <c r="AA2375" s="20" t="s">
        <v>26</v>
      </c>
      <c r="AB2375" s="20" t="s">
        <v>610</v>
      </c>
      <c r="AC2375" s="24"/>
      <c r="AD2375" s="24"/>
      <c r="AE2375" s="24"/>
      <c r="AF2375" s="24"/>
      <c r="AG2375" s="24"/>
      <c r="AH2375" s="24"/>
    </row>
    <row r="2376" spans="1:34" s="23" customFormat="1" x14ac:dyDescent="0.3">
      <c r="A2376" s="20">
        <v>28</v>
      </c>
      <c r="B2376" s="1" t="s">
        <v>3272</v>
      </c>
      <c r="C2376" s="20" t="s">
        <v>1414</v>
      </c>
      <c r="D2376" s="20" t="s">
        <v>1415</v>
      </c>
      <c r="E2376" s="20" t="s">
        <v>1416</v>
      </c>
      <c r="F2376" s="20" t="s">
        <v>1451</v>
      </c>
      <c r="G2376" s="20" t="s">
        <v>1453</v>
      </c>
      <c r="H2376" s="120"/>
      <c r="I2376" s="120"/>
      <c r="J2376" s="20">
        <v>1</v>
      </c>
      <c r="K2376" s="56">
        <v>44673</v>
      </c>
      <c r="L2376" s="56">
        <v>44680</v>
      </c>
      <c r="M2376" s="20">
        <v>34.22</v>
      </c>
      <c r="N2376" s="121">
        <v>30.119999999999997</v>
      </c>
      <c r="O2376" s="20">
        <v>81</v>
      </c>
      <c r="P2376" s="1">
        <f t="shared" si="97"/>
        <v>2771.8199999999997</v>
      </c>
      <c r="Q2376" s="20" t="s">
        <v>147</v>
      </c>
      <c r="R2376" s="20">
        <v>99.5</v>
      </c>
      <c r="S2376" s="19">
        <f t="shared" si="111"/>
        <v>3404.89</v>
      </c>
      <c r="T2376" s="20" t="s">
        <v>147</v>
      </c>
      <c r="U2376" s="20">
        <v>100</v>
      </c>
      <c r="V2376" s="20">
        <v>0</v>
      </c>
      <c r="W2376" s="20">
        <v>0</v>
      </c>
      <c r="X2376" s="20">
        <v>0</v>
      </c>
      <c r="Y2376" s="20">
        <f t="shared" si="110"/>
        <v>100</v>
      </c>
      <c r="Z2376" s="20">
        <f t="shared" si="109"/>
        <v>3011.9999999999995</v>
      </c>
      <c r="AA2376" s="20" t="s">
        <v>26</v>
      </c>
      <c r="AB2376" s="20" t="s">
        <v>610</v>
      </c>
      <c r="AC2376" s="24"/>
      <c r="AD2376" s="24"/>
      <c r="AE2376" s="24"/>
      <c r="AF2376" s="24"/>
      <c r="AG2376" s="24"/>
      <c r="AH2376" s="24"/>
    </row>
    <row r="2377" spans="1:34" s="23" customFormat="1" x14ac:dyDescent="0.3">
      <c r="A2377" s="20">
        <v>29</v>
      </c>
      <c r="B2377" s="1" t="s">
        <v>3272</v>
      </c>
      <c r="C2377" s="20" t="s">
        <v>1414</v>
      </c>
      <c r="D2377" s="20" t="s">
        <v>1415</v>
      </c>
      <c r="E2377" s="20" t="s">
        <v>1416</v>
      </c>
      <c r="F2377" s="20" t="s">
        <v>1454</v>
      </c>
      <c r="G2377" s="20" t="s">
        <v>1455</v>
      </c>
      <c r="H2377" s="120">
        <v>0.96</v>
      </c>
      <c r="I2377" s="120">
        <v>0.96</v>
      </c>
      <c r="J2377" s="20">
        <v>10</v>
      </c>
      <c r="K2377" s="56">
        <v>44636</v>
      </c>
      <c r="L2377" s="56">
        <v>44641</v>
      </c>
      <c r="M2377" s="20">
        <v>643.46</v>
      </c>
      <c r="N2377" s="121">
        <v>600.56000000000006</v>
      </c>
      <c r="O2377" s="20">
        <v>84</v>
      </c>
      <c r="P2377" s="1">
        <f t="shared" si="97"/>
        <v>54050.64</v>
      </c>
      <c r="Q2377" s="20" t="s">
        <v>147</v>
      </c>
      <c r="R2377" s="20">
        <v>99.5</v>
      </c>
      <c r="S2377" s="19">
        <f t="shared" si="111"/>
        <v>64024.270000000004</v>
      </c>
      <c r="T2377" s="20" t="s">
        <v>147</v>
      </c>
      <c r="U2377" s="20">
        <v>100</v>
      </c>
      <c r="V2377" s="20">
        <v>0</v>
      </c>
      <c r="W2377" s="20">
        <v>0</v>
      </c>
      <c r="X2377" s="20">
        <v>0</v>
      </c>
      <c r="Y2377" s="20">
        <f t="shared" si="110"/>
        <v>100</v>
      </c>
      <c r="Z2377" s="20">
        <f t="shared" si="109"/>
        <v>60056.000000000007</v>
      </c>
      <c r="AA2377" s="1" t="s">
        <v>24</v>
      </c>
      <c r="AB2377" s="20" t="s">
        <v>610</v>
      </c>
      <c r="AC2377" s="24"/>
      <c r="AD2377" s="24"/>
      <c r="AE2377" s="24"/>
      <c r="AF2377" s="24"/>
      <c r="AG2377" s="24"/>
      <c r="AH2377" s="24"/>
    </row>
    <row r="2378" spans="1:34" s="23" customFormat="1" x14ac:dyDescent="0.3">
      <c r="A2378" s="20">
        <v>30</v>
      </c>
      <c r="B2378" s="1" t="s">
        <v>3272</v>
      </c>
      <c r="C2378" s="20" t="s">
        <v>1414</v>
      </c>
      <c r="D2378" s="20" t="s">
        <v>1415</v>
      </c>
      <c r="E2378" s="20" t="s">
        <v>1416</v>
      </c>
      <c r="F2378" s="20" t="s">
        <v>1454</v>
      </c>
      <c r="G2378" s="20" t="s">
        <v>1456</v>
      </c>
      <c r="H2378" s="120"/>
      <c r="I2378" s="120"/>
      <c r="J2378" s="20">
        <v>4</v>
      </c>
      <c r="K2378" s="56">
        <v>44673</v>
      </c>
      <c r="L2378" s="56">
        <v>44680</v>
      </c>
      <c r="M2378" s="20">
        <v>217.46</v>
      </c>
      <c r="N2378" s="121">
        <v>189.16</v>
      </c>
      <c r="O2378" s="20">
        <v>89</v>
      </c>
      <c r="P2378" s="1">
        <f t="shared" si="97"/>
        <v>19353.940000000002</v>
      </c>
      <c r="Q2378" s="20" t="s">
        <v>147</v>
      </c>
      <c r="R2378" s="20">
        <v>99.5</v>
      </c>
      <c r="S2378" s="19">
        <f t="shared" si="111"/>
        <v>21637.27</v>
      </c>
      <c r="T2378" s="20" t="s">
        <v>147</v>
      </c>
      <c r="U2378" s="20">
        <v>100</v>
      </c>
      <c r="V2378" s="20">
        <v>0</v>
      </c>
      <c r="W2378" s="20">
        <v>0</v>
      </c>
      <c r="X2378" s="20">
        <v>0</v>
      </c>
      <c r="Y2378" s="20">
        <f t="shared" si="110"/>
        <v>100</v>
      </c>
      <c r="Z2378" s="20">
        <f t="shared" si="109"/>
        <v>18916</v>
      </c>
      <c r="AA2378" s="1" t="s">
        <v>24</v>
      </c>
      <c r="AB2378" s="20" t="s">
        <v>610</v>
      </c>
      <c r="AC2378" s="24"/>
      <c r="AD2378" s="24"/>
      <c r="AE2378" s="24"/>
      <c r="AF2378" s="24"/>
      <c r="AG2378" s="24"/>
      <c r="AH2378" s="24"/>
    </row>
    <row r="2379" spans="1:34" s="23" customFormat="1" x14ac:dyDescent="0.3">
      <c r="A2379" s="20">
        <v>31</v>
      </c>
      <c r="B2379" s="1" t="s">
        <v>3272</v>
      </c>
      <c r="C2379" s="20" t="s">
        <v>1414</v>
      </c>
      <c r="D2379" s="20" t="s">
        <v>1415</v>
      </c>
      <c r="E2379" s="20" t="s">
        <v>1416</v>
      </c>
      <c r="F2379" s="20" t="s">
        <v>1457</v>
      </c>
      <c r="G2379" s="20" t="s">
        <v>1458</v>
      </c>
      <c r="H2379" s="120">
        <v>0.38</v>
      </c>
      <c r="I2379" s="120">
        <v>0.38</v>
      </c>
      <c r="J2379" s="20">
        <v>3</v>
      </c>
      <c r="K2379" s="56">
        <v>44636</v>
      </c>
      <c r="L2379" s="56">
        <v>44641</v>
      </c>
      <c r="M2379" s="20">
        <v>163.4</v>
      </c>
      <c r="N2379" s="121">
        <v>152.5</v>
      </c>
      <c r="O2379" s="20">
        <v>83</v>
      </c>
      <c r="P2379" s="1">
        <f t="shared" si="97"/>
        <v>13562.2</v>
      </c>
      <c r="Q2379" s="20" t="s">
        <v>147</v>
      </c>
      <c r="R2379" s="20">
        <v>99.5</v>
      </c>
      <c r="S2379" s="19">
        <f t="shared" si="111"/>
        <v>16258.300000000001</v>
      </c>
      <c r="T2379" s="20" t="s">
        <v>147</v>
      </c>
      <c r="U2379" s="20">
        <v>100</v>
      </c>
      <c r="V2379" s="20">
        <v>0</v>
      </c>
      <c r="W2379" s="20">
        <v>0</v>
      </c>
      <c r="X2379" s="20">
        <v>0</v>
      </c>
      <c r="Y2379" s="20">
        <f t="shared" si="110"/>
        <v>100</v>
      </c>
      <c r="Z2379" s="20">
        <f t="shared" si="109"/>
        <v>15250</v>
      </c>
      <c r="AA2379" s="1" t="s">
        <v>24</v>
      </c>
      <c r="AB2379" s="20" t="s">
        <v>610</v>
      </c>
      <c r="AC2379" s="24"/>
      <c r="AD2379" s="24"/>
      <c r="AE2379" s="24"/>
      <c r="AF2379" s="24"/>
      <c r="AG2379" s="24"/>
      <c r="AH2379" s="24"/>
    </row>
    <row r="2380" spans="1:34" s="23" customFormat="1" x14ac:dyDescent="0.3">
      <c r="A2380" s="20">
        <v>32</v>
      </c>
      <c r="B2380" s="1" t="s">
        <v>3272</v>
      </c>
      <c r="C2380" s="20" t="s">
        <v>1414</v>
      </c>
      <c r="D2380" s="20" t="s">
        <v>1415</v>
      </c>
      <c r="E2380" s="20" t="s">
        <v>1416</v>
      </c>
      <c r="F2380" s="20" t="s">
        <v>1459</v>
      </c>
      <c r="G2380" s="20" t="s">
        <v>1460</v>
      </c>
      <c r="H2380" s="120">
        <v>0.51</v>
      </c>
      <c r="I2380" s="120">
        <v>0.51</v>
      </c>
      <c r="J2380" s="20">
        <v>5</v>
      </c>
      <c r="K2380" s="56">
        <v>44636</v>
      </c>
      <c r="L2380" s="56">
        <v>44641</v>
      </c>
      <c r="M2380" s="20">
        <v>329.18</v>
      </c>
      <c r="N2380" s="121">
        <v>308.48</v>
      </c>
      <c r="O2380" s="20">
        <v>81</v>
      </c>
      <c r="P2380" s="1">
        <f t="shared" si="97"/>
        <v>26663.58</v>
      </c>
      <c r="Q2380" s="20" t="s">
        <v>147</v>
      </c>
      <c r="R2380" s="20">
        <v>99.5</v>
      </c>
      <c r="S2380" s="19">
        <f t="shared" si="111"/>
        <v>32753.41</v>
      </c>
      <c r="T2380" s="20" t="s">
        <v>147</v>
      </c>
      <c r="U2380" s="20">
        <v>100</v>
      </c>
      <c r="V2380" s="20">
        <v>0</v>
      </c>
      <c r="W2380" s="20">
        <v>0</v>
      </c>
      <c r="X2380" s="20">
        <v>0</v>
      </c>
      <c r="Y2380" s="20">
        <f t="shared" si="110"/>
        <v>100</v>
      </c>
      <c r="Z2380" s="20">
        <f t="shared" si="109"/>
        <v>30848</v>
      </c>
      <c r="AA2380" s="1" t="s">
        <v>24</v>
      </c>
      <c r="AB2380" s="20" t="s">
        <v>610</v>
      </c>
      <c r="AC2380" s="24"/>
      <c r="AD2380" s="24"/>
      <c r="AE2380" s="24"/>
      <c r="AF2380" s="24"/>
      <c r="AG2380" s="24"/>
      <c r="AH2380" s="24"/>
    </row>
    <row r="2381" spans="1:34" s="23" customFormat="1" x14ac:dyDescent="0.3">
      <c r="A2381" s="20">
        <v>33</v>
      </c>
      <c r="B2381" s="1" t="s">
        <v>3272</v>
      </c>
      <c r="C2381" s="20" t="s">
        <v>1414</v>
      </c>
      <c r="D2381" s="20" t="s">
        <v>1415</v>
      </c>
      <c r="E2381" s="20" t="s">
        <v>1416</v>
      </c>
      <c r="F2381" s="20" t="s">
        <v>1459</v>
      </c>
      <c r="G2381" s="20" t="s">
        <v>1461</v>
      </c>
      <c r="H2381" s="120"/>
      <c r="I2381" s="120"/>
      <c r="J2381" s="20">
        <v>4</v>
      </c>
      <c r="K2381" s="56">
        <v>44673</v>
      </c>
      <c r="L2381" s="56">
        <v>44680</v>
      </c>
      <c r="M2381" s="20">
        <v>219.98</v>
      </c>
      <c r="N2381" s="121">
        <v>189.17999999999998</v>
      </c>
      <c r="O2381" s="20">
        <v>94</v>
      </c>
      <c r="P2381" s="1">
        <f t="shared" si="97"/>
        <v>20678.12</v>
      </c>
      <c r="Q2381" s="20" t="s">
        <v>147</v>
      </c>
      <c r="R2381" s="20">
        <v>99.5</v>
      </c>
      <c r="S2381" s="19">
        <f t="shared" si="111"/>
        <v>21888.01</v>
      </c>
      <c r="T2381" s="20" t="s">
        <v>147</v>
      </c>
      <c r="U2381" s="20">
        <v>100</v>
      </c>
      <c r="V2381" s="20">
        <v>0</v>
      </c>
      <c r="W2381" s="20">
        <v>0</v>
      </c>
      <c r="X2381" s="20">
        <v>0</v>
      </c>
      <c r="Y2381" s="20">
        <f t="shared" si="110"/>
        <v>100</v>
      </c>
      <c r="Z2381" s="20">
        <f t="shared" si="109"/>
        <v>18917.999999999996</v>
      </c>
      <c r="AA2381" s="1" t="s">
        <v>24</v>
      </c>
      <c r="AB2381" s="20" t="s">
        <v>610</v>
      </c>
      <c r="AC2381" s="24"/>
      <c r="AD2381" s="24"/>
      <c r="AE2381" s="24"/>
      <c r="AF2381" s="24"/>
      <c r="AG2381" s="24"/>
      <c r="AH2381" s="24"/>
    </row>
    <row r="2382" spans="1:34" s="23" customFormat="1" x14ac:dyDescent="0.3">
      <c r="A2382" s="20">
        <v>34</v>
      </c>
      <c r="B2382" s="1" t="s">
        <v>3272</v>
      </c>
      <c r="C2382" s="20" t="s">
        <v>1414</v>
      </c>
      <c r="D2382" s="20" t="s">
        <v>1415</v>
      </c>
      <c r="E2382" s="20" t="s">
        <v>1416</v>
      </c>
      <c r="F2382" s="20" t="s">
        <v>1462</v>
      </c>
      <c r="G2382" s="20" t="s">
        <v>1463</v>
      </c>
      <c r="H2382" s="120">
        <v>0.28000000000000003</v>
      </c>
      <c r="I2382" s="120">
        <v>0.28000000000000003</v>
      </c>
      <c r="J2382" s="20">
        <v>2</v>
      </c>
      <c r="K2382" s="56">
        <v>44636</v>
      </c>
      <c r="L2382" s="56">
        <v>44641</v>
      </c>
      <c r="M2382" s="20">
        <v>102.51</v>
      </c>
      <c r="N2382" s="121">
        <v>95.51</v>
      </c>
      <c r="O2382" s="20">
        <v>82</v>
      </c>
      <c r="P2382" s="1">
        <f t="shared" si="97"/>
        <v>8405.82</v>
      </c>
      <c r="Q2382" s="20" t="s">
        <v>147</v>
      </c>
      <c r="R2382" s="20">
        <v>99.5</v>
      </c>
      <c r="S2382" s="19">
        <f t="shared" si="111"/>
        <v>10199.745000000001</v>
      </c>
      <c r="T2382" s="20" t="s">
        <v>147</v>
      </c>
      <c r="U2382" s="20">
        <v>100</v>
      </c>
      <c r="V2382" s="20">
        <v>0</v>
      </c>
      <c r="W2382" s="20">
        <v>0</v>
      </c>
      <c r="X2382" s="20">
        <v>0</v>
      </c>
      <c r="Y2382" s="20">
        <f t="shared" si="110"/>
        <v>100</v>
      </c>
      <c r="Z2382" s="20">
        <f t="shared" si="109"/>
        <v>9551</v>
      </c>
      <c r="AA2382" s="1" t="s">
        <v>24</v>
      </c>
      <c r="AB2382" s="20" t="s">
        <v>610</v>
      </c>
      <c r="AC2382" s="24"/>
      <c r="AD2382" s="24"/>
      <c r="AE2382" s="24"/>
      <c r="AF2382" s="24"/>
      <c r="AG2382" s="24"/>
      <c r="AH2382" s="24"/>
    </row>
    <row r="2383" spans="1:34" s="23" customFormat="1" x14ac:dyDescent="0.3">
      <c r="A2383" s="20">
        <v>35</v>
      </c>
      <c r="B2383" s="1" t="s">
        <v>3272</v>
      </c>
      <c r="C2383" s="20" t="s">
        <v>1414</v>
      </c>
      <c r="D2383" s="20" t="s">
        <v>1415</v>
      </c>
      <c r="E2383" s="20" t="s">
        <v>1416</v>
      </c>
      <c r="F2383" s="20" t="s">
        <v>1462</v>
      </c>
      <c r="G2383" s="20" t="s">
        <v>1464</v>
      </c>
      <c r="H2383" s="120"/>
      <c r="I2383" s="120"/>
      <c r="J2383" s="20">
        <v>3</v>
      </c>
      <c r="K2383" s="56">
        <v>44673</v>
      </c>
      <c r="L2383" s="56">
        <v>44680</v>
      </c>
      <c r="M2383" s="20">
        <v>151.04</v>
      </c>
      <c r="N2383" s="121">
        <v>132.94</v>
      </c>
      <c r="O2383" s="20">
        <v>91</v>
      </c>
      <c r="P2383" s="1">
        <f t="shared" si="97"/>
        <v>13744.64</v>
      </c>
      <c r="Q2383" s="20" t="s">
        <v>147</v>
      </c>
      <c r="R2383" s="20">
        <v>99.5</v>
      </c>
      <c r="S2383" s="19">
        <f t="shared" si="111"/>
        <v>15028.48</v>
      </c>
      <c r="T2383" s="20" t="s">
        <v>147</v>
      </c>
      <c r="U2383" s="20">
        <v>100</v>
      </c>
      <c r="V2383" s="20">
        <v>0</v>
      </c>
      <c r="W2383" s="20">
        <v>0</v>
      </c>
      <c r="X2383" s="20">
        <v>0</v>
      </c>
      <c r="Y2383" s="20">
        <f t="shared" si="110"/>
        <v>100</v>
      </c>
      <c r="Z2383" s="20">
        <f t="shared" si="109"/>
        <v>13294</v>
      </c>
      <c r="AA2383" s="1" t="s">
        <v>24</v>
      </c>
      <c r="AB2383" s="20" t="s">
        <v>610</v>
      </c>
      <c r="AC2383" s="24"/>
      <c r="AD2383" s="24"/>
      <c r="AE2383" s="24"/>
      <c r="AF2383" s="24"/>
      <c r="AG2383" s="24"/>
      <c r="AH2383" s="24"/>
    </row>
    <row r="2384" spans="1:34" s="23" customFormat="1" x14ac:dyDescent="0.3">
      <c r="A2384" s="20">
        <v>36</v>
      </c>
      <c r="B2384" s="1" t="s">
        <v>3272</v>
      </c>
      <c r="C2384" s="20" t="s">
        <v>1414</v>
      </c>
      <c r="D2384" s="20" t="s">
        <v>1415</v>
      </c>
      <c r="E2384" s="20" t="s">
        <v>1416</v>
      </c>
      <c r="F2384" s="20" t="s">
        <v>615</v>
      </c>
      <c r="G2384" s="20" t="s">
        <v>1465</v>
      </c>
      <c r="H2384" s="120">
        <v>0.32</v>
      </c>
      <c r="I2384" s="120">
        <v>0.32</v>
      </c>
      <c r="J2384" s="20">
        <v>3</v>
      </c>
      <c r="K2384" s="56">
        <v>44636</v>
      </c>
      <c r="L2384" s="56">
        <v>44641</v>
      </c>
      <c r="M2384" s="20">
        <v>209.08</v>
      </c>
      <c r="N2384" s="121">
        <v>195.58</v>
      </c>
      <c r="O2384" s="20">
        <v>83</v>
      </c>
      <c r="P2384" s="1">
        <f t="shared" si="97"/>
        <v>17353.64</v>
      </c>
      <c r="Q2384" s="20" t="s">
        <v>147</v>
      </c>
      <c r="R2384" s="20">
        <v>99.5</v>
      </c>
      <c r="S2384" s="19">
        <f t="shared" si="111"/>
        <v>20803.460000000003</v>
      </c>
      <c r="T2384" s="20" t="s">
        <v>147</v>
      </c>
      <c r="U2384" s="20">
        <v>100</v>
      </c>
      <c r="V2384" s="20">
        <v>0</v>
      </c>
      <c r="W2384" s="20">
        <v>0</v>
      </c>
      <c r="X2384" s="20">
        <v>0</v>
      </c>
      <c r="Y2384" s="20">
        <f t="shared" si="110"/>
        <v>100</v>
      </c>
      <c r="Z2384" s="20">
        <f t="shared" si="109"/>
        <v>19558</v>
      </c>
      <c r="AA2384" s="1" t="s">
        <v>24</v>
      </c>
      <c r="AB2384" s="20" t="s">
        <v>610</v>
      </c>
      <c r="AC2384" s="24"/>
      <c r="AD2384" s="24"/>
      <c r="AE2384" s="24"/>
      <c r="AF2384" s="24"/>
      <c r="AG2384" s="24"/>
      <c r="AH2384" s="24"/>
    </row>
    <row r="2385" spans="1:34" s="23" customFormat="1" x14ac:dyDescent="0.3">
      <c r="A2385" s="20">
        <v>37</v>
      </c>
      <c r="B2385" s="1" t="s">
        <v>3272</v>
      </c>
      <c r="C2385" s="20" t="s">
        <v>1414</v>
      </c>
      <c r="D2385" s="20" t="s">
        <v>1415</v>
      </c>
      <c r="E2385" s="20" t="s">
        <v>1416</v>
      </c>
      <c r="F2385" s="20" t="s">
        <v>1466</v>
      </c>
      <c r="G2385" s="20" t="s">
        <v>1467</v>
      </c>
      <c r="H2385" s="120">
        <v>0.36</v>
      </c>
      <c r="I2385" s="120">
        <v>0.36</v>
      </c>
      <c r="J2385" s="20">
        <v>4</v>
      </c>
      <c r="K2385" s="56">
        <v>44636</v>
      </c>
      <c r="L2385" s="56">
        <v>44641</v>
      </c>
      <c r="M2385" s="20">
        <v>297.3</v>
      </c>
      <c r="N2385" s="121">
        <v>278.10000000000002</v>
      </c>
      <c r="O2385" s="20">
        <v>81</v>
      </c>
      <c r="P2385" s="1">
        <f t="shared" si="97"/>
        <v>24081.3</v>
      </c>
      <c r="Q2385" s="20" t="s">
        <v>147</v>
      </c>
      <c r="R2385" s="20">
        <v>99.5</v>
      </c>
      <c r="S2385" s="19">
        <f t="shared" si="111"/>
        <v>29581.350000000002</v>
      </c>
      <c r="T2385" s="20" t="s">
        <v>147</v>
      </c>
      <c r="U2385" s="20">
        <v>100</v>
      </c>
      <c r="V2385" s="20">
        <v>0</v>
      </c>
      <c r="W2385" s="20">
        <v>0</v>
      </c>
      <c r="X2385" s="20">
        <v>0</v>
      </c>
      <c r="Y2385" s="20">
        <f t="shared" si="110"/>
        <v>100</v>
      </c>
      <c r="Z2385" s="20">
        <f t="shared" si="109"/>
        <v>27810.000000000004</v>
      </c>
      <c r="AA2385" s="1" t="s">
        <v>24</v>
      </c>
      <c r="AB2385" s="20" t="s">
        <v>610</v>
      </c>
      <c r="AC2385" s="24"/>
      <c r="AD2385" s="24"/>
      <c r="AE2385" s="24"/>
      <c r="AF2385" s="24"/>
      <c r="AG2385" s="24"/>
      <c r="AH2385" s="24"/>
    </row>
    <row r="2386" spans="1:34" s="23" customFormat="1" x14ac:dyDescent="0.3">
      <c r="A2386" s="20">
        <v>38</v>
      </c>
      <c r="B2386" s="1" t="s">
        <v>3272</v>
      </c>
      <c r="C2386" s="20" t="s">
        <v>1414</v>
      </c>
      <c r="D2386" s="20" t="s">
        <v>1415</v>
      </c>
      <c r="E2386" s="20" t="s">
        <v>1416</v>
      </c>
      <c r="F2386" s="20" t="s">
        <v>1468</v>
      </c>
      <c r="G2386" s="20" t="s">
        <v>1469</v>
      </c>
      <c r="H2386" s="120">
        <v>0.26</v>
      </c>
      <c r="I2386" s="120">
        <v>0.26</v>
      </c>
      <c r="J2386" s="20">
        <v>2</v>
      </c>
      <c r="K2386" s="56">
        <v>44636</v>
      </c>
      <c r="L2386" s="56">
        <v>44641</v>
      </c>
      <c r="M2386" s="20">
        <v>102.48</v>
      </c>
      <c r="N2386" s="121">
        <v>94.78</v>
      </c>
      <c r="O2386" s="20">
        <v>82</v>
      </c>
      <c r="P2386" s="1">
        <f t="shared" si="97"/>
        <v>8403.36</v>
      </c>
      <c r="Q2386" s="20" t="s">
        <v>147</v>
      </c>
      <c r="R2386" s="20">
        <v>99.5</v>
      </c>
      <c r="S2386" s="19">
        <f t="shared" si="111"/>
        <v>10196.76</v>
      </c>
      <c r="T2386" s="20" t="s">
        <v>147</v>
      </c>
      <c r="U2386" s="20">
        <v>100</v>
      </c>
      <c r="V2386" s="20">
        <v>0</v>
      </c>
      <c r="W2386" s="20">
        <v>0</v>
      </c>
      <c r="X2386" s="20">
        <v>0</v>
      </c>
      <c r="Y2386" s="20">
        <f t="shared" si="110"/>
        <v>100</v>
      </c>
      <c r="Z2386" s="20">
        <f t="shared" si="109"/>
        <v>9478</v>
      </c>
      <c r="AA2386" s="1" t="s">
        <v>24</v>
      </c>
      <c r="AB2386" s="20" t="s">
        <v>610</v>
      </c>
      <c r="AC2386" s="24"/>
      <c r="AD2386" s="24"/>
      <c r="AE2386" s="24"/>
      <c r="AF2386" s="24"/>
      <c r="AG2386" s="24"/>
      <c r="AH2386" s="24"/>
    </row>
    <row r="2387" spans="1:34" s="23" customFormat="1" x14ac:dyDescent="0.3">
      <c r="A2387" s="20">
        <v>39</v>
      </c>
      <c r="B2387" s="1" t="s">
        <v>3272</v>
      </c>
      <c r="C2387" s="20" t="s">
        <v>1414</v>
      </c>
      <c r="D2387" s="20" t="s">
        <v>1415</v>
      </c>
      <c r="E2387" s="20" t="s">
        <v>1416</v>
      </c>
      <c r="F2387" s="20" t="s">
        <v>1470</v>
      </c>
      <c r="G2387" s="20" t="s">
        <v>1471</v>
      </c>
      <c r="H2387" s="120">
        <v>0.28000000000000003</v>
      </c>
      <c r="I2387" s="120">
        <v>0.28000000000000003</v>
      </c>
      <c r="J2387" s="20">
        <v>2</v>
      </c>
      <c r="K2387" s="56">
        <v>44636</v>
      </c>
      <c r="L2387" s="56">
        <v>44641</v>
      </c>
      <c r="M2387" s="20">
        <v>108.11</v>
      </c>
      <c r="N2387" s="121">
        <v>100.61</v>
      </c>
      <c r="O2387" s="20">
        <v>81</v>
      </c>
      <c r="P2387" s="1">
        <f t="shared" si="97"/>
        <v>8756.91</v>
      </c>
      <c r="Q2387" s="20" t="s">
        <v>147</v>
      </c>
      <c r="R2387" s="20">
        <v>99.5</v>
      </c>
      <c r="S2387" s="19">
        <f t="shared" si="111"/>
        <v>10756.945</v>
      </c>
      <c r="T2387" s="20" t="s">
        <v>147</v>
      </c>
      <c r="U2387" s="20">
        <v>100</v>
      </c>
      <c r="V2387" s="20">
        <v>0</v>
      </c>
      <c r="W2387" s="20">
        <v>0</v>
      </c>
      <c r="X2387" s="20">
        <v>0</v>
      </c>
      <c r="Y2387" s="20">
        <f t="shared" si="110"/>
        <v>100</v>
      </c>
      <c r="Z2387" s="20">
        <f t="shared" si="109"/>
        <v>10061</v>
      </c>
      <c r="AA2387" s="1" t="s">
        <v>24</v>
      </c>
      <c r="AB2387" s="20" t="s">
        <v>610</v>
      </c>
      <c r="AC2387" s="24"/>
      <c r="AD2387" s="24"/>
      <c r="AE2387" s="24"/>
      <c r="AF2387" s="24"/>
      <c r="AG2387" s="24"/>
      <c r="AH2387" s="24"/>
    </row>
    <row r="2388" spans="1:34" s="23" customFormat="1" x14ac:dyDescent="0.3">
      <c r="A2388" s="20">
        <v>40</v>
      </c>
      <c r="B2388" s="1" t="s">
        <v>3272</v>
      </c>
      <c r="C2388" s="20" t="s">
        <v>1414</v>
      </c>
      <c r="D2388" s="20" t="s">
        <v>1415</v>
      </c>
      <c r="E2388" s="20" t="s">
        <v>1416</v>
      </c>
      <c r="F2388" s="20" t="s">
        <v>284</v>
      </c>
      <c r="G2388" s="20" t="s">
        <v>1472</v>
      </c>
      <c r="H2388" s="120">
        <v>0.44</v>
      </c>
      <c r="I2388" s="120">
        <v>0.44</v>
      </c>
      <c r="J2388" s="20">
        <v>3</v>
      </c>
      <c r="K2388" s="56">
        <v>44636</v>
      </c>
      <c r="L2388" s="56">
        <v>44641</v>
      </c>
      <c r="M2388" s="20">
        <v>167.82</v>
      </c>
      <c r="N2388" s="121">
        <v>157.01999999999998</v>
      </c>
      <c r="O2388" s="20">
        <v>80</v>
      </c>
      <c r="P2388" s="1">
        <f t="shared" si="97"/>
        <v>13425.599999999999</v>
      </c>
      <c r="Q2388" s="20" t="s">
        <v>147</v>
      </c>
      <c r="R2388" s="20">
        <v>99.5</v>
      </c>
      <c r="S2388" s="19">
        <f t="shared" si="111"/>
        <v>16698.09</v>
      </c>
      <c r="T2388" s="20" t="s">
        <v>147</v>
      </c>
      <c r="U2388" s="20">
        <v>100</v>
      </c>
      <c r="V2388" s="20">
        <v>0</v>
      </c>
      <c r="W2388" s="20">
        <v>0</v>
      </c>
      <c r="X2388" s="20">
        <v>0</v>
      </c>
      <c r="Y2388" s="20">
        <f t="shared" si="110"/>
        <v>100</v>
      </c>
      <c r="Z2388" s="20">
        <f t="shared" si="109"/>
        <v>15701.999999999998</v>
      </c>
      <c r="AA2388" s="1" t="s">
        <v>24</v>
      </c>
      <c r="AB2388" s="20" t="s">
        <v>610</v>
      </c>
      <c r="AC2388" s="24"/>
      <c r="AD2388" s="24"/>
      <c r="AE2388" s="24"/>
      <c r="AF2388" s="24"/>
      <c r="AG2388" s="24"/>
      <c r="AH2388" s="24"/>
    </row>
    <row r="2389" spans="1:34" s="23" customFormat="1" x14ac:dyDescent="0.3">
      <c r="A2389" s="20">
        <v>41</v>
      </c>
      <c r="B2389" s="1" t="s">
        <v>3272</v>
      </c>
      <c r="C2389" s="20" t="s">
        <v>1414</v>
      </c>
      <c r="D2389" s="20" t="s">
        <v>1415</v>
      </c>
      <c r="E2389" s="20" t="s">
        <v>1416</v>
      </c>
      <c r="F2389" s="20" t="s">
        <v>284</v>
      </c>
      <c r="G2389" s="20" t="s">
        <v>1473</v>
      </c>
      <c r="H2389" s="120"/>
      <c r="I2389" s="120"/>
      <c r="J2389" s="20">
        <v>2</v>
      </c>
      <c r="K2389" s="56">
        <v>44673</v>
      </c>
      <c r="L2389" s="56">
        <v>44680</v>
      </c>
      <c r="M2389" s="20">
        <v>91.9</v>
      </c>
      <c r="N2389" s="121">
        <v>82.7</v>
      </c>
      <c r="O2389" s="20">
        <v>80</v>
      </c>
      <c r="P2389" s="1">
        <f t="shared" si="97"/>
        <v>7352</v>
      </c>
      <c r="Q2389" s="20" t="s">
        <v>147</v>
      </c>
      <c r="R2389" s="20">
        <v>99.5</v>
      </c>
      <c r="S2389" s="19">
        <f t="shared" si="111"/>
        <v>9144.0500000000011</v>
      </c>
      <c r="T2389" s="20" t="s">
        <v>147</v>
      </c>
      <c r="U2389" s="20">
        <v>100</v>
      </c>
      <c r="V2389" s="20">
        <v>0</v>
      </c>
      <c r="W2389" s="20">
        <v>0</v>
      </c>
      <c r="X2389" s="20">
        <v>0</v>
      </c>
      <c r="Y2389" s="20">
        <f t="shared" si="110"/>
        <v>100</v>
      </c>
      <c r="Z2389" s="20">
        <f t="shared" si="109"/>
        <v>8270</v>
      </c>
      <c r="AA2389" s="1" t="s">
        <v>24</v>
      </c>
      <c r="AB2389" s="20" t="s">
        <v>610</v>
      </c>
      <c r="AC2389" s="24"/>
      <c r="AD2389" s="24"/>
      <c r="AE2389" s="24"/>
      <c r="AF2389" s="24"/>
      <c r="AG2389" s="24"/>
      <c r="AH2389" s="24"/>
    </row>
    <row r="2390" spans="1:34" s="23" customFormat="1" x14ac:dyDescent="0.3">
      <c r="A2390" s="20">
        <v>42</v>
      </c>
      <c r="B2390" s="1" t="s">
        <v>3272</v>
      </c>
      <c r="C2390" s="20" t="s">
        <v>1414</v>
      </c>
      <c r="D2390" s="20" t="s">
        <v>1415</v>
      </c>
      <c r="E2390" s="20" t="s">
        <v>1416</v>
      </c>
      <c r="F2390" s="122" t="s">
        <v>190</v>
      </c>
      <c r="G2390" s="20" t="s">
        <v>1474</v>
      </c>
      <c r="H2390" s="120">
        <v>0.79</v>
      </c>
      <c r="I2390" s="120">
        <v>0.79</v>
      </c>
      <c r="J2390" s="20">
        <v>5</v>
      </c>
      <c r="K2390" s="56">
        <v>44673</v>
      </c>
      <c r="L2390" s="56">
        <v>44680</v>
      </c>
      <c r="M2390" s="20">
        <v>355.76</v>
      </c>
      <c r="N2390" s="121">
        <v>309.56</v>
      </c>
      <c r="O2390" s="20">
        <v>86</v>
      </c>
      <c r="P2390" s="1">
        <f t="shared" ref="P2390:P2453" si="112">+O2390*M2390</f>
        <v>30595.360000000001</v>
      </c>
      <c r="Q2390" s="20" t="s">
        <v>147</v>
      </c>
      <c r="R2390" s="20">
        <v>99.5</v>
      </c>
      <c r="S2390" s="19">
        <f t="shared" si="111"/>
        <v>35398.120000000003</v>
      </c>
      <c r="T2390" s="20" t="s">
        <v>147</v>
      </c>
      <c r="U2390" s="20">
        <v>100</v>
      </c>
      <c r="V2390" s="20">
        <v>0</v>
      </c>
      <c r="W2390" s="20">
        <v>0</v>
      </c>
      <c r="X2390" s="20">
        <v>0</v>
      </c>
      <c r="Y2390" s="20">
        <f t="shared" si="110"/>
        <v>100</v>
      </c>
      <c r="Z2390" s="20">
        <f t="shared" si="109"/>
        <v>30956</v>
      </c>
      <c r="AA2390" s="1" t="s">
        <v>344</v>
      </c>
      <c r="AB2390" s="20" t="s">
        <v>847</v>
      </c>
      <c r="AC2390" s="24"/>
      <c r="AD2390" s="24"/>
      <c r="AE2390" s="24"/>
      <c r="AF2390" s="24"/>
      <c r="AG2390" s="24"/>
      <c r="AH2390" s="24"/>
    </row>
    <row r="2391" spans="1:34" s="23" customFormat="1" x14ac:dyDescent="0.3">
      <c r="A2391" s="20">
        <v>43</v>
      </c>
      <c r="B2391" s="1" t="s">
        <v>3272</v>
      </c>
      <c r="C2391" s="20" t="s">
        <v>1414</v>
      </c>
      <c r="D2391" s="20" t="s">
        <v>1415</v>
      </c>
      <c r="E2391" s="20" t="s">
        <v>1416</v>
      </c>
      <c r="F2391" s="122" t="s">
        <v>186</v>
      </c>
      <c r="G2391" s="20" t="s">
        <v>1475</v>
      </c>
      <c r="H2391" s="120">
        <v>0.62</v>
      </c>
      <c r="I2391" s="120">
        <v>0.62</v>
      </c>
      <c r="J2391" s="20">
        <v>2</v>
      </c>
      <c r="K2391" s="56">
        <v>44673</v>
      </c>
      <c r="L2391" s="56">
        <v>44680</v>
      </c>
      <c r="M2391" s="20">
        <v>95.58</v>
      </c>
      <c r="N2391" s="121">
        <v>84.08</v>
      </c>
      <c r="O2391" s="20">
        <v>85</v>
      </c>
      <c r="P2391" s="1">
        <f t="shared" si="112"/>
        <v>8124.3</v>
      </c>
      <c r="Q2391" s="20" t="s">
        <v>147</v>
      </c>
      <c r="R2391" s="20">
        <v>99.5</v>
      </c>
      <c r="S2391" s="19">
        <f t="shared" si="111"/>
        <v>9510.2099999999991</v>
      </c>
      <c r="T2391" s="20" t="s">
        <v>147</v>
      </c>
      <c r="U2391" s="20">
        <v>100</v>
      </c>
      <c r="V2391" s="20">
        <v>0</v>
      </c>
      <c r="W2391" s="20">
        <v>0</v>
      </c>
      <c r="X2391" s="20">
        <v>0</v>
      </c>
      <c r="Y2391" s="20">
        <f t="shared" si="110"/>
        <v>100</v>
      </c>
      <c r="Z2391" s="20">
        <f t="shared" si="109"/>
        <v>8408</v>
      </c>
      <c r="AA2391" s="1" t="s">
        <v>344</v>
      </c>
      <c r="AB2391" s="20" t="s">
        <v>847</v>
      </c>
      <c r="AC2391" s="24"/>
      <c r="AD2391" s="24"/>
      <c r="AE2391" s="24"/>
      <c r="AF2391" s="24"/>
      <c r="AG2391" s="24"/>
      <c r="AH2391" s="24"/>
    </row>
    <row r="2392" spans="1:34" s="23" customFormat="1" x14ac:dyDescent="0.3">
      <c r="A2392" s="20">
        <v>44</v>
      </c>
      <c r="B2392" s="1" t="s">
        <v>3272</v>
      </c>
      <c r="C2392" s="20" t="s">
        <v>1414</v>
      </c>
      <c r="D2392" s="20" t="s">
        <v>1415</v>
      </c>
      <c r="E2392" s="20" t="s">
        <v>1416</v>
      </c>
      <c r="F2392" s="20" t="s">
        <v>1476</v>
      </c>
      <c r="G2392" s="20" t="s">
        <v>1477</v>
      </c>
      <c r="H2392" s="120">
        <v>0.67</v>
      </c>
      <c r="I2392" s="120">
        <v>0.67</v>
      </c>
      <c r="J2392" s="20">
        <v>4</v>
      </c>
      <c r="K2392" s="56">
        <v>44636</v>
      </c>
      <c r="L2392" s="56">
        <v>44641</v>
      </c>
      <c r="M2392" s="20">
        <v>312.98</v>
      </c>
      <c r="N2392" s="121">
        <v>292.98</v>
      </c>
      <c r="O2392" s="20">
        <v>84</v>
      </c>
      <c r="P2392" s="1">
        <f t="shared" si="112"/>
        <v>26290.32</v>
      </c>
      <c r="Q2392" s="20" t="s">
        <v>147</v>
      </c>
      <c r="R2392" s="20">
        <v>99.5</v>
      </c>
      <c r="S2392" s="19">
        <f t="shared" si="111"/>
        <v>31141.510000000002</v>
      </c>
      <c r="T2392" s="20" t="s">
        <v>147</v>
      </c>
      <c r="U2392" s="20">
        <v>100</v>
      </c>
      <c r="V2392" s="20">
        <v>0</v>
      </c>
      <c r="W2392" s="20">
        <v>0</v>
      </c>
      <c r="X2392" s="20">
        <v>0</v>
      </c>
      <c r="Y2392" s="20">
        <f t="shared" si="110"/>
        <v>100</v>
      </c>
      <c r="Z2392" s="20">
        <f t="shared" si="109"/>
        <v>29298</v>
      </c>
      <c r="AA2392" s="1" t="s">
        <v>344</v>
      </c>
      <c r="AB2392" s="20" t="s">
        <v>847</v>
      </c>
      <c r="AC2392" s="24"/>
      <c r="AD2392" s="24"/>
      <c r="AE2392" s="24"/>
      <c r="AF2392" s="24"/>
      <c r="AG2392" s="24"/>
      <c r="AH2392" s="24"/>
    </row>
    <row r="2393" spans="1:34" s="23" customFormat="1" x14ac:dyDescent="0.3">
      <c r="A2393" s="20">
        <v>45</v>
      </c>
      <c r="B2393" s="1" t="s">
        <v>3272</v>
      </c>
      <c r="C2393" s="20" t="s">
        <v>1414</v>
      </c>
      <c r="D2393" s="20" t="s">
        <v>1415</v>
      </c>
      <c r="E2393" s="20" t="s">
        <v>1416</v>
      </c>
      <c r="F2393" s="20" t="s">
        <v>1476</v>
      </c>
      <c r="G2393" s="20" t="s">
        <v>1478</v>
      </c>
      <c r="H2393" s="120"/>
      <c r="I2393" s="120"/>
      <c r="J2393" s="20">
        <v>2</v>
      </c>
      <c r="K2393" s="56">
        <v>44673</v>
      </c>
      <c r="L2393" s="56">
        <v>44680</v>
      </c>
      <c r="M2393" s="20">
        <v>113.1</v>
      </c>
      <c r="N2393" s="121">
        <v>102.89999999999999</v>
      </c>
      <c r="O2393" s="20">
        <v>80</v>
      </c>
      <c r="P2393" s="1">
        <f t="shared" si="112"/>
        <v>9048</v>
      </c>
      <c r="Q2393" s="20" t="s">
        <v>147</v>
      </c>
      <c r="R2393" s="20">
        <v>99.5</v>
      </c>
      <c r="S2393" s="19">
        <f t="shared" si="111"/>
        <v>11253.449999999999</v>
      </c>
      <c r="T2393" s="20" t="s">
        <v>147</v>
      </c>
      <c r="U2393" s="20">
        <v>100</v>
      </c>
      <c r="V2393" s="20">
        <v>0</v>
      </c>
      <c r="W2393" s="20">
        <v>0</v>
      </c>
      <c r="X2393" s="20">
        <v>0</v>
      </c>
      <c r="Y2393" s="20">
        <f t="shared" si="110"/>
        <v>100</v>
      </c>
      <c r="Z2393" s="20">
        <f t="shared" si="109"/>
        <v>10290</v>
      </c>
      <c r="AA2393" s="1" t="s">
        <v>344</v>
      </c>
      <c r="AB2393" s="20" t="s">
        <v>847</v>
      </c>
      <c r="AC2393" s="24"/>
      <c r="AD2393" s="24"/>
      <c r="AE2393" s="24"/>
      <c r="AF2393" s="24"/>
      <c r="AG2393" s="24"/>
      <c r="AH2393" s="24"/>
    </row>
    <row r="2394" spans="1:34" s="23" customFormat="1" x14ac:dyDescent="0.3">
      <c r="A2394" s="20">
        <v>46</v>
      </c>
      <c r="B2394" s="1" t="s">
        <v>3272</v>
      </c>
      <c r="C2394" s="20" t="s">
        <v>1414</v>
      </c>
      <c r="D2394" s="20" t="s">
        <v>1415</v>
      </c>
      <c r="E2394" s="20" t="s">
        <v>1416</v>
      </c>
      <c r="F2394" s="20" t="s">
        <v>1479</v>
      </c>
      <c r="G2394" s="20" t="s">
        <v>1480</v>
      </c>
      <c r="H2394" s="120">
        <v>0.55000000000000004</v>
      </c>
      <c r="I2394" s="120">
        <v>0.55000000000000004</v>
      </c>
      <c r="J2394" s="20">
        <v>5</v>
      </c>
      <c r="K2394" s="56">
        <v>44636</v>
      </c>
      <c r="L2394" s="56">
        <v>44641</v>
      </c>
      <c r="M2394" s="20">
        <v>376.13</v>
      </c>
      <c r="N2394" s="121">
        <v>340.03</v>
      </c>
      <c r="O2394" s="20">
        <v>81</v>
      </c>
      <c r="P2394" s="1">
        <f t="shared" si="112"/>
        <v>30466.53</v>
      </c>
      <c r="Q2394" s="20" t="s">
        <v>147</v>
      </c>
      <c r="R2394" s="20">
        <v>99.5</v>
      </c>
      <c r="S2394" s="19">
        <f t="shared" si="111"/>
        <v>37424.934999999998</v>
      </c>
      <c r="T2394" s="20" t="s">
        <v>147</v>
      </c>
      <c r="U2394" s="20">
        <v>100</v>
      </c>
      <c r="V2394" s="20">
        <v>0</v>
      </c>
      <c r="W2394" s="20">
        <v>0</v>
      </c>
      <c r="X2394" s="20">
        <v>0</v>
      </c>
      <c r="Y2394" s="20">
        <f t="shared" si="110"/>
        <v>100</v>
      </c>
      <c r="Z2394" s="20">
        <f t="shared" si="109"/>
        <v>34003</v>
      </c>
      <c r="AA2394" s="1" t="s">
        <v>344</v>
      </c>
      <c r="AB2394" s="20" t="s">
        <v>847</v>
      </c>
      <c r="AC2394" s="24"/>
      <c r="AD2394" s="24"/>
      <c r="AE2394" s="24"/>
      <c r="AF2394" s="24"/>
      <c r="AG2394" s="24"/>
      <c r="AH2394" s="24"/>
    </row>
    <row r="2395" spans="1:34" s="23" customFormat="1" x14ac:dyDescent="0.3">
      <c r="A2395" s="20">
        <v>47</v>
      </c>
      <c r="B2395" s="1" t="s">
        <v>3272</v>
      </c>
      <c r="C2395" s="20" t="s">
        <v>1414</v>
      </c>
      <c r="D2395" s="20" t="s">
        <v>1415</v>
      </c>
      <c r="E2395" s="20" t="s">
        <v>1416</v>
      </c>
      <c r="F2395" s="20" t="s">
        <v>1481</v>
      </c>
      <c r="G2395" s="20" t="s">
        <v>1482</v>
      </c>
      <c r="H2395" s="120">
        <v>0.45</v>
      </c>
      <c r="I2395" s="120">
        <v>0.45</v>
      </c>
      <c r="J2395" s="20">
        <v>4</v>
      </c>
      <c r="K2395" s="56">
        <v>44636</v>
      </c>
      <c r="L2395" s="56">
        <v>44641</v>
      </c>
      <c r="M2395" s="20">
        <v>243.78</v>
      </c>
      <c r="N2395" s="121">
        <v>227.78</v>
      </c>
      <c r="O2395" s="20">
        <v>80</v>
      </c>
      <c r="P2395" s="1">
        <f t="shared" si="112"/>
        <v>19502.400000000001</v>
      </c>
      <c r="Q2395" s="20" t="s">
        <v>147</v>
      </c>
      <c r="R2395" s="20">
        <v>99.5</v>
      </c>
      <c r="S2395" s="19">
        <f t="shared" si="111"/>
        <v>24256.11</v>
      </c>
      <c r="T2395" s="20" t="s">
        <v>147</v>
      </c>
      <c r="U2395" s="20">
        <v>100</v>
      </c>
      <c r="V2395" s="20">
        <v>0</v>
      </c>
      <c r="W2395" s="20">
        <v>0</v>
      </c>
      <c r="X2395" s="20">
        <v>0</v>
      </c>
      <c r="Y2395" s="20">
        <f t="shared" si="110"/>
        <v>100</v>
      </c>
      <c r="Z2395" s="20">
        <f t="shared" si="109"/>
        <v>22778</v>
      </c>
      <c r="AA2395" s="1" t="s">
        <v>344</v>
      </c>
      <c r="AB2395" s="20" t="s">
        <v>847</v>
      </c>
      <c r="AC2395" s="24"/>
      <c r="AD2395" s="24"/>
      <c r="AE2395" s="24"/>
      <c r="AF2395" s="24"/>
      <c r="AG2395" s="24"/>
      <c r="AH2395" s="24"/>
    </row>
    <row r="2396" spans="1:34" s="23" customFormat="1" x14ac:dyDescent="0.3">
      <c r="A2396" s="20">
        <v>48</v>
      </c>
      <c r="B2396" s="1" t="s">
        <v>3272</v>
      </c>
      <c r="C2396" s="20" t="s">
        <v>1414</v>
      </c>
      <c r="D2396" s="20" t="s">
        <v>1415</v>
      </c>
      <c r="E2396" s="20" t="s">
        <v>1416</v>
      </c>
      <c r="F2396" s="20" t="s">
        <v>1483</v>
      </c>
      <c r="G2396" s="20" t="s">
        <v>1484</v>
      </c>
      <c r="H2396" s="120">
        <v>0.35</v>
      </c>
      <c r="I2396" s="120">
        <v>0.35</v>
      </c>
      <c r="J2396" s="20">
        <v>4</v>
      </c>
      <c r="K2396" s="56">
        <v>44636</v>
      </c>
      <c r="L2396" s="56">
        <v>44641</v>
      </c>
      <c r="M2396" s="20">
        <v>282.14999999999998</v>
      </c>
      <c r="N2396" s="121">
        <v>263.34999999999997</v>
      </c>
      <c r="O2396" s="20">
        <v>80</v>
      </c>
      <c r="P2396" s="1">
        <f t="shared" si="112"/>
        <v>22572</v>
      </c>
      <c r="Q2396" s="20" t="s">
        <v>147</v>
      </c>
      <c r="R2396" s="20">
        <v>99.5</v>
      </c>
      <c r="S2396" s="19">
        <f t="shared" si="111"/>
        <v>28073.924999999999</v>
      </c>
      <c r="T2396" s="20" t="s">
        <v>147</v>
      </c>
      <c r="U2396" s="20">
        <v>100</v>
      </c>
      <c r="V2396" s="20">
        <v>0</v>
      </c>
      <c r="W2396" s="20">
        <v>0</v>
      </c>
      <c r="X2396" s="20">
        <v>0</v>
      </c>
      <c r="Y2396" s="20">
        <f t="shared" si="110"/>
        <v>100</v>
      </c>
      <c r="Z2396" s="20">
        <f t="shared" si="109"/>
        <v>26334.999999999996</v>
      </c>
      <c r="AA2396" s="1" t="s">
        <v>344</v>
      </c>
      <c r="AB2396" s="20" t="s">
        <v>847</v>
      </c>
      <c r="AC2396" s="24"/>
      <c r="AD2396" s="24"/>
      <c r="AE2396" s="24"/>
      <c r="AF2396" s="24"/>
      <c r="AG2396" s="24"/>
      <c r="AH2396" s="24"/>
    </row>
    <row r="2397" spans="1:34" s="23" customFormat="1" x14ac:dyDescent="0.3">
      <c r="A2397" s="20">
        <v>49</v>
      </c>
      <c r="B2397" s="1" t="s">
        <v>3272</v>
      </c>
      <c r="C2397" s="20" t="s">
        <v>1414</v>
      </c>
      <c r="D2397" s="20" t="s">
        <v>1415</v>
      </c>
      <c r="E2397" s="20" t="s">
        <v>1416</v>
      </c>
      <c r="F2397" s="20" t="s">
        <v>756</v>
      </c>
      <c r="G2397" s="20" t="s">
        <v>1485</v>
      </c>
      <c r="H2397" s="120">
        <v>1.69</v>
      </c>
      <c r="I2397" s="120">
        <v>1.69</v>
      </c>
      <c r="J2397" s="20">
        <v>16</v>
      </c>
      <c r="K2397" s="56">
        <v>44673</v>
      </c>
      <c r="L2397" s="56">
        <v>44680</v>
      </c>
      <c r="M2397" s="20">
        <v>985.02</v>
      </c>
      <c r="N2397" s="121">
        <v>847.02</v>
      </c>
      <c r="O2397" s="20">
        <v>89</v>
      </c>
      <c r="P2397" s="1">
        <f t="shared" si="112"/>
        <v>87666.78</v>
      </c>
      <c r="Q2397" s="20" t="s">
        <v>147</v>
      </c>
      <c r="R2397" s="20">
        <v>99.5</v>
      </c>
      <c r="S2397" s="19">
        <f t="shared" si="111"/>
        <v>98009.49</v>
      </c>
      <c r="T2397" s="20" t="s">
        <v>147</v>
      </c>
      <c r="U2397" s="20">
        <v>100</v>
      </c>
      <c r="V2397" s="20">
        <v>0</v>
      </c>
      <c r="W2397" s="20">
        <v>0</v>
      </c>
      <c r="X2397" s="20">
        <v>0</v>
      </c>
      <c r="Y2397" s="20">
        <f t="shared" si="110"/>
        <v>100</v>
      </c>
      <c r="Z2397" s="20">
        <f t="shared" si="109"/>
        <v>84702</v>
      </c>
      <c r="AA2397" s="20" t="s">
        <v>26</v>
      </c>
      <c r="AB2397" s="20" t="s">
        <v>610</v>
      </c>
      <c r="AC2397" s="24"/>
      <c r="AD2397" s="24"/>
      <c r="AE2397" s="24"/>
      <c r="AF2397" s="24"/>
      <c r="AG2397" s="24"/>
      <c r="AH2397" s="24"/>
    </row>
    <row r="2398" spans="1:34" s="23" customFormat="1" x14ac:dyDescent="0.3">
      <c r="A2398" s="20">
        <v>1</v>
      </c>
      <c r="B2398" s="20" t="s">
        <v>3275</v>
      </c>
      <c r="C2398" s="20" t="s">
        <v>1486</v>
      </c>
      <c r="D2398" s="20" t="s">
        <v>1487</v>
      </c>
      <c r="E2398" s="20" t="s">
        <v>1488</v>
      </c>
      <c r="F2398" s="20" t="s">
        <v>1489</v>
      </c>
      <c r="G2398" s="20" t="s">
        <v>1490</v>
      </c>
      <c r="H2398" s="20">
        <v>0.5</v>
      </c>
      <c r="I2398" s="20">
        <v>0.5</v>
      </c>
      <c r="J2398" s="20">
        <v>4</v>
      </c>
      <c r="K2398" s="56">
        <v>44660</v>
      </c>
      <c r="L2398" s="56">
        <v>44663</v>
      </c>
      <c r="M2398" s="20">
        <v>239.4</v>
      </c>
      <c r="N2398" s="57">
        <v>219.70000000000002</v>
      </c>
      <c r="O2398" s="20">
        <v>97</v>
      </c>
      <c r="P2398" s="1">
        <f t="shared" si="112"/>
        <v>23221.8</v>
      </c>
      <c r="Q2398" s="20" t="s">
        <v>147</v>
      </c>
      <c r="R2398" s="20">
        <v>99.7</v>
      </c>
      <c r="S2398" s="19">
        <f t="shared" si="111"/>
        <v>23868.18</v>
      </c>
      <c r="T2398" s="20" t="s">
        <v>147</v>
      </c>
      <c r="U2398" s="20">
        <v>110</v>
      </c>
      <c r="V2398" s="20">
        <v>0</v>
      </c>
      <c r="W2398" s="20">
        <v>0</v>
      </c>
      <c r="X2398" s="20">
        <v>0</v>
      </c>
      <c r="Y2398" s="20">
        <f>SUM(U2398:X2398)</f>
        <v>110</v>
      </c>
      <c r="Z2398" s="58">
        <f t="shared" si="109"/>
        <v>24167.000000000004</v>
      </c>
      <c r="AA2398" s="58" t="s">
        <v>3179</v>
      </c>
      <c r="AB2398" s="58" t="s">
        <v>3179</v>
      </c>
      <c r="AC2398" s="24"/>
      <c r="AD2398" s="24"/>
      <c r="AE2398" s="24"/>
      <c r="AF2398" s="24"/>
      <c r="AG2398" s="24"/>
      <c r="AH2398" s="24"/>
    </row>
    <row r="2399" spans="1:34" s="23" customFormat="1" x14ac:dyDescent="0.3">
      <c r="A2399" s="20">
        <v>2</v>
      </c>
      <c r="B2399" s="20" t="s">
        <v>3275</v>
      </c>
      <c r="C2399" s="20" t="s">
        <v>1486</v>
      </c>
      <c r="D2399" s="20" t="s">
        <v>1487</v>
      </c>
      <c r="E2399" s="20" t="s">
        <v>1488</v>
      </c>
      <c r="F2399" s="20" t="s">
        <v>1493</v>
      </c>
      <c r="G2399" s="20" t="s">
        <v>1494</v>
      </c>
      <c r="H2399" s="20">
        <v>1</v>
      </c>
      <c r="I2399" s="20">
        <v>1</v>
      </c>
      <c r="J2399" s="20">
        <v>4</v>
      </c>
      <c r="K2399" s="56">
        <v>44660</v>
      </c>
      <c r="L2399" s="56">
        <v>44663</v>
      </c>
      <c r="M2399" s="20">
        <v>238.36</v>
      </c>
      <c r="N2399" s="57">
        <v>218.66000000000003</v>
      </c>
      <c r="O2399" s="20">
        <v>98</v>
      </c>
      <c r="P2399" s="1">
        <f t="shared" si="112"/>
        <v>23359.280000000002</v>
      </c>
      <c r="Q2399" s="20" t="s">
        <v>147</v>
      </c>
      <c r="R2399" s="20">
        <v>99.7</v>
      </c>
      <c r="S2399" s="19">
        <f t="shared" si="111"/>
        <v>23764.492000000002</v>
      </c>
      <c r="T2399" s="20" t="s">
        <v>147</v>
      </c>
      <c r="U2399" s="20">
        <v>110</v>
      </c>
      <c r="V2399" s="20">
        <v>0</v>
      </c>
      <c r="W2399" s="20">
        <v>0</v>
      </c>
      <c r="X2399" s="20">
        <v>0</v>
      </c>
      <c r="Y2399" s="20">
        <f t="shared" ref="Y2399:Y2462" si="113">SUM(U2399:X2399)</f>
        <v>110</v>
      </c>
      <c r="Z2399" s="58">
        <f t="shared" si="109"/>
        <v>24052.600000000002</v>
      </c>
      <c r="AA2399" s="58" t="s">
        <v>3179</v>
      </c>
      <c r="AB2399" s="58" t="s">
        <v>3179</v>
      </c>
      <c r="AC2399" s="24"/>
      <c r="AD2399" s="24"/>
      <c r="AE2399" s="24"/>
      <c r="AF2399" s="24"/>
      <c r="AG2399" s="24"/>
      <c r="AH2399" s="24"/>
    </row>
    <row r="2400" spans="1:34" s="23" customFormat="1" x14ac:dyDescent="0.3">
      <c r="A2400" s="20">
        <v>3</v>
      </c>
      <c r="B2400" s="20" t="s">
        <v>3275</v>
      </c>
      <c r="C2400" s="20" t="s">
        <v>1486</v>
      </c>
      <c r="D2400" s="20" t="s">
        <v>1487</v>
      </c>
      <c r="E2400" s="20" t="s">
        <v>1488</v>
      </c>
      <c r="F2400" s="20" t="s">
        <v>1496</v>
      </c>
      <c r="G2400" s="20" t="s">
        <v>1497</v>
      </c>
      <c r="H2400" s="20">
        <v>0.5</v>
      </c>
      <c r="I2400" s="20">
        <v>0.5</v>
      </c>
      <c r="J2400" s="20">
        <v>2</v>
      </c>
      <c r="K2400" s="56">
        <v>44660</v>
      </c>
      <c r="L2400" s="56">
        <v>44663</v>
      </c>
      <c r="M2400" s="20">
        <v>119.84</v>
      </c>
      <c r="N2400" s="57">
        <v>110.94</v>
      </c>
      <c r="O2400" s="20">
        <v>97</v>
      </c>
      <c r="P2400" s="1">
        <f t="shared" si="112"/>
        <v>11624.48</v>
      </c>
      <c r="Q2400" s="20" t="s">
        <v>147</v>
      </c>
      <c r="R2400" s="20">
        <v>99.7</v>
      </c>
      <c r="S2400" s="19">
        <f t="shared" si="111"/>
        <v>11948.048000000001</v>
      </c>
      <c r="T2400" s="20" t="s">
        <v>147</v>
      </c>
      <c r="U2400" s="20">
        <v>110</v>
      </c>
      <c r="V2400" s="20">
        <v>0</v>
      </c>
      <c r="W2400" s="20">
        <v>0</v>
      </c>
      <c r="X2400" s="20">
        <v>0</v>
      </c>
      <c r="Y2400" s="20">
        <f t="shared" si="113"/>
        <v>110</v>
      </c>
      <c r="Z2400" s="58">
        <f t="shared" si="109"/>
        <v>12203.4</v>
      </c>
      <c r="AA2400" s="58" t="s">
        <v>3179</v>
      </c>
      <c r="AB2400" s="58" t="s">
        <v>3179</v>
      </c>
      <c r="AC2400" s="24"/>
      <c r="AD2400" s="24"/>
      <c r="AE2400" s="24"/>
      <c r="AF2400" s="24"/>
      <c r="AG2400" s="24"/>
      <c r="AH2400" s="24"/>
    </row>
    <row r="2401" spans="1:34" s="23" customFormat="1" x14ac:dyDescent="0.3">
      <c r="A2401" s="20">
        <v>4</v>
      </c>
      <c r="B2401" s="20" t="s">
        <v>3275</v>
      </c>
      <c r="C2401" s="20" t="s">
        <v>1486</v>
      </c>
      <c r="D2401" s="20" t="s">
        <v>1487</v>
      </c>
      <c r="E2401" s="20" t="s">
        <v>1488</v>
      </c>
      <c r="F2401" s="20" t="s">
        <v>1498</v>
      </c>
      <c r="G2401" s="20" t="s">
        <v>1499</v>
      </c>
      <c r="H2401" s="20">
        <v>1</v>
      </c>
      <c r="I2401" s="20">
        <v>1</v>
      </c>
      <c r="J2401" s="20">
        <v>4</v>
      </c>
      <c r="K2401" s="56">
        <v>44660</v>
      </c>
      <c r="L2401" s="56">
        <v>44663</v>
      </c>
      <c r="M2401" s="20">
        <v>237.68</v>
      </c>
      <c r="N2401" s="57">
        <v>219.68</v>
      </c>
      <c r="O2401" s="20">
        <v>96</v>
      </c>
      <c r="P2401" s="1">
        <f t="shared" si="112"/>
        <v>22817.279999999999</v>
      </c>
      <c r="Q2401" s="20" t="s">
        <v>147</v>
      </c>
      <c r="R2401" s="20">
        <v>99.7</v>
      </c>
      <c r="S2401" s="19">
        <f t="shared" si="111"/>
        <v>23696.696</v>
      </c>
      <c r="T2401" s="20" t="s">
        <v>147</v>
      </c>
      <c r="U2401" s="20">
        <v>110</v>
      </c>
      <c r="V2401" s="20">
        <v>0</v>
      </c>
      <c r="W2401" s="20">
        <v>0</v>
      </c>
      <c r="X2401" s="20">
        <v>0</v>
      </c>
      <c r="Y2401" s="20">
        <f t="shared" si="113"/>
        <v>110</v>
      </c>
      <c r="Z2401" s="58">
        <f t="shared" si="109"/>
        <v>24164.799999999999</v>
      </c>
      <c r="AA2401" s="58" t="s">
        <v>3179</v>
      </c>
      <c r="AB2401" s="58" t="s">
        <v>3179</v>
      </c>
      <c r="AC2401" s="24"/>
      <c r="AD2401" s="24"/>
      <c r="AE2401" s="24"/>
      <c r="AF2401" s="24"/>
      <c r="AG2401" s="24"/>
      <c r="AH2401" s="24"/>
    </row>
    <row r="2402" spans="1:34" s="23" customFormat="1" x14ac:dyDescent="0.3">
      <c r="A2402" s="20">
        <v>5</v>
      </c>
      <c r="B2402" s="20" t="s">
        <v>3275</v>
      </c>
      <c r="C2402" s="20" t="s">
        <v>1486</v>
      </c>
      <c r="D2402" s="20" t="s">
        <v>1487</v>
      </c>
      <c r="E2402" s="20" t="s">
        <v>1488</v>
      </c>
      <c r="F2402" s="20" t="s">
        <v>1500</v>
      </c>
      <c r="G2402" s="20" t="s">
        <v>1501</v>
      </c>
      <c r="H2402" s="20">
        <v>0.5</v>
      </c>
      <c r="I2402" s="20">
        <v>0.5</v>
      </c>
      <c r="J2402" s="20">
        <v>1</v>
      </c>
      <c r="K2402" s="56">
        <v>44660</v>
      </c>
      <c r="L2402" s="56">
        <v>44663</v>
      </c>
      <c r="M2402" s="20">
        <v>60.76</v>
      </c>
      <c r="N2402" s="57">
        <v>56.66</v>
      </c>
      <c r="O2402" s="20">
        <v>96</v>
      </c>
      <c r="P2402" s="1">
        <f t="shared" si="112"/>
        <v>5832.96</v>
      </c>
      <c r="Q2402" s="20" t="s">
        <v>147</v>
      </c>
      <c r="R2402" s="20">
        <v>99.7</v>
      </c>
      <c r="S2402" s="19">
        <f t="shared" si="111"/>
        <v>6057.7719999999999</v>
      </c>
      <c r="T2402" s="20" t="s">
        <v>147</v>
      </c>
      <c r="U2402" s="20">
        <v>110</v>
      </c>
      <c r="V2402" s="20">
        <v>0</v>
      </c>
      <c r="W2402" s="20">
        <v>0</v>
      </c>
      <c r="X2402" s="20">
        <v>0</v>
      </c>
      <c r="Y2402" s="20">
        <f t="shared" si="113"/>
        <v>110</v>
      </c>
      <c r="Z2402" s="58">
        <f t="shared" si="109"/>
        <v>6232.5999999999995</v>
      </c>
      <c r="AA2402" s="58" t="s">
        <v>3179</v>
      </c>
      <c r="AB2402" s="58" t="s">
        <v>3179</v>
      </c>
      <c r="AC2402" s="24"/>
      <c r="AD2402" s="24"/>
      <c r="AE2402" s="24"/>
      <c r="AF2402" s="24"/>
      <c r="AG2402" s="24"/>
      <c r="AH2402" s="24"/>
    </row>
    <row r="2403" spans="1:34" s="23" customFormat="1" x14ac:dyDescent="0.3">
      <c r="A2403" s="20">
        <v>6</v>
      </c>
      <c r="B2403" s="20" t="s">
        <v>3275</v>
      </c>
      <c r="C2403" s="20" t="s">
        <v>1486</v>
      </c>
      <c r="D2403" s="20" t="s">
        <v>1487</v>
      </c>
      <c r="E2403" s="20" t="s">
        <v>1488</v>
      </c>
      <c r="F2403" s="20" t="s">
        <v>1502</v>
      </c>
      <c r="G2403" s="20" t="s">
        <v>1503</v>
      </c>
      <c r="H2403" s="20">
        <v>0.5</v>
      </c>
      <c r="I2403" s="20">
        <v>0.5</v>
      </c>
      <c r="J2403" s="20">
        <v>1</v>
      </c>
      <c r="K2403" s="56">
        <v>44660</v>
      </c>
      <c r="L2403" s="56">
        <v>44663</v>
      </c>
      <c r="M2403" s="20">
        <v>60.3</v>
      </c>
      <c r="N2403" s="57">
        <v>56.3</v>
      </c>
      <c r="O2403" s="20">
        <v>96</v>
      </c>
      <c r="P2403" s="1">
        <f t="shared" si="112"/>
        <v>5788.7999999999993</v>
      </c>
      <c r="Q2403" s="20" t="s">
        <v>147</v>
      </c>
      <c r="R2403" s="20">
        <v>99.7</v>
      </c>
      <c r="S2403" s="19">
        <f t="shared" si="111"/>
        <v>6011.91</v>
      </c>
      <c r="T2403" s="20" t="s">
        <v>147</v>
      </c>
      <c r="U2403" s="20">
        <v>110</v>
      </c>
      <c r="V2403" s="20">
        <v>0</v>
      </c>
      <c r="W2403" s="20">
        <v>0</v>
      </c>
      <c r="X2403" s="20">
        <v>0</v>
      </c>
      <c r="Y2403" s="20">
        <f t="shared" si="113"/>
        <v>110</v>
      </c>
      <c r="Z2403" s="58">
        <f t="shared" si="109"/>
        <v>6193</v>
      </c>
      <c r="AA2403" s="58" t="s">
        <v>3179</v>
      </c>
      <c r="AB2403" s="58" t="s">
        <v>3179</v>
      </c>
      <c r="AC2403" s="24"/>
      <c r="AD2403" s="24"/>
      <c r="AE2403" s="24"/>
      <c r="AF2403" s="24"/>
      <c r="AG2403" s="24"/>
      <c r="AH2403" s="24"/>
    </row>
    <row r="2404" spans="1:34" s="23" customFormat="1" x14ac:dyDescent="0.3">
      <c r="A2404" s="20">
        <v>7</v>
      </c>
      <c r="B2404" s="20" t="s">
        <v>3275</v>
      </c>
      <c r="C2404" s="20" t="s">
        <v>1486</v>
      </c>
      <c r="D2404" s="20" t="s">
        <v>1487</v>
      </c>
      <c r="E2404" s="20" t="s">
        <v>1488</v>
      </c>
      <c r="F2404" s="20" t="s">
        <v>1504</v>
      </c>
      <c r="G2404" s="20" t="s">
        <v>1505</v>
      </c>
      <c r="H2404" s="20">
        <v>0.5</v>
      </c>
      <c r="I2404" s="20">
        <v>0.5</v>
      </c>
      <c r="J2404" s="20">
        <v>2</v>
      </c>
      <c r="K2404" s="56">
        <v>44660</v>
      </c>
      <c r="L2404" s="56">
        <v>44663</v>
      </c>
      <c r="M2404" s="20">
        <v>119.6</v>
      </c>
      <c r="N2404" s="57">
        <v>109.39999999999999</v>
      </c>
      <c r="O2404" s="20">
        <v>95</v>
      </c>
      <c r="P2404" s="1">
        <f t="shared" si="112"/>
        <v>11362</v>
      </c>
      <c r="Q2404" s="20" t="s">
        <v>147</v>
      </c>
      <c r="R2404" s="20">
        <v>99.7</v>
      </c>
      <c r="S2404" s="19">
        <f t="shared" si="111"/>
        <v>11924.119999999999</v>
      </c>
      <c r="T2404" s="20" t="s">
        <v>147</v>
      </c>
      <c r="U2404" s="20">
        <v>110</v>
      </c>
      <c r="V2404" s="20">
        <v>0</v>
      </c>
      <c r="W2404" s="20">
        <v>0</v>
      </c>
      <c r="X2404" s="20">
        <v>0</v>
      </c>
      <c r="Y2404" s="20">
        <f t="shared" si="113"/>
        <v>110</v>
      </c>
      <c r="Z2404" s="58">
        <f t="shared" si="109"/>
        <v>12033.999999999998</v>
      </c>
      <c r="AA2404" s="58" t="s">
        <v>3179</v>
      </c>
      <c r="AB2404" s="58" t="s">
        <v>3179</v>
      </c>
      <c r="AC2404" s="24"/>
      <c r="AD2404" s="24"/>
      <c r="AE2404" s="24"/>
      <c r="AF2404" s="24"/>
      <c r="AG2404" s="24"/>
      <c r="AH2404" s="24"/>
    </row>
    <row r="2405" spans="1:34" s="23" customFormat="1" x14ac:dyDescent="0.3">
      <c r="A2405" s="20">
        <v>8</v>
      </c>
      <c r="B2405" s="20" t="s">
        <v>3275</v>
      </c>
      <c r="C2405" s="20" t="s">
        <v>1486</v>
      </c>
      <c r="D2405" s="20" t="s">
        <v>1487</v>
      </c>
      <c r="E2405" s="20" t="s">
        <v>1488</v>
      </c>
      <c r="F2405" s="20" t="s">
        <v>1506</v>
      </c>
      <c r="G2405" s="20" t="s">
        <v>1507</v>
      </c>
      <c r="H2405" s="20">
        <v>1</v>
      </c>
      <c r="I2405" s="20">
        <v>1</v>
      </c>
      <c r="J2405" s="20">
        <v>5</v>
      </c>
      <c r="K2405" s="56">
        <v>44660</v>
      </c>
      <c r="L2405" s="56">
        <v>44663</v>
      </c>
      <c r="M2405" s="20">
        <v>299.27999999999997</v>
      </c>
      <c r="N2405" s="57">
        <v>277.17999999999995</v>
      </c>
      <c r="O2405" s="20">
        <v>98</v>
      </c>
      <c r="P2405" s="1">
        <f t="shared" si="112"/>
        <v>29329.439999999999</v>
      </c>
      <c r="Q2405" s="20" t="s">
        <v>147</v>
      </c>
      <c r="R2405" s="20">
        <v>99.7</v>
      </c>
      <c r="S2405" s="19">
        <f t="shared" si="111"/>
        <v>29838.215999999997</v>
      </c>
      <c r="T2405" s="20" t="s">
        <v>147</v>
      </c>
      <c r="U2405" s="20">
        <v>110</v>
      </c>
      <c r="V2405" s="20">
        <v>0</v>
      </c>
      <c r="W2405" s="20">
        <v>0</v>
      </c>
      <c r="X2405" s="20">
        <v>0</v>
      </c>
      <c r="Y2405" s="20">
        <f t="shared" si="113"/>
        <v>110</v>
      </c>
      <c r="Z2405" s="58">
        <f t="shared" si="109"/>
        <v>30489.799999999996</v>
      </c>
      <c r="AA2405" s="58" t="s">
        <v>3179</v>
      </c>
      <c r="AB2405" s="58" t="s">
        <v>3179</v>
      </c>
      <c r="AC2405" s="24"/>
      <c r="AD2405" s="24"/>
      <c r="AE2405" s="24"/>
      <c r="AF2405" s="24"/>
      <c r="AG2405" s="24"/>
      <c r="AH2405" s="24"/>
    </row>
    <row r="2406" spans="1:34" s="23" customFormat="1" x14ac:dyDescent="0.3">
      <c r="A2406" s="20">
        <v>9</v>
      </c>
      <c r="B2406" s="20" t="s">
        <v>3275</v>
      </c>
      <c r="C2406" s="20" t="s">
        <v>1486</v>
      </c>
      <c r="D2406" s="20" t="s">
        <v>1487</v>
      </c>
      <c r="E2406" s="20" t="s">
        <v>1488</v>
      </c>
      <c r="F2406" s="20" t="s">
        <v>1508</v>
      </c>
      <c r="G2406" s="20" t="s">
        <v>1509</v>
      </c>
      <c r="H2406" s="20">
        <v>1</v>
      </c>
      <c r="I2406" s="20">
        <v>1</v>
      </c>
      <c r="J2406" s="20">
        <v>10</v>
      </c>
      <c r="K2406" s="56">
        <v>44699</v>
      </c>
      <c r="L2406" s="56">
        <v>44702</v>
      </c>
      <c r="M2406" s="20">
        <v>562.34</v>
      </c>
      <c r="N2406" s="57">
        <v>501.44000000000005</v>
      </c>
      <c r="O2406" s="20">
        <v>98</v>
      </c>
      <c r="P2406" s="1">
        <f t="shared" si="112"/>
        <v>55109.32</v>
      </c>
      <c r="Q2406" s="20" t="s">
        <v>147</v>
      </c>
      <c r="R2406" s="20">
        <v>99.7</v>
      </c>
      <c r="S2406" s="19">
        <f t="shared" si="111"/>
        <v>56065.298000000003</v>
      </c>
      <c r="T2406" s="20" t="s">
        <v>147</v>
      </c>
      <c r="U2406" s="20">
        <v>110</v>
      </c>
      <c r="V2406" s="20">
        <v>0</v>
      </c>
      <c r="W2406" s="20">
        <v>0</v>
      </c>
      <c r="X2406" s="20">
        <v>0</v>
      </c>
      <c r="Y2406" s="20">
        <f t="shared" si="113"/>
        <v>110</v>
      </c>
      <c r="Z2406" s="58">
        <f t="shared" si="109"/>
        <v>55158.400000000009</v>
      </c>
      <c r="AA2406" s="58" t="s">
        <v>3179</v>
      </c>
      <c r="AB2406" s="58" t="s">
        <v>3179</v>
      </c>
      <c r="AC2406" s="24"/>
      <c r="AD2406" s="24"/>
      <c r="AE2406" s="24"/>
      <c r="AF2406" s="24"/>
      <c r="AG2406" s="24"/>
      <c r="AH2406" s="24"/>
    </row>
    <row r="2407" spans="1:34" s="23" customFormat="1" x14ac:dyDescent="0.3">
      <c r="A2407" s="20">
        <v>10</v>
      </c>
      <c r="B2407" s="20" t="s">
        <v>3275</v>
      </c>
      <c r="C2407" s="20" t="s">
        <v>1486</v>
      </c>
      <c r="D2407" s="20" t="s">
        <v>1487</v>
      </c>
      <c r="E2407" s="20" t="s">
        <v>1488</v>
      </c>
      <c r="F2407" s="20" t="s">
        <v>1510</v>
      </c>
      <c r="G2407" s="20" t="s">
        <v>1511</v>
      </c>
      <c r="H2407" s="20">
        <v>1</v>
      </c>
      <c r="I2407" s="20">
        <v>1</v>
      </c>
      <c r="J2407" s="20">
        <v>3</v>
      </c>
      <c r="K2407" s="56">
        <v>44660</v>
      </c>
      <c r="L2407" s="56">
        <v>44663</v>
      </c>
      <c r="M2407" s="20">
        <v>178.76</v>
      </c>
      <c r="N2407" s="57">
        <v>164.26</v>
      </c>
      <c r="O2407" s="20">
        <v>97</v>
      </c>
      <c r="P2407" s="1">
        <f t="shared" si="112"/>
        <v>17339.719999999998</v>
      </c>
      <c r="Q2407" s="20" t="s">
        <v>147</v>
      </c>
      <c r="R2407" s="20">
        <v>99.7</v>
      </c>
      <c r="S2407" s="19">
        <f t="shared" si="111"/>
        <v>17822.371999999999</v>
      </c>
      <c r="T2407" s="20" t="s">
        <v>147</v>
      </c>
      <c r="U2407" s="20">
        <v>110</v>
      </c>
      <c r="V2407" s="20">
        <v>0</v>
      </c>
      <c r="W2407" s="20">
        <v>0</v>
      </c>
      <c r="X2407" s="20">
        <v>0</v>
      </c>
      <c r="Y2407" s="20">
        <f t="shared" si="113"/>
        <v>110</v>
      </c>
      <c r="Z2407" s="58">
        <f t="shared" si="109"/>
        <v>18068.599999999999</v>
      </c>
      <c r="AA2407" s="58" t="s">
        <v>3179</v>
      </c>
      <c r="AB2407" s="58" t="s">
        <v>3179</v>
      </c>
      <c r="AC2407" s="24"/>
      <c r="AD2407" s="24"/>
      <c r="AE2407" s="24"/>
      <c r="AF2407" s="24"/>
      <c r="AG2407" s="24"/>
      <c r="AH2407" s="24"/>
    </row>
    <row r="2408" spans="1:34" s="23" customFormat="1" x14ac:dyDescent="0.3">
      <c r="A2408" s="20">
        <v>11</v>
      </c>
      <c r="B2408" s="20" t="s">
        <v>3275</v>
      </c>
      <c r="C2408" s="20" t="s">
        <v>1486</v>
      </c>
      <c r="D2408" s="20" t="s">
        <v>1487</v>
      </c>
      <c r="E2408" s="20" t="s">
        <v>1488</v>
      </c>
      <c r="F2408" s="20" t="s">
        <v>1513</v>
      </c>
      <c r="G2408" s="20" t="s">
        <v>1514</v>
      </c>
      <c r="H2408" s="20">
        <v>2.5</v>
      </c>
      <c r="I2408" s="20">
        <v>2.5</v>
      </c>
      <c r="J2408" s="20">
        <v>5</v>
      </c>
      <c r="K2408" s="56">
        <v>44660</v>
      </c>
      <c r="L2408" s="56">
        <v>44663</v>
      </c>
      <c r="M2408" s="20">
        <v>299.89999999999998</v>
      </c>
      <c r="N2408" s="57">
        <v>279</v>
      </c>
      <c r="O2408" s="20">
        <v>97</v>
      </c>
      <c r="P2408" s="1">
        <f t="shared" si="112"/>
        <v>29090.3</v>
      </c>
      <c r="Q2408" s="20" t="s">
        <v>147</v>
      </c>
      <c r="R2408" s="20">
        <v>99.7</v>
      </c>
      <c r="S2408" s="19">
        <f t="shared" si="111"/>
        <v>29900.03</v>
      </c>
      <c r="T2408" s="20" t="s">
        <v>147</v>
      </c>
      <c r="U2408" s="20">
        <v>110</v>
      </c>
      <c r="V2408" s="20">
        <v>0</v>
      </c>
      <c r="W2408" s="20">
        <v>0</v>
      </c>
      <c r="X2408" s="20">
        <v>0</v>
      </c>
      <c r="Y2408" s="20">
        <f t="shared" si="113"/>
        <v>110</v>
      </c>
      <c r="Z2408" s="58">
        <f t="shared" si="109"/>
        <v>30690</v>
      </c>
      <c r="AA2408" s="58" t="s">
        <v>3179</v>
      </c>
      <c r="AB2408" s="58" t="s">
        <v>3179</v>
      </c>
      <c r="AC2408" s="24"/>
      <c r="AD2408" s="24"/>
      <c r="AE2408" s="24"/>
      <c r="AF2408" s="24"/>
      <c r="AG2408" s="24"/>
      <c r="AH2408" s="24"/>
    </row>
    <row r="2409" spans="1:34" s="23" customFormat="1" x14ac:dyDescent="0.3">
      <c r="A2409" s="20">
        <v>12</v>
      </c>
      <c r="B2409" s="20" t="s">
        <v>3275</v>
      </c>
      <c r="C2409" s="20" t="s">
        <v>1486</v>
      </c>
      <c r="D2409" s="20" t="s">
        <v>1487</v>
      </c>
      <c r="E2409" s="20" t="s">
        <v>1488</v>
      </c>
      <c r="F2409" s="20" t="s">
        <v>1515</v>
      </c>
      <c r="G2409" s="20" t="s">
        <v>1516</v>
      </c>
      <c r="H2409" s="20">
        <v>0.5</v>
      </c>
      <c r="I2409" s="20">
        <v>0.5</v>
      </c>
      <c r="J2409" s="20">
        <v>2</v>
      </c>
      <c r="K2409" s="56">
        <v>44660</v>
      </c>
      <c r="L2409" s="56">
        <v>44663</v>
      </c>
      <c r="M2409" s="20">
        <v>120.42</v>
      </c>
      <c r="N2409" s="57">
        <v>111.22</v>
      </c>
      <c r="O2409" s="20">
        <v>87</v>
      </c>
      <c r="P2409" s="1">
        <f t="shared" si="112"/>
        <v>10476.540000000001</v>
      </c>
      <c r="Q2409" s="20" t="s">
        <v>147</v>
      </c>
      <c r="R2409" s="20">
        <v>99.7</v>
      </c>
      <c r="S2409" s="19">
        <f t="shared" si="111"/>
        <v>12005.874</v>
      </c>
      <c r="T2409" s="20" t="s">
        <v>147</v>
      </c>
      <c r="U2409" s="20">
        <v>110</v>
      </c>
      <c r="V2409" s="20">
        <v>0</v>
      </c>
      <c r="W2409" s="20">
        <v>0</v>
      </c>
      <c r="X2409" s="20">
        <v>0</v>
      </c>
      <c r="Y2409" s="20">
        <f t="shared" si="113"/>
        <v>110</v>
      </c>
      <c r="Z2409" s="58">
        <f t="shared" si="109"/>
        <v>12234.2</v>
      </c>
      <c r="AA2409" s="58" t="s">
        <v>3179</v>
      </c>
      <c r="AB2409" s="58" t="s">
        <v>3179</v>
      </c>
      <c r="AC2409" s="24"/>
      <c r="AD2409" s="24"/>
      <c r="AE2409" s="24"/>
      <c r="AF2409" s="24"/>
      <c r="AG2409" s="24"/>
      <c r="AH2409" s="24"/>
    </row>
    <row r="2410" spans="1:34" s="23" customFormat="1" x14ac:dyDescent="0.3">
      <c r="A2410" s="20">
        <v>13</v>
      </c>
      <c r="B2410" s="20" t="s">
        <v>3275</v>
      </c>
      <c r="C2410" s="20" t="s">
        <v>1486</v>
      </c>
      <c r="D2410" s="20" t="s">
        <v>1487</v>
      </c>
      <c r="E2410" s="20" t="s">
        <v>1488</v>
      </c>
      <c r="F2410" s="20" t="s">
        <v>1517</v>
      </c>
      <c r="G2410" s="20" t="s">
        <v>1518</v>
      </c>
      <c r="H2410" s="20">
        <v>1</v>
      </c>
      <c r="I2410" s="20">
        <v>1</v>
      </c>
      <c r="J2410" s="20">
        <v>10</v>
      </c>
      <c r="K2410" s="56">
        <v>44699</v>
      </c>
      <c r="L2410" s="56">
        <v>44702</v>
      </c>
      <c r="M2410" s="20">
        <v>585.66</v>
      </c>
      <c r="N2410" s="57">
        <v>542.16</v>
      </c>
      <c r="O2410" s="20">
        <v>98</v>
      </c>
      <c r="P2410" s="1">
        <f t="shared" si="112"/>
        <v>57394.68</v>
      </c>
      <c r="Q2410" s="20" t="s">
        <v>147</v>
      </c>
      <c r="R2410" s="20">
        <v>99.7</v>
      </c>
      <c r="S2410" s="19">
        <f t="shared" si="111"/>
        <v>58390.301999999996</v>
      </c>
      <c r="T2410" s="20" t="s">
        <v>147</v>
      </c>
      <c r="U2410" s="20">
        <v>110</v>
      </c>
      <c r="V2410" s="20">
        <v>0</v>
      </c>
      <c r="W2410" s="20">
        <v>0</v>
      </c>
      <c r="X2410" s="20">
        <v>0</v>
      </c>
      <c r="Y2410" s="20">
        <f t="shared" si="113"/>
        <v>110</v>
      </c>
      <c r="Z2410" s="58">
        <f t="shared" si="109"/>
        <v>59637.599999999999</v>
      </c>
      <c r="AA2410" s="58" t="s">
        <v>3179</v>
      </c>
      <c r="AB2410" s="58" t="s">
        <v>3179</v>
      </c>
      <c r="AC2410" s="24"/>
      <c r="AD2410" s="24"/>
      <c r="AE2410" s="24"/>
      <c r="AF2410" s="24"/>
      <c r="AG2410" s="24"/>
      <c r="AH2410" s="24"/>
    </row>
    <row r="2411" spans="1:34" s="23" customFormat="1" x14ac:dyDescent="0.3">
      <c r="A2411" s="20">
        <v>14</v>
      </c>
      <c r="B2411" s="20" t="s">
        <v>3275</v>
      </c>
      <c r="C2411" s="20" t="s">
        <v>1486</v>
      </c>
      <c r="D2411" s="20" t="s">
        <v>1487</v>
      </c>
      <c r="E2411" s="20" t="s">
        <v>1488</v>
      </c>
      <c r="F2411" s="20" t="s">
        <v>1519</v>
      </c>
      <c r="G2411" s="20" t="s">
        <v>1520</v>
      </c>
      <c r="H2411" s="20">
        <v>1</v>
      </c>
      <c r="I2411" s="20">
        <v>1</v>
      </c>
      <c r="J2411" s="20">
        <v>10</v>
      </c>
      <c r="K2411" s="56">
        <v>44699</v>
      </c>
      <c r="L2411" s="56">
        <v>44702</v>
      </c>
      <c r="M2411" s="20">
        <v>596.66</v>
      </c>
      <c r="N2411" s="57">
        <v>554.95999999999992</v>
      </c>
      <c r="O2411" s="20">
        <v>98</v>
      </c>
      <c r="P2411" s="1">
        <f t="shared" si="112"/>
        <v>58472.68</v>
      </c>
      <c r="Q2411" s="20" t="s">
        <v>147</v>
      </c>
      <c r="R2411" s="20">
        <v>99.7</v>
      </c>
      <c r="S2411" s="19">
        <f t="shared" si="111"/>
        <v>59487.002</v>
      </c>
      <c r="T2411" s="20" t="s">
        <v>147</v>
      </c>
      <c r="U2411" s="20">
        <v>110</v>
      </c>
      <c r="V2411" s="20">
        <v>0</v>
      </c>
      <c r="W2411" s="20">
        <v>0</v>
      </c>
      <c r="X2411" s="20">
        <v>0</v>
      </c>
      <c r="Y2411" s="20">
        <f t="shared" si="113"/>
        <v>110</v>
      </c>
      <c r="Z2411" s="58">
        <f t="shared" si="109"/>
        <v>61045.599999999991</v>
      </c>
      <c r="AA2411" s="58" t="s">
        <v>3179</v>
      </c>
      <c r="AB2411" s="58" t="s">
        <v>3179</v>
      </c>
      <c r="AC2411" s="24"/>
      <c r="AD2411" s="24"/>
      <c r="AE2411" s="24"/>
      <c r="AF2411" s="24"/>
      <c r="AG2411" s="24"/>
      <c r="AH2411" s="24"/>
    </row>
    <row r="2412" spans="1:34" s="23" customFormat="1" x14ac:dyDescent="0.3">
      <c r="A2412" s="20">
        <v>15</v>
      </c>
      <c r="B2412" s="20" t="s">
        <v>3275</v>
      </c>
      <c r="C2412" s="20" t="s">
        <v>1486</v>
      </c>
      <c r="D2412" s="20" t="s">
        <v>1487</v>
      </c>
      <c r="E2412" s="20" t="s">
        <v>1488</v>
      </c>
      <c r="F2412" s="20" t="s">
        <v>1521</v>
      </c>
      <c r="G2412" s="20" t="s">
        <v>1522</v>
      </c>
      <c r="H2412" s="20">
        <v>1</v>
      </c>
      <c r="I2412" s="20">
        <v>1</v>
      </c>
      <c r="J2412" s="20">
        <v>9</v>
      </c>
      <c r="K2412" s="56">
        <v>44660</v>
      </c>
      <c r="L2412" s="56">
        <v>44663</v>
      </c>
      <c r="M2412" s="20">
        <v>536.72</v>
      </c>
      <c r="N2412" s="57">
        <v>491.92</v>
      </c>
      <c r="O2412" s="20">
        <v>97</v>
      </c>
      <c r="P2412" s="1">
        <f t="shared" si="112"/>
        <v>52061.840000000004</v>
      </c>
      <c r="Q2412" s="20" t="s">
        <v>147</v>
      </c>
      <c r="R2412" s="20">
        <v>99.7</v>
      </c>
      <c r="S2412" s="19">
        <f t="shared" si="111"/>
        <v>53510.984000000004</v>
      </c>
      <c r="T2412" s="20" t="s">
        <v>147</v>
      </c>
      <c r="U2412" s="20">
        <v>110</v>
      </c>
      <c r="V2412" s="20">
        <v>0</v>
      </c>
      <c r="W2412" s="20">
        <v>0</v>
      </c>
      <c r="X2412" s="20">
        <v>0</v>
      </c>
      <c r="Y2412" s="20">
        <f t="shared" si="113"/>
        <v>110</v>
      </c>
      <c r="Z2412" s="58">
        <f t="shared" si="109"/>
        <v>54111.200000000004</v>
      </c>
      <c r="AA2412" s="58" t="s">
        <v>3179</v>
      </c>
      <c r="AB2412" s="58" t="s">
        <v>3179</v>
      </c>
      <c r="AC2412" s="24"/>
      <c r="AD2412" s="24"/>
      <c r="AE2412" s="24"/>
      <c r="AF2412" s="24"/>
      <c r="AG2412" s="24"/>
      <c r="AH2412" s="24"/>
    </row>
    <row r="2413" spans="1:34" s="23" customFormat="1" x14ac:dyDescent="0.3">
      <c r="A2413" s="20">
        <v>16</v>
      </c>
      <c r="B2413" s="20" t="s">
        <v>3275</v>
      </c>
      <c r="C2413" s="20" t="s">
        <v>1486</v>
      </c>
      <c r="D2413" s="20" t="s">
        <v>1487</v>
      </c>
      <c r="E2413" s="20" t="s">
        <v>1488</v>
      </c>
      <c r="F2413" s="20" t="s">
        <v>1523</v>
      </c>
      <c r="G2413" s="20" t="s">
        <v>1524</v>
      </c>
      <c r="H2413" s="20">
        <v>1</v>
      </c>
      <c r="I2413" s="20">
        <v>1</v>
      </c>
      <c r="J2413" s="20">
        <v>7</v>
      </c>
      <c r="K2413" s="56">
        <v>44660</v>
      </c>
      <c r="L2413" s="56">
        <v>44663</v>
      </c>
      <c r="M2413" s="20">
        <v>417.7</v>
      </c>
      <c r="N2413" s="57">
        <v>381.3</v>
      </c>
      <c r="O2413" s="20">
        <v>91</v>
      </c>
      <c r="P2413" s="1">
        <f t="shared" si="112"/>
        <v>38010.699999999997</v>
      </c>
      <c r="Q2413" s="20" t="s">
        <v>147</v>
      </c>
      <c r="R2413" s="20">
        <v>99.7</v>
      </c>
      <c r="S2413" s="19">
        <f t="shared" si="111"/>
        <v>41644.69</v>
      </c>
      <c r="T2413" s="20" t="s">
        <v>147</v>
      </c>
      <c r="U2413" s="20">
        <v>110</v>
      </c>
      <c r="V2413" s="20">
        <v>0</v>
      </c>
      <c r="W2413" s="20">
        <v>0</v>
      </c>
      <c r="X2413" s="20">
        <v>0</v>
      </c>
      <c r="Y2413" s="20">
        <f t="shared" si="113"/>
        <v>110</v>
      </c>
      <c r="Z2413" s="58">
        <f t="shared" ref="Z2413:Z2476" si="114">+N2413*Y2413</f>
        <v>41943</v>
      </c>
      <c r="AA2413" s="58" t="s">
        <v>3179</v>
      </c>
      <c r="AB2413" s="58" t="s">
        <v>3179</v>
      </c>
      <c r="AC2413" s="24"/>
      <c r="AD2413" s="24"/>
      <c r="AE2413" s="24"/>
      <c r="AF2413" s="24"/>
      <c r="AG2413" s="24"/>
      <c r="AH2413" s="24"/>
    </row>
    <row r="2414" spans="1:34" s="23" customFormat="1" x14ac:dyDescent="0.3">
      <c r="A2414" s="20">
        <v>17</v>
      </c>
      <c r="B2414" s="20" t="s">
        <v>3275</v>
      </c>
      <c r="C2414" s="20" t="s">
        <v>1486</v>
      </c>
      <c r="D2414" s="20" t="s">
        <v>1487</v>
      </c>
      <c r="E2414" s="20" t="s">
        <v>1488</v>
      </c>
      <c r="F2414" s="20" t="s">
        <v>1526</v>
      </c>
      <c r="G2414" s="20" t="s">
        <v>1527</v>
      </c>
      <c r="H2414" s="20">
        <v>1</v>
      </c>
      <c r="I2414" s="20">
        <v>1</v>
      </c>
      <c r="J2414" s="20">
        <v>1</v>
      </c>
      <c r="K2414" s="56">
        <v>44660</v>
      </c>
      <c r="L2414" s="56">
        <v>44663</v>
      </c>
      <c r="M2414" s="20">
        <v>60.34</v>
      </c>
      <c r="N2414" s="57">
        <v>55.84</v>
      </c>
      <c r="O2414" s="20">
        <v>88</v>
      </c>
      <c r="P2414" s="1">
        <f t="shared" si="112"/>
        <v>5309.92</v>
      </c>
      <c r="Q2414" s="20" t="s">
        <v>147</v>
      </c>
      <c r="R2414" s="20">
        <v>99.7</v>
      </c>
      <c r="S2414" s="19">
        <f t="shared" si="111"/>
        <v>6015.8980000000001</v>
      </c>
      <c r="T2414" s="20" t="s">
        <v>147</v>
      </c>
      <c r="U2414" s="20">
        <v>110</v>
      </c>
      <c r="V2414" s="20">
        <v>0</v>
      </c>
      <c r="W2414" s="20">
        <v>0</v>
      </c>
      <c r="X2414" s="20">
        <v>0</v>
      </c>
      <c r="Y2414" s="20">
        <f t="shared" si="113"/>
        <v>110</v>
      </c>
      <c r="Z2414" s="58">
        <f t="shared" si="114"/>
        <v>6142.4000000000005</v>
      </c>
      <c r="AA2414" s="58" t="s">
        <v>3179</v>
      </c>
      <c r="AB2414" s="58" t="s">
        <v>3179</v>
      </c>
      <c r="AC2414" s="24"/>
      <c r="AD2414" s="24"/>
      <c r="AE2414" s="24"/>
      <c r="AF2414" s="24"/>
      <c r="AG2414" s="24"/>
      <c r="AH2414" s="24"/>
    </row>
    <row r="2415" spans="1:34" s="23" customFormat="1" x14ac:dyDescent="0.3">
      <c r="A2415" s="20">
        <v>18</v>
      </c>
      <c r="B2415" s="20" t="s">
        <v>3275</v>
      </c>
      <c r="C2415" s="20" t="s">
        <v>1486</v>
      </c>
      <c r="D2415" s="20" t="s">
        <v>1487</v>
      </c>
      <c r="E2415" s="20" t="s">
        <v>1488</v>
      </c>
      <c r="F2415" s="20" t="s">
        <v>1528</v>
      </c>
      <c r="G2415" s="20" t="s">
        <v>1529</v>
      </c>
      <c r="H2415" s="20">
        <v>1</v>
      </c>
      <c r="I2415" s="20">
        <v>1</v>
      </c>
      <c r="J2415" s="20">
        <v>1</v>
      </c>
      <c r="K2415" s="56">
        <v>44660</v>
      </c>
      <c r="L2415" s="56">
        <v>44663</v>
      </c>
      <c r="M2415" s="20">
        <v>60.34</v>
      </c>
      <c r="N2415" s="57">
        <v>56.040000000000006</v>
      </c>
      <c r="O2415" s="20">
        <v>93</v>
      </c>
      <c r="P2415" s="1">
        <f t="shared" si="112"/>
        <v>5611.62</v>
      </c>
      <c r="Q2415" s="20" t="s">
        <v>147</v>
      </c>
      <c r="R2415" s="20">
        <v>99.7</v>
      </c>
      <c r="S2415" s="19">
        <f t="shared" si="111"/>
        <v>6015.8980000000001</v>
      </c>
      <c r="T2415" s="20" t="s">
        <v>147</v>
      </c>
      <c r="U2415" s="20">
        <v>110</v>
      </c>
      <c r="V2415" s="20">
        <v>0</v>
      </c>
      <c r="W2415" s="20">
        <v>0</v>
      </c>
      <c r="X2415" s="20">
        <v>0</v>
      </c>
      <c r="Y2415" s="20">
        <f t="shared" si="113"/>
        <v>110</v>
      </c>
      <c r="Z2415" s="58">
        <f t="shared" si="114"/>
        <v>6164.4000000000005</v>
      </c>
      <c r="AA2415" s="58" t="s">
        <v>3179</v>
      </c>
      <c r="AB2415" s="58" t="s">
        <v>3179</v>
      </c>
      <c r="AC2415" s="24"/>
      <c r="AD2415" s="24"/>
      <c r="AE2415" s="24"/>
      <c r="AF2415" s="24"/>
      <c r="AG2415" s="24"/>
      <c r="AH2415" s="24"/>
    </row>
    <row r="2416" spans="1:34" s="23" customFormat="1" x14ac:dyDescent="0.3">
      <c r="A2416" s="20">
        <v>19</v>
      </c>
      <c r="B2416" s="20" t="s">
        <v>3275</v>
      </c>
      <c r="C2416" s="20" t="s">
        <v>1486</v>
      </c>
      <c r="D2416" s="20" t="s">
        <v>1487</v>
      </c>
      <c r="E2416" s="20" t="s">
        <v>1488</v>
      </c>
      <c r="F2416" s="20" t="s">
        <v>1531</v>
      </c>
      <c r="G2416" s="20" t="s">
        <v>1532</v>
      </c>
      <c r="H2416" s="20">
        <v>3</v>
      </c>
      <c r="I2416" s="20">
        <v>3</v>
      </c>
      <c r="J2416" s="20">
        <v>16</v>
      </c>
      <c r="K2416" s="56">
        <v>44660</v>
      </c>
      <c r="L2416" s="56">
        <v>44663</v>
      </c>
      <c r="M2416" s="20">
        <v>958.5</v>
      </c>
      <c r="N2416" s="57">
        <v>881</v>
      </c>
      <c r="O2416" s="20">
        <v>88</v>
      </c>
      <c r="P2416" s="1">
        <f t="shared" si="112"/>
        <v>84348</v>
      </c>
      <c r="Q2416" s="20" t="s">
        <v>147</v>
      </c>
      <c r="R2416" s="20">
        <v>99.7</v>
      </c>
      <c r="S2416" s="19">
        <f t="shared" si="111"/>
        <v>95562.45</v>
      </c>
      <c r="T2416" s="20" t="s">
        <v>147</v>
      </c>
      <c r="U2416" s="20">
        <v>110</v>
      </c>
      <c r="V2416" s="20">
        <v>0</v>
      </c>
      <c r="W2416" s="20">
        <v>0</v>
      </c>
      <c r="X2416" s="20">
        <v>0</v>
      </c>
      <c r="Y2416" s="20">
        <f t="shared" si="113"/>
        <v>110</v>
      </c>
      <c r="Z2416" s="58">
        <f t="shared" si="114"/>
        <v>96910</v>
      </c>
      <c r="AA2416" s="58" t="s">
        <v>3179</v>
      </c>
      <c r="AB2416" s="58" t="s">
        <v>3179</v>
      </c>
      <c r="AC2416" s="24"/>
      <c r="AD2416" s="24"/>
      <c r="AE2416" s="24"/>
      <c r="AF2416" s="24"/>
      <c r="AG2416" s="24"/>
      <c r="AH2416" s="24"/>
    </row>
    <row r="2417" spans="1:34" s="23" customFormat="1" x14ac:dyDescent="0.3">
      <c r="A2417" s="20">
        <v>20</v>
      </c>
      <c r="B2417" s="20" t="s">
        <v>3275</v>
      </c>
      <c r="C2417" s="20" t="s">
        <v>1486</v>
      </c>
      <c r="D2417" s="20" t="s">
        <v>1487</v>
      </c>
      <c r="E2417" s="20" t="s">
        <v>1488</v>
      </c>
      <c r="F2417" s="20" t="s">
        <v>1533</v>
      </c>
      <c r="G2417" s="20" t="s">
        <v>1534</v>
      </c>
      <c r="H2417" s="20">
        <v>1</v>
      </c>
      <c r="I2417" s="20">
        <v>1</v>
      </c>
      <c r="J2417" s="20">
        <v>2</v>
      </c>
      <c r="K2417" s="56">
        <v>44660</v>
      </c>
      <c r="L2417" s="56">
        <v>44663</v>
      </c>
      <c r="M2417" s="20">
        <v>119.38</v>
      </c>
      <c r="N2417" s="57">
        <v>110.08</v>
      </c>
      <c r="O2417" s="20">
        <v>93</v>
      </c>
      <c r="P2417" s="1">
        <f t="shared" si="112"/>
        <v>11102.34</v>
      </c>
      <c r="Q2417" s="20" t="s">
        <v>147</v>
      </c>
      <c r="R2417" s="20">
        <v>99.7</v>
      </c>
      <c r="S2417" s="19">
        <f t="shared" si="111"/>
        <v>11902.186</v>
      </c>
      <c r="T2417" s="20" t="s">
        <v>147</v>
      </c>
      <c r="U2417" s="20">
        <v>110</v>
      </c>
      <c r="V2417" s="20">
        <v>0</v>
      </c>
      <c r="W2417" s="20">
        <v>0</v>
      </c>
      <c r="X2417" s="20">
        <v>0</v>
      </c>
      <c r="Y2417" s="20">
        <f t="shared" si="113"/>
        <v>110</v>
      </c>
      <c r="Z2417" s="58">
        <f t="shared" si="114"/>
        <v>12108.8</v>
      </c>
      <c r="AA2417" s="58" t="s">
        <v>3179</v>
      </c>
      <c r="AB2417" s="58" t="s">
        <v>3179</v>
      </c>
      <c r="AC2417" s="24"/>
      <c r="AD2417" s="24"/>
      <c r="AE2417" s="24"/>
      <c r="AF2417" s="24"/>
      <c r="AG2417" s="24"/>
      <c r="AH2417" s="24"/>
    </row>
    <row r="2418" spans="1:34" s="23" customFormat="1" x14ac:dyDescent="0.3">
      <c r="A2418" s="20">
        <v>21</v>
      </c>
      <c r="B2418" s="20" t="s">
        <v>3275</v>
      </c>
      <c r="C2418" s="20" t="s">
        <v>1486</v>
      </c>
      <c r="D2418" s="20" t="s">
        <v>1487</v>
      </c>
      <c r="E2418" s="20" t="s">
        <v>1488</v>
      </c>
      <c r="F2418" s="20" t="s">
        <v>174</v>
      </c>
      <c r="G2418" s="20" t="s">
        <v>1535</v>
      </c>
      <c r="H2418" s="20">
        <v>1</v>
      </c>
      <c r="I2418" s="20">
        <v>1</v>
      </c>
      <c r="J2418" s="20">
        <v>6</v>
      </c>
      <c r="K2418" s="56">
        <v>44660</v>
      </c>
      <c r="L2418" s="56">
        <v>44663</v>
      </c>
      <c r="M2418" s="20">
        <v>359.54</v>
      </c>
      <c r="N2418" s="57">
        <v>328.14000000000004</v>
      </c>
      <c r="O2418" s="20">
        <v>93</v>
      </c>
      <c r="P2418" s="1">
        <f t="shared" si="112"/>
        <v>33437.22</v>
      </c>
      <c r="Q2418" s="20" t="s">
        <v>147</v>
      </c>
      <c r="R2418" s="20">
        <v>99.7</v>
      </c>
      <c r="S2418" s="19">
        <f t="shared" ref="S2418:S2481" si="115">+R2418*M2418</f>
        <v>35846.138000000006</v>
      </c>
      <c r="T2418" s="20" t="s">
        <v>147</v>
      </c>
      <c r="U2418" s="20">
        <v>110</v>
      </c>
      <c r="V2418" s="20">
        <v>0</v>
      </c>
      <c r="W2418" s="20">
        <v>0</v>
      </c>
      <c r="X2418" s="20">
        <v>0</v>
      </c>
      <c r="Y2418" s="20">
        <f t="shared" si="113"/>
        <v>110</v>
      </c>
      <c r="Z2418" s="58">
        <f t="shared" si="114"/>
        <v>36095.4</v>
      </c>
      <c r="AA2418" s="58" t="s">
        <v>3179</v>
      </c>
      <c r="AB2418" s="58" t="s">
        <v>3179</v>
      </c>
      <c r="AC2418" s="24"/>
      <c r="AD2418" s="24"/>
      <c r="AE2418" s="24"/>
      <c r="AF2418" s="24"/>
      <c r="AG2418" s="24"/>
      <c r="AH2418" s="24"/>
    </row>
    <row r="2419" spans="1:34" s="23" customFormat="1" x14ac:dyDescent="0.3">
      <c r="A2419" s="20">
        <v>22</v>
      </c>
      <c r="B2419" s="20" t="s">
        <v>3275</v>
      </c>
      <c r="C2419" s="20" t="s">
        <v>1486</v>
      </c>
      <c r="D2419" s="20" t="s">
        <v>1487</v>
      </c>
      <c r="E2419" s="20" t="s">
        <v>1488</v>
      </c>
      <c r="F2419" s="20" t="s">
        <v>1536</v>
      </c>
      <c r="G2419" s="20" t="s">
        <v>1537</v>
      </c>
      <c r="H2419" s="20">
        <v>1</v>
      </c>
      <c r="I2419" s="20">
        <v>1</v>
      </c>
      <c r="J2419" s="20">
        <v>4</v>
      </c>
      <c r="K2419" s="56">
        <v>44660</v>
      </c>
      <c r="L2419" s="56">
        <v>44663</v>
      </c>
      <c r="M2419" s="20">
        <v>239.48</v>
      </c>
      <c r="N2419" s="57">
        <v>218.28</v>
      </c>
      <c r="O2419" s="20">
        <v>87</v>
      </c>
      <c r="P2419" s="1">
        <f t="shared" si="112"/>
        <v>20834.759999999998</v>
      </c>
      <c r="Q2419" s="20" t="s">
        <v>147</v>
      </c>
      <c r="R2419" s="20">
        <v>99.7</v>
      </c>
      <c r="S2419" s="19">
        <f t="shared" si="115"/>
        <v>23876.155999999999</v>
      </c>
      <c r="T2419" s="20" t="s">
        <v>147</v>
      </c>
      <c r="U2419" s="20">
        <v>110</v>
      </c>
      <c r="V2419" s="20">
        <v>0</v>
      </c>
      <c r="W2419" s="20">
        <v>0</v>
      </c>
      <c r="X2419" s="20">
        <v>0</v>
      </c>
      <c r="Y2419" s="20">
        <f t="shared" si="113"/>
        <v>110</v>
      </c>
      <c r="Z2419" s="58">
        <f t="shared" si="114"/>
        <v>24010.799999999999</v>
      </c>
      <c r="AA2419" s="58" t="s">
        <v>3179</v>
      </c>
      <c r="AB2419" s="58" t="s">
        <v>3179</v>
      </c>
      <c r="AC2419" s="24"/>
      <c r="AD2419" s="24"/>
      <c r="AE2419" s="24"/>
      <c r="AF2419" s="24"/>
      <c r="AG2419" s="24"/>
      <c r="AH2419" s="24"/>
    </row>
    <row r="2420" spans="1:34" s="23" customFormat="1" x14ac:dyDescent="0.3">
      <c r="A2420" s="20">
        <v>23</v>
      </c>
      <c r="B2420" s="20" t="s">
        <v>3275</v>
      </c>
      <c r="C2420" s="20" t="s">
        <v>1486</v>
      </c>
      <c r="D2420" s="20" t="s">
        <v>1487</v>
      </c>
      <c r="E2420" s="20" t="s">
        <v>1488</v>
      </c>
      <c r="F2420" s="20" t="s">
        <v>1538</v>
      </c>
      <c r="G2420" s="20" t="s">
        <v>1539</v>
      </c>
      <c r="H2420" s="20">
        <v>5</v>
      </c>
      <c r="I2420" s="20">
        <v>5</v>
      </c>
      <c r="J2420" s="20">
        <v>20</v>
      </c>
      <c r="K2420" s="56">
        <v>44660</v>
      </c>
      <c r="L2420" s="56">
        <v>44663</v>
      </c>
      <c r="M2420" s="20">
        <v>1197.74</v>
      </c>
      <c r="N2420" s="57">
        <v>1114.6400000000001</v>
      </c>
      <c r="O2420" s="20">
        <v>98</v>
      </c>
      <c r="P2420" s="1">
        <f t="shared" si="112"/>
        <v>117378.52</v>
      </c>
      <c r="Q2420" s="20" t="s">
        <v>147</v>
      </c>
      <c r="R2420" s="20">
        <v>99.7</v>
      </c>
      <c r="S2420" s="19">
        <f t="shared" si="115"/>
        <v>119414.678</v>
      </c>
      <c r="T2420" s="20" t="s">
        <v>147</v>
      </c>
      <c r="U2420" s="20">
        <v>110</v>
      </c>
      <c r="V2420" s="20">
        <v>0</v>
      </c>
      <c r="W2420" s="20">
        <v>0</v>
      </c>
      <c r="X2420" s="20">
        <v>0</v>
      </c>
      <c r="Y2420" s="20">
        <f t="shared" si="113"/>
        <v>110</v>
      </c>
      <c r="Z2420" s="58">
        <f t="shared" si="114"/>
        <v>122610.40000000001</v>
      </c>
      <c r="AA2420" s="58" t="s">
        <v>3179</v>
      </c>
      <c r="AB2420" s="58" t="s">
        <v>3179</v>
      </c>
      <c r="AC2420" s="24"/>
      <c r="AD2420" s="24"/>
      <c r="AE2420" s="24"/>
      <c r="AF2420" s="24"/>
      <c r="AG2420" s="24"/>
      <c r="AH2420" s="24"/>
    </row>
    <row r="2421" spans="1:34" s="23" customFormat="1" x14ac:dyDescent="0.3">
      <c r="A2421" s="20">
        <v>24</v>
      </c>
      <c r="B2421" s="20" t="s">
        <v>3275</v>
      </c>
      <c r="C2421" s="20" t="s">
        <v>1486</v>
      </c>
      <c r="D2421" s="20" t="s">
        <v>1487</v>
      </c>
      <c r="E2421" s="20" t="s">
        <v>1488</v>
      </c>
      <c r="F2421" s="20" t="s">
        <v>1540</v>
      </c>
      <c r="G2421" s="20" t="s">
        <v>1541</v>
      </c>
      <c r="H2421" s="20">
        <v>2</v>
      </c>
      <c r="I2421" s="20">
        <v>2</v>
      </c>
      <c r="J2421" s="20">
        <v>12</v>
      </c>
      <c r="K2421" s="56">
        <v>44660</v>
      </c>
      <c r="L2421" s="56">
        <v>44663</v>
      </c>
      <c r="M2421" s="20">
        <v>717.86</v>
      </c>
      <c r="N2421" s="57">
        <v>657.36</v>
      </c>
      <c r="O2421" s="20">
        <v>96</v>
      </c>
      <c r="P2421" s="1">
        <f t="shared" si="112"/>
        <v>68914.559999999998</v>
      </c>
      <c r="Q2421" s="20" t="s">
        <v>147</v>
      </c>
      <c r="R2421" s="20">
        <v>99.7</v>
      </c>
      <c r="S2421" s="19">
        <f t="shared" si="115"/>
        <v>71570.642000000007</v>
      </c>
      <c r="T2421" s="20" t="s">
        <v>147</v>
      </c>
      <c r="U2421" s="20">
        <v>110</v>
      </c>
      <c r="V2421" s="20">
        <v>0</v>
      </c>
      <c r="W2421" s="20">
        <v>0</v>
      </c>
      <c r="X2421" s="20">
        <v>0</v>
      </c>
      <c r="Y2421" s="20">
        <f t="shared" si="113"/>
        <v>110</v>
      </c>
      <c r="Z2421" s="58">
        <f t="shared" si="114"/>
        <v>72309.600000000006</v>
      </c>
      <c r="AA2421" s="58" t="s">
        <v>3179</v>
      </c>
      <c r="AB2421" s="58" t="s">
        <v>3179</v>
      </c>
      <c r="AC2421" s="24"/>
      <c r="AD2421" s="24"/>
      <c r="AE2421" s="24"/>
      <c r="AF2421" s="24"/>
      <c r="AG2421" s="24"/>
      <c r="AH2421" s="24"/>
    </row>
    <row r="2422" spans="1:34" s="23" customFormat="1" x14ac:dyDescent="0.3">
      <c r="A2422" s="20">
        <v>25</v>
      </c>
      <c r="B2422" s="20" t="s">
        <v>3275</v>
      </c>
      <c r="C2422" s="20" t="s">
        <v>1486</v>
      </c>
      <c r="D2422" s="20" t="s">
        <v>1487</v>
      </c>
      <c r="E2422" s="20" t="s">
        <v>1488</v>
      </c>
      <c r="F2422" s="20" t="s">
        <v>1542</v>
      </c>
      <c r="G2422" s="20" t="s">
        <v>1543</v>
      </c>
      <c r="H2422" s="20">
        <v>2</v>
      </c>
      <c r="I2422" s="20">
        <v>2</v>
      </c>
      <c r="J2422" s="20">
        <v>5</v>
      </c>
      <c r="K2422" s="56">
        <v>44660</v>
      </c>
      <c r="L2422" s="56">
        <v>44663</v>
      </c>
      <c r="M2422" s="20">
        <v>299.38</v>
      </c>
      <c r="N2422" s="57">
        <v>279.18</v>
      </c>
      <c r="O2422" s="20">
        <v>98</v>
      </c>
      <c r="P2422" s="1">
        <f t="shared" si="112"/>
        <v>29339.239999999998</v>
      </c>
      <c r="Q2422" s="20" t="s">
        <v>147</v>
      </c>
      <c r="R2422" s="20">
        <v>99.7</v>
      </c>
      <c r="S2422" s="19">
        <f t="shared" si="115"/>
        <v>29848.186000000002</v>
      </c>
      <c r="T2422" s="20" t="s">
        <v>147</v>
      </c>
      <c r="U2422" s="20">
        <v>110</v>
      </c>
      <c r="V2422" s="20">
        <v>0</v>
      </c>
      <c r="W2422" s="20">
        <v>0</v>
      </c>
      <c r="X2422" s="20">
        <v>0</v>
      </c>
      <c r="Y2422" s="20">
        <f t="shared" si="113"/>
        <v>110</v>
      </c>
      <c r="Z2422" s="58">
        <f t="shared" si="114"/>
        <v>30709.8</v>
      </c>
      <c r="AA2422" s="58" t="s">
        <v>3179</v>
      </c>
      <c r="AB2422" s="58" t="s">
        <v>3179</v>
      </c>
      <c r="AC2422" s="24"/>
      <c r="AD2422" s="24"/>
      <c r="AE2422" s="24"/>
      <c r="AF2422" s="24"/>
      <c r="AG2422" s="24"/>
      <c r="AH2422" s="24"/>
    </row>
    <row r="2423" spans="1:34" s="23" customFormat="1" x14ac:dyDescent="0.3">
      <c r="A2423" s="20">
        <v>26</v>
      </c>
      <c r="B2423" s="20" t="s">
        <v>3275</v>
      </c>
      <c r="C2423" s="20" t="s">
        <v>1486</v>
      </c>
      <c r="D2423" s="20" t="s">
        <v>1487</v>
      </c>
      <c r="E2423" s="20" t="s">
        <v>1488</v>
      </c>
      <c r="F2423" s="20" t="s">
        <v>1544</v>
      </c>
      <c r="G2423" s="20" t="s">
        <v>1545</v>
      </c>
      <c r="H2423" s="20">
        <v>1.5</v>
      </c>
      <c r="I2423" s="20">
        <v>1.5</v>
      </c>
      <c r="J2423" s="20">
        <v>5</v>
      </c>
      <c r="K2423" s="56">
        <v>44660</v>
      </c>
      <c r="L2423" s="56">
        <v>44663</v>
      </c>
      <c r="M2423" s="20">
        <v>299.48</v>
      </c>
      <c r="N2423" s="57">
        <v>272.38</v>
      </c>
      <c r="O2423" s="20">
        <v>93</v>
      </c>
      <c r="P2423" s="1">
        <f t="shared" si="112"/>
        <v>27851.640000000003</v>
      </c>
      <c r="Q2423" s="20" t="s">
        <v>147</v>
      </c>
      <c r="R2423" s="20">
        <v>99.7</v>
      </c>
      <c r="S2423" s="19">
        <f t="shared" si="115"/>
        <v>29858.156000000003</v>
      </c>
      <c r="T2423" s="20" t="s">
        <v>147</v>
      </c>
      <c r="U2423" s="20">
        <v>110</v>
      </c>
      <c r="V2423" s="20">
        <v>0</v>
      </c>
      <c r="W2423" s="20">
        <v>0</v>
      </c>
      <c r="X2423" s="20">
        <v>0</v>
      </c>
      <c r="Y2423" s="20">
        <f t="shared" si="113"/>
        <v>110</v>
      </c>
      <c r="Z2423" s="58">
        <f t="shared" si="114"/>
        <v>29961.8</v>
      </c>
      <c r="AA2423" s="58" t="s">
        <v>3179</v>
      </c>
      <c r="AB2423" s="58" t="s">
        <v>3179</v>
      </c>
      <c r="AC2423" s="24"/>
      <c r="AD2423" s="24"/>
      <c r="AE2423" s="24"/>
      <c r="AF2423" s="24"/>
      <c r="AG2423" s="24"/>
      <c r="AH2423" s="24"/>
    </row>
    <row r="2424" spans="1:34" s="23" customFormat="1" x14ac:dyDescent="0.3">
      <c r="A2424" s="20">
        <v>27</v>
      </c>
      <c r="B2424" s="20" t="s">
        <v>3275</v>
      </c>
      <c r="C2424" s="20" t="s">
        <v>1486</v>
      </c>
      <c r="D2424" s="20" t="s">
        <v>1487</v>
      </c>
      <c r="E2424" s="20" t="s">
        <v>1488</v>
      </c>
      <c r="F2424" s="20" t="s">
        <v>1546</v>
      </c>
      <c r="G2424" s="20" t="s">
        <v>1547</v>
      </c>
      <c r="H2424" s="20">
        <v>2</v>
      </c>
      <c r="I2424" s="20">
        <v>2</v>
      </c>
      <c r="J2424" s="20">
        <v>5</v>
      </c>
      <c r="K2424" s="56">
        <v>44660</v>
      </c>
      <c r="L2424" s="56">
        <v>44663</v>
      </c>
      <c r="M2424" s="20">
        <v>299.92</v>
      </c>
      <c r="N2424" s="57">
        <v>277.32</v>
      </c>
      <c r="O2424" s="20">
        <v>96</v>
      </c>
      <c r="P2424" s="1">
        <f t="shared" si="112"/>
        <v>28792.32</v>
      </c>
      <c r="Q2424" s="20" t="s">
        <v>147</v>
      </c>
      <c r="R2424" s="20">
        <v>99.7</v>
      </c>
      <c r="S2424" s="19">
        <f t="shared" si="115"/>
        <v>29902.024000000001</v>
      </c>
      <c r="T2424" s="20" t="s">
        <v>147</v>
      </c>
      <c r="U2424" s="20">
        <v>110</v>
      </c>
      <c r="V2424" s="20">
        <v>0</v>
      </c>
      <c r="W2424" s="20">
        <v>0</v>
      </c>
      <c r="X2424" s="20">
        <v>0</v>
      </c>
      <c r="Y2424" s="20">
        <f t="shared" si="113"/>
        <v>110</v>
      </c>
      <c r="Z2424" s="58">
        <f t="shared" si="114"/>
        <v>30505.200000000001</v>
      </c>
      <c r="AA2424" s="58" t="s">
        <v>3179</v>
      </c>
      <c r="AB2424" s="58" t="s">
        <v>3179</v>
      </c>
      <c r="AC2424" s="24"/>
      <c r="AD2424" s="24"/>
      <c r="AE2424" s="24"/>
      <c r="AF2424" s="24"/>
      <c r="AG2424" s="24"/>
      <c r="AH2424" s="24"/>
    </row>
    <row r="2425" spans="1:34" s="23" customFormat="1" x14ac:dyDescent="0.3">
      <c r="A2425" s="20">
        <v>28</v>
      </c>
      <c r="B2425" s="20" t="s">
        <v>3275</v>
      </c>
      <c r="C2425" s="20" t="s">
        <v>1486</v>
      </c>
      <c r="D2425" s="20" t="s">
        <v>1487</v>
      </c>
      <c r="E2425" s="20" t="s">
        <v>1488</v>
      </c>
      <c r="F2425" s="20" t="s">
        <v>1548</v>
      </c>
      <c r="G2425" s="20" t="s">
        <v>1549</v>
      </c>
      <c r="H2425" s="20">
        <v>2</v>
      </c>
      <c r="I2425" s="20">
        <v>2</v>
      </c>
      <c r="J2425" s="20">
        <v>11</v>
      </c>
      <c r="K2425" s="56">
        <v>44660</v>
      </c>
      <c r="L2425" s="56">
        <v>44663</v>
      </c>
      <c r="M2425" s="20">
        <v>656.46</v>
      </c>
      <c r="N2425" s="57">
        <v>601.26</v>
      </c>
      <c r="O2425" s="20">
        <v>92</v>
      </c>
      <c r="P2425" s="1">
        <f t="shared" si="112"/>
        <v>60394.320000000007</v>
      </c>
      <c r="Q2425" s="20" t="s">
        <v>147</v>
      </c>
      <c r="R2425" s="20">
        <v>99.7</v>
      </c>
      <c r="S2425" s="19">
        <f t="shared" si="115"/>
        <v>65449.062000000005</v>
      </c>
      <c r="T2425" s="20" t="s">
        <v>147</v>
      </c>
      <c r="U2425" s="20">
        <v>110</v>
      </c>
      <c r="V2425" s="20">
        <v>0</v>
      </c>
      <c r="W2425" s="20">
        <v>0</v>
      </c>
      <c r="X2425" s="20">
        <v>0</v>
      </c>
      <c r="Y2425" s="20">
        <f t="shared" si="113"/>
        <v>110</v>
      </c>
      <c r="Z2425" s="58">
        <f t="shared" si="114"/>
        <v>66138.600000000006</v>
      </c>
      <c r="AA2425" s="58" t="s">
        <v>3179</v>
      </c>
      <c r="AB2425" s="58" t="s">
        <v>3179</v>
      </c>
      <c r="AC2425" s="24"/>
      <c r="AD2425" s="24"/>
      <c r="AE2425" s="24"/>
      <c r="AF2425" s="24"/>
      <c r="AG2425" s="24"/>
      <c r="AH2425" s="24"/>
    </row>
    <row r="2426" spans="1:34" s="23" customFormat="1" x14ac:dyDescent="0.3">
      <c r="A2426" s="20">
        <v>29</v>
      </c>
      <c r="B2426" s="20" t="s">
        <v>3275</v>
      </c>
      <c r="C2426" s="20" t="s">
        <v>1486</v>
      </c>
      <c r="D2426" s="20" t="s">
        <v>1487</v>
      </c>
      <c r="E2426" s="20" t="s">
        <v>1488</v>
      </c>
      <c r="F2426" s="20" t="s">
        <v>1550</v>
      </c>
      <c r="G2426" s="20" t="s">
        <v>1551</v>
      </c>
      <c r="H2426" s="20">
        <v>3</v>
      </c>
      <c r="I2426" s="20">
        <v>3</v>
      </c>
      <c r="J2426" s="20">
        <v>13</v>
      </c>
      <c r="K2426" s="56">
        <v>44660</v>
      </c>
      <c r="L2426" s="56">
        <v>44663</v>
      </c>
      <c r="M2426" s="20">
        <v>778.06</v>
      </c>
      <c r="N2426" s="57">
        <v>711.56</v>
      </c>
      <c r="O2426" s="20">
        <v>97</v>
      </c>
      <c r="P2426" s="1">
        <f t="shared" si="112"/>
        <v>75471.819999999992</v>
      </c>
      <c r="Q2426" s="20" t="s">
        <v>147</v>
      </c>
      <c r="R2426" s="20">
        <v>99.7</v>
      </c>
      <c r="S2426" s="19">
        <f t="shared" si="115"/>
        <v>77572.581999999995</v>
      </c>
      <c r="T2426" s="20" t="s">
        <v>147</v>
      </c>
      <c r="U2426" s="20">
        <v>110</v>
      </c>
      <c r="V2426" s="20">
        <v>0</v>
      </c>
      <c r="W2426" s="20">
        <v>0</v>
      </c>
      <c r="X2426" s="20">
        <v>0</v>
      </c>
      <c r="Y2426" s="20">
        <f t="shared" si="113"/>
        <v>110</v>
      </c>
      <c r="Z2426" s="58">
        <f t="shared" si="114"/>
        <v>78271.599999999991</v>
      </c>
      <c r="AA2426" s="58" t="s">
        <v>3179</v>
      </c>
      <c r="AB2426" s="58" t="s">
        <v>3179</v>
      </c>
      <c r="AC2426" s="24"/>
      <c r="AD2426" s="24"/>
      <c r="AE2426" s="24"/>
      <c r="AF2426" s="24"/>
      <c r="AG2426" s="24"/>
      <c r="AH2426" s="24"/>
    </row>
    <row r="2427" spans="1:34" s="23" customFormat="1" x14ac:dyDescent="0.3">
      <c r="A2427" s="20">
        <v>30</v>
      </c>
      <c r="B2427" s="20" t="s">
        <v>3275</v>
      </c>
      <c r="C2427" s="20" t="s">
        <v>1486</v>
      </c>
      <c r="D2427" s="20" t="s">
        <v>1487</v>
      </c>
      <c r="E2427" s="20" t="s">
        <v>1488</v>
      </c>
      <c r="F2427" s="20" t="s">
        <v>1552</v>
      </c>
      <c r="G2427" s="20" t="s">
        <v>1553</v>
      </c>
      <c r="H2427" s="20">
        <v>2.5</v>
      </c>
      <c r="I2427" s="20">
        <v>2.5</v>
      </c>
      <c r="J2427" s="20">
        <v>6</v>
      </c>
      <c r="K2427" s="56">
        <v>44660</v>
      </c>
      <c r="L2427" s="56">
        <v>44663</v>
      </c>
      <c r="M2427" s="20">
        <v>363.22</v>
      </c>
      <c r="N2427" s="57">
        <v>331.52000000000004</v>
      </c>
      <c r="O2427" s="20">
        <v>96</v>
      </c>
      <c r="P2427" s="1">
        <f t="shared" si="112"/>
        <v>34869.120000000003</v>
      </c>
      <c r="Q2427" s="20" t="s">
        <v>147</v>
      </c>
      <c r="R2427" s="20">
        <v>99.7</v>
      </c>
      <c r="S2427" s="19">
        <f t="shared" si="115"/>
        <v>36213.034000000007</v>
      </c>
      <c r="T2427" s="20" t="s">
        <v>147</v>
      </c>
      <c r="U2427" s="20">
        <v>110</v>
      </c>
      <c r="V2427" s="20">
        <v>0</v>
      </c>
      <c r="W2427" s="20">
        <v>0</v>
      </c>
      <c r="X2427" s="20">
        <v>0</v>
      </c>
      <c r="Y2427" s="20">
        <f t="shared" si="113"/>
        <v>110</v>
      </c>
      <c r="Z2427" s="58">
        <f t="shared" si="114"/>
        <v>36467.200000000004</v>
      </c>
      <c r="AA2427" s="58" t="s">
        <v>3179</v>
      </c>
      <c r="AB2427" s="58" t="s">
        <v>3179</v>
      </c>
      <c r="AC2427" s="24"/>
      <c r="AD2427" s="24"/>
      <c r="AE2427" s="24"/>
      <c r="AF2427" s="24"/>
      <c r="AG2427" s="24"/>
      <c r="AH2427" s="24"/>
    </row>
    <row r="2428" spans="1:34" s="23" customFormat="1" x14ac:dyDescent="0.3">
      <c r="A2428" s="20">
        <v>31</v>
      </c>
      <c r="B2428" s="20" t="s">
        <v>3275</v>
      </c>
      <c r="C2428" s="20" t="s">
        <v>1486</v>
      </c>
      <c r="D2428" s="20" t="s">
        <v>1487</v>
      </c>
      <c r="E2428" s="20" t="s">
        <v>1488</v>
      </c>
      <c r="F2428" s="20" t="s">
        <v>1554</v>
      </c>
      <c r="G2428" s="20" t="s">
        <v>1555</v>
      </c>
      <c r="H2428" s="20">
        <v>2</v>
      </c>
      <c r="I2428" s="20">
        <v>2</v>
      </c>
      <c r="J2428" s="20">
        <v>9</v>
      </c>
      <c r="K2428" s="56">
        <v>44660</v>
      </c>
      <c r="L2428" s="56">
        <v>44663</v>
      </c>
      <c r="M2428" s="20">
        <v>537.6</v>
      </c>
      <c r="N2428" s="57">
        <v>491.40000000000003</v>
      </c>
      <c r="O2428" s="20">
        <v>96</v>
      </c>
      <c r="P2428" s="1">
        <f t="shared" si="112"/>
        <v>51609.600000000006</v>
      </c>
      <c r="Q2428" s="20" t="s">
        <v>147</v>
      </c>
      <c r="R2428" s="20">
        <v>99.7</v>
      </c>
      <c r="S2428" s="19">
        <f t="shared" si="115"/>
        <v>53598.720000000001</v>
      </c>
      <c r="T2428" s="20" t="s">
        <v>147</v>
      </c>
      <c r="U2428" s="20">
        <v>110</v>
      </c>
      <c r="V2428" s="20">
        <v>0</v>
      </c>
      <c r="W2428" s="20">
        <v>0</v>
      </c>
      <c r="X2428" s="20">
        <v>0</v>
      </c>
      <c r="Y2428" s="20">
        <f t="shared" si="113"/>
        <v>110</v>
      </c>
      <c r="Z2428" s="58">
        <f t="shared" si="114"/>
        <v>54054.000000000007</v>
      </c>
      <c r="AA2428" s="58" t="s">
        <v>3179</v>
      </c>
      <c r="AB2428" s="58" t="s">
        <v>3179</v>
      </c>
      <c r="AC2428" s="24"/>
      <c r="AD2428" s="24"/>
      <c r="AE2428" s="24"/>
      <c r="AF2428" s="24"/>
      <c r="AG2428" s="24"/>
      <c r="AH2428" s="24"/>
    </row>
    <row r="2429" spans="1:34" s="23" customFormat="1" x14ac:dyDescent="0.3">
      <c r="A2429" s="20">
        <v>32</v>
      </c>
      <c r="B2429" s="20" t="s">
        <v>3275</v>
      </c>
      <c r="C2429" s="20" t="s">
        <v>1486</v>
      </c>
      <c r="D2429" s="20" t="s">
        <v>1487</v>
      </c>
      <c r="E2429" s="20" t="s">
        <v>1488</v>
      </c>
      <c r="F2429" s="20" t="s">
        <v>1556</v>
      </c>
      <c r="G2429" s="20" t="s">
        <v>1557</v>
      </c>
      <c r="H2429" s="20">
        <v>4.25</v>
      </c>
      <c r="I2429" s="20">
        <v>4.25</v>
      </c>
      <c r="J2429" s="20">
        <v>20</v>
      </c>
      <c r="K2429" s="56">
        <v>44660</v>
      </c>
      <c r="L2429" s="56">
        <v>44663</v>
      </c>
      <c r="M2429" s="20">
        <v>1198.4000000000001</v>
      </c>
      <c r="N2429" s="57">
        <v>1099.8000000000002</v>
      </c>
      <c r="O2429" s="20">
        <v>90</v>
      </c>
      <c r="P2429" s="1">
        <f t="shared" si="112"/>
        <v>107856.00000000001</v>
      </c>
      <c r="Q2429" s="20" t="s">
        <v>147</v>
      </c>
      <c r="R2429" s="20">
        <v>99.7</v>
      </c>
      <c r="S2429" s="19">
        <f t="shared" si="115"/>
        <v>119480.48000000001</v>
      </c>
      <c r="T2429" s="20" t="s">
        <v>147</v>
      </c>
      <c r="U2429" s="20">
        <v>110</v>
      </c>
      <c r="V2429" s="20">
        <v>0</v>
      </c>
      <c r="W2429" s="20">
        <v>0</v>
      </c>
      <c r="X2429" s="20">
        <v>0</v>
      </c>
      <c r="Y2429" s="20">
        <f t="shared" si="113"/>
        <v>110</v>
      </c>
      <c r="Z2429" s="58">
        <f t="shared" si="114"/>
        <v>120978.00000000001</v>
      </c>
      <c r="AA2429" s="58" t="s">
        <v>3179</v>
      </c>
      <c r="AB2429" s="58" t="s">
        <v>3179</v>
      </c>
      <c r="AC2429" s="24"/>
      <c r="AD2429" s="24"/>
      <c r="AE2429" s="24"/>
      <c r="AF2429" s="24"/>
      <c r="AG2429" s="24"/>
      <c r="AH2429" s="24"/>
    </row>
    <row r="2430" spans="1:34" s="23" customFormat="1" x14ac:dyDescent="0.3">
      <c r="A2430" s="20">
        <v>33</v>
      </c>
      <c r="B2430" s="20" t="s">
        <v>3275</v>
      </c>
      <c r="C2430" s="20" t="s">
        <v>1486</v>
      </c>
      <c r="D2430" s="20" t="s">
        <v>1487</v>
      </c>
      <c r="E2430" s="20" t="s">
        <v>1488</v>
      </c>
      <c r="F2430" s="20" t="s">
        <v>1558</v>
      </c>
      <c r="G2430" s="20" t="s">
        <v>1559</v>
      </c>
      <c r="H2430" s="20">
        <v>1.5</v>
      </c>
      <c r="I2430" s="20">
        <v>1.5</v>
      </c>
      <c r="J2430" s="20">
        <v>4</v>
      </c>
      <c r="K2430" s="56">
        <v>44660</v>
      </c>
      <c r="L2430" s="56">
        <v>44663</v>
      </c>
      <c r="M2430" s="20">
        <v>239.14</v>
      </c>
      <c r="N2430" s="57">
        <v>218.94</v>
      </c>
      <c r="O2430" s="20">
        <v>95</v>
      </c>
      <c r="P2430" s="1">
        <f t="shared" si="112"/>
        <v>22718.3</v>
      </c>
      <c r="Q2430" s="20" t="s">
        <v>147</v>
      </c>
      <c r="R2430" s="20">
        <v>99.7</v>
      </c>
      <c r="S2430" s="19">
        <f t="shared" si="115"/>
        <v>23842.257999999998</v>
      </c>
      <c r="T2430" s="20" t="s">
        <v>147</v>
      </c>
      <c r="U2430" s="20">
        <v>110</v>
      </c>
      <c r="V2430" s="20">
        <v>0</v>
      </c>
      <c r="W2430" s="20">
        <v>0</v>
      </c>
      <c r="X2430" s="20">
        <v>0</v>
      </c>
      <c r="Y2430" s="20">
        <f t="shared" si="113"/>
        <v>110</v>
      </c>
      <c r="Z2430" s="58">
        <f t="shared" si="114"/>
        <v>24083.4</v>
      </c>
      <c r="AA2430" s="58" t="s">
        <v>3179</v>
      </c>
      <c r="AB2430" s="58" t="s">
        <v>3179</v>
      </c>
      <c r="AC2430" s="24"/>
      <c r="AD2430" s="24"/>
      <c r="AE2430" s="24"/>
      <c r="AF2430" s="24"/>
      <c r="AG2430" s="24"/>
      <c r="AH2430" s="24"/>
    </row>
    <row r="2431" spans="1:34" s="23" customFormat="1" x14ac:dyDescent="0.3">
      <c r="A2431" s="20">
        <v>34</v>
      </c>
      <c r="B2431" s="20" t="s">
        <v>3275</v>
      </c>
      <c r="C2431" s="20" t="s">
        <v>1486</v>
      </c>
      <c r="D2431" s="20" t="s">
        <v>1487</v>
      </c>
      <c r="E2431" s="20" t="s">
        <v>1488</v>
      </c>
      <c r="F2431" s="20" t="s">
        <v>1560</v>
      </c>
      <c r="G2431" s="20" t="s">
        <v>1561</v>
      </c>
      <c r="H2431" s="20">
        <v>2</v>
      </c>
      <c r="I2431" s="20">
        <v>2</v>
      </c>
      <c r="J2431" s="20">
        <v>5</v>
      </c>
      <c r="K2431" s="56">
        <v>44660</v>
      </c>
      <c r="L2431" s="56">
        <v>44663</v>
      </c>
      <c r="M2431" s="20">
        <v>298.52</v>
      </c>
      <c r="N2431" s="57">
        <v>273.91999999999996</v>
      </c>
      <c r="O2431" s="20">
        <v>91</v>
      </c>
      <c r="P2431" s="1">
        <f t="shared" si="112"/>
        <v>27165.32</v>
      </c>
      <c r="Q2431" s="20" t="s">
        <v>147</v>
      </c>
      <c r="R2431" s="20">
        <v>99.7</v>
      </c>
      <c r="S2431" s="19">
        <f t="shared" si="115"/>
        <v>29762.444</v>
      </c>
      <c r="T2431" s="20" t="s">
        <v>147</v>
      </c>
      <c r="U2431" s="20">
        <v>110</v>
      </c>
      <c r="V2431" s="20">
        <v>0</v>
      </c>
      <c r="W2431" s="20">
        <v>0</v>
      </c>
      <c r="X2431" s="20">
        <v>0</v>
      </c>
      <c r="Y2431" s="20">
        <f t="shared" si="113"/>
        <v>110</v>
      </c>
      <c r="Z2431" s="58">
        <f t="shared" si="114"/>
        <v>30131.199999999997</v>
      </c>
      <c r="AA2431" s="58" t="s">
        <v>3179</v>
      </c>
      <c r="AB2431" s="58" t="s">
        <v>3179</v>
      </c>
      <c r="AC2431" s="24"/>
      <c r="AD2431" s="24"/>
      <c r="AE2431" s="24"/>
      <c r="AF2431" s="24"/>
      <c r="AG2431" s="24"/>
      <c r="AH2431" s="24"/>
    </row>
    <row r="2432" spans="1:34" s="23" customFormat="1" x14ac:dyDescent="0.3">
      <c r="A2432" s="20">
        <v>35</v>
      </c>
      <c r="B2432" s="20" t="s">
        <v>3275</v>
      </c>
      <c r="C2432" s="20" t="s">
        <v>1486</v>
      </c>
      <c r="D2432" s="20" t="s">
        <v>1487</v>
      </c>
      <c r="E2432" s="20" t="s">
        <v>1488</v>
      </c>
      <c r="F2432" s="20" t="s">
        <v>1562</v>
      </c>
      <c r="G2432" s="20" t="s">
        <v>1563</v>
      </c>
      <c r="H2432" s="20">
        <v>2</v>
      </c>
      <c r="I2432" s="20">
        <v>2</v>
      </c>
      <c r="J2432" s="20">
        <v>7</v>
      </c>
      <c r="K2432" s="56">
        <v>44660</v>
      </c>
      <c r="L2432" s="56">
        <v>44663</v>
      </c>
      <c r="M2432" s="20">
        <v>419.54</v>
      </c>
      <c r="N2432" s="57">
        <v>385.74</v>
      </c>
      <c r="O2432" s="20">
        <v>93</v>
      </c>
      <c r="P2432" s="1">
        <f t="shared" si="112"/>
        <v>39017.22</v>
      </c>
      <c r="Q2432" s="20" t="s">
        <v>147</v>
      </c>
      <c r="R2432" s="20">
        <v>99.7</v>
      </c>
      <c r="S2432" s="19">
        <f t="shared" si="115"/>
        <v>41828.138000000006</v>
      </c>
      <c r="T2432" s="20" t="s">
        <v>147</v>
      </c>
      <c r="U2432" s="20">
        <v>110</v>
      </c>
      <c r="V2432" s="20">
        <v>0</v>
      </c>
      <c r="W2432" s="20">
        <v>0</v>
      </c>
      <c r="X2432" s="20">
        <v>0</v>
      </c>
      <c r="Y2432" s="20">
        <f t="shared" si="113"/>
        <v>110</v>
      </c>
      <c r="Z2432" s="58">
        <f t="shared" si="114"/>
        <v>42431.4</v>
      </c>
      <c r="AA2432" s="58" t="s">
        <v>3179</v>
      </c>
      <c r="AB2432" s="58" t="s">
        <v>3179</v>
      </c>
      <c r="AC2432" s="24"/>
      <c r="AD2432" s="24"/>
      <c r="AE2432" s="24"/>
      <c r="AF2432" s="24"/>
      <c r="AG2432" s="24"/>
      <c r="AH2432" s="24"/>
    </row>
    <row r="2433" spans="1:34" s="23" customFormat="1" x14ac:dyDescent="0.3">
      <c r="A2433" s="20">
        <v>36</v>
      </c>
      <c r="B2433" s="20" t="s">
        <v>3275</v>
      </c>
      <c r="C2433" s="20" t="s">
        <v>1486</v>
      </c>
      <c r="D2433" s="20" t="s">
        <v>1487</v>
      </c>
      <c r="E2433" s="20" t="s">
        <v>1488</v>
      </c>
      <c r="F2433" s="20" t="s">
        <v>1565</v>
      </c>
      <c r="G2433" s="20" t="s">
        <v>1566</v>
      </c>
      <c r="H2433" s="20">
        <v>1</v>
      </c>
      <c r="I2433" s="20">
        <v>1</v>
      </c>
      <c r="J2433" s="20">
        <v>2</v>
      </c>
      <c r="K2433" s="56">
        <v>44660</v>
      </c>
      <c r="L2433" s="56">
        <v>44663</v>
      </c>
      <c r="M2433" s="20">
        <v>119.98</v>
      </c>
      <c r="N2433" s="57">
        <v>110.68</v>
      </c>
      <c r="O2433" s="20">
        <v>93</v>
      </c>
      <c r="P2433" s="1">
        <f t="shared" si="112"/>
        <v>11158.140000000001</v>
      </c>
      <c r="Q2433" s="20" t="s">
        <v>147</v>
      </c>
      <c r="R2433" s="20">
        <v>99.7</v>
      </c>
      <c r="S2433" s="19">
        <f t="shared" si="115"/>
        <v>11962.006000000001</v>
      </c>
      <c r="T2433" s="20" t="s">
        <v>147</v>
      </c>
      <c r="U2433" s="20">
        <v>110</v>
      </c>
      <c r="V2433" s="20">
        <v>0</v>
      </c>
      <c r="W2433" s="20">
        <v>0</v>
      </c>
      <c r="X2433" s="20">
        <v>0</v>
      </c>
      <c r="Y2433" s="20">
        <f t="shared" si="113"/>
        <v>110</v>
      </c>
      <c r="Z2433" s="58">
        <f t="shared" si="114"/>
        <v>12174.800000000001</v>
      </c>
      <c r="AA2433" s="58" t="s">
        <v>3179</v>
      </c>
      <c r="AB2433" s="58" t="s">
        <v>3179</v>
      </c>
      <c r="AC2433" s="24"/>
      <c r="AD2433" s="24"/>
      <c r="AE2433" s="24"/>
      <c r="AF2433" s="24"/>
      <c r="AG2433" s="24"/>
      <c r="AH2433" s="24"/>
    </row>
    <row r="2434" spans="1:34" s="23" customFormat="1" x14ac:dyDescent="0.3">
      <c r="A2434" s="20">
        <v>37</v>
      </c>
      <c r="B2434" s="20" t="s">
        <v>3275</v>
      </c>
      <c r="C2434" s="20" t="s">
        <v>1486</v>
      </c>
      <c r="D2434" s="20" t="s">
        <v>1487</v>
      </c>
      <c r="E2434" s="20" t="s">
        <v>1488</v>
      </c>
      <c r="F2434" s="20" t="s">
        <v>1567</v>
      </c>
      <c r="G2434" s="20" t="s">
        <v>1568</v>
      </c>
      <c r="H2434" s="20">
        <v>1.5</v>
      </c>
      <c r="I2434" s="20">
        <v>1.5</v>
      </c>
      <c r="J2434" s="20">
        <v>2</v>
      </c>
      <c r="K2434" s="56">
        <v>44660</v>
      </c>
      <c r="L2434" s="56">
        <v>44663</v>
      </c>
      <c r="M2434" s="20">
        <v>119.2</v>
      </c>
      <c r="N2434" s="57">
        <v>110.4</v>
      </c>
      <c r="O2434" s="20">
        <v>95</v>
      </c>
      <c r="P2434" s="1">
        <f t="shared" si="112"/>
        <v>11324</v>
      </c>
      <c r="Q2434" s="20" t="s">
        <v>147</v>
      </c>
      <c r="R2434" s="20">
        <v>99.7</v>
      </c>
      <c r="S2434" s="19">
        <f t="shared" si="115"/>
        <v>11884.24</v>
      </c>
      <c r="T2434" s="20" t="s">
        <v>147</v>
      </c>
      <c r="U2434" s="20">
        <v>110</v>
      </c>
      <c r="V2434" s="20">
        <v>0</v>
      </c>
      <c r="W2434" s="20">
        <v>0</v>
      </c>
      <c r="X2434" s="20">
        <v>0</v>
      </c>
      <c r="Y2434" s="20">
        <f t="shared" si="113"/>
        <v>110</v>
      </c>
      <c r="Z2434" s="58">
        <f t="shared" si="114"/>
        <v>12144</v>
      </c>
      <c r="AA2434" s="58" t="s">
        <v>3179</v>
      </c>
      <c r="AB2434" s="58" t="s">
        <v>3179</v>
      </c>
      <c r="AC2434" s="24"/>
      <c r="AD2434" s="24"/>
      <c r="AE2434" s="24"/>
      <c r="AF2434" s="24"/>
      <c r="AG2434" s="24"/>
      <c r="AH2434" s="24"/>
    </row>
    <row r="2435" spans="1:34" s="23" customFormat="1" x14ac:dyDescent="0.3">
      <c r="A2435" s="20">
        <v>38</v>
      </c>
      <c r="B2435" s="20" t="s">
        <v>3275</v>
      </c>
      <c r="C2435" s="20" t="s">
        <v>1486</v>
      </c>
      <c r="D2435" s="20" t="s">
        <v>1487</v>
      </c>
      <c r="E2435" s="20" t="s">
        <v>1488</v>
      </c>
      <c r="F2435" s="20" t="s">
        <v>1570</v>
      </c>
      <c r="G2435" s="20" t="s">
        <v>1571</v>
      </c>
      <c r="H2435" s="20">
        <v>2</v>
      </c>
      <c r="I2435" s="20">
        <v>2</v>
      </c>
      <c r="J2435" s="20">
        <v>4</v>
      </c>
      <c r="K2435" s="56">
        <v>44660</v>
      </c>
      <c r="L2435" s="56">
        <v>44663</v>
      </c>
      <c r="M2435" s="20">
        <v>239.4</v>
      </c>
      <c r="N2435" s="57">
        <v>221.70000000000002</v>
      </c>
      <c r="O2435" s="20">
        <v>95</v>
      </c>
      <c r="P2435" s="1">
        <f t="shared" si="112"/>
        <v>22743</v>
      </c>
      <c r="Q2435" s="20" t="s">
        <v>147</v>
      </c>
      <c r="R2435" s="20">
        <v>99.7</v>
      </c>
      <c r="S2435" s="19">
        <f t="shared" si="115"/>
        <v>23868.18</v>
      </c>
      <c r="T2435" s="20" t="s">
        <v>147</v>
      </c>
      <c r="U2435" s="20">
        <v>110</v>
      </c>
      <c r="V2435" s="20">
        <v>0</v>
      </c>
      <c r="W2435" s="20">
        <v>0</v>
      </c>
      <c r="X2435" s="20">
        <v>0</v>
      </c>
      <c r="Y2435" s="20">
        <f t="shared" si="113"/>
        <v>110</v>
      </c>
      <c r="Z2435" s="58">
        <f t="shared" si="114"/>
        <v>24387.000000000004</v>
      </c>
      <c r="AA2435" s="58" t="s">
        <v>3179</v>
      </c>
      <c r="AB2435" s="58" t="s">
        <v>3179</v>
      </c>
      <c r="AC2435" s="24"/>
      <c r="AD2435" s="24"/>
      <c r="AE2435" s="24"/>
      <c r="AF2435" s="24"/>
      <c r="AG2435" s="24"/>
      <c r="AH2435" s="24"/>
    </row>
    <row r="2436" spans="1:34" s="23" customFormat="1" x14ac:dyDescent="0.3">
      <c r="A2436" s="20">
        <v>39</v>
      </c>
      <c r="B2436" s="20" t="s">
        <v>3275</v>
      </c>
      <c r="C2436" s="20" t="s">
        <v>1486</v>
      </c>
      <c r="D2436" s="20" t="s">
        <v>1487</v>
      </c>
      <c r="E2436" s="20" t="s">
        <v>1488</v>
      </c>
      <c r="F2436" s="20" t="s">
        <v>1572</v>
      </c>
      <c r="G2436" s="20" t="s">
        <v>1573</v>
      </c>
      <c r="H2436" s="20">
        <v>1.45</v>
      </c>
      <c r="I2436" s="20">
        <v>1.45</v>
      </c>
      <c r="J2436" s="20">
        <v>12</v>
      </c>
      <c r="K2436" s="56">
        <v>44660</v>
      </c>
      <c r="L2436" s="56">
        <v>44663</v>
      </c>
      <c r="M2436" s="20">
        <v>718.96</v>
      </c>
      <c r="N2436" s="57">
        <v>664.26</v>
      </c>
      <c r="O2436" s="20">
        <v>95</v>
      </c>
      <c r="P2436" s="1">
        <f t="shared" si="112"/>
        <v>68301.2</v>
      </c>
      <c r="Q2436" s="20" t="s">
        <v>147</v>
      </c>
      <c r="R2436" s="20">
        <v>99.7</v>
      </c>
      <c r="S2436" s="19">
        <f t="shared" si="115"/>
        <v>71680.312000000005</v>
      </c>
      <c r="T2436" s="20" t="s">
        <v>147</v>
      </c>
      <c r="U2436" s="20">
        <v>110</v>
      </c>
      <c r="V2436" s="20">
        <v>0</v>
      </c>
      <c r="W2436" s="20">
        <v>0</v>
      </c>
      <c r="X2436" s="20">
        <v>0</v>
      </c>
      <c r="Y2436" s="20">
        <f t="shared" si="113"/>
        <v>110</v>
      </c>
      <c r="Z2436" s="58">
        <f t="shared" si="114"/>
        <v>73068.600000000006</v>
      </c>
      <c r="AA2436" s="58" t="s">
        <v>3179</v>
      </c>
      <c r="AB2436" s="58" t="s">
        <v>3179</v>
      </c>
      <c r="AC2436" s="24"/>
      <c r="AD2436" s="24"/>
      <c r="AE2436" s="24"/>
      <c r="AF2436" s="24"/>
      <c r="AG2436" s="24"/>
      <c r="AH2436" s="24"/>
    </row>
    <row r="2437" spans="1:34" s="23" customFormat="1" x14ac:dyDescent="0.3">
      <c r="A2437" s="20">
        <v>40</v>
      </c>
      <c r="B2437" s="20" t="s">
        <v>3275</v>
      </c>
      <c r="C2437" s="20" t="s">
        <v>1486</v>
      </c>
      <c r="D2437" s="20" t="s">
        <v>1487</v>
      </c>
      <c r="E2437" s="20" t="s">
        <v>1488</v>
      </c>
      <c r="F2437" s="20" t="s">
        <v>1574</v>
      </c>
      <c r="G2437" s="20" t="s">
        <v>1575</v>
      </c>
      <c r="H2437" s="20">
        <v>1</v>
      </c>
      <c r="I2437" s="20">
        <v>1</v>
      </c>
      <c r="J2437" s="20">
        <v>3</v>
      </c>
      <c r="K2437" s="56">
        <v>44660</v>
      </c>
      <c r="L2437" s="56">
        <v>44663</v>
      </c>
      <c r="M2437" s="20">
        <v>180.42</v>
      </c>
      <c r="N2437" s="57">
        <v>165.32</v>
      </c>
      <c r="O2437" s="20">
        <v>95</v>
      </c>
      <c r="P2437" s="1">
        <f t="shared" si="112"/>
        <v>17139.899999999998</v>
      </c>
      <c r="Q2437" s="20" t="s">
        <v>147</v>
      </c>
      <c r="R2437" s="20">
        <v>99.7</v>
      </c>
      <c r="S2437" s="19">
        <f t="shared" si="115"/>
        <v>17987.874</v>
      </c>
      <c r="T2437" s="20" t="s">
        <v>147</v>
      </c>
      <c r="U2437" s="20">
        <v>110</v>
      </c>
      <c r="V2437" s="20">
        <v>0</v>
      </c>
      <c r="W2437" s="20">
        <v>0</v>
      </c>
      <c r="X2437" s="20">
        <v>0</v>
      </c>
      <c r="Y2437" s="20">
        <f t="shared" si="113"/>
        <v>110</v>
      </c>
      <c r="Z2437" s="58">
        <f t="shared" si="114"/>
        <v>18185.2</v>
      </c>
      <c r="AA2437" s="58" t="s">
        <v>3179</v>
      </c>
      <c r="AB2437" s="58" t="s">
        <v>3179</v>
      </c>
      <c r="AC2437" s="24"/>
      <c r="AD2437" s="24"/>
      <c r="AE2437" s="24"/>
      <c r="AF2437" s="24"/>
      <c r="AG2437" s="24"/>
      <c r="AH2437" s="24"/>
    </row>
    <row r="2438" spans="1:34" s="23" customFormat="1" x14ac:dyDescent="0.3">
      <c r="A2438" s="20">
        <v>41</v>
      </c>
      <c r="B2438" s="20" t="s">
        <v>3275</v>
      </c>
      <c r="C2438" s="20" t="s">
        <v>1486</v>
      </c>
      <c r="D2438" s="20" t="s">
        <v>1487</v>
      </c>
      <c r="E2438" s="20" t="s">
        <v>1488</v>
      </c>
      <c r="F2438" s="20" t="s">
        <v>1576</v>
      </c>
      <c r="G2438" s="20" t="s">
        <v>1577</v>
      </c>
      <c r="H2438" s="20">
        <v>1.5</v>
      </c>
      <c r="I2438" s="20">
        <v>1.5</v>
      </c>
      <c r="J2438" s="20">
        <v>3</v>
      </c>
      <c r="K2438" s="56">
        <v>44660</v>
      </c>
      <c r="L2438" s="56">
        <v>44663</v>
      </c>
      <c r="M2438" s="20">
        <v>179.8</v>
      </c>
      <c r="N2438" s="57">
        <v>163.9</v>
      </c>
      <c r="O2438" s="20">
        <v>95</v>
      </c>
      <c r="P2438" s="1">
        <f t="shared" si="112"/>
        <v>17081</v>
      </c>
      <c r="Q2438" s="20" t="s">
        <v>147</v>
      </c>
      <c r="R2438" s="20">
        <v>99.7</v>
      </c>
      <c r="S2438" s="19">
        <f t="shared" si="115"/>
        <v>17926.060000000001</v>
      </c>
      <c r="T2438" s="20" t="s">
        <v>147</v>
      </c>
      <c r="U2438" s="20">
        <v>110</v>
      </c>
      <c r="V2438" s="20">
        <v>0</v>
      </c>
      <c r="W2438" s="20">
        <v>0</v>
      </c>
      <c r="X2438" s="20">
        <v>0</v>
      </c>
      <c r="Y2438" s="20">
        <f t="shared" si="113"/>
        <v>110</v>
      </c>
      <c r="Z2438" s="58">
        <f t="shared" si="114"/>
        <v>18029</v>
      </c>
      <c r="AA2438" s="58" t="s">
        <v>3179</v>
      </c>
      <c r="AB2438" s="58" t="s">
        <v>3179</v>
      </c>
      <c r="AC2438" s="24"/>
      <c r="AD2438" s="24"/>
      <c r="AE2438" s="24"/>
      <c r="AF2438" s="24"/>
      <c r="AG2438" s="24"/>
      <c r="AH2438" s="24"/>
    </row>
    <row r="2439" spans="1:34" s="23" customFormat="1" x14ac:dyDescent="0.3">
      <c r="A2439" s="20">
        <v>42</v>
      </c>
      <c r="B2439" s="20" t="s">
        <v>3275</v>
      </c>
      <c r="C2439" s="20" t="s">
        <v>1486</v>
      </c>
      <c r="D2439" s="20" t="s">
        <v>1487</v>
      </c>
      <c r="E2439" s="20" t="s">
        <v>1488</v>
      </c>
      <c r="F2439" s="20" t="s">
        <v>1578</v>
      </c>
      <c r="G2439" s="20" t="s">
        <v>1579</v>
      </c>
      <c r="H2439" s="20">
        <v>1</v>
      </c>
      <c r="I2439" s="20">
        <v>1</v>
      </c>
      <c r="J2439" s="20">
        <v>3</v>
      </c>
      <c r="K2439" s="56">
        <v>44660</v>
      </c>
      <c r="L2439" s="56">
        <v>44663</v>
      </c>
      <c r="M2439" s="20">
        <v>179.48</v>
      </c>
      <c r="N2439" s="57">
        <v>165.07999999999998</v>
      </c>
      <c r="O2439" s="20">
        <v>96</v>
      </c>
      <c r="P2439" s="1">
        <f t="shared" si="112"/>
        <v>17230.079999999998</v>
      </c>
      <c r="Q2439" s="20" t="s">
        <v>147</v>
      </c>
      <c r="R2439" s="20">
        <v>99.7</v>
      </c>
      <c r="S2439" s="19">
        <f t="shared" si="115"/>
        <v>17894.155999999999</v>
      </c>
      <c r="T2439" s="20" t="s">
        <v>147</v>
      </c>
      <c r="U2439" s="20">
        <v>110</v>
      </c>
      <c r="V2439" s="20">
        <v>0</v>
      </c>
      <c r="W2439" s="20">
        <v>0</v>
      </c>
      <c r="X2439" s="20">
        <v>0</v>
      </c>
      <c r="Y2439" s="20">
        <f t="shared" si="113"/>
        <v>110</v>
      </c>
      <c r="Z2439" s="58">
        <f t="shared" si="114"/>
        <v>18158.8</v>
      </c>
      <c r="AA2439" s="58" t="s">
        <v>3179</v>
      </c>
      <c r="AB2439" s="58" t="s">
        <v>3179</v>
      </c>
      <c r="AC2439" s="24"/>
      <c r="AD2439" s="24"/>
      <c r="AE2439" s="24"/>
      <c r="AF2439" s="24"/>
      <c r="AG2439" s="24"/>
      <c r="AH2439" s="24"/>
    </row>
    <row r="2440" spans="1:34" s="23" customFormat="1" x14ac:dyDescent="0.3">
      <c r="A2440" s="20">
        <v>43</v>
      </c>
      <c r="B2440" s="20" t="s">
        <v>3275</v>
      </c>
      <c r="C2440" s="20" t="s">
        <v>1486</v>
      </c>
      <c r="D2440" s="20" t="s">
        <v>1487</v>
      </c>
      <c r="E2440" s="20" t="s">
        <v>1488</v>
      </c>
      <c r="F2440" s="20" t="s">
        <v>1580</v>
      </c>
      <c r="G2440" s="20" t="s">
        <v>1581</v>
      </c>
      <c r="H2440" s="20">
        <v>0.75</v>
      </c>
      <c r="I2440" s="20">
        <v>0.75</v>
      </c>
      <c r="J2440" s="20">
        <v>2</v>
      </c>
      <c r="K2440" s="56">
        <v>44660</v>
      </c>
      <c r="L2440" s="56">
        <v>44663</v>
      </c>
      <c r="M2440" s="20">
        <v>120.46</v>
      </c>
      <c r="N2440" s="57">
        <v>111.25999999999999</v>
      </c>
      <c r="O2440" s="20">
        <v>94</v>
      </c>
      <c r="P2440" s="1">
        <f t="shared" si="112"/>
        <v>11323.24</v>
      </c>
      <c r="Q2440" s="20" t="s">
        <v>147</v>
      </c>
      <c r="R2440" s="20">
        <v>99.7</v>
      </c>
      <c r="S2440" s="19">
        <f t="shared" si="115"/>
        <v>12009.861999999999</v>
      </c>
      <c r="T2440" s="20" t="s">
        <v>147</v>
      </c>
      <c r="U2440" s="20">
        <v>110</v>
      </c>
      <c r="V2440" s="20">
        <v>0</v>
      </c>
      <c r="W2440" s="20">
        <v>0</v>
      </c>
      <c r="X2440" s="20">
        <v>0</v>
      </c>
      <c r="Y2440" s="20">
        <f t="shared" si="113"/>
        <v>110</v>
      </c>
      <c r="Z2440" s="58">
        <f t="shared" si="114"/>
        <v>12238.599999999999</v>
      </c>
      <c r="AA2440" s="58" t="s">
        <v>3179</v>
      </c>
      <c r="AB2440" s="58" t="s">
        <v>3179</v>
      </c>
      <c r="AC2440" s="24"/>
      <c r="AD2440" s="24"/>
      <c r="AE2440" s="24"/>
      <c r="AF2440" s="24"/>
      <c r="AG2440" s="24"/>
      <c r="AH2440" s="24"/>
    </row>
    <row r="2441" spans="1:34" s="23" customFormat="1" x14ac:dyDescent="0.3">
      <c r="A2441" s="20">
        <v>44</v>
      </c>
      <c r="B2441" s="20" t="s">
        <v>3275</v>
      </c>
      <c r="C2441" s="20" t="s">
        <v>1486</v>
      </c>
      <c r="D2441" s="20" t="s">
        <v>1487</v>
      </c>
      <c r="E2441" s="20" t="s">
        <v>1488</v>
      </c>
      <c r="F2441" s="20" t="s">
        <v>1582</v>
      </c>
      <c r="G2441" s="20" t="s">
        <v>1583</v>
      </c>
      <c r="H2441" s="20">
        <v>0.5</v>
      </c>
      <c r="I2441" s="20">
        <v>0.5</v>
      </c>
      <c r="J2441" s="20">
        <v>10</v>
      </c>
      <c r="K2441" s="56">
        <v>44699</v>
      </c>
      <c r="L2441" s="56">
        <v>44702</v>
      </c>
      <c r="M2441" s="20">
        <v>590.64</v>
      </c>
      <c r="N2441" s="57">
        <v>536.84</v>
      </c>
      <c r="O2441" s="20">
        <v>98</v>
      </c>
      <c r="P2441" s="1">
        <f t="shared" si="112"/>
        <v>57882.720000000001</v>
      </c>
      <c r="Q2441" s="20" t="s">
        <v>147</v>
      </c>
      <c r="R2441" s="20">
        <v>99.7</v>
      </c>
      <c r="S2441" s="19">
        <f t="shared" si="115"/>
        <v>58886.807999999997</v>
      </c>
      <c r="T2441" s="20" t="s">
        <v>147</v>
      </c>
      <c r="U2441" s="20">
        <v>110</v>
      </c>
      <c r="V2441" s="20">
        <v>0</v>
      </c>
      <c r="W2441" s="20">
        <v>0</v>
      </c>
      <c r="X2441" s="20">
        <v>0</v>
      </c>
      <c r="Y2441" s="20">
        <f t="shared" si="113"/>
        <v>110</v>
      </c>
      <c r="Z2441" s="58">
        <f t="shared" si="114"/>
        <v>59052.4</v>
      </c>
      <c r="AA2441" s="58" t="s">
        <v>3179</v>
      </c>
      <c r="AB2441" s="58" t="s">
        <v>3179</v>
      </c>
      <c r="AC2441" s="24"/>
      <c r="AD2441" s="24"/>
      <c r="AE2441" s="24"/>
      <c r="AF2441" s="24"/>
      <c r="AG2441" s="24"/>
      <c r="AH2441" s="24"/>
    </row>
    <row r="2442" spans="1:34" s="23" customFormat="1" x14ac:dyDescent="0.3">
      <c r="A2442" s="20">
        <v>45</v>
      </c>
      <c r="B2442" s="20" t="s">
        <v>3275</v>
      </c>
      <c r="C2442" s="20" t="s">
        <v>1486</v>
      </c>
      <c r="D2442" s="20" t="s">
        <v>1487</v>
      </c>
      <c r="E2442" s="20" t="s">
        <v>1488</v>
      </c>
      <c r="F2442" s="20" t="s">
        <v>1584</v>
      </c>
      <c r="G2442" s="20" t="s">
        <v>1585</v>
      </c>
      <c r="H2442" s="20">
        <v>0.75</v>
      </c>
      <c r="I2442" s="20">
        <v>0.75</v>
      </c>
      <c r="J2442" s="20">
        <v>3</v>
      </c>
      <c r="K2442" s="56">
        <v>44660</v>
      </c>
      <c r="L2442" s="56">
        <v>44663</v>
      </c>
      <c r="M2442" s="20">
        <v>179.86</v>
      </c>
      <c r="N2442" s="57">
        <v>165.66000000000003</v>
      </c>
      <c r="O2442" s="20">
        <v>95</v>
      </c>
      <c r="P2442" s="1">
        <f t="shared" si="112"/>
        <v>17086.7</v>
      </c>
      <c r="Q2442" s="20" t="s">
        <v>147</v>
      </c>
      <c r="R2442" s="20">
        <v>99.7</v>
      </c>
      <c r="S2442" s="19">
        <f t="shared" si="115"/>
        <v>17932.042000000001</v>
      </c>
      <c r="T2442" s="20" t="s">
        <v>147</v>
      </c>
      <c r="U2442" s="20">
        <v>110</v>
      </c>
      <c r="V2442" s="20">
        <v>0</v>
      </c>
      <c r="W2442" s="20">
        <v>0</v>
      </c>
      <c r="X2442" s="20">
        <v>0</v>
      </c>
      <c r="Y2442" s="20">
        <f t="shared" si="113"/>
        <v>110</v>
      </c>
      <c r="Z2442" s="58">
        <f t="shared" si="114"/>
        <v>18222.600000000002</v>
      </c>
      <c r="AA2442" s="58" t="s">
        <v>3179</v>
      </c>
      <c r="AB2442" s="58" t="s">
        <v>3179</v>
      </c>
      <c r="AC2442" s="24"/>
      <c r="AD2442" s="24"/>
      <c r="AE2442" s="24"/>
      <c r="AF2442" s="24"/>
      <c r="AG2442" s="24"/>
      <c r="AH2442" s="24"/>
    </row>
    <row r="2443" spans="1:34" s="23" customFormat="1" x14ac:dyDescent="0.3">
      <c r="A2443" s="20">
        <v>46</v>
      </c>
      <c r="B2443" s="20" t="s">
        <v>3275</v>
      </c>
      <c r="C2443" s="20" t="s">
        <v>1486</v>
      </c>
      <c r="D2443" s="20" t="s">
        <v>1487</v>
      </c>
      <c r="E2443" s="20" t="s">
        <v>1488</v>
      </c>
      <c r="F2443" s="20" t="s">
        <v>1587</v>
      </c>
      <c r="G2443" s="20" t="s">
        <v>1588</v>
      </c>
      <c r="H2443" s="20">
        <v>1</v>
      </c>
      <c r="I2443" s="20">
        <v>1</v>
      </c>
      <c r="J2443" s="20">
        <v>2</v>
      </c>
      <c r="K2443" s="56">
        <v>44660</v>
      </c>
      <c r="L2443" s="56">
        <v>44663</v>
      </c>
      <c r="M2443" s="20">
        <v>119.84</v>
      </c>
      <c r="N2443" s="57">
        <v>110.14</v>
      </c>
      <c r="O2443" s="20">
        <v>86</v>
      </c>
      <c r="P2443" s="1">
        <f t="shared" si="112"/>
        <v>10306.24</v>
      </c>
      <c r="Q2443" s="20" t="s">
        <v>147</v>
      </c>
      <c r="R2443" s="20">
        <v>99.7</v>
      </c>
      <c r="S2443" s="19">
        <f t="shared" si="115"/>
        <v>11948.048000000001</v>
      </c>
      <c r="T2443" s="20" t="s">
        <v>147</v>
      </c>
      <c r="U2443" s="20">
        <v>110</v>
      </c>
      <c r="V2443" s="20">
        <v>0</v>
      </c>
      <c r="W2443" s="20">
        <v>0</v>
      </c>
      <c r="X2443" s="20">
        <v>0</v>
      </c>
      <c r="Y2443" s="20">
        <f t="shared" si="113"/>
        <v>110</v>
      </c>
      <c r="Z2443" s="58">
        <f t="shared" si="114"/>
        <v>12115.4</v>
      </c>
      <c r="AA2443" s="58" t="s">
        <v>3179</v>
      </c>
      <c r="AB2443" s="58" t="s">
        <v>3179</v>
      </c>
      <c r="AC2443" s="24"/>
      <c r="AD2443" s="24"/>
      <c r="AE2443" s="24"/>
      <c r="AF2443" s="24"/>
      <c r="AG2443" s="24"/>
      <c r="AH2443" s="24"/>
    </row>
    <row r="2444" spans="1:34" s="23" customFormat="1" x14ac:dyDescent="0.3">
      <c r="A2444" s="20">
        <v>47</v>
      </c>
      <c r="B2444" s="20" t="s">
        <v>3275</v>
      </c>
      <c r="C2444" s="20" t="s">
        <v>1486</v>
      </c>
      <c r="D2444" s="20" t="s">
        <v>1487</v>
      </c>
      <c r="E2444" s="20" t="s">
        <v>1488</v>
      </c>
      <c r="F2444" s="20" t="s">
        <v>1586</v>
      </c>
      <c r="G2444" s="20" t="s">
        <v>1589</v>
      </c>
      <c r="H2444" s="20">
        <v>1</v>
      </c>
      <c r="I2444" s="20">
        <v>1</v>
      </c>
      <c r="J2444" s="20">
        <v>10</v>
      </c>
      <c r="K2444" s="56">
        <v>44660</v>
      </c>
      <c r="L2444" s="56">
        <v>44663</v>
      </c>
      <c r="M2444" s="20">
        <v>597.82000000000005</v>
      </c>
      <c r="N2444" s="57">
        <v>549.42000000000007</v>
      </c>
      <c r="O2444" s="20">
        <v>98</v>
      </c>
      <c r="P2444" s="1">
        <f t="shared" si="112"/>
        <v>58586.360000000008</v>
      </c>
      <c r="Q2444" s="20" t="s">
        <v>147</v>
      </c>
      <c r="R2444" s="20">
        <v>99.7</v>
      </c>
      <c r="S2444" s="19">
        <f t="shared" si="115"/>
        <v>59602.65400000001</v>
      </c>
      <c r="T2444" s="20" t="s">
        <v>147</v>
      </c>
      <c r="U2444" s="20">
        <v>110</v>
      </c>
      <c r="V2444" s="20">
        <v>0</v>
      </c>
      <c r="W2444" s="20">
        <v>0</v>
      </c>
      <c r="X2444" s="20">
        <v>0</v>
      </c>
      <c r="Y2444" s="20">
        <f t="shared" si="113"/>
        <v>110</v>
      </c>
      <c r="Z2444" s="58">
        <f t="shared" si="114"/>
        <v>60436.200000000012</v>
      </c>
      <c r="AA2444" s="58" t="s">
        <v>3179</v>
      </c>
      <c r="AB2444" s="58" t="s">
        <v>3179</v>
      </c>
      <c r="AC2444" s="24"/>
      <c r="AD2444" s="24"/>
      <c r="AE2444" s="24"/>
      <c r="AF2444" s="24"/>
      <c r="AG2444" s="24"/>
      <c r="AH2444" s="24"/>
    </row>
    <row r="2445" spans="1:34" s="23" customFormat="1" x14ac:dyDescent="0.3">
      <c r="A2445" s="20">
        <v>48</v>
      </c>
      <c r="B2445" s="20" t="s">
        <v>3275</v>
      </c>
      <c r="C2445" s="20" t="s">
        <v>1486</v>
      </c>
      <c r="D2445" s="20" t="s">
        <v>1487</v>
      </c>
      <c r="E2445" s="20" t="s">
        <v>1488</v>
      </c>
      <c r="F2445" s="20" t="s">
        <v>1590</v>
      </c>
      <c r="G2445" s="20" t="s">
        <v>1591</v>
      </c>
      <c r="H2445" s="20">
        <v>1</v>
      </c>
      <c r="I2445" s="20">
        <v>1</v>
      </c>
      <c r="J2445" s="20">
        <v>5</v>
      </c>
      <c r="K2445" s="56">
        <v>44660</v>
      </c>
      <c r="L2445" s="56">
        <v>44663</v>
      </c>
      <c r="M2445" s="20">
        <v>298.72000000000003</v>
      </c>
      <c r="N2445" s="57">
        <v>272.92</v>
      </c>
      <c r="O2445" s="20">
        <v>89</v>
      </c>
      <c r="P2445" s="1">
        <f t="shared" si="112"/>
        <v>26586.080000000002</v>
      </c>
      <c r="Q2445" s="20" t="s">
        <v>147</v>
      </c>
      <c r="R2445" s="20">
        <v>99.7</v>
      </c>
      <c r="S2445" s="19">
        <f t="shared" si="115"/>
        <v>29782.384000000002</v>
      </c>
      <c r="T2445" s="20" t="s">
        <v>147</v>
      </c>
      <c r="U2445" s="20">
        <v>110</v>
      </c>
      <c r="V2445" s="20">
        <v>0</v>
      </c>
      <c r="W2445" s="20">
        <v>0</v>
      </c>
      <c r="X2445" s="20">
        <v>0</v>
      </c>
      <c r="Y2445" s="20">
        <f t="shared" si="113"/>
        <v>110</v>
      </c>
      <c r="Z2445" s="58">
        <f t="shared" si="114"/>
        <v>30021.200000000001</v>
      </c>
      <c r="AA2445" s="58" t="s">
        <v>3179</v>
      </c>
      <c r="AB2445" s="58" t="s">
        <v>3179</v>
      </c>
      <c r="AC2445" s="24"/>
      <c r="AD2445" s="24"/>
      <c r="AE2445" s="24"/>
      <c r="AF2445" s="24"/>
      <c r="AG2445" s="24"/>
      <c r="AH2445" s="24"/>
    </row>
    <row r="2446" spans="1:34" s="23" customFormat="1" x14ac:dyDescent="0.3">
      <c r="A2446" s="20">
        <v>49</v>
      </c>
      <c r="B2446" s="20" t="s">
        <v>3275</v>
      </c>
      <c r="C2446" s="20" t="s">
        <v>1486</v>
      </c>
      <c r="D2446" s="20" t="s">
        <v>1487</v>
      </c>
      <c r="E2446" s="20" t="s">
        <v>1488</v>
      </c>
      <c r="F2446" s="20" t="s">
        <v>1594</v>
      </c>
      <c r="G2446" s="20" t="s">
        <v>1595</v>
      </c>
      <c r="H2446" s="20">
        <v>1</v>
      </c>
      <c r="I2446" s="20">
        <v>1</v>
      </c>
      <c r="J2446" s="20">
        <v>2</v>
      </c>
      <c r="K2446" s="56">
        <v>44660</v>
      </c>
      <c r="L2446" s="56">
        <v>44663</v>
      </c>
      <c r="M2446" s="20">
        <v>119.74</v>
      </c>
      <c r="N2446" s="57">
        <v>110.64</v>
      </c>
      <c r="O2446" s="20">
        <v>92</v>
      </c>
      <c r="P2446" s="1">
        <f t="shared" si="112"/>
        <v>11016.08</v>
      </c>
      <c r="Q2446" s="20" t="s">
        <v>147</v>
      </c>
      <c r="R2446" s="20">
        <v>99.7</v>
      </c>
      <c r="S2446" s="19">
        <f t="shared" si="115"/>
        <v>11938.078</v>
      </c>
      <c r="T2446" s="20" t="s">
        <v>147</v>
      </c>
      <c r="U2446" s="20">
        <v>110</v>
      </c>
      <c r="V2446" s="20">
        <v>0</v>
      </c>
      <c r="W2446" s="20">
        <v>0</v>
      </c>
      <c r="X2446" s="20">
        <v>0</v>
      </c>
      <c r="Y2446" s="20">
        <f t="shared" si="113"/>
        <v>110</v>
      </c>
      <c r="Z2446" s="58">
        <f t="shared" si="114"/>
        <v>12170.4</v>
      </c>
      <c r="AA2446" s="58" t="s">
        <v>3179</v>
      </c>
      <c r="AB2446" s="58" t="s">
        <v>3179</v>
      </c>
      <c r="AC2446" s="24"/>
      <c r="AD2446" s="24"/>
      <c r="AE2446" s="24"/>
      <c r="AF2446" s="24"/>
      <c r="AG2446" s="24"/>
      <c r="AH2446" s="24"/>
    </row>
    <row r="2447" spans="1:34" s="23" customFormat="1" x14ac:dyDescent="0.3">
      <c r="A2447" s="20">
        <v>50</v>
      </c>
      <c r="B2447" s="20" t="s">
        <v>3275</v>
      </c>
      <c r="C2447" s="20" t="s">
        <v>1486</v>
      </c>
      <c r="D2447" s="20" t="s">
        <v>1487</v>
      </c>
      <c r="E2447" s="20" t="s">
        <v>1488</v>
      </c>
      <c r="F2447" s="20" t="s">
        <v>1596</v>
      </c>
      <c r="G2447" s="20" t="s">
        <v>1597</v>
      </c>
      <c r="H2447" s="20">
        <v>2</v>
      </c>
      <c r="I2447" s="20">
        <v>2</v>
      </c>
      <c r="J2447" s="20">
        <v>4</v>
      </c>
      <c r="K2447" s="56">
        <v>44660</v>
      </c>
      <c r="L2447" s="56">
        <v>44663</v>
      </c>
      <c r="M2447" s="20">
        <v>242.76</v>
      </c>
      <c r="N2447" s="57">
        <v>223.06</v>
      </c>
      <c r="O2447" s="20">
        <v>98</v>
      </c>
      <c r="P2447" s="1">
        <f t="shared" si="112"/>
        <v>23790.48</v>
      </c>
      <c r="Q2447" s="20" t="s">
        <v>147</v>
      </c>
      <c r="R2447" s="20">
        <v>99.7</v>
      </c>
      <c r="S2447" s="19">
        <f t="shared" si="115"/>
        <v>24203.171999999999</v>
      </c>
      <c r="T2447" s="20" t="s">
        <v>147</v>
      </c>
      <c r="U2447" s="20">
        <v>110</v>
      </c>
      <c r="V2447" s="20">
        <v>0</v>
      </c>
      <c r="W2447" s="20">
        <v>0</v>
      </c>
      <c r="X2447" s="20">
        <v>0</v>
      </c>
      <c r="Y2447" s="20">
        <f t="shared" si="113"/>
        <v>110</v>
      </c>
      <c r="Z2447" s="58">
        <f t="shared" si="114"/>
        <v>24536.6</v>
      </c>
      <c r="AA2447" s="58" t="s">
        <v>3179</v>
      </c>
      <c r="AB2447" s="58" t="s">
        <v>3179</v>
      </c>
      <c r="AC2447" s="24"/>
      <c r="AD2447" s="24"/>
      <c r="AE2447" s="24"/>
      <c r="AF2447" s="24"/>
      <c r="AG2447" s="24"/>
      <c r="AH2447" s="24"/>
    </row>
    <row r="2448" spans="1:34" s="23" customFormat="1" x14ac:dyDescent="0.3">
      <c r="A2448" s="20">
        <v>51</v>
      </c>
      <c r="B2448" s="20" t="s">
        <v>3275</v>
      </c>
      <c r="C2448" s="20" t="s">
        <v>1486</v>
      </c>
      <c r="D2448" s="20" t="s">
        <v>1487</v>
      </c>
      <c r="E2448" s="20" t="s">
        <v>1488</v>
      </c>
      <c r="F2448" s="20" t="s">
        <v>1598</v>
      </c>
      <c r="G2448" s="20" t="s">
        <v>1599</v>
      </c>
      <c r="H2448" s="20">
        <v>2</v>
      </c>
      <c r="I2448" s="20">
        <v>2</v>
      </c>
      <c r="J2448" s="20">
        <v>3</v>
      </c>
      <c r="K2448" s="56">
        <v>44660</v>
      </c>
      <c r="L2448" s="56">
        <v>44663</v>
      </c>
      <c r="M2448" s="20">
        <v>179.34</v>
      </c>
      <c r="N2448" s="57">
        <v>164.84</v>
      </c>
      <c r="O2448" s="20">
        <v>97</v>
      </c>
      <c r="P2448" s="1">
        <f t="shared" si="112"/>
        <v>17395.98</v>
      </c>
      <c r="Q2448" s="20" t="s">
        <v>147</v>
      </c>
      <c r="R2448" s="20">
        <v>99.7</v>
      </c>
      <c r="S2448" s="19">
        <f t="shared" si="115"/>
        <v>17880.198</v>
      </c>
      <c r="T2448" s="20" t="s">
        <v>147</v>
      </c>
      <c r="U2448" s="20">
        <v>110</v>
      </c>
      <c r="V2448" s="20">
        <v>0</v>
      </c>
      <c r="W2448" s="20">
        <v>0</v>
      </c>
      <c r="X2448" s="20">
        <v>0</v>
      </c>
      <c r="Y2448" s="20">
        <f t="shared" si="113"/>
        <v>110</v>
      </c>
      <c r="Z2448" s="58">
        <f t="shared" si="114"/>
        <v>18132.400000000001</v>
      </c>
      <c r="AA2448" s="58" t="s">
        <v>3179</v>
      </c>
      <c r="AB2448" s="58" t="s">
        <v>3179</v>
      </c>
      <c r="AC2448" s="24"/>
      <c r="AD2448" s="24"/>
      <c r="AE2448" s="24"/>
      <c r="AF2448" s="24"/>
      <c r="AG2448" s="24"/>
      <c r="AH2448" s="24"/>
    </row>
    <row r="2449" spans="1:34" s="23" customFormat="1" x14ac:dyDescent="0.3">
      <c r="A2449" s="20">
        <v>52</v>
      </c>
      <c r="B2449" s="20" t="s">
        <v>3275</v>
      </c>
      <c r="C2449" s="20" t="s">
        <v>1486</v>
      </c>
      <c r="D2449" s="20" t="s">
        <v>1487</v>
      </c>
      <c r="E2449" s="20" t="s">
        <v>1488</v>
      </c>
      <c r="F2449" s="20" t="s">
        <v>1600</v>
      </c>
      <c r="G2449" s="20" t="s">
        <v>1601</v>
      </c>
      <c r="H2449" s="20">
        <v>1.5</v>
      </c>
      <c r="I2449" s="20">
        <v>1.5</v>
      </c>
      <c r="J2449" s="20">
        <v>4</v>
      </c>
      <c r="K2449" s="56">
        <v>44660</v>
      </c>
      <c r="L2449" s="56">
        <v>44663</v>
      </c>
      <c r="M2449" s="20">
        <v>237.86</v>
      </c>
      <c r="N2449" s="57">
        <v>219.06</v>
      </c>
      <c r="O2449" s="20">
        <v>95</v>
      </c>
      <c r="P2449" s="1">
        <f t="shared" si="112"/>
        <v>22596.7</v>
      </c>
      <c r="Q2449" s="20" t="s">
        <v>147</v>
      </c>
      <c r="R2449" s="20">
        <v>99.7</v>
      </c>
      <c r="S2449" s="19">
        <f t="shared" si="115"/>
        <v>23714.642000000003</v>
      </c>
      <c r="T2449" s="20" t="s">
        <v>147</v>
      </c>
      <c r="U2449" s="20">
        <v>110</v>
      </c>
      <c r="V2449" s="20">
        <v>0</v>
      </c>
      <c r="W2449" s="20">
        <v>0</v>
      </c>
      <c r="X2449" s="20">
        <v>0</v>
      </c>
      <c r="Y2449" s="20">
        <f t="shared" si="113"/>
        <v>110</v>
      </c>
      <c r="Z2449" s="58">
        <f t="shared" si="114"/>
        <v>24096.6</v>
      </c>
      <c r="AA2449" s="58" t="s">
        <v>3179</v>
      </c>
      <c r="AB2449" s="58" t="s">
        <v>3179</v>
      </c>
      <c r="AC2449" s="24"/>
      <c r="AD2449" s="24"/>
      <c r="AE2449" s="24"/>
      <c r="AF2449" s="24"/>
      <c r="AG2449" s="24"/>
      <c r="AH2449" s="24"/>
    </row>
    <row r="2450" spans="1:34" s="23" customFormat="1" x14ac:dyDescent="0.3">
      <c r="A2450" s="20">
        <v>53</v>
      </c>
      <c r="B2450" s="20" t="s">
        <v>3275</v>
      </c>
      <c r="C2450" s="20" t="s">
        <v>1486</v>
      </c>
      <c r="D2450" s="20" t="s">
        <v>1487</v>
      </c>
      <c r="E2450" s="20" t="s">
        <v>1488</v>
      </c>
      <c r="F2450" s="20" t="s">
        <v>1602</v>
      </c>
      <c r="G2450" s="20" t="s">
        <v>1603</v>
      </c>
      <c r="H2450" s="20">
        <v>1.5</v>
      </c>
      <c r="I2450" s="20">
        <v>1.5</v>
      </c>
      <c r="J2450" s="20">
        <v>4</v>
      </c>
      <c r="K2450" s="56">
        <v>44660</v>
      </c>
      <c r="L2450" s="56">
        <v>44663</v>
      </c>
      <c r="M2450" s="20">
        <v>239.46</v>
      </c>
      <c r="N2450" s="57">
        <v>220.56</v>
      </c>
      <c r="O2450" s="20">
        <v>96</v>
      </c>
      <c r="P2450" s="1">
        <f t="shared" si="112"/>
        <v>22988.16</v>
      </c>
      <c r="Q2450" s="20" t="s">
        <v>147</v>
      </c>
      <c r="R2450" s="20">
        <v>99.7</v>
      </c>
      <c r="S2450" s="19">
        <f t="shared" si="115"/>
        <v>23874.162</v>
      </c>
      <c r="T2450" s="20" t="s">
        <v>147</v>
      </c>
      <c r="U2450" s="20">
        <v>110</v>
      </c>
      <c r="V2450" s="20">
        <v>0</v>
      </c>
      <c r="W2450" s="20">
        <v>0</v>
      </c>
      <c r="X2450" s="20">
        <v>0</v>
      </c>
      <c r="Y2450" s="20">
        <f t="shared" si="113"/>
        <v>110</v>
      </c>
      <c r="Z2450" s="58">
        <f t="shared" si="114"/>
        <v>24261.599999999999</v>
      </c>
      <c r="AA2450" s="58" t="s">
        <v>3179</v>
      </c>
      <c r="AB2450" s="58" t="s">
        <v>3179</v>
      </c>
      <c r="AC2450" s="24"/>
      <c r="AD2450" s="24"/>
      <c r="AE2450" s="24"/>
      <c r="AF2450" s="24"/>
      <c r="AG2450" s="24"/>
      <c r="AH2450" s="24"/>
    </row>
    <row r="2451" spans="1:34" s="23" customFormat="1" x14ac:dyDescent="0.3">
      <c r="A2451" s="20">
        <v>54</v>
      </c>
      <c r="B2451" s="20" t="s">
        <v>3275</v>
      </c>
      <c r="C2451" s="20" t="s">
        <v>1486</v>
      </c>
      <c r="D2451" s="20" t="s">
        <v>1487</v>
      </c>
      <c r="E2451" s="20" t="s">
        <v>1488</v>
      </c>
      <c r="F2451" s="20" t="s">
        <v>1604</v>
      </c>
      <c r="G2451" s="20" t="s">
        <v>1605</v>
      </c>
      <c r="H2451" s="20">
        <v>1</v>
      </c>
      <c r="I2451" s="20">
        <v>1</v>
      </c>
      <c r="J2451" s="20">
        <v>4</v>
      </c>
      <c r="K2451" s="56">
        <v>44660</v>
      </c>
      <c r="L2451" s="56">
        <v>44663</v>
      </c>
      <c r="M2451" s="20">
        <v>241.22</v>
      </c>
      <c r="N2451" s="57">
        <v>222.72</v>
      </c>
      <c r="O2451" s="20">
        <v>96</v>
      </c>
      <c r="P2451" s="1">
        <f t="shared" si="112"/>
        <v>23157.119999999999</v>
      </c>
      <c r="Q2451" s="20" t="s">
        <v>147</v>
      </c>
      <c r="R2451" s="20">
        <v>99.7</v>
      </c>
      <c r="S2451" s="19">
        <f t="shared" si="115"/>
        <v>24049.634000000002</v>
      </c>
      <c r="T2451" s="20" t="s">
        <v>147</v>
      </c>
      <c r="U2451" s="20">
        <v>110</v>
      </c>
      <c r="V2451" s="20">
        <v>0</v>
      </c>
      <c r="W2451" s="20">
        <v>0</v>
      </c>
      <c r="X2451" s="20">
        <v>0</v>
      </c>
      <c r="Y2451" s="20">
        <f t="shared" si="113"/>
        <v>110</v>
      </c>
      <c r="Z2451" s="58">
        <f t="shared" si="114"/>
        <v>24499.200000000001</v>
      </c>
      <c r="AA2451" s="58" t="s">
        <v>3179</v>
      </c>
      <c r="AB2451" s="58" t="s">
        <v>3179</v>
      </c>
      <c r="AC2451" s="24"/>
      <c r="AD2451" s="24"/>
      <c r="AE2451" s="24"/>
      <c r="AF2451" s="24"/>
      <c r="AG2451" s="24"/>
      <c r="AH2451" s="24"/>
    </row>
    <row r="2452" spans="1:34" s="23" customFormat="1" x14ac:dyDescent="0.3">
      <c r="A2452" s="20">
        <v>55</v>
      </c>
      <c r="B2452" s="20" t="s">
        <v>3275</v>
      </c>
      <c r="C2452" s="20" t="s">
        <v>1486</v>
      </c>
      <c r="D2452" s="20" t="s">
        <v>1487</v>
      </c>
      <c r="E2452" s="20" t="s">
        <v>1488</v>
      </c>
      <c r="F2452" s="20" t="s">
        <v>1606</v>
      </c>
      <c r="G2452" s="20" t="s">
        <v>1607</v>
      </c>
      <c r="H2452" s="20">
        <v>1</v>
      </c>
      <c r="I2452" s="20">
        <v>1</v>
      </c>
      <c r="J2452" s="20">
        <v>1</v>
      </c>
      <c r="K2452" s="56">
        <v>44660</v>
      </c>
      <c r="L2452" s="56">
        <v>44663</v>
      </c>
      <c r="M2452" s="20">
        <v>59.86</v>
      </c>
      <c r="N2452" s="57">
        <v>54.06</v>
      </c>
      <c r="O2452" s="20">
        <v>90</v>
      </c>
      <c r="P2452" s="1">
        <f t="shared" si="112"/>
        <v>5387.4</v>
      </c>
      <c r="Q2452" s="20" t="s">
        <v>147</v>
      </c>
      <c r="R2452" s="20">
        <v>99.7</v>
      </c>
      <c r="S2452" s="19">
        <f t="shared" si="115"/>
        <v>5968.0420000000004</v>
      </c>
      <c r="T2452" s="20" t="s">
        <v>147</v>
      </c>
      <c r="U2452" s="20">
        <v>110</v>
      </c>
      <c r="V2452" s="20">
        <v>0</v>
      </c>
      <c r="W2452" s="20">
        <v>0</v>
      </c>
      <c r="X2452" s="20">
        <v>0</v>
      </c>
      <c r="Y2452" s="20">
        <f t="shared" si="113"/>
        <v>110</v>
      </c>
      <c r="Z2452" s="58">
        <f t="shared" si="114"/>
        <v>5946.6</v>
      </c>
      <c r="AA2452" s="58" t="s">
        <v>3179</v>
      </c>
      <c r="AB2452" s="58" t="s">
        <v>3179</v>
      </c>
      <c r="AC2452" s="24"/>
      <c r="AD2452" s="24"/>
      <c r="AE2452" s="24"/>
      <c r="AF2452" s="24"/>
      <c r="AG2452" s="24"/>
      <c r="AH2452" s="24"/>
    </row>
    <row r="2453" spans="1:34" s="23" customFormat="1" x14ac:dyDescent="0.3">
      <c r="A2453" s="20">
        <v>56</v>
      </c>
      <c r="B2453" s="20" t="s">
        <v>3275</v>
      </c>
      <c r="C2453" s="20" t="s">
        <v>1486</v>
      </c>
      <c r="D2453" s="20" t="s">
        <v>1487</v>
      </c>
      <c r="E2453" s="20" t="s">
        <v>1488</v>
      </c>
      <c r="F2453" s="20" t="s">
        <v>1608</v>
      </c>
      <c r="G2453" s="20" t="s">
        <v>1609</v>
      </c>
      <c r="H2453" s="20">
        <v>0.5</v>
      </c>
      <c r="I2453" s="20">
        <v>0.5</v>
      </c>
      <c r="J2453" s="20">
        <v>1</v>
      </c>
      <c r="K2453" s="56">
        <v>44660</v>
      </c>
      <c r="L2453" s="56">
        <v>44663</v>
      </c>
      <c r="M2453" s="20">
        <v>60.16</v>
      </c>
      <c r="N2453" s="57">
        <v>55.36</v>
      </c>
      <c r="O2453" s="20">
        <v>97</v>
      </c>
      <c r="P2453" s="1">
        <f t="shared" si="112"/>
        <v>5835.5199999999995</v>
      </c>
      <c r="Q2453" s="20" t="s">
        <v>147</v>
      </c>
      <c r="R2453" s="20">
        <v>99.7</v>
      </c>
      <c r="S2453" s="19">
        <f t="shared" si="115"/>
        <v>5997.9520000000002</v>
      </c>
      <c r="T2453" s="20" t="s">
        <v>147</v>
      </c>
      <c r="U2453" s="20">
        <v>110</v>
      </c>
      <c r="V2453" s="20">
        <v>0</v>
      </c>
      <c r="W2453" s="20">
        <v>0</v>
      </c>
      <c r="X2453" s="20">
        <v>0</v>
      </c>
      <c r="Y2453" s="20">
        <f t="shared" si="113"/>
        <v>110</v>
      </c>
      <c r="Z2453" s="58">
        <f t="shared" si="114"/>
        <v>6089.6</v>
      </c>
      <c r="AA2453" s="58" t="s">
        <v>3179</v>
      </c>
      <c r="AB2453" s="58" t="s">
        <v>3179</v>
      </c>
      <c r="AC2453" s="24"/>
      <c r="AD2453" s="24"/>
      <c r="AE2453" s="24"/>
      <c r="AF2453" s="24"/>
      <c r="AG2453" s="24"/>
      <c r="AH2453" s="24"/>
    </row>
    <row r="2454" spans="1:34" s="23" customFormat="1" x14ac:dyDescent="0.3">
      <c r="A2454" s="20">
        <v>57</v>
      </c>
      <c r="B2454" s="20" t="s">
        <v>3275</v>
      </c>
      <c r="C2454" s="20" t="s">
        <v>1486</v>
      </c>
      <c r="D2454" s="20" t="s">
        <v>1487</v>
      </c>
      <c r="E2454" s="20" t="s">
        <v>1488</v>
      </c>
      <c r="F2454" s="20" t="s">
        <v>1531</v>
      </c>
      <c r="G2454" s="20" t="s">
        <v>1610</v>
      </c>
      <c r="H2454" s="20">
        <v>1</v>
      </c>
      <c r="I2454" s="20">
        <v>1</v>
      </c>
      <c r="J2454" s="20">
        <v>1</v>
      </c>
      <c r="K2454" s="56">
        <v>44660</v>
      </c>
      <c r="L2454" s="56">
        <v>44663</v>
      </c>
      <c r="M2454" s="20">
        <v>59.78</v>
      </c>
      <c r="N2454" s="57">
        <v>54.980000000000004</v>
      </c>
      <c r="O2454" s="20">
        <v>92</v>
      </c>
      <c r="P2454" s="1">
        <f t="shared" ref="P2454:P2517" si="116">+O2454*M2454</f>
        <v>5499.76</v>
      </c>
      <c r="Q2454" s="20" t="s">
        <v>147</v>
      </c>
      <c r="R2454" s="20">
        <v>99.7</v>
      </c>
      <c r="S2454" s="19">
        <f t="shared" si="115"/>
        <v>5960.0660000000007</v>
      </c>
      <c r="T2454" s="20" t="s">
        <v>147</v>
      </c>
      <c r="U2454" s="20">
        <v>110</v>
      </c>
      <c r="V2454" s="20">
        <v>0</v>
      </c>
      <c r="W2454" s="20">
        <v>0</v>
      </c>
      <c r="X2454" s="20">
        <v>0</v>
      </c>
      <c r="Y2454" s="20">
        <f t="shared" si="113"/>
        <v>110</v>
      </c>
      <c r="Z2454" s="58">
        <f t="shared" si="114"/>
        <v>6047.8</v>
      </c>
      <c r="AA2454" s="58" t="s">
        <v>3179</v>
      </c>
      <c r="AB2454" s="58" t="s">
        <v>3179</v>
      </c>
      <c r="AC2454" s="24"/>
      <c r="AD2454" s="24"/>
      <c r="AE2454" s="24"/>
      <c r="AF2454" s="24"/>
      <c r="AG2454" s="24"/>
      <c r="AH2454" s="24"/>
    </row>
    <row r="2455" spans="1:34" s="23" customFormat="1" x14ac:dyDescent="0.3">
      <c r="A2455" s="20">
        <v>58</v>
      </c>
      <c r="B2455" s="20" t="s">
        <v>3275</v>
      </c>
      <c r="C2455" s="20" t="s">
        <v>1486</v>
      </c>
      <c r="D2455" s="20" t="s">
        <v>1487</v>
      </c>
      <c r="E2455" s="20" t="s">
        <v>1488</v>
      </c>
      <c r="F2455" s="20" t="s">
        <v>1530</v>
      </c>
      <c r="G2455" s="20" t="s">
        <v>1611</v>
      </c>
      <c r="H2455" s="20">
        <v>0.5</v>
      </c>
      <c r="I2455" s="20">
        <v>0.5</v>
      </c>
      <c r="J2455" s="20">
        <v>7</v>
      </c>
      <c r="K2455" s="56">
        <v>44660</v>
      </c>
      <c r="L2455" s="56">
        <v>44663</v>
      </c>
      <c r="M2455" s="20">
        <v>421.32</v>
      </c>
      <c r="N2455" s="57">
        <v>390.82</v>
      </c>
      <c r="O2455" s="20">
        <v>92</v>
      </c>
      <c r="P2455" s="1">
        <f t="shared" si="116"/>
        <v>38761.440000000002</v>
      </c>
      <c r="Q2455" s="20" t="s">
        <v>147</v>
      </c>
      <c r="R2455" s="20">
        <v>99.7</v>
      </c>
      <c r="S2455" s="19">
        <f t="shared" si="115"/>
        <v>42005.603999999999</v>
      </c>
      <c r="T2455" s="20" t="s">
        <v>147</v>
      </c>
      <c r="U2455" s="20">
        <v>110</v>
      </c>
      <c r="V2455" s="20">
        <v>0</v>
      </c>
      <c r="W2455" s="20">
        <v>0</v>
      </c>
      <c r="X2455" s="20">
        <v>0</v>
      </c>
      <c r="Y2455" s="20">
        <f t="shared" si="113"/>
        <v>110</v>
      </c>
      <c r="Z2455" s="58">
        <f t="shared" si="114"/>
        <v>42990.2</v>
      </c>
      <c r="AA2455" s="58" t="s">
        <v>3179</v>
      </c>
      <c r="AB2455" s="58" t="s">
        <v>3179</v>
      </c>
      <c r="AC2455" s="24"/>
      <c r="AD2455" s="24"/>
      <c r="AE2455" s="24"/>
      <c r="AF2455" s="24"/>
      <c r="AG2455" s="24"/>
      <c r="AH2455" s="24"/>
    </row>
    <row r="2456" spans="1:34" s="23" customFormat="1" x14ac:dyDescent="0.3">
      <c r="A2456" s="20">
        <v>59</v>
      </c>
      <c r="B2456" s="20" t="s">
        <v>3275</v>
      </c>
      <c r="C2456" s="20" t="s">
        <v>1486</v>
      </c>
      <c r="D2456" s="20" t="s">
        <v>1487</v>
      </c>
      <c r="E2456" s="20" t="s">
        <v>1488</v>
      </c>
      <c r="F2456" s="20" t="s">
        <v>1512</v>
      </c>
      <c r="G2456" s="20" t="s">
        <v>1612</v>
      </c>
      <c r="H2456" s="20">
        <v>0.5</v>
      </c>
      <c r="I2456" s="20">
        <v>0.5</v>
      </c>
      <c r="J2456" s="20">
        <v>2</v>
      </c>
      <c r="K2456" s="56">
        <v>44660</v>
      </c>
      <c r="L2456" s="56">
        <v>44663</v>
      </c>
      <c r="M2456" s="20">
        <v>118.98</v>
      </c>
      <c r="N2456" s="57">
        <v>109.88000000000001</v>
      </c>
      <c r="O2456" s="20">
        <v>89</v>
      </c>
      <c r="P2456" s="1">
        <f t="shared" si="116"/>
        <v>10589.220000000001</v>
      </c>
      <c r="Q2456" s="20" t="s">
        <v>147</v>
      </c>
      <c r="R2456" s="20">
        <v>99.7</v>
      </c>
      <c r="S2456" s="19">
        <f t="shared" si="115"/>
        <v>11862.306</v>
      </c>
      <c r="T2456" s="20" t="s">
        <v>147</v>
      </c>
      <c r="U2456" s="20">
        <v>110</v>
      </c>
      <c r="V2456" s="20">
        <v>0</v>
      </c>
      <c r="W2456" s="20">
        <v>0</v>
      </c>
      <c r="X2456" s="20">
        <v>0</v>
      </c>
      <c r="Y2456" s="20">
        <f t="shared" si="113"/>
        <v>110</v>
      </c>
      <c r="Z2456" s="58">
        <f t="shared" si="114"/>
        <v>12086.800000000001</v>
      </c>
      <c r="AA2456" s="58" t="s">
        <v>3179</v>
      </c>
      <c r="AB2456" s="58" t="s">
        <v>3179</v>
      </c>
      <c r="AC2456" s="24"/>
      <c r="AD2456" s="24"/>
      <c r="AE2456" s="24"/>
      <c r="AF2456" s="24"/>
      <c r="AG2456" s="24"/>
      <c r="AH2456" s="24"/>
    </row>
    <row r="2457" spans="1:34" s="23" customFormat="1" x14ac:dyDescent="0.3">
      <c r="A2457" s="20">
        <v>60</v>
      </c>
      <c r="B2457" s="20" t="s">
        <v>3275</v>
      </c>
      <c r="C2457" s="20" t="s">
        <v>1486</v>
      </c>
      <c r="D2457" s="20" t="s">
        <v>1487</v>
      </c>
      <c r="E2457" s="20" t="s">
        <v>1488</v>
      </c>
      <c r="F2457" s="20" t="s">
        <v>1614</v>
      </c>
      <c r="G2457" s="20" t="s">
        <v>1615</v>
      </c>
      <c r="H2457" s="20">
        <v>0.5</v>
      </c>
      <c r="I2457" s="20">
        <v>0.5</v>
      </c>
      <c r="J2457" s="20">
        <v>2</v>
      </c>
      <c r="K2457" s="56">
        <v>44660</v>
      </c>
      <c r="L2457" s="56">
        <v>44663</v>
      </c>
      <c r="M2457" s="20">
        <v>119.24</v>
      </c>
      <c r="N2457" s="57">
        <v>110.24</v>
      </c>
      <c r="O2457" s="20">
        <v>95</v>
      </c>
      <c r="P2457" s="1">
        <f t="shared" si="116"/>
        <v>11327.8</v>
      </c>
      <c r="Q2457" s="20" t="s">
        <v>147</v>
      </c>
      <c r="R2457" s="20">
        <v>99.7</v>
      </c>
      <c r="S2457" s="19">
        <f t="shared" si="115"/>
        <v>11888.227999999999</v>
      </c>
      <c r="T2457" s="20" t="s">
        <v>147</v>
      </c>
      <c r="U2457" s="20">
        <v>110</v>
      </c>
      <c r="V2457" s="20">
        <v>0</v>
      </c>
      <c r="W2457" s="20">
        <v>0</v>
      </c>
      <c r="X2457" s="20">
        <v>0</v>
      </c>
      <c r="Y2457" s="20">
        <f t="shared" si="113"/>
        <v>110</v>
      </c>
      <c r="Z2457" s="58">
        <f t="shared" si="114"/>
        <v>12126.4</v>
      </c>
      <c r="AA2457" s="58" t="s">
        <v>3179</v>
      </c>
      <c r="AB2457" s="58" t="s">
        <v>3179</v>
      </c>
      <c r="AC2457" s="24"/>
      <c r="AD2457" s="24"/>
      <c r="AE2457" s="24"/>
      <c r="AF2457" s="24"/>
      <c r="AG2457" s="24"/>
      <c r="AH2457" s="24"/>
    </row>
    <row r="2458" spans="1:34" s="23" customFormat="1" x14ac:dyDescent="0.3">
      <c r="A2458" s="20">
        <v>61</v>
      </c>
      <c r="B2458" s="20" t="s">
        <v>3275</v>
      </c>
      <c r="C2458" s="20" t="s">
        <v>1486</v>
      </c>
      <c r="D2458" s="20" t="s">
        <v>1487</v>
      </c>
      <c r="E2458" s="20" t="s">
        <v>1488</v>
      </c>
      <c r="F2458" s="20" t="s">
        <v>1616</v>
      </c>
      <c r="G2458" s="20" t="s">
        <v>1617</v>
      </c>
      <c r="H2458" s="20">
        <v>0.75</v>
      </c>
      <c r="I2458" s="20">
        <v>0.75</v>
      </c>
      <c r="J2458" s="20">
        <v>2</v>
      </c>
      <c r="K2458" s="56">
        <v>44660</v>
      </c>
      <c r="L2458" s="56">
        <v>44663</v>
      </c>
      <c r="M2458" s="20">
        <v>120.46</v>
      </c>
      <c r="N2458" s="57">
        <v>111.36</v>
      </c>
      <c r="O2458" s="20">
        <v>94</v>
      </c>
      <c r="P2458" s="1">
        <f t="shared" si="116"/>
        <v>11323.24</v>
      </c>
      <c r="Q2458" s="20" t="s">
        <v>147</v>
      </c>
      <c r="R2458" s="20">
        <v>99.7</v>
      </c>
      <c r="S2458" s="19">
        <f t="shared" si="115"/>
        <v>12009.861999999999</v>
      </c>
      <c r="T2458" s="20" t="s">
        <v>147</v>
      </c>
      <c r="U2458" s="20">
        <v>110</v>
      </c>
      <c r="V2458" s="20">
        <v>0</v>
      </c>
      <c r="W2458" s="20">
        <v>0</v>
      </c>
      <c r="X2458" s="20">
        <v>0</v>
      </c>
      <c r="Y2458" s="20">
        <f t="shared" si="113"/>
        <v>110</v>
      </c>
      <c r="Z2458" s="58">
        <f t="shared" si="114"/>
        <v>12249.6</v>
      </c>
      <c r="AA2458" s="58" t="s">
        <v>3179</v>
      </c>
      <c r="AB2458" s="58" t="s">
        <v>3179</v>
      </c>
      <c r="AC2458" s="24"/>
      <c r="AD2458" s="24"/>
      <c r="AE2458" s="24"/>
      <c r="AF2458" s="24"/>
      <c r="AG2458" s="24"/>
      <c r="AH2458" s="24"/>
    </row>
    <row r="2459" spans="1:34" s="23" customFormat="1" x14ac:dyDescent="0.3">
      <c r="A2459" s="20">
        <v>62</v>
      </c>
      <c r="B2459" s="20" t="s">
        <v>3275</v>
      </c>
      <c r="C2459" s="20" t="s">
        <v>1486</v>
      </c>
      <c r="D2459" s="20" t="s">
        <v>1487</v>
      </c>
      <c r="E2459" s="20" t="s">
        <v>1488</v>
      </c>
      <c r="F2459" s="20" t="s">
        <v>1618</v>
      </c>
      <c r="G2459" s="20" t="s">
        <v>1619</v>
      </c>
      <c r="H2459" s="20">
        <v>1</v>
      </c>
      <c r="I2459" s="20">
        <v>1</v>
      </c>
      <c r="J2459" s="20">
        <v>4</v>
      </c>
      <c r="K2459" s="56">
        <v>44660</v>
      </c>
      <c r="L2459" s="56">
        <v>44663</v>
      </c>
      <c r="M2459" s="20">
        <v>239.56</v>
      </c>
      <c r="N2459" s="57">
        <v>219.76</v>
      </c>
      <c r="O2459" s="20">
        <v>97</v>
      </c>
      <c r="P2459" s="1">
        <f t="shared" si="116"/>
        <v>23237.32</v>
      </c>
      <c r="Q2459" s="20" t="s">
        <v>147</v>
      </c>
      <c r="R2459" s="20">
        <v>99.7</v>
      </c>
      <c r="S2459" s="19">
        <f t="shared" si="115"/>
        <v>23884.132000000001</v>
      </c>
      <c r="T2459" s="20" t="s">
        <v>147</v>
      </c>
      <c r="U2459" s="20">
        <v>110</v>
      </c>
      <c r="V2459" s="20">
        <v>0</v>
      </c>
      <c r="W2459" s="20">
        <v>0</v>
      </c>
      <c r="X2459" s="20">
        <v>0</v>
      </c>
      <c r="Y2459" s="20">
        <f t="shared" si="113"/>
        <v>110</v>
      </c>
      <c r="Z2459" s="58">
        <f t="shared" si="114"/>
        <v>24173.599999999999</v>
      </c>
      <c r="AA2459" s="58" t="s">
        <v>3179</v>
      </c>
      <c r="AB2459" s="58" t="s">
        <v>3179</v>
      </c>
      <c r="AC2459" s="24"/>
      <c r="AD2459" s="24"/>
      <c r="AE2459" s="24"/>
      <c r="AF2459" s="24"/>
      <c r="AG2459" s="24"/>
      <c r="AH2459" s="24"/>
    </row>
    <row r="2460" spans="1:34" s="23" customFormat="1" x14ac:dyDescent="0.3">
      <c r="A2460" s="20">
        <v>63</v>
      </c>
      <c r="B2460" s="20" t="s">
        <v>3275</v>
      </c>
      <c r="C2460" s="20" t="s">
        <v>1486</v>
      </c>
      <c r="D2460" s="20" t="s">
        <v>1487</v>
      </c>
      <c r="E2460" s="20" t="s">
        <v>1488</v>
      </c>
      <c r="F2460" s="20" t="s">
        <v>1620</v>
      </c>
      <c r="G2460" s="20" t="s">
        <v>1621</v>
      </c>
      <c r="H2460" s="20">
        <v>1.75</v>
      </c>
      <c r="I2460" s="20">
        <v>1.75</v>
      </c>
      <c r="J2460" s="20">
        <v>7</v>
      </c>
      <c r="K2460" s="56">
        <v>44660</v>
      </c>
      <c r="L2460" s="56">
        <v>44663</v>
      </c>
      <c r="M2460" s="20">
        <v>419.54</v>
      </c>
      <c r="N2460" s="57">
        <v>389.64000000000004</v>
      </c>
      <c r="O2460" s="20">
        <v>96</v>
      </c>
      <c r="P2460" s="1">
        <f t="shared" si="116"/>
        <v>40275.840000000004</v>
      </c>
      <c r="Q2460" s="20" t="s">
        <v>147</v>
      </c>
      <c r="R2460" s="20">
        <v>99.7</v>
      </c>
      <c r="S2460" s="19">
        <f t="shared" si="115"/>
        <v>41828.138000000006</v>
      </c>
      <c r="T2460" s="20" t="s">
        <v>147</v>
      </c>
      <c r="U2460" s="20">
        <v>110</v>
      </c>
      <c r="V2460" s="20">
        <v>0</v>
      </c>
      <c r="W2460" s="20">
        <v>0</v>
      </c>
      <c r="X2460" s="20">
        <v>0</v>
      </c>
      <c r="Y2460" s="20">
        <f t="shared" si="113"/>
        <v>110</v>
      </c>
      <c r="Z2460" s="58">
        <f t="shared" si="114"/>
        <v>42860.4</v>
      </c>
      <c r="AA2460" s="58" t="s">
        <v>3179</v>
      </c>
      <c r="AB2460" s="58" t="s">
        <v>3179</v>
      </c>
      <c r="AC2460" s="24"/>
      <c r="AD2460" s="24"/>
      <c r="AE2460" s="24"/>
      <c r="AF2460" s="24"/>
      <c r="AG2460" s="24"/>
      <c r="AH2460" s="24"/>
    </row>
    <row r="2461" spans="1:34" s="23" customFormat="1" x14ac:dyDescent="0.3">
      <c r="A2461" s="20">
        <v>64</v>
      </c>
      <c r="B2461" s="20" t="s">
        <v>3275</v>
      </c>
      <c r="C2461" s="20" t="s">
        <v>1486</v>
      </c>
      <c r="D2461" s="20" t="s">
        <v>1487</v>
      </c>
      <c r="E2461" s="20" t="s">
        <v>1488</v>
      </c>
      <c r="F2461" s="20" t="s">
        <v>1622</v>
      </c>
      <c r="G2461" s="20" t="s">
        <v>1623</v>
      </c>
      <c r="H2461" s="20">
        <v>1</v>
      </c>
      <c r="I2461" s="20">
        <v>1</v>
      </c>
      <c r="J2461" s="20">
        <v>4</v>
      </c>
      <c r="K2461" s="56">
        <v>44660</v>
      </c>
      <c r="L2461" s="56">
        <v>44663</v>
      </c>
      <c r="M2461" s="20">
        <v>239.36</v>
      </c>
      <c r="N2461" s="57">
        <v>219.96</v>
      </c>
      <c r="O2461" s="20">
        <v>97</v>
      </c>
      <c r="P2461" s="1">
        <f t="shared" si="116"/>
        <v>23217.920000000002</v>
      </c>
      <c r="Q2461" s="20" t="s">
        <v>147</v>
      </c>
      <c r="R2461" s="20">
        <v>99.7</v>
      </c>
      <c r="S2461" s="19">
        <f t="shared" si="115"/>
        <v>23864.192000000003</v>
      </c>
      <c r="T2461" s="20" t="s">
        <v>147</v>
      </c>
      <c r="U2461" s="20">
        <v>110</v>
      </c>
      <c r="V2461" s="20">
        <v>0</v>
      </c>
      <c r="W2461" s="20">
        <v>0</v>
      </c>
      <c r="X2461" s="20">
        <v>0</v>
      </c>
      <c r="Y2461" s="20">
        <f t="shared" si="113"/>
        <v>110</v>
      </c>
      <c r="Z2461" s="58">
        <f t="shared" si="114"/>
        <v>24195.600000000002</v>
      </c>
      <c r="AA2461" s="58" t="s">
        <v>3179</v>
      </c>
      <c r="AB2461" s="58" t="s">
        <v>3179</v>
      </c>
      <c r="AC2461" s="24"/>
      <c r="AD2461" s="24"/>
      <c r="AE2461" s="24"/>
      <c r="AF2461" s="24"/>
      <c r="AG2461" s="24"/>
      <c r="AH2461" s="24"/>
    </row>
    <row r="2462" spans="1:34" s="23" customFormat="1" x14ac:dyDescent="0.3">
      <c r="A2462" s="20">
        <v>65</v>
      </c>
      <c r="B2462" s="20" t="s">
        <v>3275</v>
      </c>
      <c r="C2462" s="20" t="s">
        <v>1486</v>
      </c>
      <c r="D2462" s="20" t="s">
        <v>1487</v>
      </c>
      <c r="E2462" s="20" t="s">
        <v>1488</v>
      </c>
      <c r="F2462" s="20" t="s">
        <v>1624</v>
      </c>
      <c r="G2462" s="20" t="s">
        <v>1625</v>
      </c>
      <c r="H2462" s="20">
        <v>1.5</v>
      </c>
      <c r="I2462" s="20">
        <v>1.5</v>
      </c>
      <c r="J2462" s="20">
        <v>4</v>
      </c>
      <c r="K2462" s="56">
        <v>44660</v>
      </c>
      <c r="L2462" s="56">
        <v>44663</v>
      </c>
      <c r="M2462" s="20">
        <v>239.78</v>
      </c>
      <c r="N2462" s="57">
        <v>221.98</v>
      </c>
      <c r="O2462" s="20">
        <v>94</v>
      </c>
      <c r="P2462" s="1">
        <f t="shared" si="116"/>
        <v>22539.32</v>
      </c>
      <c r="Q2462" s="20" t="s">
        <v>147</v>
      </c>
      <c r="R2462" s="20">
        <v>99.7</v>
      </c>
      <c r="S2462" s="19">
        <f t="shared" si="115"/>
        <v>23906.066000000003</v>
      </c>
      <c r="T2462" s="20" t="s">
        <v>147</v>
      </c>
      <c r="U2462" s="20">
        <v>110</v>
      </c>
      <c r="V2462" s="20">
        <v>0</v>
      </c>
      <c r="W2462" s="20">
        <v>0</v>
      </c>
      <c r="X2462" s="20">
        <v>0</v>
      </c>
      <c r="Y2462" s="20">
        <f t="shared" si="113"/>
        <v>110</v>
      </c>
      <c r="Z2462" s="58">
        <f t="shared" si="114"/>
        <v>24417.8</v>
      </c>
      <c r="AA2462" s="58" t="s">
        <v>3179</v>
      </c>
      <c r="AB2462" s="58" t="s">
        <v>3179</v>
      </c>
      <c r="AC2462" s="24"/>
      <c r="AD2462" s="24"/>
      <c r="AE2462" s="24"/>
      <c r="AF2462" s="24"/>
      <c r="AG2462" s="24"/>
      <c r="AH2462" s="24"/>
    </row>
    <row r="2463" spans="1:34" s="23" customFormat="1" x14ac:dyDescent="0.3">
      <c r="A2463" s="20">
        <v>66</v>
      </c>
      <c r="B2463" s="20" t="s">
        <v>3275</v>
      </c>
      <c r="C2463" s="20" t="s">
        <v>1486</v>
      </c>
      <c r="D2463" s="20" t="s">
        <v>1487</v>
      </c>
      <c r="E2463" s="20" t="s">
        <v>1488</v>
      </c>
      <c r="F2463" s="20" t="s">
        <v>1626</v>
      </c>
      <c r="G2463" s="20" t="s">
        <v>1627</v>
      </c>
      <c r="H2463" s="20">
        <v>0.5</v>
      </c>
      <c r="I2463" s="20">
        <v>0.5</v>
      </c>
      <c r="J2463" s="20">
        <v>1</v>
      </c>
      <c r="K2463" s="56">
        <v>44660</v>
      </c>
      <c r="L2463" s="56">
        <v>44663</v>
      </c>
      <c r="M2463" s="20">
        <v>60.06</v>
      </c>
      <c r="N2463" s="57">
        <v>55.160000000000004</v>
      </c>
      <c r="O2463" s="20">
        <v>96</v>
      </c>
      <c r="P2463" s="1">
        <f t="shared" si="116"/>
        <v>5765.76</v>
      </c>
      <c r="Q2463" s="20" t="s">
        <v>147</v>
      </c>
      <c r="R2463" s="20">
        <v>99.7</v>
      </c>
      <c r="S2463" s="19">
        <f t="shared" si="115"/>
        <v>5987.982</v>
      </c>
      <c r="T2463" s="20" t="s">
        <v>147</v>
      </c>
      <c r="U2463" s="20">
        <v>110</v>
      </c>
      <c r="V2463" s="20">
        <v>0</v>
      </c>
      <c r="W2463" s="20">
        <v>0</v>
      </c>
      <c r="X2463" s="20">
        <v>0</v>
      </c>
      <c r="Y2463" s="20">
        <f t="shared" ref="Y2463:Y2526" si="117">SUM(U2463:X2463)</f>
        <v>110</v>
      </c>
      <c r="Z2463" s="58">
        <f t="shared" si="114"/>
        <v>6067.6</v>
      </c>
      <c r="AA2463" s="58" t="s">
        <v>3179</v>
      </c>
      <c r="AB2463" s="58" t="s">
        <v>3179</v>
      </c>
      <c r="AC2463" s="24"/>
      <c r="AD2463" s="24"/>
      <c r="AE2463" s="24"/>
      <c r="AF2463" s="24"/>
      <c r="AG2463" s="24"/>
      <c r="AH2463" s="24"/>
    </row>
    <row r="2464" spans="1:34" s="23" customFormat="1" x14ac:dyDescent="0.3">
      <c r="A2464" s="20">
        <v>67</v>
      </c>
      <c r="B2464" s="20" t="s">
        <v>3275</v>
      </c>
      <c r="C2464" s="20" t="s">
        <v>1486</v>
      </c>
      <c r="D2464" s="20" t="s">
        <v>1487</v>
      </c>
      <c r="E2464" s="20" t="s">
        <v>1488</v>
      </c>
      <c r="F2464" s="20" t="s">
        <v>1628</v>
      </c>
      <c r="G2464" s="20" t="s">
        <v>1629</v>
      </c>
      <c r="H2464" s="20">
        <v>0.5</v>
      </c>
      <c r="I2464" s="20">
        <v>0.5</v>
      </c>
      <c r="J2464" s="20">
        <v>1</v>
      </c>
      <c r="K2464" s="56">
        <v>44660</v>
      </c>
      <c r="L2464" s="56">
        <v>44663</v>
      </c>
      <c r="M2464" s="20">
        <v>60.02</v>
      </c>
      <c r="N2464" s="57">
        <v>56.02</v>
      </c>
      <c r="O2464" s="20">
        <v>93</v>
      </c>
      <c r="P2464" s="1">
        <f t="shared" si="116"/>
        <v>5581.8600000000006</v>
      </c>
      <c r="Q2464" s="20" t="s">
        <v>147</v>
      </c>
      <c r="R2464" s="20">
        <v>99.7</v>
      </c>
      <c r="S2464" s="19">
        <f t="shared" si="115"/>
        <v>5983.9940000000006</v>
      </c>
      <c r="T2464" s="20" t="s">
        <v>147</v>
      </c>
      <c r="U2464" s="20">
        <v>110</v>
      </c>
      <c r="V2464" s="20">
        <v>0</v>
      </c>
      <c r="W2464" s="20">
        <v>0</v>
      </c>
      <c r="X2464" s="20">
        <v>0</v>
      </c>
      <c r="Y2464" s="20">
        <f t="shared" si="117"/>
        <v>110</v>
      </c>
      <c r="Z2464" s="58">
        <f t="shared" si="114"/>
        <v>6162.2000000000007</v>
      </c>
      <c r="AA2464" s="58" t="s">
        <v>3179</v>
      </c>
      <c r="AB2464" s="58" t="s">
        <v>3179</v>
      </c>
      <c r="AC2464" s="24"/>
      <c r="AD2464" s="24"/>
      <c r="AE2464" s="24"/>
      <c r="AF2464" s="24"/>
      <c r="AG2464" s="24"/>
      <c r="AH2464" s="24"/>
    </row>
    <row r="2465" spans="1:34" s="23" customFormat="1" x14ac:dyDescent="0.3">
      <c r="A2465" s="20">
        <v>68</v>
      </c>
      <c r="B2465" s="20" t="s">
        <v>3275</v>
      </c>
      <c r="C2465" s="20" t="s">
        <v>1486</v>
      </c>
      <c r="D2465" s="20" t="s">
        <v>1487</v>
      </c>
      <c r="E2465" s="20" t="s">
        <v>1488</v>
      </c>
      <c r="F2465" s="20" t="s">
        <v>1630</v>
      </c>
      <c r="G2465" s="20" t="s">
        <v>1631</v>
      </c>
      <c r="H2465" s="20">
        <v>0.5</v>
      </c>
      <c r="I2465" s="20">
        <v>0.5</v>
      </c>
      <c r="J2465" s="20">
        <v>4</v>
      </c>
      <c r="K2465" s="56">
        <v>44660</v>
      </c>
      <c r="L2465" s="56">
        <v>44663</v>
      </c>
      <c r="M2465" s="20">
        <v>239.8</v>
      </c>
      <c r="N2465" s="57">
        <v>220.4</v>
      </c>
      <c r="O2465" s="20">
        <v>91</v>
      </c>
      <c r="P2465" s="1">
        <f t="shared" si="116"/>
        <v>21821.8</v>
      </c>
      <c r="Q2465" s="20" t="s">
        <v>147</v>
      </c>
      <c r="R2465" s="20">
        <v>99.7</v>
      </c>
      <c r="S2465" s="19">
        <f t="shared" si="115"/>
        <v>23908.06</v>
      </c>
      <c r="T2465" s="20" t="s">
        <v>147</v>
      </c>
      <c r="U2465" s="20">
        <v>110</v>
      </c>
      <c r="V2465" s="20">
        <v>0</v>
      </c>
      <c r="W2465" s="20">
        <v>0</v>
      </c>
      <c r="X2465" s="20">
        <v>0</v>
      </c>
      <c r="Y2465" s="20">
        <f t="shared" si="117"/>
        <v>110</v>
      </c>
      <c r="Z2465" s="58">
        <f t="shared" si="114"/>
        <v>24244</v>
      </c>
      <c r="AA2465" s="58" t="s">
        <v>3179</v>
      </c>
      <c r="AB2465" s="58" t="s">
        <v>3179</v>
      </c>
      <c r="AC2465" s="24"/>
      <c r="AD2465" s="24"/>
      <c r="AE2465" s="24"/>
      <c r="AF2465" s="24"/>
      <c r="AG2465" s="24"/>
      <c r="AH2465" s="24"/>
    </row>
    <row r="2466" spans="1:34" s="23" customFormat="1" x14ac:dyDescent="0.3">
      <c r="A2466" s="20">
        <v>69</v>
      </c>
      <c r="B2466" s="20" t="s">
        <v>3275</v>
      </c>
      <c r="C2466" s="20" t="s">
        <v>1486</v>
      </c>
      <c r="D2466" s="20" t="s">
        <v>1487</v>
      </c>
      <c r="E2466" s="20" t="s">
        <v>1488</v>
      </c>
      <c r="F2466" s="20" t="s">
        <v>1632</v>
      </c>
      <c r="G2466" s="20" t="s">
        <v>1633</v>
      </c>
      <c r="H2466" s="20">
        <v>0.5</v>
      </c>
      <c r="I2466" s="20">
        <v>0.5</v>
      </c>
      <c r="J2466" s="20">
        <v>4</v>
      </c>
      <c r="K2466" s="56">
        <v>44660</v>
      </c>
      <c r="L2466" s="56">
        <v>44663</v>
      </c>
      <c r="M2466" s="20">
        <v>239.72</v>
      </c>
      <c r="N2466" s="57">
        <v>221.42</v>
      </c>
      <c r="O2466" s="20">
        <v>92</v>
      </c>
      <c r="P2466" s="1">
        <f t="shared" si="116"/>
        <v>22054.240000000002</v>
      </c>
      <c r="Q2466" s="20" t="s">
        <v>147</v>
      </c>
      <c r="R2466" s="20">
        <v>99.7</v>
      </c>
      <c r="S2466" s="19">
        <f t="shared" si="115"/>
        <v>23900.083999999999</v>
      </c>
      <c r="T2466" s="20" t="s">
        <v>147</v>
      </c>
      <c r="U2466" s="20">
        <v>110</v>
      </c>
      <c r="V2466" s="20">
        <v>0</v>
      </c>
      <c r="W2466" s="20">
        <v>0</v>
      </c>
      <c r="X2466" s="20">
        <v>0</v>
      </c>
      <c r="Y2466" s="20">
        <f t="shared" si="117"/>
        <v>110</v>
      </c>
      <c r="Z2466" s="58">
        <f t="shared" si="114"/>
        <v>24356.199999999997</v>
      </c>
      <c r="AA2466" s="58" t="s">
        <v>3179</v>
      </c>
      <c r="AB2466" s="58" t="s">
        <v>3179</v>
      </c>
      <c r="AC2466" s="24"/>
      <c r="AD2466" s="24"/>
      <c r="AE2466" s="24"/>
      <c r="AF2466" s="24"/>
      <c r="AG2466" s="24"/>
      <c r="AH2466" s="24"/>
    </row>
    <row r="2467" spans="1:34" s="23" customFormat="1" x14ac:dyDescent="0.3">
      <c r="A2467" s="20">
        <v>70</v>
      </c>
      <c r="B2467" s="20" t="s">
        <v>3275</v>
      </c>
      <c r="C2467" s="20" t="s">
        <v>1486</v>
      </c>
      <c r="D2467" s="20" t="s">
        <v>1487</v>
      </c>
      <c r="E2467" s="20" t="s">
        <v>1488</v>
      </c>
      <c r="F2467" s="20" t="s">
        <v>1634</v>
      </c>
      <c r="G2467" s="20" t="s">
        <v>1635</v>
      </c>
      <c r="H2467" s="20">
        <v>1.5</v>
      </c>
      <c r="I2467" s="20">
        <v>1.5</v>
      </c>
      <c r="J2467" s="20">
        <v>6</v>
      </c>
      <c r="K2467" s="56">
        <v>44660</v>
      </c>
      <c r="L2467" s="56">
        <v>44663</v>
      </c>
      <c r="M2467" s="20">
        <v>358.06</v>
      </c>
      <c r="N2467" s="57">
        <v>331.16</v>
      </c>
      <c r="O2467" s="20">
        <v>96</v>
      </c>
      <c r="P2467" s="1">
        <f t="shared" si="116"/>
        <v>34373.760000000002</v>
      </c>
      <c r="Q2467" s="20" t="s">
        <v>147</v>
      </c>
      <c r="R2467" s="20">
        <v>99.7</v>
      </c>
      <c r="S2467" s="19">
        <f t="shared" si="115"/>
        <v>35698.582000000002</v>
      </c>
      <c r="T2467" s="20" t="s">
        <v>147</v>
      </c>
      <c r="U2467" s="20">
        <v>110</v>
      </c>
      <c r="V2467" s="20">
        <v>0</v>
      </c>
      <c r="W2467" s="20">
        <v>0</v>
      </c>
      <c r="X2467" s="20">
        <v>0</v>
      </c>
      <c r="Y2467" s="20">
        <f t="shared" si="117"/>
        <v>110</v>
      </c>
      <c r="Z2467" s="58">
        <f t="shared" si="114"/>
        <v>36427.600000000006</v>
      </c>
      <c r="AA2467" s="58" t="s">
        <v>3179</v>
      </c>
      <c r="AB2467" s="58" t="s">
        <v>3179</v>
      </c>
      <c r="AC2467" s="24"/>
      <c r="AD2467" s="24"/>
      <c r="AE2467" s="24"/>
      <c r="AF2467" s="24"/>
      <c r="AG2467" s="24"/>
      <c r="AH2467" s="24"/>
    </row>
    <row r="2468" spans="1:34" s="23" customFormat="1" x14ac:dyDescent="0.3">
      <c r="A2468" s="20">
        <v>71</v>
      </c>
      <c r="B2468" s="20" t="s">
        <v>3275</v>
      </c>
      <c r="C2468" s="20" t="s">
        <v>1486</v>
      </c>
      <c r="D2468" s="20" t="s">
        <v>1487</v>
      </c>
      <c r="E2468" s="20" t="s">
        <v>1488</v>
      </c>
      <c r="F2468" s="20" t="s">
        <v>1636</v>
      </c>
      <c r="G2468" s="20" t="s">
        <v>1637</v>
      </c>
      <c r="H2468" s="20">
        <v>1</v>
      </c>
      <c r="I2468" s="20">
        <v>1</v>
      </c>
      <c r="J2468" s="20">
        <v>2</v>
      </c>
      <c r="K2468" s="56">
        <v>44660</v>
      </c>
      <c r="L2468" s="56">
        <v>44663</v>
      </c>
      <c r="M2468" s="20">
        <v>119.86</v>
      </c>
      <c r="N2468" s="57">
        <v>109.96</v>
      </c>
      <c r="O2468" s="20">
        <v>95</v>
      </c>
      <c r="P2468" s="1">
        <f t="shared" si="116"/>
        <v>11386.7</v>
      </c>
      <c r="Q2468" s="20" t="s">
        <v>147</v>
      </c>
      <c r="R2468" s="20">
        <v>99.7</v>
      </c>
      <c r="S2468" s="19">
        <f t="shared" si="115"/>
        <v>11950.041999999999</v>
      </c>
      <c r="T2468" s="20" t="s">
        <v>147</v>
      </c>
      <c r="U2468" s="20">
        <v>110</v>
      </c>
      <c r="V2468" s="20">
        <v>0</v>
      </c>
      <c r="W2468" s="20">
        <v>0</v>
      </c>
      <c r="X2468" s="20">
        <v>0</v>
      </c>
      <c r="Y2468" s="20">
        <f t="shared" si="117"/>
        <v>110</v>
      </c>
      <c r="Z2468" s="58">
        <f t="shared" si="114"/>
        <v>12095.599999999999</v>
      </c>
      <c r="AA2468" s="58" t="s">
        <v>3179</v>
      </c>
      <c r="AB2468" s="58" t="s">
        <v>3179</v>
      </c>
      <c r="AC2468" s="24"/>
      <c r="AD2468" s="24"/>
      <c r="AE2468" s="24"/>
      <c r="AF2468" s="24"/>
      <c r="AG2468" s="24"/>
      <c r="AH2468" s="24"/>
    </row>
    <row r="2469" spans="1:34" s="23" customFormat="1" x14ac:dyDescent="0.3">
      <c r="A2469" s="20">
        <v>72</v>
      </c>
      <c r="B2469" s="20" t="s">
        <v>3275</v>
      </c>
      <c r="C2469" s="20" t="s">
        <v>1486</v>
      </c>
      <c r="D2469" s="20" t="s">
        <v>1487</v>
      </c>
      <c r="E2469" s="20" t="s">
        <v>1488</v>
      </c>
      <c r="F2469" s="20" t="s">
        <v>1512</v>
      </c>
      <c r="G2469" s="20" t="s">
        <v>1638</v>
      </c>
      <c r="H2469" s="20">
        <v>1.5</v>
      </c>
      <c r="I2469" s="20">
        <v>1.5</v>
      </c>
      <c r="J2469" s="20">
        <v>22</v>
      </c>
      <c r="K2469" s="56">
        <v>44699</v>
      </c>
      <c r="L2469" s="56">
        <v>44702</v>
      </c>
      <c r="M2469" s="20">
        <v>1338</v>
      </c>
      <c r="N2469" s="57">
        <v>1245.2</v>
      </c>
      <c r="O2469" s="20">
        <v>98</v>
      </c>
      <c r="P2469" s="1">
        <f t="shared" si="116"/>
        <v>131124</v>
      </c>
      <c r="Q2469" s="20" t="s">
        <v>147</v>
      </c>
      <c r="R2469" s="20">
        <v>99.7</v>
      </c>
      <c r="S2469" s="19">
        <f t="shared" si="115"/>
        <v>133398.6</v>
      </c>
      <c r="T2469" s="20" t="s">
        <v>147</v>
      </c>
      <c r="U2469" s="20">
        <v>110</v>
      </c>
      <c r="V2469" s="20">
        <v>0</v>
      </c>
      <c r="W2469" s="20">
        <v>0</v>
      </c>
      <c r="X2469" s="20">
        <v>0</v>
      </c>
      <c r="Y2469" s="20">
        <f t="shared" si="117"/>
        <v>110</v>
      </c>
      <c r="Z2469" s="58">
        <f t="shared" si="114"/>
        <v>136972</v>
      </c>
      <c r="AA2469" s="58" t="s">
        <v>3179</v>
      </c>
      <c r="AB2469" s="58" t="s">
        <v>3179</v>
      </c>
      <c r="AC2469" s="24"/>
      <c r="AD2469" s="24"/>
      <c r="AE2469" s="24"/>
      <c r="AF2469" s="24"/>
      <c r="AG2469" s="24"/>
      <c r="AH2469" s="24"/>
    </row>
    <row r="2470" spans="1:34" s="23" customFormat="1" x14ac:dyDescent="0.3">
      <c r="A2470" s="20">
        <v>73</v>
      </c>
      <c r="B2470" s="20" t="s">
        <v>3275</v>
      </c>
      <c r="C2470" s="20" t="s">
        <v>1486</v>
      </c>
      <c r="D2470" s="20" t="s">
        <v>1487</v>
      </c>
      <c r="E2470" s="20" t="s">
        <v>1488</v>
      </c>
      <c r="F2470" s="20" t="s">
        <v>1639</v>
      </c>
      <c r="G2470" s="20" t="s">
        <v>1640</v>
      </c>
      <c r="H2470" s="20">
        <v>1</v>
      </c>
      <c r="I2470" s="20">
        <v>1</v>
      </c>
      <c r="J2470" s="20">
        <v>9</v>
      </c>
      <c r="K2470" s="56">
        <v>44660</v>
      </c>
      <c r="L2470" s="56">
        <v>44663</v>
      </c>
      <c r="M2470" s="20">
        <v>539.70000000000005</v>
      </c>
      <c r="N2470" s="57">
        <v>496.1</v>
      </c>
      <c r="O2470" s="20">
        <v>90</v>
      </c>
      <c r="P2470" s="1">
        <f t="shared" si="116"/>
        <v>48573.000000000007</v>
      </c>
      <c r="Q2470" s="20" t="s">
        <v>147</v>
      </c>
      <c r="R2470" s="20">
        <v>99.7</v>
      </c>
      <c r="S2470" s="19">
        <f t="shared" si="115"/>
        <v>53808.090000000004</v>
      </c>
      <c r="T2470" s="20" t="s">
        <v>147</v>
      </c>
      <c r="U2470" s="20">
        <v>110</v>
      </c>
      <c r="V2470" s="20">
        <v>0</v>
      </c>
      <c r="W2470" s="20">
        <v>0</v>
      </c>
      <c r="X2470" s="20">
        <v>0</v>
      </c>
      <c r="Y2470" s="20">
        <f t="shared" si="117"/>
        <v>110</v>
      </c>
      <c r="Z2470" s="58">
        <f t="shared" si="114"/>
        <v>54571</v>
      </c>
      <c r="AA2470" s="58" t="s">
        <v>3179</v>
      </c>
      <c r="AB2470" s="58" t="s">
        <v>3179</v>
      </c>
      <c r="AC2470" s="24"/>
      <c r="AD2470" s="24"/>
      <c r="AE2470" s="24"/>
      <c r="AF2470" s="24"/>
      <c r="AG2470" s="24"/>
      <c r="AH2470" s="24"/>
    </row>
    <row r="2471" spans="1:34" s="23" customFormat="1" x14ac:dyDescent="0.3">
      <c r="A2471" s="20">
        <v>74</v>
      </c>
      <c r="B2471" s="20" t="s">
        <v>3275</v>
      </c>
      <c r="C2471" s="20" t="s">
        <v>1486</v>
      </c>
      <c r="D2471" s="20" t="s">
        <v>1487</v>
      </c>
      <c r="E2471" s="20" t="s">
        <v>1488</v>
      </c>
      <c r="F2471" s="20" t="s">
        <v>1641</v>
      </c>
      <c r="G2471" s="20" t="s">
        <v>1642</v>
      </c>
      <c r="H2471" s="20">
        <v>1</v>
      </c>
      <c r="I2471" s="20">
        <v>1</v>
      </c>
      <c r="J2471" s="20">
        <v>10</v>
      </c>
      <c r="K2471" s="56">
        <v>44699</v>
      </c>
      <c r="L2471" s="56">
        <v>44702</v>
      </c>
      <c r="M2471" s="20">
        <v>570.05999999999995</v>
      </c>
      <c r="N2471" s="57">
        <v>518.16</v>
      </c>
      <c r="O2471" s="20">
        <v>97</v>
      </c>
      <c r="P2471" s="1">
        <f t="shared" si="116"/>
        <v>55295.819999999992</v>
      </c>
      <c r="Q2471" s="20" t="s">
        <v>147</v>
      </c>
      <c r="R2471" s="20">
        <v>99.7</v>
      </c>
      <c r="S2471" s="19">
        <f t="shared" si="115"/>
        <v>56834.981999999996</v>
      </c>
      <c r="T2471" s="20" t="s">
        <v>147</v>
      </c>
      <c r="U2471" s="20">
        <v>110</v>
      </c>
      <c r="V2471" s="20">
        <v>0</v>
      </c>
      <c r="W2471" s="20">
        <v>0</v>
      </c>
      <c r="X2471" s="20">
        <v>0</v>
      </c>
      <c r="Y2471" s="20">
        <f t="shared" si="117"/>
        <v>110</v>
      </c>
      <c r="Z2471" s="58">
        <f t="shared" si="114"/>
        <v>56997.599999999999</v>
      </c>
      <c r="AA2471" s="58" t="s">
        <v>3179</v>
      </c>
      <c r="AB2471" s="58" t="s">
        <v>3179</v>
      </c>
      <c r="AC2471" s="24"/>
      <c r="AD2471" s="24"/>
      <c r="AE2471" s="24"/>
      <c r="AF2471" s="24"/>
      <c r="AG2471" s="24"/>
      <c r="AH2471" s="24"/>
    </row>
    <row r="2472" spans="1:34" s="23" customFormat="1" x14ac:dyDescent="0.3">
      <c r="A2472" s="20">
        <v>75</v>
      </c>
      <c r="B2472" s="20" t="s">
        <v>3275</v>
      </c>
      <c r="C2472" s="20" t="s">
        <v>1486</v>
      </c>
      <c r="D2472" s="20" t="s">
        <v>1487</v>
      </c>
      <c r="E2472" s="20" t="s">
        <v>1488</v>
      </c>
      <c r="F2472" s="20" t="s">
        <v>1643</v>
      </c>
      <c r="G2472" s="20" t="s">
        <v>1644</v>
      </c>
      <c r="H2472" s="20">
        <v>0.5</v>
      </c>
      <c r="I2472" s="20">
        <v>0.5</v>
      </c>
      <c r="J2472" s="20">
        <v>2</v>
      </c>
      <c r="K2472" s="56">
        <v>44660</v>
      </c>
      <c r="L2472" s="56">
        <v>44663</v>
      </c>
      <c r="M2472" s="20">
        <v>119.52</v>
      </c>
      <c r="N2472" s="57">
        <v>111.11999999999999</v>
      </c>
      <c r="O2472" s="20">
        <v>96</v>
      </c>
      <c r="P2472" s="1">
        <f t="shared" si="116"/>
        <v>11473.92</v>
      </c>
      <c r="Q2472" s="20" t="s">
        <v>147</v>
      </c>
      <c r="R2472" s="20">
        <v>99.7</v>
      </c>
      <c r="S2472" s="19">
        <f t="shared" si="115"/>
        <v>11916.144</v>
      </c>
      <c r="T2472" s="20" t="s">
        <v>147</v>
      </c>
      <c r="U2472" s="20">
        <v>110</v>
      </c>
      <c r="V2472" s="20">
        <v>0</v>
      </c>
      <c r="W2472" s="20">
        <v>0</v>
      </c>
      <c r="X2472" s="20">
        <v>0</v>
      </c>
      <c r="Y2472" s="20">
        <f t="shared" si="117"/>
        <v>110</v>
      </c>
      <c r="Z2472" s="58">
        <f t="shared" si="114"/>
        <v>12223.199999999999</v>
      </c>
      <c r="AA2472" s="58" t="s">
        <v>3179</v>
      </c>
      <c r="AB2472" s="58" t="s">
        <v>3179</v>
      </c>
      <c r="AC2472" s="24"/>
      <c r="AD2472" s="24"/>
      <c r="AE2472" s="24"/>
      <c r="AF2472" s="24"/>
      <c r="AG2472" s="24"/>
      <c r="AH2472" s="24"/>
    </row>
    <row r="2473" spans="1:34" s="23" customFormat="1" x14ac:dyDescent="0.3">
      <c r="A2473" s="20">
        <v>76</v>
      </c>
      <c r="B2473" s="20" t="s">
        <v>3275</v>
      </c>
      <c r="C2473" s="20" t="s">
        <v>1486</v>
      </c>
      <c r="D2473" s="20" t="s">
        <v>1487</v>
      </c>
      <c r="E2473" s="20" t="s">
        <v>1488</v>
      </c>
      <c r="F2473" s="20" t="s">
        <v>1645</v>
      </c>
      <c r="G2473" s="20" t="s">
        <v>1646</v>
      </c>
      <c r="H2473" s="20">
        <v>1</v>
      </c>
      <c r="I2473" s="20">
        <v>1</v>
      </c>
      <c r="J2473" s="20">
        <v>5</v>
      </c>
      <c r="K2473" s="56">
        <v>44660</v>
      </c>
      <c r="L2473" s="56">
        <v>44663</v>
      </c>
      <c r="M2473" s="20">
        <v>299.38</v>
      </c>
      <c r="N2473" s="57">
        <v>275.58</v>
      </c>
      <c r="O2473" s="20">
        <v>93</v>
      </c>
      <c r="P2473" s="1">
        <f t="shared" si="116"/>
        <v>27842.34</v>
      </c>
      <c r="Q2473" s="20" t="s">
        <v>147</v>
      </c>
      <c r="R2473" s="20">
        <v>99.7</v>
      </c>
      <c r="S2473" s="19">
        <f t="shared" si="115"/>
        <v>29848.186000000002</v>
      </c>
      <c r="T2473" s="20" t="s">
        <v>147</v>
      </c>
      <c r="U2473" s="20">
        <v>110</v>
      </c>
      <c r="V2473" s="20">
        <v>0</v>
      </c>
      <c r="W2473" s="20">
        <v>0</v>
      </c>
      <c r="X2473" s="20">
        <v>0</v>
      </c>
      <c r="Y2473" s="20">
        <f t="shared" si="117"/>
        <v>110</v>
      </c>
      <c r="Z2473" s="58">
        <f t="shared" si="114"/>
        <v>30313.8</v>
      </c>
      <c r="AA2473" s="58" t="s">
        <v>3179</v>
      </c>
      <c r="AB2473" s="58" t="s">
        <v>3179</v>
      </c>
      <c r="AC2473" s="24"/>
      <c r="AD2473" s="24"/>
      <c r="AE2473" s="24"/>
      <c r="AF2473" s="24"/>
      <c r="AG2473" s="24"/>
      <c r="AH2473" s="24"/>
    </row>
    <row r="2474" spans="1:34" s="23" customFormat="1" x14ac:dyDescent="0.3">
      <c r="A2474" s="20">
        <v>77</v>
      </c>
      <c r="B2474" s="20" t="s">
        <v>3275</v>
      </c>
      <c r="C2474" s="20" t="s">
        <v>1486</v>
      </c>
      <c r="D2474" s="20" t="s">
        <v>1487</v>
      </c>
      <c r="E2474" s="20" t="s">
        <v>1488</v>
      </c>
      <c r="F2474" s="20" t="s">
        <v>1647</v>
      </c>
      <c r="G2474" s="20" t="s">
        <v>1648</v>
      </c>
      <c r="H2474" s="20">
        <v>1</v>
      </c>
      <c r="I2474" s="20">
        <v>1</v>
      </c>
      <c r="J2474" s="20">
        <v>10</v>
      </c>
      <c r="K2474" s="56">
        <v>44699</v>
      </c>
      <c r="L2474" s="56">
        <v>44702</v>
      </c>
      <c r="M2474" s="20">
        <v>586.44000000000005</v>
      </c>
      <c r="N2474" s="57">
        <v>528.74</v>
      </c>
      <c r="O2474" s="20">
        <v>98</v>
      </c>
      <c r="P2474" s="1">
        <f t="shared" si="116"/>
        <v>57471.12</v>
      </c>
      <c r="Q2474" s="20" t="s">
        <v>147</v>
      </c>
      <c r="R2474" s="20">
        <v>99.7</v>
      </c>
      <c r="S2474" s="19">
        <f t="shared" si="115"/>
        <v>58468.068000000007</v>
      </c>
      <c r="T2474" s="20" t="s">
        <v>147</v>
      </c>
      <c r="U2474" s="20">
        <v>110</v>
      </c>
      <c r="V2474" s="20">
        <v>0</v>
      </c>
      <c r="W2474" s="20">
        <v>0</v>
      </c>
      <c r="X2474" s="20">
        <v>0</v>
      </c>
      <c r="Y2474" s="20">
        <f t="shared" si="117"/>
        <v>110</v>
      </c>
      <c r="Z2474" s="58">
        <f t="shared" si="114"/>
        <v>58161.4</v>
      </c>
      <c r="AA2474" s="58" t="s">
        <v>3179</v>
      </c>
      <c r="AB2474" s="58" t="s">
        <v>3179</v>
      </c>
      <c r="AC2474" s="24"/>
      <c r="AD2474" s="24"/>
      <c r="AE2474" s="24"/>
      <c r="AF2474" s="24"/>
      <c r="AG2474" s="24"/>
      <c r="AH2474" s="24"/>
    </row>
    <row r="2475" spans="1:34" s="23" customFormat="1" x14ac:dyDescent="0.3">
      <c r="A2475" s="20">
        <v>78</v>
      </c>
      <c r="B2475" s="20" t="s">
        <v>3275</v>
      </c>
      <c r="C2475" s="20" t="s">
        <v>1486</v>
      </c>
      <c r="D2475" s="20" t="s">
        <v>1487</v>
      </c>
      <c r="E2475" s="20" t="s">
        <v>1488</v>
      </c>
      <c r="F2475" s="20" t="s">
        <v>1649</v>
      </c>
      <c r="G2475" s="20" t="s">
        <v>1650</v>
      </c>
      <c r="H2475" s="20">
        <v>1</v>
      </c>
      <c r="I2475" s="20">
        <v>1</v>
      </c>
      <c r="J2475" s="20">
        <v>10</v>
      </c>
      <c r="K2475" s="56">
        <v>44699</v>
      </c>
      <c r="L2475" s="56">
        <v>44702</v>
      </c>
      <c r="M2475" s="20">
        <v>604.67999999999995</v>
      </c>
      <c r="N2475" s="57">
        <v>554.57999999999993</v>
      </c>
      <c r="O2475" s="20">
        <v>98</v>
      </c>
      <c r="P2475" s="1">
        <f t="shared" si="116"/>
        <v>59258.639999999992</v>
      </c>
      <c r="Q2475" s="20" t="s">
        <v>147</v>
      </c>
      <c r="R2475" s="20">
        <v>99.7</v>
      </c>
      <c r="S2475" s="19">
        <f t="shared" si="115"/>
        <v>60286.595999999998</v>
      </c>
      <c r="T2475" s="20" t="s">
        <v>147</v>
      </c>
      <c r="U2475" s="20">
        <v>110</v>
      </c>
      <c r="V2475" s="20">
        <v>0</v>
      </c>
      <c r="W2475" s="20">
        <v>0</v>
      </c>
      <c r="X2475" s="20">
        <v>0</v>
      </c>
      <c r="Y2475" s="20">
        <f t="shared" si="117"/>
        <v>110</v>
      </c>
      <c r="Z2475" s="58">
        <f t="shared" si="114"/>
        <v>61003.799999999988</v>
      </c>
      <c r="AA2475" s="58" t="s">
        <v>3179</v>
      </c>
      <c r="AB2475" s="58" t="s">
        <v>3179</v>
      </c>
      <c r="AC2475" s="24"/>
      <c r="AD2475" s="24"/>
      <c r="AE2475" s="24"/>
      <c r="AF2475" s="24"/>
      <c r="AG2475" s="24"/>
      <c r="AH2475" s="24"/>
    </row>
    <row r="2476" spans="1:34" s="23" customFormat="1" x14ac:dyDescent="0.3">
      <c r="A2476" s="20">
        <v>79</v>
      </c>
      <c r="B2476" s="20" t="s">
        <v>3275</v>
      </c>
      <c r="C2476" s="20" t="s">
        <v>1486</v>
      </c>
      <c r="D2476" s="20" t="s">
        <v>1487</v>
      </c>
      <c r="E2476" s="20" t="s">
        <v>1488</v>
      </c>
      <c r="F2476" s="20" t="s">
        <v>1651</v>
      </c>
      <c r="G2476" s="20" t="s">
        <v>1652</v>
      </c>
      <c r="H2476" s="20">
        <v>2</v>
      </c>
      <c r="I2476" s="20">
        <v>2</v>
      </c>
      <c r="J2476" s="20">
        <v>5</v>
      </c>
      <c r="K2476" s="56">
        <v>44660</v>
      </c>
      <c r="L2476" s="56">
        <v>44663</v>
      </c>
      <c r="M2476" s="20">
        <v>298.12</v>
      </c>
      <c r="N2476" s="57">
        <v>269.82</v>
      </c>
      <c r="O2476" s="20">
        <v>92</v>
      </c>
      <c r="P2476" s="1">
        <f t="shared" si="116"/>
        <v>27427.040000000001</v>
      </c>
      <c r="Q2476" s="20" t="s">
        <v>147</v>
      </c>
      <c r="R2476" s="20">
        <v>99.7</v>
      </c>
      <c r="S2476" s="19">
        <f t="shared" si="115"/>
        <v>29722.564000000002</v>
      </c>
      <c r="T2476" s="20" t="s">
        <v>147</v>
      </c>
      <c r="U2476" s="20">
        <v>110</v>
      </c>
      <c r="V2476" s="20">
        <v>0</v>
      </c>
      <c r="W2476" s="20">
        <v>0</v>
      </c>
      <c r="X2476" s="20">
        <v>0</v>
      </c>
      <c r="Y2476" s="20">
        <f t="shared" si="117"/>
        <v>110</v>
      </c>
      <c r="Z2476" s="58">
        <f t="shared" si="114"/>
        <v>29680.2</v>
      </c>
      <c r="AA2476" s="58" t="s">
        <v>3179</v>
      </c>
      <c r="AB2476" s="58" t="s">
        <v>3179</v>
      </c>
      <c r="AC2476" s="24"/>
      <c r="AD2476" s="24"/>
      <c r="AE2476" s="24"/>
      <c r="AF2476" s="24"/>
      <c r="AG2476" s="24"/>
      <c r="AH2476" s="24"/>
    </row>
    <row r="2477" spans="1:34" s="23" customFormat="1" x14ac:dyDescent="0.3">
      <c r="A2477" s="20">
        <v>80</v>
      </c>
      <c r="B2477" s="20" t="s">
        <v>3275</v>
      </c>
      <c r="C2477" s="20" t="s">
        <v>1486</v>
      </c>
      <c r="D2477" s="20" t="s">
        <v>1487</v>
      </c>
      <c r="E2477" s="20" t="s">
        <v>1488</v>
      </c>
      <c r="F2477" s="20" t="s">
        <v>1653</v>
      </c>
      <c r="G2477" s="20" t="s">
        <v>1654</v>
      </c>
      <c r="H2477" s="20">
        <v>1</v>
      </c>
      <c r="I2477" s="20">
        <v>1</v>
      </c>
      <c r="J2477" s="20">
        <v>10</v>
      </c>
      <c r="K2477" s="56">
        <v>44699</v>
      </c>
      <c r="L2477" s="56">
        <v>44702</v>
      </c>
      <c r="M2477" s="20">
        <v>596.64</v>
      </c>
      <c r="N2477" s="57">
        <v>553.04</v>
      </c>
      <c r="O2477" s="20">
        <v>98</v>
      </c>
      <c r="P2477" s="1">
        <f t="shared" si="116"/>
        <v>58470.720000000001</v>
      </c>
      <c r="Q2477" s="20" t="s">
        <v>147</v>
      </c>
      <c r="R2477" s="20">
        <v>99.7</v>
      </c>
      <c r="S2477" s="19">
        <f t="shared" si="115"/>
        <v>59485.008000000002</v>
      </c>
      <c r="T2477" s="20" t="s">
        <v>147</v>
      </c>
      <c r="U2477" s="20">
        <v>110</v>
      </c>
      <c r="V2477" s="20">
        <v>0</v>
      </c>
      <c r="W2477" s="20">
        <v>0</v>
      </c>
      <c r="X2477" s="20">
        <v>0</v>
      </c>
      <c r="Y2477" s="20">
        <f t="shared" si="117"/>
        <v>110</v>
      </c>
      <c r="Z2477" s="58">
        <f t="shared" ref="Z2477:Z2528" si="118">+N2477*Y2477</f>
        <v>60834.399999999994</v>
      </c>
      <c r="AA2477" s="58" t="s">
        <v>3179</v>
      </c>
      <c r="AB2477" s="58" t="s">
        <v>3179</v>
      </c>
      <c r="AC2477" s="24"/>
      <c r="AD2477" s="24"/>
      <c r="AE2477" s="24"/>
      <c r="AF2477" s="24"/>
      <c r="AG2477" s="24"/>
      <c r="AH2477" s="24"/>
    </row>
    <row r="2478" spans="1:34" s="23" customFormat="1" x14ac:dyDescent="0.3">
      <c r="A2478" s="20">
        <v>81</v>
      </c>
      <c r="B2478" s="20" t="s">
        <v>3275</v>
      </c>
      <c r="C2478" s="20" t="s">
        <v>1486</v>
      </c>
      <c r="D2478" s="20" t="s">
        <v>1487</v>
      </c>
      <c r="E2478" s="20" t="s">
        <v>1488</v>
      </c>
      <c r="F2478" s="20" t="s">
        <v>1655</v>
      </c>
      <c r="G2478" s="20" t="s">
        <v>1656</v>
      </c>
      <c r="H2478" s="20">
        <v>2</v>
      </c>
      <c r="I2478" s="20">
        <v>2</v>
      </c>
      <c r="J2478" s="20">
        <v>4</v>
      </c>
      <c r="K2478" s="56">
        <v>44660</v>
      </c>
      <c r="L2478" s="56">
        <v>44663</v>
      </c>
      <c r="M2478" s="20">
        <v>238.84</v>
      </c>
      <c r="N2478" s="57">
        <v>221.94</v>
      </c>
      <c r="O2478" s="20">
        <v>87</v>
      </c>
      <c r="P2478" s="1">
        <f t="shared" si="116"/>
        <v>20779.080000000002</v>
      </c>
      <c r="Q2478" s="20" t="s">
        <v>147</v>
      </c>
      <c r="R2478" s="20">
        <v>99.7</v>
      </c>
      <c r="S2478" s="19">
        <f t="shared" si="115"/>
        <v>23812.348000000002</v>
      </c>
      <c r="T2478" s="20" t="s">
        <v>147</v>
      </c>
      <c r="U2478" s="20">
        <v>110</v>
      </c>
      <c r="V2478" s="20">
        <v>0</v>
      </c>
      <c r="W2478" s="20">
        <v>0</v>
      </c>
      <c r="X2478" s="20">
        <v>0</v>
      </c>
      <c r="Y2478" s="20">
        <f t="shared" si="117"/>
        <v>110</v>
      </c>
      <c r="Z2478" s="58">
        <f t="shared" si="118"/>
        <v>24413.4</v>
      </c>
      <c r="AA2478" s="58" t="s">
        <v>3179</v>
      </c>
      <c r="AB2478" s="58" t="s">
        <v>3179</v>
      </c>
      <c r="AC2478" s="24"/>
      <c r="AD2478" s="24"/>
      <c r="AE2478" s="24"/>
      <c r="AF2478" s="24"/>
      <c r="AG2478" s="24"/>
      <c r="AH2478" s="24"/>
    </row>
    <row r="2479" spans="1:34" s="23" customFormat="1" x14ac:dyDescent="0.3">
      <c r="A2479" s="20">
        <v>82</v>
      </c>
      <c r="B2479" s="20" t="s">
        <v>3275</v>
      </c>
      <c r="C2479" s="20" t="s">
        <v>1486</v>
      </c>
      <c r="D2479" s="20" t="s">
        <v>1487</v>
      </c>
      <c r="E2479" s="20" t="s">
        <v>1488</v>
      </c>
      <c r="F2479" s="20" t="s">
        <v>1657</v>
      </c>
      <c r="G2479" s="20" t="s">
        <v>1658</v>
      </c>
      <c r="H2479" s="20">
        <v>1</v>
      </c>
      <c r="I2479" s="20">
        <v>1</v>
      </c>
      <c r="J2479" s="20">
        <v>3</v>
      </c>
      <c r="K2479" s="56">
        <v>44660</v>
      </c>
      <c r="L2479" s="56">
        <v>44663</v>
      </c>
      <c r="M2479" s="20">
        <v>178.96</v>
      </c>
      <c r="N2479" s="57">
        <v>165.96</v>
      </c>
      <c r="O2479" s="20">
        <v>91</v>
      </c>
      <c r="P2479" s="1">
        <f t="shared" si="116"/>
        <v>16285.36</v>
      </c>
      <c r="Q2479" s="20" t="s">
        <v>147</v>
      </c>
      <c r="R2479" s="20">
        <v>99.7</v>
      </c>
      <c r="S2479" s="19">
        <f t="shared" si="115"/>
        <v>17842.312000000002</v>
      </c>
      <c r="T2479" s="20" t="s">
        <v>147</v>
      </c>
      <c r="U2479" s="20">
        <v>110</v>
      </c>
      <c r="V2479" s="20">
        <v>0</v>
      </c>
      <c r="W2479" s="20">
        <v>0</v>
      </c>
      <c r="X2479" s="20">
        <v>0</v>
      </c>
      <c r="Y2479" s="20">
        <f t="shared" si="117"/>
        <v>110</v>
      </c>
      <c r="Z2479" s="58">
        <f t="shared" si="118"/>
        <v>18255.600000000002</v>
      </c>
      <c r="AA2479" s="58" t="s">
        <v>3179</v>
      </c>
      <c r="AB2479" s="58" t="s">
        <v>3179</v>
      </c>
      <c r="AC2479" s="24"/>
      <c r="AD2479" s="24"/>
      <c r="AE2479" s="24"/>
      <c r="AF2479" s="24"/>
      <c r="AG2479" s="24"/>
      <c r="AH2479" s="24"/>
    </row>
    <row r="2480" spans="1:34" s="23" customFormat="1" x14ac:dyDescent="0.3">
      <c r="A2480" s="20">
        <v>83</v>
      </c>
      <c r="B2480" s="20" t="s">
        <v>3275</v>
      </c>
      <c r="C2480" s="20" t="s">
        <v>1486</v>
      </c>
      <c r="D2480" s="20" t="s">
        <v>1487</v>
      </c>
      <c r="E2480" s="20" t="s">
        <v>1488</v>
      </c>
      <c r="F2480" s="20" t="s">
        <v>1659</v>
      </c>
      <c r="G2480" s="20" t="s">
        <v>1660</v>
      </c>
      <c r="H2480" s="20">
        <v>0.5</v>
      </c>
      <c r="I2480" s="20">
        <v>0.5</v>
      </c>
      <c r="J2480" s="20">
        <v>6</v>
      </c>
      <c r="K2480" s="56">
        <v>44699</v>
      </c>
      <c r="L2480" s="56">
        <v>44702</v>
      </c>
      <c r="M2480" s="20">
        <v>341.5</v>
      </c>
      <c r="N2480" s="57">
        <v>311</v>
      </c>
      <c r="O2480" s="20">
        <v>98</v>
      </c>
      <c r="P2480" s="1">
        <f t="shared" si="116"/>
        <v>33467</v>
      </c>
      <c r="Q2480" s="20" t="s">
        <v>147</v>
      </c>
      <c r="R2480" s="20">
        <v>99.7</v>
      </c>
      <c r="S2480" s="19">
        <f t="shared" si="115"/>
        <v>34047.550000000003</v>
      </c>
      <c r="T2480" s="20" t="s">
        <v>147</v>
      </c>
      <c r="U2480" s="20">
        <v>110</v>
      </c>
      <c r="V2480" s="20">
        <v>0</v>
      </c>
      <c r="W2480" s="20">
        <v>0</v>
      </c>
      <c r="X2480" s="20">
        <v>0</v>
      </c>
      <c r="Y2480" s="20">
        <f t="shared" si="117"/>
        <v>110</v>
      </c>
      <c r="Z2480" s="58">
        <f t="shared" si="118"/>
        <v>34210</v>
      </c>
      <c r="AA2480" s="58" t="s">
        <v>3179</v>
      </c>
      <c r="AB2480" s="58" t="s">
        <v>3179</v>
      </c>
      <c r="AC2480" s="24"/>
      <c r="AD2480" s="24"/>
      <c r="AE2480" s="24"/>
      <c r="AF2480" s="24"/>
      <c r="AG2480" s="24"/>
      <c r="AH2480" s="24"/>
    </row>
    <row r="2481" spans="1:34" s="23" customFormat="1" x14ac:dyDescent="0.3">
      <c r="A2481" s="20">
        <v>84</v>
      </c>
      <c r="B2481" s="20" t="s">
        <v>3275</v>
      </c>
      <c r="C2481" s="20" t="s">
        <v>1486</v>
      </c>
      <c r="D2481" s="20" t="s">
        <v>1487</v>
      </c>
      <c r="E2481" s="20" t="s">
        <v>1488</v>
      </c>
      <c r="F2481" s="20" t="s">
        <v>1661</v>
      </c>
      <c r="G2481" s="20" t="s">
        <v>1662</v>
      </c>
      <c r="H2481" s="20">
        <v>1</v>
      </c>
      <c r="I2481" s="20">
        <v>1</v>
      </c>
      <c r="J2481" s="20">
        <v>26</v>
      </c>
      <c r="K2481" s="56">
        <v>44699</v>
      </c>
      <c r="L2481" s="56">
        <v>44702</v>
      </c>
      <c r="M2481" s="20">
        <v>1530.64</v>
      </c>
      <c r="N2481" s="57">
        <v>1393.8400000000001</v>
      </c>
      <c r="O2481" s="20">
        <v>98</v>
      </c>
      <c r="P2481" s="1">
        <f t="shared" si="116"/>
        <v>150002.72</v>
      </c>
      <c r="Q2481" s="20" t="s">
        <v>147</v>
      </c>
      <c r="R2481" s="20">
        <v>99.7</v>
      </c>
      <c r="S2481" s="19">
        <f t="shared" si="115"/>
        <v>152604.80800000002</v>
      </c>
      <c r="T2481" s="20" t="s">
        <v>147</v>
      </c>
      <c r="U2481" s="20">
        <v>110</v>
      </c>
      <c r="V2481" s="20">
        <v>0</v>
      </c>
      <c r="W2481" s="20">
        <v>0</v>
      </c>
      <c r="X2481" s="20">
        <v>0</v>
      </c>
      <c r="Y2481" s="20">
        <f t="shared" si="117"/>
        <v>110</v>
      </c>
      <c r="Z2481" s="58">
        <f t="shared" si="118"/>
        <v>153322.40000000002</v>
      </c>
      <c r="AA2481" s="58" t="s">
        <v>3179</v>
      </c>
      <c r="AB2481" s="58" t="s">
        <v>3179</v>
      </c>
      <c r="AC2481" s="24"/>
      <c r="AD2481" s="24"/>
      <c r="AE2481" s="24"/>
      <c r="AF2481" s="24"/>
      <c r="AG2481" s="24"/>
      <c r="AH2481" s="24"/>
    </row>
    <row r="2482" spans="1:34" s="23" customFormat="1" x14ac:dyDescent="0.3">
      <c r="A2482" s="20">
        <v>85</v>
      </c>
      <c r="B2482" s="20" t="s">
        <v>3275</v>
      </c>
      <c r="C2482" s="20" t="s">
        <v>1486</v>
      </c>
      <c r="D2482" s="20" t="s">
        <v>1487</v>
      </c>
      <c r="E2482" s="20" t="s">
        <v>1488</v>
      </c>
      <c r="F2482" s="20" t="s">
        <v>1663</v>
      </c>
      <c r="G2482" s="20" t="s">
        <v>1664</v>
      </c>
      <c r="H2482" s="20">
        <v>2</v>
      </c>
      <c r="I2482" s="20">
        <v>2</v>
      </c>
      <c r="J2482" s="20">
        <v>6</v>
      </c>
      <c r="K2482" s="56">
        <v>44660</v>
      </c>
      <c r="L2482" s="56">
        <v>44663</v>
      </c>
      <c r="M2482" s="20">
        <v>361.24</v>
      </c>
      <c r="N2482" s="57">
        <v>337.84000000000003</v>
      </c>
      <c r="O2482" s="20">
        <v>97</v>
      </c>
      <c r="P2482" s="1">
        <f t="shared" si="116"/>
        <v>35040.28</v>
      </c>
      <c r="Q2482" s="20" t="s">
        <v>147</v>
      </c>
      <c r="R2482" s="20">
        <v>99.7</v>
      </c>
      <c r="S2482" s="19">
        <f t="shared" ref="S2482:S2545" si="119">+R2482*M2482</f>
        <v>36015.628000000004</v>
      </c>
      <c r="T2482" s="20" t="s">
        <v>147</v>
      </c>
      <c r="U2482" s="20">
        <v>110</v>
      </c>
      <c r="V2482" s="20">
        <v>0</v>
      </c>
      <c r="W2482" s="20">
        <v>0</v>
      </c>
      <c r="X2482" s="20">
        <v>0</v>
      </c>
      <c r="Y2482" s="20">
        <f t="shared" si="117"/>
        <v>110</v>
      </c>
      <c r="Z2482" s="58">
        <f t="shared" si="118"/>
        <v>37162.400000000001</v>
      </c>
      <c r="AA2482" s="58" t="s">
        <v>3179</v>
      </c>
      <c r="AB2482" s="58" t="s">
        <v>3179</v>
      </c>
      <c r="AC2482" s="24"/>
      <c r="AD2482" s="24"/>
      <c r="AE2482" s="24"/>
      <c r="AF2482" s="24"/>
      <c r="AG2482" s="24"/>
      <c r="AH2482" s="24"/>
    </row>
    <row r="2483" spans="1:34" s="23" customFormat="1" x14ac:dyDescent="0.3">
      <c r="A2483" s="20">
        <v>86</v>
      </c>
      <c r="B2483" s="20" t="s">
        <v>3275</v>
      </c>
      <c r="C2483" s="20" t="s">
        <v>1486</v>
      </c>
      <c r="D2483" s="20" t="s">
        <v>1487</v>
      </c>
      <c r="E2483" s="20" t="s">
        <v>1488</v>
      </c>
      <c r="F2483" s="20" t="s">
        <v>1665</v>
      </c>
      <c r="G2483" s="20" t="s">
        <v>1666</v>
      </c>
      <c r="H2483" s="20">
        <v>1</v>
      </c>
      <c r="I2483" s="20">
        <v>1</v>
      </c>
      <c r="J2483" s="20">
        <v>3</v>
      </c>
      <c r="K2483" s="56">
        <v>44660</v>
      </c>
      <c r="L2483" s="56">
        <v>44663</v>
      </c>
      <c r="M2483" s="20">
        <v>179.74</v>
      </c>
      <c r="N2483" s="57">
        <v>165.24</v>
      </c>
      <c r="O2483" s="20">
        <v>94</v>
      </c>
      <c r="P2483" s="1">
        <f t="shared" si="116"/>
        <v>16895.560000000001</v>
      </c>
      <c r="Q2483" s="20" t="s">
        <v>147</v>
      </c>
      <c r="R2483" s="20">
        <v>99.7</v>
      </c>
      <c r="S2483" s="19">
        <f t="shared" si="119"/>
        <v>17920.078000000001</v>
      </c>
      <c r="T2483" s="20" t="s">
        <v>147</v>
      </c>
      <c r="U2483" s="20">
        <v>110</v>
      </c>
      <c r="V2483" s="20">
        <v>0</v>
      </c>
      <c r="W2483" s="20">
        <v>0</v>
      </c>
      <c r="X2483" s="20">
        <v>0</v>
      </c>
      <c r="Y2483" s="20">
        <f t="shared" si="117"/>
        <v>110</v>
      </c>
      <c r="Z2483" s="58">
        <f t="shared" si="118"/>
        <v>18176.400000000001</v>
      </c>
      <c r="AA2483" s="58" t="s">
        <v>3179</v>
      </c>
      <c r="AB2483" s="58" t="s">
        <v>3179</v>
      </c>
      <c r="AC2483" s="24"/>
      <c r="AD2483" s="24"/>
      <c r="AE2483" s="24"/>
      <c r="AF2483" s="24"/>
      <c r="AG2483" s="24"/>
      <c r="AH2483" s="24"/>
    </row>
    <row r="2484" spans="1:34" s="23" customFormat="1" x14ac:dyDescent="0.3">
      <c r="A2484" s="20">
        <v>87</v>
      </c>
      <c r="B2484" s="20" t="s">
        <v>3275</v>
      </c>
      <c r="C2484" s="20" t="s">
        <v>1486</v>
      </c>
      <c r="D2484" s="20" t="s">
        <v>1487</v>
      </c>
      <c r="E2484" s="20" t="s">
        <v>1488</v>
      </c>
      <c r="F2484" s="20" t="s">
        <v>1667</v>
      </c>
      <c r="G2484" s="20" t="s">
        <v>1668</v>
      </c>
      <c r="H2484" s="20">
        <v>1</v>
      </c>
      <c r="I2484" s="20">
        <v>1</v>
      </c>
      <c r="J2484" s="20">
        <v>6</v>
      </c>
      <c r="K2484" s="56">
        <v>44660</v>
      </c>
      <c r="L2484" s="56">
        <v>44663</v>
      </c>
      <c r="M2484" s="20">
        <v>359.68</v>
      </c>
      <c r="N2484" s="57">
        <v>326.78000000000003</v>
      </c>
      <c r="O2484" s="20">
        <v>96</v>
      </c>
      <c r="P2484" s="1">
        <f t="shared" si="116"/>
        <v>34529.279999999999</v>
      </c>
      <c r="Q2484" s="20" t="s">
        <v>147</v>
      </c>
      <c r="R2484" s="20">
        <v>99.7</v>
      </c>
      <c r="S2484" s="19">
        <f t="shared" si="119"/>
        <v>35860.096000000005</v>
      </c>
      <c r="T2484" s="20" t="s">
        <v>147</v>
      </c>
      <c r="U2484" s="20">
        <v>110</v>
      </c>
      <c r="V2484" s="20">
        <v>0</v>
      </c>
      <c r="W2484" s="20">
        <v>0</v>
      </c>
      <c r="X2484" s="20">
        <v>0</v>
      </c>
      <c r="Y2484" s="20">
        <f t="shared" si="117"/>
        <v>110</v>
      </c>
      <c r="Z2484" s="58">
        <f t="shared" si="118"/>
        <v>35945.800000000003</v>
      </c>
      <c r="AA2484" s="58" t="s">
        <v>3179</v>
      </c>
      <c r="AB2484" s="58" t="s">
        <v>3179</v>
      </c>
      <c r="AC2484" s="24"/>
      <c r="AD2484" s="24"/>
      <c r="AE2484" s="24"/>
      <c r="AF2484" s="24"/>
      <c r="AG2484" s="24"/>
      <c r="AH2484" s="24"/>
    </row>
    <row r="2485" spans="1:34" s="23" customFormat="1" x14ac:dyDescent="0.3">
      <c r="A2485" s="20">
        <v>88</v>
      </c>
      <c r="B2485" s="20" t="s">
        <v>3275</v>
      </c>
      <c r="C2485" s="20" t="s">
        <v>1486</v>
      </c>
      <c r="D2485" s="20" t="s">
        <v>1487</v>
      </c>
      <c r="E2485" s="20" t="s">
        <v>1488</v>
      </c>
      <c r="F2485" s="20" t="s">
        <v>1669</v>
      </c>
      <c r="G2485" s="20" t="s">
        <v>1670</v>
      </c>
      <c r="H2485" s="20">
        <v>1</v>
      </c>
      <c r="I2485" s="20">
        <v>1</v>
      </c>
      <c r="J2485" s="20">
        <v>5</v>
      </c>
      <c r="K2485" s="56">
        <v>44660</v>
      </c>
      <c r="L2485" s="56">
        <v>44663</v>
      </c>
      <c r="M2485" s="20">
        <v>299.45999999999998</v>
      </c>
      <c r="N2485" s="57">
        <v>274.06</v>
      </c>
      <c r="O2485" s="20">
        <v>96</v>
      </c>
      <c r="P2485" s="1">
        <f t="shared" si="116"/>
        <v>28748.159999999996</v>
      </c>
      <c r="Q2485" s="20" t="s">
        <v>147</v>
      </c>
      <c r="R2485" s="20">
        <v>99.7</v>
      </c>
      <c r="S2485" s="19">
        <f t="shared" si="119"/>
        <v>29856.162</v>
      </c>
      <c r="T2485" s="20" t="s">
        <v>147</v>
      </c>
      <c r="U2485" s="20">
        <v>110</v>
      </c>
      <c r="V2485" s="20">
        <v>0</v>
      </c>
      <c r="W2485" s="20">
        <v>0</v>
      </c>
      <c r="X2485" s="20">
        <v>0</v>
      </c>
      <c r="Y2485" s="20">
        <f t="shared" si="117"/>
        <v>110</v>
      </c>
      <c r="Z2485" s="58">
        <f t="shared" si="118"/>
        <v>30146.6</v>
      </c>
      <c r="AA2485" s="58" t="s">
        <v>3179</v>
      </c>
      <c r="AB2485" s="58" t="s">
        <v>3179</v>
      </c>
      <c r="AC2485" s="24"/>
      <c r="AD2485" s="24"/>
      <c r="AE2485" s="24"/>
      <c r="AF2485" s="24"/>
      <c r="AG2485" s="24"/>
      <c r="AH2485" s="24"/>
    </row>
    <row r="2486" spans="1:34" s="23" customFormat="1" x14ac:dyDescent="0.3">
      <c r="A2486" s="20">
        <v>89</v>
      </c>
      <c r="B2486" s="20" t="s">
        <v>3275</v>
      </c>
      <c r="C2486" s="20" t="s">
        <v>1486</v>
      </c>
      <c r="D2486" s="20" t="s">
        <v>1487</v>
      </c>
      <c r="E2486" s="20" t="s">
        <v>1488</v>
      </c>
      <c r="F2486" s="20" t="s">
        <v>1671</v>
      </c>
      <c r="G2486" s="20" t="s">
        <v>1672</v>
      </c>
      <c r="H2486" s="20">
        <v>1</v>
      </c>
      <c r="I2486" s="20">
        <v>1</v>
      </c>
      <c r="J2486" s="20">
        <v>5</v>
      </c>
      <c r="K2486" s="56">
        <v>44660</v>
      </c>
      <c r="L2486" s="56">
        <v>44663</v>
      </c>
      <c r="M2486" s="20">
        <v>299.76</v>
      </c>
      <c r="N2486" s="57">
        <v>273.65999999999997</v>
      </c>
      <c r="O2486" s="20">
        <v>91</v>
      </c>
      <c r="P2486" s="1">
        <f t="shared" si="116"/>
        <v>27278.16</v>
      </c>
      <c r="Q2486" s="20" t="s">
        <v>147</v>
      </c>
      <c r="R2486" s="20">
        <v>99.7</v>
      </c>
      <c r="S2486" s="19">
        <f t="shared" si="119"/>
        <v>29886.072</v>
      </c>
      <c r="T2486" s="20" t="s">
        <v>147</v>
      </c>
      <c r="U2486" s="20">
        <v>110</v>
      </c>
      <c r="V2486" s="20">
        <v>0</v>
      </c>
      <c r="W2486" s="20">
        <v>0</v>
      </c>
      <c r="X2486" s="20">
        <v>0</v>
      </c>
      <c r="Y2486" s="20">
        <f t="shared" si="117"/>
        <v>110</v>
      </c>
      <c r="Z2486" s="58">
        <f t="shared" si="118"/>
        <v>30102.599999999995</v>
      </c>
      <c r="AA2486" s="58" t="s">
        <v>3179</v>
      </c>
      <c r="AB2486" s="58" t="s">
        <v>3179</v>
      </c>
      <c r="AC2486" s="24"/>
      <c r="AD2486" s="24"/>
      <c r="AE2486" s="24"/>
      <c r="AF2486" s="24"/>
      <c r="AG2486" s="24"/>
      <c r="AH2486" s="24"/>
    </row>
    <row r="2487" spans="1:34" s="23" customFormat="1" x14ac:dyDescent="0.3">
      <c r="A2487" s="20">
        <v>90</v>
      </c>
      <c r="B2487" s="20" t="s">
        <v>3275</v>
      </c>
      <c r="C2487" s="20" t="s">
        <v>1486</v>
      </c>
      <c r="D2487" s="20" t="s">
        <v>1487</v>
      </c>
      <c r="E2487" s="20" t="s">
        <v>1488</v>
      </c>
      <c r="F2487" s="20" t="s">
        <v>1673</v>
      </c>
      <c r="G2487" s="20" t="s">
        <v>1674</v>
      </c>
      <c r="H2487" s="20">
        <v>1</v>
      </c>
      <c r="I2487" s="20">
        <v>1</v>
      </c>
      <c r="J2487" s="20">
        <v>4</v>
      </c>
      <c r="K2487" s="56">
        <v>44660</v>
      </c>
      <c r="L2487" s="56">
        <v>44663</v>
      </c>
      <c r="M2487" s="20">
        <v>239.72</v>
      </c>
      <c r="N2487" s="57">
        <v>222.02</v>
      </c>
      <c r="O2487" s="20">
        <v>97</v>
      </c>
      <c r="P2487" s="1">
        <f t="shared" si="116"/>
        <v>23252.84</v>
      </c>
      <c r="Q2487" s="20" t="s">
        <v>147</v>
      </c>
      <c r="R2487" s="20">
        <v>99.7</v>
      </c>
      <c r="S2487" s="19">
        <f t="shared" si="119"/>
        <v>23900.083999999999</v>
      </c>
      <c r="T2487" s="20" t="s">
        <v>147</v>
      </c>
      <c r="U2487" s="20">
        <v>110</v>
      </c>
      <c r="V2487" s="20">
        <v>0</v>
      </c>
      <c r="W2487" s="20">
        <v>0</v>
      </c>
      <c r="X2487" s="20">
        <v>0</v>
      </c>
      <c r="Y2487" s="20">
        <f t="shared" si="117"/>
        <v>110</v>
      </c>
      <c r="Z2487" s="58">
        <f t="shared" si="118"/>
        <v>24422.2</v>
      </c>
      <c r="AA2487" s="58" t="s">
        <v>3179</v>
      </c>
      <c r="AB2487" s="58" t="s">
        <v>3179</v>
      </c>
      <c r="AC2487" s="24"/>
      <c r="AD2487" s="24"/>
      <c r="AE2487" s="24"/>
      <c r="AF2487" s="24"/>
      <c r="AG2487" s="24"/>
      <c r="AH2487" s="24"/>
    </row>
    <row r="2488" spans="1:34" s="23" customFormat="1" x14ac:dyDescent="0.3">
      <c r="A2488" s="20">
        <v>91</v>
      </c>
      <c r="B2488" s="20" t="s">
        <v>3275</v>
      </c>
      <c r="C2488" s="20" t="s">
        <v>1486</v>
      </c>
      <c r="D2488" s="20" t="s">
        <v>1487</v>
      </c>
      <c r="E2488" s="20" t="s">
        <v>1488</v>
      </c>
      <c r="F2488" s="20" t="s">
        <v>1675</v>
      </c>
      <c r="G2488" s="20" t="s">
        <v>1676</v>
      </c>
      <c r="H2488" s="20">
        <v>0.5</v>
      </c>
      <c r="I2488" s="20">
        <v>0.5</v>
      </c>
      <c r="J2488" s="20">
        <v>5</v>
      </c>
      <c r="K2488" s="56">
        <v>44660</v>
      </c>
      <c r="L2488" s="56">
        <v>44663</v>
      </c>
      <c r="M2488" s="20">
        <v>300.64</v>
      </c>
      <c r="N2488" s="57">
        <v>277.03999999999996</v>
      </c>
      <c r="O2488" s="20">
        <v>92</v>
      </c>
      <c r="P2488" s="1">
        <f t="shared" si="116"/>
        <v>27658.879999999997</v>
      </c>
      <c r="Q2488" s="20" t="s">
        <v>147</v>
      </c>
      <c r="R2488" s="20">
        <v>99.7</v>
      </c>
      <c r="S2488" s="19">
        <f t="shared" si="119"/>
        <v>29973.808000000001</v>
      </c>
      <c r="T2488" s="20" t="s">
        <v>147</v>
      </c>
      <c r="U2488" s="20">
        <v>110</v>
      </c>
      <c r="V2488" s="20">
        <v>0</v>
      </c>
      <c r="W2488" s="20">
        <v>0</v>
      </c>
      <c r="X2488" s="20">
        <v>0</v>
      </c>
      <c r="Y2488" s="20">
        <f t="shared" si="117"/>
        <v>110</v>
      </c>
      <c r="Z2488" s="58">
        <f t="shared" si="118"/>
        <v>30474.399999999994</v>
      </c>
      <c r="AA2488" s="58" t="s">
        <v>3179</v>
      </c>
      <c r="AB2488" s="58" t="s">
        <v>3179</v>
      </c>
      <c r="AC2488" s="24"/>
      <c r="AD2488" s="24"/>
      <c r="AE2488" s="24"/>
      <c r="AF2488" s="24"/>
      <c r="AG2488" s="24"/>
      <c r="AH2488" s="24"/>
    </row>
    <row r="2489" spans="1:34" s="23" customFormat="1" x14ac:dyDescent="0.3">
      <c r="A2489" s="20">
        <v>92</v>
      </c>
      <c r="B2489" s="20" t="s">
        <v>3275</v>
      </c>
      <c r="C2489" s="20" t="s">
        <v>1486</v>
      </c>
      <c r="D2489" s="20" t="s">
        <v>1487</v>
      </c>
      <c r="E2489" s="20" t="s">
        <v>1488</v>
      </c>
      <c r="F2489" s="20" t="s">
        <v>1677</v>
      </c>
      <c r="G2489" s="20" t="s">
        <v>1678</v>
      </c>
      <c r="H2489" s="20">
        <v>1</v>
      </c>
      <c r="I2489" s="20">
        <v>1</v>
      </c>
      <c r="J2489" s="20">
        <v>1</v>
      </c>
      <c r="K2489" s="56">
        <v>44660</v>
      </c>
      <c r="L2489" s="56">
        <v>44663</v>
      </c>
      <c r="M2489" s="20">
        <v>59.84</v>
      </c>
      <c r="N2489" s="57">
        <v>54.540000000000006</v>
      </c>
      <c r="O2489" s="20">
        <v>95</v>
      </c>
      <c r="P2489" s="1">
        <f t="shared" si="116"/>
        <v>5684.8</v>
      </c>
      <c r="Q2489" s="20" t="s">
        <v>147</v>
      </c>
      <c r="R2489" s="20">
        <v>99.7</v>
      </c>
      <c r="S2489" s="19">
        <f t="shared" si="119"/>
        <v>5966.0480000000007</v>
      </c>
      <c r="T2489" s="20" t="s">
        <v>147</v>
      </c>
      <c r="U2489" s="20">
        <v>110</v>
      </c>
      <c r="V2489" s="20">
        <v>0</v>
      </c>
      <c r="W2489" s="20">
        <v>0</v>
      </c>
      <c r="X2489" s="20">
        <v>0</v>
      </c>
      <c r="Y2489" s="20">
        <f t="shared" si="117"/>
        <v>110</v>
      </c>
      <c r="Z2489" s="58">
        <f t="shared" si="118"/>
        <v>5999.4000000000005</v>
      </c>
      <c r="AA2489" s="58" t="s">
        <v>3179</v>
      </c>
      <c r="AB2489" s="58" t="s">
        <v>3179</v>
      </c>
      <c r="AC2489" s="24"/>
      <c r="AD2489" s="24"/>
      <c r="AE2489" s="24"/>
      <c r="AF2489" s="24"/>
      <c r="AG2489" s="24"/>
      <c r="AH2489" s="24"/>
    </row>
    <row r="2490" spans="1:34" s="23" customFormat="1" x14ac:dyDescent="0.3">
      <c r="A2490" s="20">
        <v>93</v>
      </c>
      <c r="B2490" s="20" t="s">
        <v>3275</v>
      </c>
      <c r="C2490" s="20" t="s">
        <v>1486</v>
      </c>
      <c r="D2490" s="20" t="s">
        <v>1487</v>
      </c>
      <c r="E2490" s="20" t="s">
        <v>1488</v>
      </c>
      <c r="F2490" s="20" t="s">
        <v>1679</v>
      </c>
      <c r="G2490" s="20" t="s">
        <v>1680</v>
      </c>
      <c r="H2490" s="20">
        <v>0.5</v>
      </c>
      <c r="I2490" s="20">
        <v>0.5</v>
      </c>
      <c r="J2490" s="20">
        <v>5</v>
      </c>
      <c r="K2490" s="56">
        <v>44660</v>
      </c>
      <c r="L2490" s="56">
        <v>44663</v>
      </c>
      <c r="M2490" s="20">
        <v>300.02</v>
      </c>
      <c r="N2490" s="57">
        <v>279.32</v>
      </c>
      <c r="O2490" s="20">
        <v>91</v>
      </c>
      <c r="P2490" s="1">
        <f t="shared" si="116"/>
        <v>27301.82</v>
      </c>
      <c r="Q2490" s="20" t="s">
        <v>147</v>
      </c>
      <c r="R2490" s="20">
        <v>99.7</v>
      </c>
      <c r="S2490" s="19">
        <f t="shared" si="119"/>
        <v>29911.993999999999</v>
      </c>
      <c r="T2490" s="20" t="s">
        <v>147</v>
      </c>
      <c r="U2490" s="20">
        <v>110</v>
      </c>
      <c r="V2490" s="20">
        <v>0</v>
      </c>
      <c r="W2490" s="20">
        <v>0</v>
      </c>
      <c r="X2490" s="20">
        <v>0</v>
      </c>
      <c r="Y2490" s="20">
        <f t="shared" si="117"/>
        <v>110</v>
      </c>
      <c r="Z2490" s="58">
        <f t="shared" si="118"/>
        <v>30725.200000000001</v>
      </c>
      <c r="AA2490" s="58" t="s">
        <v>3179</v>
      </c>
      <c r="AB2490" s="58" t="s">
        <v>3179</v>
      </c>
      <c r="AC2490" s="24"/>
      <c r="AD2490" s="24"/>
      <c r="AE2490" s="24"/>
      <c r="AF2490" s="24"/>
      <c r="AG2490" s="24"/>
      <c r="AH2490" s="24"/>
    </row>
    <row r="2491" spans="1:34" s="23" customFormat="1" x14ac:dyDescent="0.3">
      <c r="A2491" s="20">
        <v>94</v>
      </c>
      <c r="B2491" s="20" t="s">
        <v>3275</v>
      </c>
      <c r="C2491" s="20" t="s">
        <v>1486</v>
      </c>
      <c r="D2491" s="20" t="s">
        <v>1487</v>
      </c>
      <c r="E2491" s="20" t="s">
        <v>1488</v>
      </c>
      <c r="F2491" s="20" t="s">
        <v>1681</v>
      </c>
      <c r="G2491" s="20" t="s">
        <v>1682</v>
      </c>
      <c r="H2491" s="20">
        <v>3.5</v>
      </c>
      <c r="I2491" s="20">
        <v>3.5</v>
      </c>
      <c r="J2491" s="20">
        <v>14</v>
      </c>
      <c r="K2491" s="56">
        <v>44660</v>
      </c>
      <c r="L2491" s="56">
        <v>44663</v>
      </c>
      <c r="M2491" s="20">
        <v>841.86</v>
      </c>
      <c r="N2491" s="57">
        <v>780.96</v>
      </c>
      <c r="O2491" s="20">
        <v>93</v>
      </c>
      <c r="P2491" s="1">
        <f t="shared" si="116"/>
        <v>78292.98</v>
      </c>
      <c r="Q2491" s="20" t="s">
        <v>147</v>
      </c>
      <c r="R2491" s="20">
        <v>99.7</v>
      </c>
      <c r="S2491" s="19">
        <f t="shared" si="119"/>
        <v>83933.44200000001</v>
      </c>
      <c r="T2491" s="20" t="s">
        <v>147</v>
      </c>
      <c r="U2491" s="20">
        <v>110</v>
      </c>
      <c r="V2491" s="20">
        <v>0</v>
      </c>
      <c r="W2491" s="20">
        <v>0</v>
      </c>
      <c r="X2491" s="20">
        <v>0</v>
      </c>
      <c r="Y2491" s="20">
        <f t="shared" si="117"/>
        <v>110</v>
      </c>
      <c r="Z2491" s="58">
        <f t="shared" si="118"/>
        <v>85905.600000000006</v>
      </c>
      <c r="AA2491" s="58" t="s">
        <v>3179</v>
      </c>
      <c r="AB2491" s="58" t="s">
        <v>3179</v>
      </c>
      <c r="AC2491" s="24"/>
      <c r="AD2491" s="24"/>
      <c r="AE2491" s="24"/>
      <c r="AF2491" s="24"/>
      <c r="AG2491" s="24"/>
      <c r="AH2491" s="24"/>
    </row>
    <row r="2492" spans="1:34" s="23" customFormat="1" x14ac:dyDescent="0.3">
      <c r="A2492" s="20">
        <v>95</v>
      </c>
      <c r="B2492" s="20" t="s">
        <v>3275</v>
      </c>
      <c r="C2492" s="20" t="s">
        <v>1486</v>
      </c>
      <c r="D2492" s="20" t="s">
        <v>1487</v>
      </c>
      <c r="E2492" s="20" t="s">
        <v>1488</v>
      </c>
      <c r="F2492" s="20" t="s">
        <v>1683</v>
      </c>
      <c r="G2492" s="20" t="s">
        <v>1684</v>
      </c>
      <c r="H2492" s="20">
        <v>1</v>
      </c>
      <c r="I2492" s="20">
        <v>1</v>
      </c>
      <c r="J2492" s="20">
        <v>4</v>
      </c>
      <c r="K2492" s="56">
        <v>44660</v>
      </c>
      <c r="L2492" s="56">
        <v>44663</v>
      </c>
      <c r="M2492" s="20">
        <v>239.42</v>
      </c>
      <c r="N2492" s="57">
        <v>220.11999999999998</v>
      </c>
      <c r="O2492" s="20">
        <v>98</v>
      </c>
      <c r="P2492" s="1">
        <f t="shared" si="116"/>
        <v>23463.16</v>
      </c>
      <c r="Q2492" s="20" t="s">
        <v>147</v>
      </c>
      <c r="R2492" s="20">
        <v>99.7</v>
      </c>
      <c r="S2492" s="19">
        <f t="shared" si="119"/>
        <v>23870.173999999999</v>
      </c>
      <c r="T2492" s="20" t="s">
        <v>147</v>
      </c>
      <c r="U2492" s="20">
        <v>110</v>
      </c>
      <c r="V2492" s="20">
        <v>0</v>
      </c>
      <c r="W2492" s="20">
        <v>0</v>
      </c>
      <c r="X2492" s="20">
        <v>0</v>
      </c>
      <c r="Y2492" s="20">
        <f t="shared" si="117"/>
        <v>110</v>
      </c>
      <c r="Z2492" s="58">
        <f t="shared" si="118"/>
        <v>24213.199999999997</v>
      </c>
      <c r="AA2492" s="58" t="s">
        <v>3179</v>
      </c>
      <c r="AB2492" s="58" t="s">
        <v>3179</v>
      </c>
      <c r="AC2492" s="24"/>
      <c r="AD2492" s="24"/>
      <c r="AE2492" s="24"/>
      <c r="AF2492" s="24"/>
      <c r="AG2492" s="24"/>
      <c r="AH2492" s="24"/>
    </row>
    <row r="2493" spans="1:34" s="23" customFormat="1" x14ac:dyDescent="0.3">
      <c r="A2493" s="20">
        <v>96</v>
      </c>
      <c r="B2493" s="20" t="s">
        <v>3275</v>
      </c>
      <c r="C2493" s="20" t="s">
        <v>1486</v>
      </c>
      <c r="D2493" s="20" t="s">
        <v>1487</v>
      </c>
      <c r="E2493" s="20" t="s">
        <v>1488</v>
      </c>
      <c r="F2493" s="20" t="s">
        <v>1685</v>
      </c>
      <c r="G2493" s="20" t="s">
        <v>1686</v>
      </c>
      <c r="H2493" s="20">
        <v>2</v>
      </c>
      <c r="I2493" s="20">
        <v>2</v>
      </c>
      <c r="J2493" s="20">
        <v>6</v>
      </c>
      <c r="K2493" s="56">
        <v>44660</v>
      </c>
      <c r="L2493" s="56">
        <v>44663</v>
      </c>
      <c r="M2493" s="20">
        <v>359.98</v>
      </c>
      <c r="N2493" s="57">
        <v>332.28000000000003</v>
      </c>
      <c r="O2493" s="20">
        <v>97</v>
      </c>
      <c r="P2493" s="1">
        <f t="shared" si="116"/>
        <v>34918.060000000005</v>
      </c>
      <c r="Q2493" s="20" t="s">
        <v>147</v>
      </c>
      <c r="R2493" s="20">
        <v>99.7</v>
      </c>
      <c r="S2493" s="19">
        <f t="shared" si="119"/>
        <v>35890.006000000001</v>
      </c>
      <c r="T2493" s="20" t="s">
        <v>147</v>
      </c>
      <c r="U2493" s="20">
        <v>110</v>
      </c>
      <c r="V2493" s="20">
        <v>0</v>
      </c>
      <c r="W2493" s="20">
        <v>0</v>
      </c>
      <c r="X2493" s="20">
        <v>0</v>
      </c>
      <c r="Y2493" s="20">
        <f t="shared" si="117"/>
        <v>110</v>
      </c>
      <c r="Z2493" s="58">
        <f t="shared" si="118"/>
        <v>36550.800000000003</v>
      </c>
      <c r="AA2493" s="58" t="s">
        <v>3179</v>
      </c>
      <c r="AB2493" s="58" t="s">
        <v>3179</v>
      </c>
      <c r="AC2493" s="24"/>
      <c r="AD2493" s="24"/>
      <c r="AE2493" s="24"/>
      <c r="AF2493" s="24"/>
      <c r="AG2493" s="24"/>
      <c r="AH2493" s="24"/>
    </row>
    <row r="2494" spans="1:34" s="23" customFormat="1" x14ac:dyDescent="0.3">
      <c r="A2494" s="20">
        <v>97</v>
      </c>
      <c r="B2494" s="20" t="s">
        <v>3275</v>
      </c>
      <c r="C2494" s="20" t="s">
        <v>1486</v>
      </c>
      <c r="D2494" s="20" t="s">
        <v>1487</v>
      </c>
      <c r="E2494" s="20" t="s">
        <v>1488</v>
      </c>
      <c r="F2494" s="20" t="s">
        <v>1687</v>
      </c>
      <c r="G2494" s="20" t="s">
        <v>1688</v>
      </c>
      <c r="H2494" s="20">
        <v>1.25</v>
      </c>
      <c r="I2494" s="20">
        <v>1.25</v>
      </c>
      <c r="J2494" s="20">
        <v>2</v>
      </c>
      <c r="K2494" s="56">
        <v>44660</v>
      </c>
      <c r="L2494" s="56">
        <v>44663</v>
      </c>
      <c r="M2494" s="20">
        <v>119.38</v>
      </c>
      <c r="N2494" s="57">
        <v>109.08</v>
      </c>
      <c r="O2494" s="20">
        <v>97</v>
      </c>
      <c r="P2494" s="1">
        <f t="shared" si="116"/>
        <v>11579.859999999999</v>
      </c>
      <c r="Q2494" s="20" t="s">
        <v>147</v>
      </c>
      <c r="R2494" s="20">
        <v>99.7</v>
      </c>
      <c r="S2494" s="19">
        <f t="shared" si="119"/>
        <v>11902.186</v>
      </c>
      <c r="T2494" s="20" t="s">
        <v>147</v>
      </c>
      <c r="U2494" s="20">
        <v>110</v>
      </c>
      <c r="V2494" s="20">
        <v>0</v>
      </c>
      <c r="W2494" s="20">
        <v>0</v>
      </c>
      <c r="X2494" s="20">
        <v>0</v>
      </c>
      <c r="Y2494" s="20">
        <f t="shared" si="117"/>
        <v>110</v>
      </c>
      <c r="Z2494" s="58">
        <f t="shared" si="118"/>
        <v>11998.8</v>
      </c>
      <c r="AA2494" s="58" t="s">
        <v>3179</v>
      </c>
      <c r="AB2494" s="58" t="s">
        <v>3179</v>
      </c>
      <c r="AC2494" s="24"/>
      <c r="AD2494" s="24"/>
      <c r="AE2494" s="24"/>
      <c r="AF2494" s="24"/>
      <c r="AG2494" s="24"/>
      <c r="AH2494" s="24"/>
    </row>
    <row r="2495" spans="1:34" s="23" customFormat="1" x14ac:dyDescent="0.3">
      <c r="A2495" s="20">
        <v>98</v>
      </c>
      <c r="B2495" s="20" t="s">
        <v>3275</v>
      </c>
      <c r="C2495" s="20" t="s">
        <v>1486</v>
      </c>
      <c r="D2495" s="20" t="s">
        <v>1487</v>
      </c>
      <c r="E2495" s="20" t="s">
        <v>1488</v>
      </c>
      <c r="F2495" s="20" t="s">
        <v>1689</v>
      </c>
      <c r="G2495" s="20" t="s">
        <v>1690</v>
      </c>
      <c r="H2495" s="20">
        <v>1</v>
      </c>
      <c r="I2495" s="20">
        <v>1</v>
      </c>
      <c r="J2495" s="20">
        <v>4</v>
      </c>
      <c r="K2495" s="56">
        <v>44660</v>
      </c>
      <c r="L2495" s="56">
        <v>44663</v>
      </c>
      <c r="M2495" s="20">
        <v>239.74</v>
      </c>
      <c r="N2495" s="57">
        <v>219.94</v>
      </c>
      <c r="O2495" s="20">
        <v>94</v>
      </c>
      <c r="P2495" s="1">
        <f t="shared" si="116"/>
        <v>22535.56</v>
      </c>
      <c r="Q2495" s="20" t="s">
        <v>147</v>
      </c>
      <c r="R2495" s="20">
        <v>99.7</v>
      </c>
      <c r="S2495" s="19">
        <f t="shared" si="119"/>
        <v>23902.078000000001</v>
      </c>
      <c r="T2495" s="20" t="s">
        <v>147</v>
      </c>
      <c r="U2495" s="20">
        <v>110</v>
      </c>
      <c r="V2495" s="20">
        <v>0</v>
      </c>
      <c r="W2495" s="20">
        <v>0</v>
      </c>
      <c r="X2495" s="20">
        <v>0</v>
      </c>
      <c r="Y2495" s="20">
        <f t="shared" si="117"/>
        <v>110</v>
      </c>
      <c r="Z2495" s="58">
        <f t="shared" si="118"/>
        <v>24193.4</v>
      </c>
      <c r="AA2495" s="58" t="s">
        <v>3179</v>
      </c>
      <c r="AB2495" s="58" t="s">
        <v>3179</v>
      </c>
      <c r="AC2495" s="24"/>
      <c r="AD2495" s="24"/>
      <c r="AE2495" s="24"/>
      <c r="AF2495" s="24"/>
      <c r="AG2495" s="24"/>
      <c r="AH2495" s="24"/>
    </row>
    <row r="2496" spans="1:34" s="23" customFormat="1" x14ac:dyDescent="0.3">
      <c r="A2496" s="20">
        <v>99</v>
      </c>
      <c r="B2496" s="20" t="s">
        <v>3275</v>
      </c>
      <c r="C2496" s="20" t="s">
        <v>1486</v>
      </c>
      <c r="D2496" s="20" t="s">
        <v>1487</v>
      </c>
      <c r="E2496" s="20" t="s">
        <v>1488</v>
      </c>
      <c r="F2496" s="20" t="s">
        <v>1531</v>
      </c>
      <c r="G2496" s="20" t="s">
        <v>1691</v>
      </c>
      <c r="H2496" s="20">
        <v>0.5</v>
      </c>
      <c r="I2496" s="20">
        <v>0.5</v>
      </c>
      <c r="J2496" s="20">
        <v>4</v>
      </c>
      <c r="K2496" s="56">
        <v>44660</v>
      </c>
      <c r="L2496" s="56">
        <v>44663</v>
      </c>
      <c r="M2496" s="20">
        <v>240.04</v>
      </c>
      <c r="N2496" s="57">
        <v>220.84</v>
      </c>
      <c r="O2496" s="20">
        <v>92</v>
      </c>
      <c r="P2496" s="1">
        <f t="shared" si="116"/>
        <v>22083.68</v>
      </c>
      <c r="Q2496" s="20" t="s">
        <v>147</v>
      </c>
      <c r="R2496" s="20">
        <v>99.7</v>
      </c>
      <c r="S2496" s="19">
        <f t="shared" si="119"/>
        <v>23931.988000000001</v>
      </c>
      <c r="T2496" s="20" t="s">
        <v>147</v>
      </c>
      <c r="U2496" s="20">
        <v>110</v>
      </c>
      <c r="V2496" s="20">
        <v>0</v>
      </c>
      <c r="W2496" s="20">
        <v>0</v>
      </c>
      <c r="X2496" s="20">
        <v>0</v>
      </c>
      <c r="Y2496" s="20">
        <f t="shared" si="117"/>
        <v>110</v>
      </c>
      <c r="Z2496" s="58">
        <f t="shared" si="118"/>
        <v>24292.400000000001</v>
      </c>
      <c r="AA2496" s="58" t="s">
        <v>3179</v>
      </c>
      <c r="AB2496" s="58" t="s">
        <v>3179</v>
      </c>
      <c r="AC2496" s="24"/>
      <c r="AD2496" s="24"/>
      <c r="AE2496" s="24"/>
      <c r="AF2496" s="24"/>
      <c r="AG2496" s="24"/>
      <c r="AH2496" s="24"/>
    </row>
    <row r="2497" spans="1:34" s="23" customFormat="1" x14ac:dyDescent="0.3">
      <c r="A2497" s="20">
        <v>100</v>
      </c>
      <c r="B2497" s="20" t="s">
        <v>3275</v>
      </c>
      <c r="C2497" s="20" t="s">
        <v>1486</v>
      </c>
      <c r="D2497" s="20" t="s">
        <v>1487</v>
      </c>
      <c r="E2497" s="20" t="s">
        <v>1488</v>
      </c>
      <c r="F2497" s="20" t="s">
        <v>1692</v>
      </c>
      <c r="G2497" s="20" t="s">
        <v>1693</v>
      </c>
      <c r="H2497" s="20">
        <v>0.75</v>
      </c>
      <c r="I2497" s="20">
        <v>0.75</v>
      </c>
      <c r="J2497" s="20">
        <v>1</v>
      </c>
      <c r="K2497" s="56">
        <v>44660</v>
      </c>
      <c r="L2497" s="56">
        <v>44663</v>
      </c>
      <c r="M2497" s="20">
        <v>59.82</v>
      </c>
      <c r="N2497" s="57">
        <v>55.12</v>
      </c>
      <c r="O2497" s="20">
        <v>92</v>
      </c>
      <c r="P2497" s="1">
        <f t="shared" si="116"/>
        <v>5503.44</v>
      </c>
      <c r="Q2497" s="20" t="s">
        <v>147</v>
      </c>
      <c r="R2497" s="20">
        <v>99.7</v>
      </c>
      <c r="S2497" s="19">
        <f t="shared" si="119"/>
        <v>5964.0540000000001</v>
      </c>
      <c r="T2497" s="20" t="s">
        <v>147</v>
      </c>
      <c r="U2497" s="20">
        <v>110</v>
      </c>
      <c r="V2497" s="20">
        <v>0</v>
      </c>
      <c r="W2497" s="20">
        <v>0</v>
      </c>
      <c r="X2497" s="20">
        <v>0</v>
      </c>
      <c r="Y2497" s="20">
        <f t="shared" si="117"/>
        <v>110</v>
      </c>
      <c r="Z2497" s="58">
        <f t="shared" si="118"/>
        <v>6063.2</v>
      </c>
      <c r="AA2497" s="58" t="s">
        <v>3179</v>
      </c>
      <c r="AB2497" s="58" t="s">
        <v>3179</v>
      </c>
      <c r="AC2497" s="24"/>
      <c r="AD2497" s="24"/>
      <c r="AE2497" s="24"/>
      <c r="AF2497" s="24"/>
      <c r="AG2497" s="24"/>
      <c r="AH2497" s="24"/>
    </row>
    <row r="2498" spans="1:34" s="23" customFormat="1" x14ac:dyDescent="0.3">
      <c r="A2498" s="20">
        <v>101</v>
      </c>
      <c r="B2498" s="20" t="s">
        <v>3275</v>
      </c>
      <c r="C2498" s="20" t="s">
        <v>1486</v>
      </c>
      <c r="D2498" s="20" t="s">
        <v>1487</v>
      </c>
      <c r="E2498" s="20" t="s">
        <v>1488</v>
      </c>
      <c r="F2498" s="20" t="s">
        <v>1694</v>
      </c>
      <c r="G2498" s="20" t="s">
        <v>1695</v>
      </c>
      <c r="H2498" s="20">
        <v>0.5</v>
      </c>
      <c r="I2498" s="20">
        <v>0.5</v>
      </c>
      <c r="J2498" s="20">
        <v>2</v>
      </c>
      <c r="K2498" s="56">
        <v>44660</v>
      </c>
      <c r="L2498" s="56">
        <v>44663</v>
      </c>
      <c r="M2498" s="20">
        <v>119.44</v>
      </c>
      <c r="N2498" s="57">
        <v>110.44</v>
      </c>
      <c r="O2498" s="20">
        <v>91</v>
      </c>
      <c r="P2498" s="1">
        <f t="shared" si="116"/>
        <v>10869.039999999999</v>
      </c>
      <c r="Q2498" s="20" t="s">
        <v>147</v>
      </c>
      <c r="R2498" s="20">
        <v>99.7</v>
      </c>
      <c r="S2498" s="19">
        <f t="shared" si="119"/>
        <v>11908.168</v>
      </c>
      <c r="T2498" s="20" t="s">
        <v>147</v>
      </c>
      <c r="U2498" s="20">
        <v>110</v>
      </c>
      <c r="V2498" s="20">
        <v>0</v>
      </c>
      <c r="W2498" s="20">
        <v>0</v>
      </c>
      <c r="X2498" s="20">
        <v>0</v>
      </c>
      <c r="Y2498" s="20">
        <f t="shared" si="117"/>
        <v>110</v>
      </c>
      <c r="Z2498" s="58">
        <f t="shared" si="118"/>
        <v>12148.4</v>
      </c>
      <c r="AA2498" s="58" t="s">
        <v>3179</v>
      </c>
      <c r="AB2498" s="58" t="s">
        <v>3179</v>
      </c>
      <c r="AC2498" s="24"/>
      <c r="AD2498" s="24"/>
      <c r="AE2498" s="24"/>
      <c r="AF2498" s="24"/>
      <c r="AG2498" s="24"/>
      <c r="AH2498" s="24"/>
    </row>
    <row r="2499" spans="1:34" s="23" customFormat="1" x14ac:dyDescent="0.3">
      <c r="A2499" s="20">
        <v>102</v>
      </c>
      <c r="B2499" s="20" t="s">
        <v>3275</v>
      </c>
      <c r="C2499" s="20" t="s">
        <v>1486</v>
      </c>
      <c r="D2499" s="20" t="s">
        <v>1487</v>
      </c>
      <c r="E2499" s="20" t="s">
        <v>1488</v>
      </c>
      <c r="F2499" s="20" t="s">
        <v>1696</v>
      </c>
      <c r="G2499" s="20" t="s">
        <v>1697</v>
      </c>
      <c r="H2499" s="20">
        <v>0.5</v>
      </c>
      <c r="I2499" s="20">
        <v>0.5</v>
      </c>
      <c r="J2499" s="20">
        <v>9</v>
      </c>
      <c r="K2499" s="56">
        <v>44660</v>
      </c>
      <c r="L2499" s="56">
        <v>44663</v>
      </c>
      <c r="M2499" s="20">
        <v>538.62</v>
      </c>
      <c r="N2499" s="57">
        <v>499.02</v>
      </c>
      <c r="O2499" s="20">
        <v>93</v>
      </c>
      <c r="P2499" s="1">
        <f t="shared" si="116"/>
        <v>50091.66</v>
      </c>
      <c r="Q2499" s="20" t="s">
        <v>147</v>
      </c>
      <c r="R2499" s="20">
        <v>99.7</v>
      </c>
      <c r="S2499" s="19">
        <f t="shared" si="119"/>
        <v>53700.414000000004</v>
      </c>
      <c r="T2499" s="20" t="s">
        <v>147</v>
      </c>
      <c r="U2499" s="20">
        <v>110</v>
      </c>
      <c r="V2499" s="20">
        <v>0</v>
      </c>
      <c r="W2499" s="20">
        <v>0</v>
      </c>
      <c r="X2499" s="20">
        <v>0</v>
      </c>
      <c r="Y2499" s="20">
        <f t="shared" si="117"/>
        <v>110</v>
      </c>
      <c r="Z2499" s="58">
        <f t="shared" si="118"/>
        <v>54892.2</v>
      </c>
      <c r="AA2499" s="58" t="s">
        <v>3179</v>
      </c>
      <c r="AB2499" s="58" t="s">
        <v>3179</v>
      </c>
      <c r="AC2499" s="24"/>
      <c r="AD2499" s="24"/>
      <c r="AE2499" s="24"/>
      <c r="AF2499" s="24"/>
      <c r="AG2499" s="24"/>
      <c r="AH2499" s="24"/>
    </row>
    <row r="2500" spans="1:34" s="23" customFormat="1" x14ac:dyDescent="0.3">
      <c r="A2500" s="20">
        <v>103</v>
      </c>
      <c r="B2500" s="20" t="s">
        <v>3275</v>
      </c>
      <c r="C2500" s="20" t="s">
        <v>1486</v>
      </c>
      <c r="D2500" s="20" t="s">
        <v>1487</v>
      </c>
      <c r="E2500" s="20" t="s">
        <v>1488</v>
      </c>
      <c r="F2500" s="20" t="s">
        <v>1698</v>
      </c>
      <c r="G2500" s="20" t="s">
        <v>1699</v>
      </c>
      <c r="H2500" s="20">
        <v>0.5</v>
      </c>
      <c r="I2500" s="20">
        <v>0.5</v>
      </c>
      <c r="J2500" s="20">
        <v>2</v>
      </c>
      <c r="K2500" s="56">
        <v>44660</v>
      </c>
      <c r="L2500" s="56">
        <v>44663</v>
      </c>
      <c r="M2500" s="20">
        <v>119.38</v>
      </c>
      <c r="N2500" s="57">
        <v>111.47999999999999</v>
      </c>
      <c r="O2500" s="20">
        <v>94</v>
      </c>
      <c r="P2500" s="1">
        <f t="shared" si="116"/>
        <v>11221.72</v>
      </c>
      <c r="Q2500" s="20" t="s">
        <v>147</v>
      </c>
      <c r="R2500" s="20">
        <v>99.7</v>
      </c>
      <c r="S2500" s="19">
        <f t="shared" si="119"/>
        <v>11902.186</v>
      </c>
      <c r="T2500" s="20" t="s">
        <v>147</v>
      </c>
      <c r="U2500" s="20">
        <v>110</v>
      </c>
      <c r="V2500" s="20">
        <v>0</v>
      </c>
      <c r="W2500" s="20">
        <v>0</v>
      </c>
      <c r="X2500" s="20">
        <v>0</v>
      </c>
      <c r="Y2500" s="20">
        <f t="shared" si="117"/>
        <v>110</v>
      </c>
      <c r="Z2500" s="58">
        <f t="shared" si="118"/>
        <v>12262.8</v>
      </c>
      <c r="AA2500" s="58" t="s">
        <v>3179</v>
      </c>
      <c r="AB2500" s="58" t="s">
        <v>3179</v>
      </c>
      <c r="AC2500" s="24"/>
      <c r="AD2500" s="24"/>
      <c r="AE2500" s="24"/>
      <c r="AF2500" s="24"/>
      <c r="AG2500" s="24"/>
      <c r="AH2500" s="24"/>
    </row>
    <row r="2501" spans="1:34" s="23" customFormat="1" x14ac:dyDescent="0.3">
      <c r="A2501" s="20">
        <v>104</v>
      </c>
      <c r="B2501" s="20" t="s">
        <v>3275</v>
      </c>
      <c r="C2501" s="20" t="s">
        <v>1486</v>
      </c>
      <c r="D2501" s="20" t="s">
        <v>1487</v>
      </c>
      <c r="E2501" s="20" t="s">
        <v>1488</v>
      </c>
      <c r="F2501" s="20" t="s">
        <v>1592</v>
      </c>
      <c r="G2501" s="20" t="s">
        <v>1700</v>
      </c>
      <c r="H2501" s="20">
        <v>1</v>
      </c>
      <c r="I2501" s="20">
        <v>1</v>
      </c>
      <c r="J2501" s="20">
        <v>3</v>
      </c>
      <c r="K2501" s="56">
        <v>44660</v>
      </c>
      <c r="L2501" s="56">
        <v>44663</v>
      </c>
      <c r="M2501" s="20">
        <v>179.26</v>
      </c>
      <c r="N2501" s="57">
        <v>165.06</v>
      </c>
      <c r="O2501" s="20">
        <v>96</v>
      </c>
      <c r="P2501" s="1">
        <f t="shared" si="116"/>
        <v>17208.96</v>
      </c>
      <c r="Q2501" s="20" t="s">
        <v>147</v>
      </c>
      <c r="R2501" s="20">
        <v>99.7</v>
      </c>
      <c r="S2501" s="19">
        <f t="shared" si="119"/>
        <v>17872.221999999998</v>
      </c>
      <c r="T2501" s="20" t="s">
        <v>147</v>
      </c>
      <c r="U2501" s="20">
        <v>110</v>
      </c>
      <c r="V2501" s="20">
        <v>0</v>
      </c>
      <c r="W2501" s="20">
        <v>0</v>
      </c>
      <c r="X2501" s="20">
        <v>0</v>
      </c>
      <c r="Y2501" s="20">
        <f t="shared" si="117"/>
        <v>110</v>
      </c>
      <c r="Z2501" s="58">
        <f t="shared" si="118"/>
        <v>18156.599999999999</v>
      </c>
      <c r="AA2501" s="58" t="s">
        <v>3179</v>
      </c>
      <c r="AB2501" s="58" t="s">
        <v>3179</v>
      </c>
      <c r="AC2501" s="24"/>
      <c r="AD2501" s="24"/>
      <c r="AE2501" s="24"/>
      <c r="AF2501" s="24"/>
      <c r="AG2501" s="24"/>
      <c r="AH2501" s="24"/>
    </row>
    <row r="2502" spans="1:34" s="23" customFormat="1" x14ac:dyDescent="0.3">
      <c r="A2502" s="20">
        <v>105</v>
      </c>
      <c r="B2502" s="20" t="s">
        <v>3275</v>
      </c>
      <c r="C2502" s="20" t="s">
        <v>1486</v>
      </c>
      <c r="D2502" s="20" t="s">
        <v>1487</v>
      </c>
      <c r="E2502" s="20" t="s">
        <v>1488</v>
      </c>
      <c r="F2502" s="20" t="s">
        <v>1701</v>
      </c>
      <c r="G2502" s="20" t="s">
        <v>1702</v>
      </c>
      <c r="H2502" s="20">
        <v>0.5</v>
      </c>
      <c r="I2502" s="20">
        <v>0.5</v>
      </c>
      <c r="J2502" s="20">
        <v>6</v>
      </c>
      <c r="K2502" s="56">
        <v>44699</v>
      </c>
      <c r="L2502" s="56">
        <v>44702</v>
      </c>
      <c r="M2502" s="20">
        <v>349.72</v>
      </c>
      <c r="N2502" s="57">
        <v>319.72000000000003</v>
      </c>
      <c r="O2502" s="20">
        <v>97</v>
      </c>
      <c r="P2502" s="1">
        <f t="shared" si="116"/>
        <v>33922.840000000004</v>
      </c>
      <c r="Q2502" s="20" t="s">
        <v>147</v>
      </c>
      <c r="R2502" s="20">
        <v>99.7</v>
      </c>
      <c r="S2502" s="19">
        <f t="shared" si="119"/>
        <v>34867.084000000003</v>
      </c>
      <c r="T2502" s="20" t="s">
        <v>147</v>
      </c>
      <c r="U2502" s="20">
        <v>110</v>
      </c>
      <c r="V2502" s="20">
        <v>0</v>
      </c>
      <c r="W2502" s="20">
        <v>0</v>
      </c>
      <c r="X2502" s="20">
        <v>0</v>
      </c>
      <c r="Y2502" s="20">
        <f t="shared" si="117"/>
        <v>110</v>
      </c>
      <c r="Z2502" s="58">
        <f t="shared" si="118"/>
        <v>35169.200000000004</v>
      </c>
      <c r="AA2502" s="58" t="s">
        <v>3179</v>
      </c>
      <c r="AB2502" s="58" t="s">
        <v>3179</v>
      </c>
      <c r="AC2502" s="24"/>
      <c r="AD2502" s="24"/>
      <c r="AE2502" s="24"/>
      <c r="AF2502" s="24"/>
      <c r="AG2502" s="24"/>
      <c r="AH2502" s="24"/>
    </row>
    <row r="2503" spans="1:34" s="23" customFormat="1" x14ac:dyDescent="0.3">
      <c r="A2503" s="20">
        <v>106</v>
      </c>
      <c r="B2503" s="20" t="s">
        <v>3275</v>
      </c>
      <c r="C2503" s="20" t="s">
        <v>1486</v>
      </c>
      <c r="D2503" s="20" t="s">
        <v>1487</v>
      </c>
      <c r="E2503" s="20" t="s">
        <v>1488</v>
      </c>
      <c r="F2503" s="20" t="s">
        <v>1703</v>
      </c>
      <c r="G2503" s="20" t="s">
        <v>1704</v>
      </c>
      <c r="H2503" s="20">
        <v>0.5</v>
      </c>
      <c r="I2503" s="20">
        <v>0.5</v>
      </c>
      <c r="J2503" s="20">
        <v>7</v>
      </c>
      <c r="K2503" s="56">
        <v>44699</v>
      </c>
      <c r="L2503" s="56">
        <v>44702</v>
      </c>
      <c r="M2503" s="20">
        <v>415.36</v>
      </c>
      <c r="N2503" s="57">
        <v>363.36</v>
      </c>
      <c r="O2503" s="20">
        <v>96</v>
      </c>
      <c r="P2503" s="1">
        <f t="shared" si="116"/>
        <v>39874.559999999998</v>
      </c>
      <c r="Q2503" s="20" t="s">
        <v>147</v>
      </c>
      <c r="R2503" s="20">
        <v>99.7</v>
      </c>
      <c r="S2503" s="19">
        <f t="shared" si="119"/>
        <v>41411.392</v>
      </c>
      <c r="T2503" s="20" t="s">
        <v>147</v>
      </c>
      <c r="U2503" s="20">
        <v>110</v>
      </c>
      <c r="V2503" s="20">
        <v>0</v>
      </c>
      <c r="W2503" s="20">
        <v>0</v>
      </c>
      <c r="X2503" s="20">
        <v>0</v>
      </c>
      <c r="Y2503" s="20">
        <f t="shared" si="117"/>
        <v>110</v>
      </c>
      <c r="Z2503" s="58">
        <f t="shared" si="118"/>
        <v>39969.599999999999</v>
      </c>
      <c r="AA2503" s="58" t="s">
        <v>3179</v>
      </c>
      <c r="AB2503" s="58" t="s">
        <v>3179</v>
      </c>
      <c r="AC2503" s="24"/>
      <c r="AD2503" s="24"/>
      <c r="AE2503" s="24"/>
      <c r="AF2503" s="24"/>
      <c r="AG2503" s="24"/>
      <c r="AH2503" s="24"/>
    </row>
    <row r="2504" spans="1:34" s="23" customFormat="1" x14ac:dyDescent="0.3">
      <c r="A2504" s="20">
        <v>107</v>
      </c>
      <c r="B2504" s="20" t="s">
        <v>3275</v>
      </c>
      <c r="C2504" s="20" t="s">
        <v>1486</v>
      </c>
      <c r="D2504" s="20" t="s">
        <v>1487</v>
      </c>
      <c r="E2504" s="20" t="s">
        <v>1488</v>
      </c>
      <c r="F2504" s="20" t="s">
        <v>1705</v>
      </c>
      <c r="G2504" s="20" t="s">
        <v>1706</v>
      </c>
      <c r="H2504" s="20">
        <v>1</v>
      </c>
      <c r="I2504" s="20">
        <v>1</v>
      </c>
      <c r="J2504" s="20">
        <v>4</v>
      </c>
      <c r="K2504" s="56">
        <v>44660</v>
      </c>
      <c r="L2504" s="56">
        <v>44663</v>
      </c>
      <c r="M2504" s="20">
        <v>239.6</v>
      </c>
      <c r="N2504" s="57">
        <v>220.2</v>
      </c>
      <c r="O2504" s="20">
        <v>97</v>
      </c>
      <c r="P2504" s="1">
        <f t="shared" si="116"/>
        <v>23241.200000000001</v>
      </c>
      <c r="Q2504" s="20" t="s">
        <v>147</v>
      </c>
      <c r="R2504" s="20">
        <v>99.7</v>
      </c>
      <c r="S2504" s="19">
        <f t="shared" si="119"/>
        <v>23888.12</v>
      </c>
      <c r="T2504" s="20" t="s">
        <v>147</v>
      </c>
      <c r="U2504" s="20">
        <v>110</v>
      </c>
      <c r="V2504" s="20">
        <v>0</v>
      </c>
      <c r="W2504" s="20">
        <v>0</v>
      </c>
      <c r="X2504" s="20">
        <v>0</v>
      </c>
      <c r="Y2504" s="20">
        <f t="shared" si="117"/>
        <v>110</v>
      </c>
      <c r="Z2504" s="58">
        <f t="shared" si="118"/>
        <v>24222</v>
      </c>
      <c r="AA2504" s="58" t="s">
        <v>3179</v>
      </c>
      <c r="AB2504" s="58" t="s">
        <v>3179</v>
      </c>
      <c r="AC2504" s="24"/>
      <c r="AD2504" s="24"/>
      <c r="AE2504" s="24"/>
      <c r="AF2504" s="24"/>
      <c r="AG2504" s="24"/>
      <c r="AH2504" s="24"/>
    </row>
    <row r="2505" spans="1:34" s="23" customFormat="1" x14ac:dyDescent="0.3">
      <c r="A2505" s="20">
        <v>108</v>
      </c>
      <c r="B2505" s="20" t="s">
        <v>3275</v>
      </c>
      <c r="C2505" s="20" t="s">
        <v>1486</v>
      </c>
      <c r="D2505" s="20" t="s">
        <v>1487</v>
      </c>
      <c r="E2505" s="20" t="s">
        <v>1488</v>
      </c>
      <c r="F2505" s="20" t="s">
        <v>1707</v>
      </c>
      <c r="G2505" s="20" t="s">
        <v>1708</v>
      </c>
      <c r="H2505" s="20">
        <v>0.5</v>
      </c>
      <c r="I2505" s="20">
        <v>0.5</v>
      </c>
      <c r="J2505" s="20">
        <v>4</v>
      </c>
      <c r="K2505" s="56">
        <v>44660</v>
      </c>
      <c r="L2505" s="56">
        <v>44663</v>
      </c>
      <c r="M2505" s="20">
        <v>239.68</v>
      </c>
      <c r="N2505" s="57">
        <v>220.38</v>
      </c>
      <c r="O2505" s="20">
        <v>89</v>
      </c>
      <c r="P2505" s="1">
        <f t="shared" si="116"/>
        <v>21331.52</v>
      </c>
      <c r="Q2505" s="20" t="s">
        <v>147</v>
      </c>
      <c r="R2505" s="20">
        <v>99.7</v>
      </c>
      <c r="S2505" s="19">
        <f t="shared" si="119"/>
        <v>23896.096000000001</v>
      </c>
      <c r="T2505" s="20" t="s">
        <v>147</v>
      </c>
      <c r="U2505" s="20">
        <v>110</v>
      </c>
      <c r="V2505" s="20">
        <v>0</v>
      </c>
      <c r="W2505" s="20">
        <v>0</v>
      </c>
      <c r="X2505" s="20">
        <v>0</v>
      </c>
      <c r="Y2505" s="20">
        <f t="shared" si="117"/>
        <v>110</v>
      </c>
      <c r="Z2505" s="58">
        <f t="shared" si="118"/>
        <v>24241.8</v>
      </c>
      <c r="AA2505" s="58" t="s">
        <v>3179</v>
      </c>
      <c r="AB2505" s="58" t="s">
        <v>3179</v>
      </c>
      <c r="AC2505" s="24"/>
      <c r="AD2505" s="24"/>
      <c r="AE2505" s="24"/>
      <c r="AF2505" s="24"/>
      <c r="AG2505" s="24"/>
      <c r="AH2505" s="24"/>
    </row>
    <row r="2506" spans="1:34" s="23" customFormat="1" x14ac:dyDescent="0.3">
      <c r="A2506" s="20">
        <v>109</v>
      </c>
      <c r="B2506" s="20" t="s">
        <v>3275</v>
      </c>
      <c r="C2506" s="20" t="s">
        <v>1486</v>
      </c>
      <c r="D2506" s="20" t="s">
        <v>1487</v>
      </c>
      <c r="E2506" s="20" t="s">
        <v>1488</v>
      </c>
      <c r="F2506" s="20" t="s">
        <v>1709</v>
      </c>
      <c r="G2506" s="20" t="s">
        <v>1710</v>
      </c>
      <c r="H2506" s="20">
        <v>0.5</v>
      </c>
      <c r="I2506" s="20">
        <v>0.5</v>
      </c>
      <c r="J2506" s="20">
        <v>6</v>
      </c>
      <c r="K2506" s="56">
        <v>44699</v>
      </c>
      <c r="L2506" s="56">
        <v>44702</v>
      </c>
      <c r="M2506" s="20">
        <v>343.48</v>
      </c>
      <c r="N2506" s="57">
        <v>309.58000000000004</v>
      </c>
      <c r="O2506" s="20">
        <v>98</v>
      </c>
      <c r="P2506" s="1">
        <f t="shared" si="116"/>
        <v>33661.040000000001</v>
      </c>
      <c r="Q2506" s="20" t="s">
        <v>147</v>
      </c>
      <c r="R2506" s="20">
        <v>99.7</v>
      </c>
      <c r="S2506" s="19">
        <f t="shared" si="119"/>
        <v>34244.956000000006</v>
      </c>
      <c r="T2506" s="20" t="s">
        <v>147</v>
      </c>
      <c r="U2506" s="20">
        <v>110</v>
      </c>
      <c r="V2506" s="20">
        <v>0</v>
      </c>
      <c r="W2506" s="20">
        <v>0</v>
      </c>
      <c r="X2506" s="20">
        <v>0</v>
      </c>
      <c r="Y2506" s="20">
        <f t="shared" si="117"/>
        <v>110</v>
      </c>
      <c r="Z2506" s="58">
        <f t="shared" si="118"/>
        <v>34053.800000000003</v>
      </c>
      <c r="AA2506" s="58" t="s">
        <v>3179</v>
      </c>
      <c r="AB2506" s="58" t="s">
        <v>3179</v>
      </c>
      <c r="AC2506" s="24"/>
      <c r="AD2506" s="24"/>
      <c r="AE2506" s="24"/>
      <c r="AF2506" s="24"/>
      <c r="AG2506" s="24"/>
      <c r="AH2506" s="24"/>
    </row>
    <row r="2507" spans="1:34" s="23" customFormat="1" x14ac:dyDescent="0.3">
      <c r="A2507" s="20">
        <v>110</v>
      </c>
      <c r="B2507" s="20" t="s">
        <v>3275</v>
      </c>
      <c r="C2507" s="20" t="s">
        <v>1486</v>
      </c>
      <c r="D2507" s="20" t="s">
        <v>1487</v>
      </c>
      <c r="E2507" s="20" t="s">
        <v>1488</v>
      </c>
      <c r="F2507" s="20" t="s">
        <v>1711</v>
      </c>
      <c r="G2507" s="20" t="s">
        <v>1712</v>
      </c>
      <c r="H2507" s="20">
        <v>1</v>
      </c>
      <c r="I2507" s="20">
        <v>1</v>
      </c>
      <c r="J2507" s="20">
        <v>5</v>
      </c>
      <c r="K2507" s="56">
        <v>44660</v>
      </c>
      <c r="L2507" s="56">
        <v>44663</v>
      </c>
      <c r="M2507" s="20">
        <v>299.48</v>
      </c>
      <c r="N2507" s="57">
        <v>277.68</v>
      </c>
      <c r="O2507" s="20">
        <v>94</v>
      </c>
      <c r="P2507" s="1">
        <f t="shared" si="116"/>
        <v>28151.120000000003</v>
      </c>
      <c r="Q2507" s="20" t="s">
        <v>147</v>
      </c>
      <c r="R2507" s="20">
        <v>99.7</v>
      </c>
      <c r="S2507" s="19">
        <f t="shared" si="119"/>
        <v>29858.156000000003</v>
      </c>
      <c r="T2507" s="20" t="s">
        <v>147</v>
      </c>
      <c r="U2507" s="20">
        <v>110</v>
      </c>
      <c r="V2507" s="20">
        <v>0</v>
      </c>
      <c r="W2507" s="20">
        <v>0</v>
      </c>
      <c r="X2507" s="20">
        <v>0</v>
      </c>
      <c r="Y2507" s="20">
        <f t="shared" si="117"/>
        <v>110</v>
      </c>
      <c r="Z2507" s="58">
        <f t="shared" si="118"/>
        <v>30544.799999999999</v>
      </c>
      <c r="AA2507" s="58" t="s">
        <v>3179</v>
      </c>
      <c r="AB2507" s="58" t="s">
        <v>3179</v>
      </c>
      <c r="AC2507" s="24"/>
      <c r="AD2507" s="24"/>
      <c r="AE2507" s="24"/>
      <c r="AF2507" s="24"/>
      <c r="AG2507" s="24"/>
      <c r="AH2507" s="24"/>
    </row>
    <row r="2508" spans="1:34" s="23" customFormat="1" x14ac:dyDescent="0.3">
      <c r="A2508" s="20">
        <v>111</v>
      </c>
      <c r="B2508" s="20" t="s">
        <v>3275</v>
      </c>
      <c r="C2508" s="20" t="s">
        <v>1486</v>
      </c>
      <c r="D2508" s="20" t="s">
        <v>1487</v>
      </c>
      <c r="E2508" s="20" t="s">
        <v>1488</v>
      </c>
      <c r="F2508" s="20" t="s">
        <v>1714</v>
      </c>
      <c r="G2508" s="20" t="s">
        <v>1715</v>
      </c>
      <c r="H2508" s="20">
        <v>0.5</v>
      </c>
      <c r="I2508" s="20">
        <v>0.5</v>
      </c>
      <c r="J2508" s="20">
        <v>2</v>
      </c>
      <c r="K2508" s="56">
        <v>44660</v>
      </c>
      <c r="L2508" s="56">
        <v>44663</v>
      </c>
      <c r="M2508" s="20">
        <v>119.86</v>
      </c>
      <c r="N2508" s="57">
        <v>110.16</v>
      </c>
      <c r="O2508" s="20">
        <v>86</v>
      </c>
      <c r="P2508" s="1">
        <f t="shared" si="116"/>
        <v>10307.959999999999</v>
      </c>
      <c r="Q2508" s="20" t="s">
        <v>147</v>
      </c>
      <c r="R2508" s="20">
        <v>99.7</v>
      </c>
      <c r="S2508" s="19">
        <f t="shared" si="119"/>
        <v>11950.041999999999</v>
      </c>
      <c r="T2508" s="20" t="s">
        <v>147</v>
      </c>
      <c r="U2508" s="20">
        <v>110</v>
      </c>
      <c r="V2508" s="20">
        <v>0</v>
      </c>
      <c r="W2508" s="20">
        <v>0</v>
      </c>
      <c r="X2508" s="20">
        <v>0</v>
      </c>
      <c r="Y2508" s="20">
        <f t="shared" si="117"/>
        <v>110</v>
      </c>
      <c r="Z2508" s="58">
        <f t="shared" si="118"/>
        <v>12117.6</v>
      </c>
      <c r="AA2508" s="58" t="s">
        <v>3179</v>
      </c>
      <c r="AB2508" s="58" t="s">
        <v>3179</v>
      </c>
      <c r="AC2508" s="24"/>
      <c r="AD2508" s="24"/>
      <c r="AE2508" s="24"/>
      <c r="AF2508" s="24"/>
      <c r="AG2508" s="24"/>
      <c r="AH2508" s="24"/>
    </row>
    <row r="2509" spans="1:34" s="23" customFormat="1" x14ac:dyDescent="0.3">
      <c r="A2509" s="20">
        <v>112</v>
      </c>
      <c r="B2509" s="20" t="s">
        <v>3275</v>
      </c>
      <c r="C2509" s="20" t="s">
        <v>1486</v>
      </c>
      <c r="D2509" s="20" t="s">
        <v>1487</v>
      </c>
      <c r="E2509" s="20" t="s">
        <v>1488</v>
      </c>
      <c r="F2509" s="20" t="s">
        <v>1717</v>
      </c>
      <c r="G2509" s="20" t="s">
        <v>1718</v>
      </c>
      <c r="H2509" s="20">
        <v>0.5</v>
      </c>
      <c r="I2509" s="20">
        <v>0.5</v>
      </c>
      <c r="J2509" s="20">
        <v>3</v>
      </c>
      <c r="K2509" s="56">
        <v>44660</v>
      </c>
      <c r="L2509" s="56">
        <v>44663</v>
      </c>
      <c r="M2509" s="20">
        <v>179.82</v>
      </c>
      <c r="N2509" s="57">
        <v>165.32</v>
      </c>
      <c r="O2509" s="20">
        <v>98</v>
      </c>
      <c r="P2509" s="1">
        <f t="shared" si="116"/>
        <v>17622.36</v>
      </c>
      <c r="Q2509" s="20" t="s">
        <v>147</v>
      </c>
      <c r="R2509" s="20">
        <v>99.7</v>
      </c>
      <c r="S2509" s="19">
        <f t="shared" si="119"/>
        <v>17928.054</v>
      </c>
      <c r="T2509" s="20" t="s">
        <v>147</v>
      </c>
      <c r="U2509" s="20">
        <v>110</v>
      </c>
      <c r="V2509" s="20">
        <v>0</v>
      </c>
      <c r="W2509" s="20">
        <v>0</v>
      </c>
      <c r="X2509" s="20">
        <v>0</v>
      </c>
      <c r="Y2509" s="20">
        <f t="shared" si="117"/>
        <v>110</v>
      </c>
      <c r="Z2509" s="58">
        <f t="shared" si="118"/>
        <v>18185.2</v>
      </c>
      <c r="AA2509" s="58" t="s">
        <v>3179</v>
      </c>
      <c r="AB2509" s="58" t="s">
        <v>3179</v>
      </c>
      <c r="AC2509" s="24"/>
      <c r="AD2509" s="24"/>
      <c r="AE2509" s="24"/>
      <c r="AF2509" s="24"/>
      <c r="AG2509" s="24"/>
      <c r="AH2509" s="24"/>
    </row>
    <row r="2510" spans="1:34" s="23" customFormat="1" x14ac:dyDescent="0.3">
      <c r="A2510" s="20">
        <v>113</v>
      </c>
      <c r="B2510" s="20" t="s">
        <v>3275</v>
      </c>
      <c r="C2510" s="20" t="s">
        <v>1486</v>
      </c>
      <c r="D2510" s="20" t="s">
        <v>1487</v>
      </c>
      <c r="E2510" s="20" t="s">
        <v>1488</v>
      </c>
      <c r="F2510" s="20" t="s">
        <v>1719</v>
      </c>
      <c r="G2510" s="20" t="s">
        <v>1720</v>
      </c>
      <c r="H2510" s="20">
        <v>1</v>
      </c>
      <c r="I2510" s="20">
        <v>1</v>
      </c>
      <c r="J2510" s="20">
        <v>10</v>
      </c>
      <c r="K2510" s="56">
        <v>44699</v>
      </c>
      <c r="L2510" s="56">
        <v>44702</v>
      </c>
      <c r="M2510" s="20">
        <v>578.24</v>
      </c>
      <c r="N2510" s="57">
        <v>537.84</v>
      </c>
      <c r="O2510" s="20">
        <v>98</v>
      </c>
      <c r="P2510" s="1">
        <f t="shared" si="116"/>
        <v>56667.520000000004</v>
      </c>
      <c r="Q2510" s="20" t="s">
        <v>147</v>
      </c>
      <c r="R2510" s="20">
        <v>99.7</v>
      </c>
      <c r="S2510" s="19">
        <f t="shared" si="119"/>
        <v>57650.528000000006</v>
      </c>
      <c r="T2510" s="20" t="s">
        <v>147</v>
      </c>
      <c r="U2510" s="20">
        <v>110</v>
      </c>
      <c r="V2510" s="20">
        <v>0</v>
      </c>
      <c r="W2510" s="20">
        <v>0</v>
      </c>
      <c r="X2510" s="20">
        <v>0</v>
      </c>
      <c r="Y2510" s="20">
        <f t="shared" si="117"/>
        <v>110</v>
      </c>
      <c r="Z2510" s="58">
        <f t="shared" si="118"/>
        <v>59162.400000000001</v>
      </c>
      <c r="AA2510" s="58" t="s">
        <v>3179</v>
      </c>
      <c r="AB2510" s="58" t="s">
        <v>3179</v>
      </c>
      <c r="AC2510" s="24"/>
      <c r="AD2510" s="24"/>
      <c r="AE2510" s="24"/>
      <c r="AF2510" s="24"/>
      <c r="AG2510" s="24"/>
      <c r="AH2510" s="24"/>
    </row>
    <row r="2511" spans="1:34" s="23" customFormat="1" x14ac:dyDescent="0.3">
      <c r="A2511" s="20">
        <v>114</v>
      </c>
      <c r="B2511" s="20" t="s">
        <v>3275</v>
      </c>
      <c r="C2511" s="20" t="s">
        <v>1486</v>
      </c>
      <c r="D2511" s="20" t="s">
        <v>1487</v>
      </c>
      <c r="E2511" s="20" t="s">
        <v>1488</v>
      </c>
      <c r="F2511" s="20" t="s">
        <v>1721</v>
      </c>
      <c r="G2511" s="20" t="s">
        <v>1722</v>
      </c>
      <c r="H2511" s="20">
        <v>0.75</v>
      </c>
      <c r="I2511" s="20">
        <v>0.75</v>
      </c>
      <c r="J2511" s="20">
        <v>2</v>
      </c>
      <c r="K2511" s="56">
        <v>44660</v>
      </c>
      <c r="L2511" s="56">
        <v>44663</v>
      </c>
      <c r="M2511" s="20">
        <v>119.08</v>
      </c>
      <c r="N2511" s="57">
        <v>109.88</v>
      </c>
      <c r="O2511" s="20">
        <v>94</v>
      </c>
      <c r="P2511" s="1">
        <f t="shared" si="116"/>
        <v>11193.52</v>
      </c>
      <c r="Q2511" s="20" t="s">
        <v>147</v>
      </c>
      <c r="R2511" s="20">
        <v>99.7</v>
      </c>
      <c r="S2511" s="19">
        <f t="shared" si="119"/>
        <v>11872.276</v>
      </c>
      <c r="T2511" s="20" t="s">
        <v>147</v>
      </c>
      <c r="U2511" s="20">
        <v>110</v>
      </c>
      <c r="V2511" s="20">
        <v>0</v>
      </c>
      <c r="W2511" s="20">
        <v>0</v>
      </c>
      <c r="X2511" s="20">
        <v>0</v>
      </c>
      <c r="Y2511" s="20">
        <f t="shared" si="117"/>
        <v>110</v>
      </c>
      <c r="Z2511" s="58">
        <f t="shared" si="118"/>
        <v>12086.8</v>
      </c>
      <c r="AA2511" s="58" t="s">
        <v>3179</v>
      </c>
      <c r="AB2511" s="58" t="s">
        <v>3179</v>
      </c>
      <c r="AC2511" s="24"/>
      <c r="AD2511" s="24"/>
      <c r="AE2511" s="24"/>
      <c r="AF2511" s="24"/>
      <c r="AG2511" s="24"/>
      <c r="AH2511" s="24"/>
    </row>
    <row r="2512" spans="1:34" s="23" customFormat="1" x14ac:dyDescent="0.3">
      <c r="A2512" s="20">
        <v>115</v>
      </c>
      <c r="B2512" s="20" t="s">
        <v>3275</v>
      </c>
      <c r="C2512" s="20" t="s">
        <v>1486</v>
      </c>
      <c r="D2512" s="20" t="s">
        <v>1487</v>
      </c>
      <c r="E2512" s="20" t="s">
        <v>1488</v>
      </c>
      <c r="F2512" s="20" t="s">
        <v>1723</v>
      </c>
      <c r="G2512" s="20" t="s">
        <v>1724</v>
      </c>
      <c r="H2512" s="20">
        <v>0.5</v>
      </c>
      <c r="I2512" s="20">
        <v>0.5</v>
      </c>
      <c r="J2512" s="20">
        <v>1</v>
      </c>
      <c r="K2512" s="56">
        <v>44660</v>
      </c>
      <c r="L2512" s="56">
        <v>44663</v>
      </c>
      <c r="M2512" s="20">
        <v>59.74</v>
      </c>
      <c r="N2512" s="57">
        <v>55.440000000000005</v>
      </c>
      <c r="O2512" s="20">
        <v>97</v>
      </c>
      <c r="P2512" s="1">
        <f t="shared" si="116"/>
        <v>5794.78</v>
      </c>
      <c r="Q2512" s="20" t="s">
        <v>147</v>
      </c>
      <c r="R2512" s="20">
        <v>99.7</v>
      </c>
      <c r="S2512" s="19">
        <f t="shared" si="119"/>
        <v>5956.0780000000004</v>
      </c>
      <c r="T2512" s="20" t="s">
        <v>147</v>
      </c>
      <c r="U2512" s="20">
        <v>110</v>
      </c>
      <c r="V2512" s="20">
        <v>0</v>
      </c>
      <c r="W2512" s="20">
        <v>0</v>
      </c>
      <c r="X2512" s="20">
        <v>0</v>
      </c>
      <c r="Y2512" s="20">
        <f t="shared" si="117"/>
        <v>110</v>
      </c>
      <c r="Z2512" s="58">
        <f t="shared" si="118"/>
        <v>6098.4000000000005</v>
      </c>
      <c r="AA2512" s="58" t="s">
        <v>3179</v>
      </c>
      <c r="AB2512" s="58" t="s">
        <v>3179</v>
      </c>
      <c r="AC2512" s="24"/>
      <c r="AD2512" s="24"/>
      <c r="AE2512" s="24"/>
      <c r="AF2512" s="24"/>
      <c r="AG2512" s="24"/>
      <c r="AH2512" s="24"/>
    </row>
    <row r="2513" spans="1:34" s="23" customFormat="1" x14ac:dyDescent="0.3">
      <c r="A2513" s="20">
        <v>116</v>
      </c>
      <c r="B2513" s="20" t="s">
        <v>3275</v>
      </c>
      <c r="C2513" s="20" t="s">
        <v>1486</v>
      </c>
      <c r="D2513" s="20" t="s">
        <v>1487</v>
      </c>
      <c r="E2513" s="20" t="s">
        <v>1488</v>
      </c>
      <c r="F2513" s="20" t="s">
        <v>1725</v>
      </c>
      <c r="G2513" s="20" t="s">
        <v>1726</v>
      </c>
      <c r="H2513" s="20">
        <v>1</v>
      </c>
      <c r="I2513" s="20">
        <v>1</v>
      </c>
      <c r="J2513" s="20">
        <v>2</v>
      </c>
      <c r="K2513" s="56">
        <v>44660</v>
      </c>
      <c r="L2513" s="56">
        <v>44663</v>
      </c>
      <c r="M2513" s="20">
        <v>118.96</v>
      </c>
      <c r="N2513" s="57">
        <v>110.16</v>
      </c>
      <c r="O2513" s="20">
        <v>97</v>
      </c>
      <c r="P2513" s="1">
        <f t="shared" si="116"/>
        <v>11539.119999999999</v>
      </c>
      <c r="Q2513" s="20" t="s">
        <v>147</v>
      </c>
      <c r="R2513" s="20">
        <v>99.7</v>
      </c>
      <c r="S2513" s="19">
        <f t="shared" si="119"/>
        <v>11860.312</v>
      </c>
      <c r="T2513" s="20" t="s">
        <v>147</v>
      </c>
      <c r="U2513" s="20">
        <v>110</v>
      </c>
      <c r="V2513" s="20">
        <v>0</v>
      </c>
      <c r="W2513" s="20">
        <v>0</v>
      </c>
      <c r="X2513" s="20">
        <v>0</v>
      </c>
      <c r="Y2513" s="20">
        <f t="shared" si="117"/>
        <v>110</v>
      </c>
      <c r="Z2513" s="58">
        <f t="shared" si="118"/>
        <v>12117.6</v>
      </c>
      <c r="AA2513" s="58" t="s">
        <v>3179</v>
      </c>
      <c r="AB2513" s="58" t="s">
        <v>3179</v>
      </c>
      <c r="AC2513" s="24"/>
      <c r="AD2513" s="24"/>
      <c r="AE2513" s="24"/>
      <c r="AF2513" s="24"/>
      <c r="AG2513" s="24"/>
      <c r="AH2513" s="24"/>
    </row>
    <row r="2514" spans="1:34" s="23" customFormat="1" x14ac:dyDescent="0.3">
      <c r="A2514" s="20">
        <v>117</v>
      </c>
      <c r="B2514" s="20" t="s">
        <v>3275</v>
      </c>
      <c r="C2514" s="20" t="s">
        <v>1486</v>
      </c>
      <c r="D2514" s="20" t="s">
        <v>1487</v>
      </c>
      <c r="E2514" s="20" t="s">
        <v>1488</v>
      </c>
      <c r="F2514" s="20" t="s">
        <v>1727</v>
      </c>
      <c r="G2514" s="20" t="s">
        <v>1728</v>
      </c>
      <c r="H2514" s="20">
        <v>2</v>
      </c>
      <c r="I2514" s="20">
        <v>2</v>
      </c>
      <c r="J2514" s="20">
        <v>2</v>
      </c>
      <c r="K2514" s="56">
        <v>44660</v>
      </c>
      <c r="L2514" s="56">
        <v>44663</v>
      </c>
      <c r="M2514" s="20">
        <v>119.72</v>
      </c>
      <c r="N2514" s="57">
        <v>111.02</v>
      </c>
      <c r="O2514" s="20">
        <v>90</v>
      </c>
      <c r="P2514" s="1">
        <f t="shared" si="116"/>
        <v>10774.8</v>
      </c>
      <c r="Q2514" s="20" t="s">
        <v>147</v>
      </c>
      <c r="R2514" s="20">
        <v>99.7</v>
      </c>
      <c r="S2514" s="19">
        <f t="shared" si="119"/>
        <v>11936.084000000001</v>
      </c>
      <c r="T2514" s="20" t="s">
        <v>147</v>
      </c>
      <c r="U2514" s="20">
        <v>110</v>
      </c>
      <c r="V2514" s="20">
        <v>0</v>
      </c>
      <c r="W2514" s="20">
        <v>0</v>
      </c>
      <c r="X2514" s="20">
        <v>0</v>
      </c>
      <c r="Y2514" s="20">
        <f t="shared" si="117"/>
        <v>110</v>
      </c>
      <c r="Z2514" s="58">
        <f t="shared" si="118"/>
        <v>12212.199999999999</v>
      </c>
      <c r="AA2514" s="58" t="s">
        <v>3179</v>
      </c>
      <c r="AB2514" s="58" t="s">
        <v>3179</v>
      </c>
      <c r="AC2514" s="24"/>
      <c r="AD2514" s="24"/>
      <c r="AE2514" s="24"/>
      <c r="AF2514" s="24"/>
      <c r="AG2514" s="24"/>
      <c r="AH2514" s="24"/>
    </row>
    <row r="2515" spans="1:34" s="23" customFormat="1" x14ac:dyDescent="0.3">
      <c r="A2515" s="20">
        <v>118</v>
      </c>
      <c r="B2515" s="20" t="s">
        <v>3275</v>
      </c>
      <c r="C2515" s="20" t="s">
        <v>1486</v>
      </c>
      <c r="D2515" s="20" t="s">
        <v>1487</v>
      </c>
      <c r="E2515" s="20" t="s">
        <v>1488</v>
      </c>
      <c r="F2515" s="20" t="s">
        <v>1729</v>
      </c>
      <c r="G2515" s="20" t="s">
        <v>1730</v>
      </c>
      <c r="H2515" s="20">
        <v>1</v>
      </c>
      <c r="I2515" s="20">
        <v>1</v>
      </c>
      <c r="J2515" s="20">
        <v>2</v>
      </c>
      <c r="K2515" s="56">
        <v>44660</v>
      </c>
      <c r="L2515" s="56">
        <v>44663</v>
      </c>
      <c r="M2515" s="20">
        <v>119.82</v>
      </c>
      <c r="N2515" s="57">
        <v>111.02</v>
      </c>
      <c r="O2515" s="20">
        <v>95</v>
      </c>
      <c r="P2515" s="1">
        <f t="shared" si="116"/>
        <v>11382.9</v>
      </c>
      <c r="Q2515" s="20" t="s">
        <v>147</v>
      </c>
      <c r="R2515" s="20">
        <v>99.7</v>
      </c>
      <c r="S2515" s="19">
        <f t="shared" si="119"/>
        <v>11946.054</v>
      </c>
      <c r="T2515" s="20" t="s">
        <v>147</v>
      </c>
      <c r="U2515" s="20">
        <v>110</v>
      </c>
      <c r="V2515" s="20">
        <v>0</v>
      </c>
      <c r="W2515" s="20">
        <v>0</v>
      </c>
      <c r="X2515" s="20">
        <v>0</v>
      </c>
      <c r="Y2515" s="20">
        <f t="shared" si="117"/>
        <v>110</v>
      </c>
      <c r="Z2515" s="58">
        <f t="shared" si="118"/>
        <v>12212.199999999999</v>
      </c>
      <c r="AA2515" s="58" t="s">
        <v>3179</v>
      </c>
      <c r="AB2515" s="58" t="s">
        <v>3179</v>
      </c>
      <c r="AC2515" s="24"/>
      <c r="AD2515" s="24"/>
      <c r="AE2515" s="24"/>
      <c r="AF2515" s="24"/>
      <c r="AG2515" s="24"/>
      <c r="AH2515" s="24"/>
    </row>
    <row r="2516" spans="1:34" s="23" customFormat="1" x14ac:dyDescent="0.3">
      <c r="A2516" s="20">
        <v>119</v>
      </c>
      <c r="B2516" s="20" t="s">
        <v>3275</v>
      </c>
      <c r="C2516" s="20" t="s">
        <v>1486</v>
      </c>
      <c r="D2516" s="20" t="s">
        <v>1487</v>
      </c>
      <c r="E2516" s="20" t="s">
        <v>1488</v>
      </c>
      <c r="F2516" s="20" t="s">
        <v>1731</v>
      </c>
      <c r="G2516" s="20" t="s">
        <v>1732</v>
      </c>
      <c r="H2516" s="20">
        <v>1.25</v>
      </c>
      <c r="I2516" s="20">
        <v>1.25</v>
      </c>
      <c r="J2516" s="20">
        <v>2</v>
      </c>
      <c r="K2516" s="56">
        <v>44660</v>
      </c>
      <c r="L2516" s="56">
        <v>44663</v>
      </c>
      <c r="M2516" s="20">
        <v>119.82</v>
      </c>
      <c r="N2516" s="57">
        <v>110.41999999999999</v>
      </c>
      <c r="O2516" s="20">
        <v>94</v>
      </c>
      <c r="P2516" s="1">
        <f t="shared" si="116"/>
        <v>11263.08</v>
      </c>
      <c r="Q2516" s="20" t="s">
        <v>147</v>
      </c>
      <c r="R2516" s="20">
        <v>99.7</v>
      </c>
      <c r="S2516" s="19">
        <f t="shared" si="119"/>
        <v>11946.054</v>
      </c>
      <c r="T2516" s="20" t="s">
        <v>147</v>
      </c>
      <c r="U2516" s="20">
        <v>110</v>
      </c>
      <c r="V2516" s="20">
        <v>0</v>
      </c>
      <c r="W2516" s="20">
        <v>0</v>
      </c>
      <c r="X2516" s="20">
        <v>0</v>
      </c>
      <c r="Y2516" s="20">
        <f t="shared" si="117"/>
        <v>110</v>
      </c>
      <c r="Z2516" s="58">
        <f t="shared" si="118"/>
        <v>12146.199999999999</v>
      </c>
      <c r="AA2516" s="58" t="s">
        <v>3179</v>
      </c>
      <c r="AB2516" s="58" t="s">
        <v>3179</v>
      </c>
      <c r="AC2516" s="24"/>
      <c r="AD2516" s="24"/>
      <c r="AE2516" s="24"/>
      <c r="AF2516" s="24"/>
      <c r="AG2516" s="24"/>
      <c r="AH2516" s="24"/>
    </row>
    <row r="2517" spans="1:34" s="23" customFormat="1" x14ac:dyDescent="0.3">
      <c r="A2517" s="20">
        <v>119</v>
      </c>
      <c r="B2517" s="20" t="s">
        <v>3275</v>
      </c>
      <c r="C2517" s="20" t="s">
        <v>1486</v>
      </c>
      <c r="D2517" s="20" t="s">
        <v>1487</v>
      </c>
      <c r="E2517" s="20" t="s">
        <v>1488</v>
      </c>
      <c r="F2517" s="20" t="s">
        <v>1733</v>
      </c>
      <c r="G2517" s="20" t="s">
        <v>1734</v>
      </c>
      <c r="H2517" s="20">
        <v>1</v>
      </c>
      <c r="I2517" s="20">
        <v>1</v>
      </c>
      <c r="J2517" s="20">
        <v>2</v>
      </c>
      <c r="K2517" s="56">
        <v>44660</v>
      </c>
      <c r="L2517" s="56">
        <v>44663</v>
      </c>
      <c r="M2517" s="20">
        <v>120.52</v>
      </c>
      <c r="N2517" s="57">
        <v>112.52</v>
      </c>
      <c r="O2517" s="20">
        <v>92</v>
      </c>
      <c r="P2517" s="1">
        <f t="shared" si="116"/>
        <v>11087.84</v>
      </c>
      <c r="Q2517" s="20" t="s">
        <v>147</v>
      </c>
      <c r="R2517" s="20">
        <v>99.7</v>
      </c>
      <c r="S2517" s="19">
        <f t="shared" si="119"/>
        <v>12015.843999999999</v>
      </c>
      <c r="T2517" s="20" t="s">
        <v>147</v>
      </c>
      <c r="U2517" s="20">
        <v>110</v>
      </c>
      <c r="V2517" s="20">
        <v>0</v>
      </c>
      <c r="W2517" s="20">
        <v>0</v>
      </c>
      <c r="X2517" s="20">
        <v>0</v>
      </c>
      <c r="Y2517" s="20">
        <f t="shared" si="117"/>
        <v>110</v>
      </c>
      <c r="Z2517" s="58">
        <f t="shared" si="118"/>
        <v>12377.199999999999</v>
      </c>
      <c r="AA2517" s="58" t="s">
        <v>3179</v>
      </c>
      <c r="AB2517" s="58" t="s">
        <v>3179</v>
      </c>
      <c r="AC2517" s="24"/>
      <c r="AD2517" s="24"/>
      <c r="AE2517" s="24"/>
      <c r="AF2517" s="24"/>
      <c r="AG2517" s="24"/>
      <c r="AH2517" s="24"/>
    </row>
    <row r="2518" spans="1:34" s="23" customFormat="1" x14ac:dyDescent="0.3">
      <c r="A2518" s="20">
        <v>120</v>
      </c>
      <c r="B2518" s="20" t="s">
        <v>3275</v>
      </c>
      <c r="C2518" s="20" t="s">
        <v>1486</v>
      </c>
      <c r="D2518" s="20" t="s">
        <v>1487</v>
      </c>
      <c r="E2518" s="20" t="s">
        <v>1488</v>
      </c>
      <c r="F2518" s="20" t="s">
        <v>1735</v>
      </c>
      <c r="G2518" s="20" t="s">
        <v>1736</v>
      </c>
      <c r="H2518" s="20">
        <v>1</v>
      </c>
      <c r="I2518" s="20">
        <v>1</v>
      </c>
      <c r="J2518" s="20">
        <v>2</v>
      </c>
      <c r="K2518" s="56">
        <v>44660</v>
      </c>
      <c r="L2518" s="56">
        <v>44663</v>
      </c>
      <c r="M2518" s="20">
        <v>119.32</v>
      </c>
      <c r="N2518" s="57">
        <v>109.61999999999999</v>
      </c>
      <c r="O2518" s="20">
        <v>95</v>
      </c>
      <c r="P2518" s="1">
        <f t="shared" ref="P2518:P2581" si="120">+O2518*M2518</f>
        <v>11335.4</v>
      </c>
      <c r="Q2518" s="20" t="s">
        <v>147</v>
      </c>
      <c r="R2518" s="20">
        <v>99.7</v>
      </c>
      <c r="S2518" s="19">
        <f t="shared" si="119"/>
        <v>11896.204</v>
      </c>
      <c r="T2518" s="20" t="s">
        <v>147</v>
      </c>
      <c r="U2518" s="20">
        <v>110</v>
      </c>
      <c r="V2518" s="20">
        <v>0</v>
      </c>
      <c r="W2518" s="20">
        <v>0</v>
      </c>
      <c r="X2518" s="20">
        <v>0</v>
      </c>
      <c r="Y2518" s="20">
        <f t="shared" si="117"/>
        <v>110</v>
      </c>
      <c r="Z2518" s="58">
        <f t="shared" si="118"/>
        <v>12058.199999999999</v>
      </c>
      <c r="AA2518" s="58" t="s">
        <v>3179</v>
      </c>
      <c r="AB2518" s="58" t="s">
        <v>3179</v>
      </c>
      <c r="AC2518" s="24"/>
      <c r="AD2518" s="24"/>
      <c r="AE2518" s="24"/>
      <c r="AF2518" s="24"/>
      <c r="AG2518" s="24"/>
      <c r="AH2518" s="24"/>
    </row>
    <row r="2519" spans="1:34" s="23" customFormat="1" x14ac:dyDescent="0.3">
      <c r="A2519" s="20">
        <v>121</v>
      </c>
      <c r="B2519" s="20" t="s">
        <v>3275</v>
      </c>
      <c r="C2519" s="20" t="s">
        <v>1486</v>
      </c>
      <c r="D2519" s="20" t="s">
        <v>1487</v>
      </c>
      <c r="E2519" s="20" t="s">
        <v>1488</v>
      </c>
      <c r="F2519" s="20" t="s">
        <v>1512</v>
      </c>
      <c r="G2519" s="20" t="s">
        <v>1737</v>
      </c>
      <c r="H2519" s="20">
        <v>1</v>
      </c>
      <c r="I2519" s="20">
        <v>1</v>
      </c>
      <c r="J2519" s="20">
        <v>2</v>
      </c>
      <c r="K2519" s="56">
        <v>44660</v>
      </c>
      <c r="L2519" s="56">
        <v>44663</v>
      </c>
      <c r="M2519" s="20">
        <v>119.6</v>
      </c>
      <c r="N2519" s="57">
        <v>110.69999999999999</v>
      </c>
      <c r="O2519" s="20">
        <v>90</v>
      </c>
      <c r="P2519" s="1">
        <f t="shared" si="120"/>
        <v>10764</v>
      </c>
      <c r="Q2519" s="20" t="s">
        <v>147</v>
      </c>
      <c r="R2519" s="20">
        <v>99.7</v>
      </c>
      <c r="S2519" s="19">
        <f t="shared" si="119"/>
        <v>11924.119999999999</v>
      </c>
      <c r="T2519" s="20" t="s">
        <v>147</v>
      </c>
      <c r="U2519" s="20">
        <v>110</v>
      </c>
      <c r="V2519" s="20">
        <v>0</v>
      </c>
      <c r="W2519" s="20">
        <v>0</v>
      </c>
      <c r="X2519" s="20">
        <v>0</v>
      </c>
      <c r="Y2519" s="20">
        <f t="shared" si="117"/>
        <v>110</v>
      </c>
      <c r="Z2519" s="58">
        <f t="shared" si="118"/>
        <v>12176.999999999998</v>
      </c>
      <c r="AA2519" s="58" t="s">
        <v>3179</v>
      </c>
      <c r="AB2519" s="58" t="s">
        <v>3179</v>
      </c>
      <c r="AC2519" s="24"/>
      <c r="AD2519" s="24"/>
      <c r="AE2519" s="24"/>
      <c r="AF2519" s="24"/>
      <c r="AG2519" s="24"/>
      <c r="AH2519" s="24"/>
    </row>
    <row r="2520" spans="1:34" s="23" customFormat="1" x14ac:dyDescent="0.3">
      <c r="A2520" s="20">
        <v>122</v>
      </c>
      <c r="B2520" s="20" t="s">
        <v>3275</v>
      </c>
      <c r="C2520" s="20" t="s">
        <v>1486</v>
      </c>
      <c r="D2520" s="20" t="s">
        <v>1487</v>
      </c>
      <c r="E2520" s="20" t="s">
        <v>1488</v>
      </c>
      <c r="F2520" s="20" t="s">
        <v>1739</v>
      </c>
      <c r="G2520" s="20" t="s">
        <v>1740</v>
      </c>
      <c r="H2520" s="20">
        <v>1</v>
      </c>
      <c r="I2520" s="20">
        <v>1</v>
      </c>
      <c r="J2520" s="20">
        <v>3</v>
      </c>
      <c r="K2520" s="56">
        <v>44660</v>
      </c>
      <c r="L2520" s="56">
        <v>44663</v>
      </c>
      <c r="M2520" s="20">
        <v>179.62</v>
      </c>
      <c r="N2520" s="57">
        <v>166.32</v>
      </c>
      <c r="O2520" s="20">
        <v>97</v>
      </c>
      <c r="P2520" s="1">
        <f t="shared" si="120"/>
        <v>17423.14</v>
      </c>
      <c r="Q2520" s="20" t="s">
        <v>147</v>
      </c>
      <c r="R2520" s="20">
        <v>99.7</v>
      </c>
      <c r="S2520" s="19">
        <f t="shared" si="119"/>
        <v>17908.114000000001</v>
      </c>
      <c r="T2520" s="20" t="s">
        <v>147</v>
      </c>
      <c r="U2520" s="20">
        <v>110</v>
      </c>
      <c r="V2520" s="20">
        <v>0</v>
      </c>
      <c r="W2520" s="20">
        <v>0</v>
      </c>
      <c r="X2520" s="20">
        <v>0</v>
      </c>
      <c r="Y2520" s="20">
        <f t="shared" si="117"/>
        <v>110</v>
      </c>
      <c r="Z2520" s="58">
        <f t="shared" si="118"/>
        <v>18295.2</v>
      </c>
      <c r="AA2520" s="58" t="s">
        <v>3179</v>
      </c>
      <c r="AB2520" s="58" t="s">
        <v>3179</v>
      </c>
      <c r="AC2520" s="24"/>
      <c r="AD2520" s="24"/>
      <c r="AE2520" s="24"/>
      <c r="AF2520" s="24"/>
      <c r="AG2520" s="24"/>
      <c r="AH2520" s="24"/>
    </row>
    <row r="2521" spans="1:34" s="23" customFormat="1" x14ac:dyDescent="0.3">
      <c r="A2521" s="20">
        <v>123</v>
      </c>
      <c r="B2521" s="20" t="s">
        <v>3275</v>
      </c>
      <c r="C2521" s="20" t="s">
        <v>1486</v>
      </c>
      <c r="D2521" s="20" t="s">
        <v>1487</v>
      </c>
      <c r="E2521" s="20" t="s">
        <v>1488</v>
      </c>
      <c r="F2521" s="20" t="s">
        <v>1741</v>
      </c>
      <c r="G2521" s="20" t="s">
        <v>1742</v>
      </c>
      <c r="H2521" s="20">
        <v>0.75</v>
      </c>
      <c r="I2521" s="20">
        <v>0.75</v>
      </c>
      <c r="J2521" s="20">
        <v>10</v>
      </c>
      <c r="K2521" s="56">
        <v>44699</v>
      </c>
      <c r="L2521" s="56">
        <v>44702</v>
      </c>
      <c r="M2521" s="20">
        <v>591.86</v>
      </c>
      <c r="N2521" s="57">
        <v>545.96</v>
      </c>
      <c r="O2521" s="20">
        <v>96</v>
      </c>
      <c r="P2521" s="1">
        <f t="shared" si="120"/>
        <v>56818.559999999998</v>
      </c>
      <c r="Q2521" s="20" t="s">
        <v>147</v>
      </c>
      <c r="R2521" s="20">
        <v>99.7</v>
      </c>
      <c r="S2521" s="19">
        <f t="shared" si="119"/>
        <v>59008.442000000003</v>
      </c>
      <c r="T2521" s="20" t="s">
        <v>147</v>
      </c>
      <c r="U2521" s="20">
        <v>110</v>
      </c>
      <c r="V2521" s="20">
        <v>0</v>
      </c>
      <c r="W2521" s="20">
        <v>0</v>
      </c>
      <c r="X2521" s="20">
        <v>0</v>
      </c>
      <c r="Y2521" s="20">
        <f t="shared" si="117"/>
        <v>110</v>
      </c>
      <c r="Z2521" s="58">
        <f t="shared" si="118"/>
        <v>60055.600000000006</v>
      </c>
      <c r="AA2521" s="58" t="s">
        <v>3179</v>
      </c>
      <c r="AB2521" s="58" t="s">
        <v>3179</v>
      </c>
      <c r="AC2521" s="24"/>
      <c r="AD2521" s="24"/>
      <c r="AE2521" s="24"/>
      <c r="AF2521" s="24"/>
      <c r="AG2521" s="24"/>
      <c r="AH2521" s="24"/>
    </row>
    <row r="2522" spans="1:34" s="23" customFormat="1" x14ac:dyDescent="0.3">
      <c r="A2522" s="59">
        <v>124</v>
      </c>
      <c r="B2522" s="20" t="s">
        <v>3275</v>
      </c>
      <c r="C2522" s="20" t="s">
        <v>1486</v>
      </c>
      <c r="D2522" s="20" t="s">
        <v>1487</v>
      </c>
      <c r="E2522" s="20" t="s">
        <v>1488</v>
      </c>
      <c r="F2522" s="20" t="s">
        <v>1743</v>
      </c>
      <c r="G2522" s="20" t="s">
        <v>1744</v>
      </c>
      <c r="H2522" s="20">
        <v>0.5</v>
      </c>
      <c r="I2522" s="20">
        <v>0.5</v>
      </c>
      <c r="J2522" s="20">
        <v>10</v>
      </c>
      <c r="K2522" s="56">
        <v>44699</v>
      </c>
      <c r="L2522" s="56">
        <v>44702</v>
      </c>
      <c r="M2522" s="20">
        <v>571.67999999999995</v>
      </c>
      <c r="N2522" s="57">
        <v>528.28</v>
      </c>
      <c r="O2522" s="20">
        <v>98</v>
      </c>
      <c r="P2522" s="1">
        <f t="shared" si="120"/>
        <v>56024.639999999992</v>
      </c>
      <c r="Q2522" s="20" t="s">
        <v>147</v>
      </c>
      <c r="R2522" s="20">
        <v>99.7</v>
      </c>
      <c r="S2522" s="19">
        <f t="shared" si="119"/>
        <v>56996.495999999999</v>
      </c>
      <c r="T2522" s="20" t="s">
        <v>147</v>
      </c>
      <c r="U2522" s="20">
        <v>110</v>
      </c>
      <c r="V2522" s="20">
        <v>0</v>
      </c>
      <c r="W2522" s="20">
        <v>0</v>
      </c>
      <c r="X2522" s="20">
        <v>0</v>
      </c>
      <c r="Y2522" s="20">
        <f t="shared" si="117"/>
        <v>110</v>
      </c>
      <c r="Z2522" s="58">
        <f t="shared" si="118"/>
        <v>58110.799999999996</v>
      </c>
      <c r="AA2522" s="58" t="s">
        <v>3179</v>
      </c>
      <c r="AB2522" s="58" t="s">
        <v>3179</v>
      </c>
      <c r="AC2522" s="24"/>
      <c r="AD2522" s="24"/>
      <c r="AE2522" s="24"/>
      <c r="AF2522" s="24"/>
      <c r="AG2522" s="24"/>
      <c r="AH2522" s="24"/>
    </row>
    <row r="2523" spans="1:34" s="23" customFormat="1" x14ac:dyDescent="0.3">
      <c r="A2523" s="20">
        <v>125</v>
      </c>
      <c r="B2523" s="20" t="s">
        <v>3275</v>
      </c>
      <c r="C2523" s="20" t="s">
        <v>1486</v>
      </c>
      <c r="D2523" s="20" t="s">
        <v>1487</v>
      </c>
      <c r="E2523" s="20" t="s">
        <v>1488</v>
      </c>
      <c r="F2523" s="20" t="s">
        <v>1745</v>
      </c>
      <c r="G2523" s="20" t="s">
        <v>1746</v>
      </c>
      <c r="H2523" s="20">
        <v>1</v>
      </c>
      <c r="I2523" s="20">
        <v>1</v>
      </c>
      <c r="J2523" s="20">
        <v>2</v>
      </c>
      <c r="K2523" s="56">
        <v>44660</v>
      </c>
      <c r="L2523" s="56">
        <v>44663</v>
      </c>
      <c r="M2523" s="20">
        <v>121.42</v>
      </c>
      <c r="N2523" s="57">
        <v>112.62</v>
      </c>
      <c r="O2523" s="20">
        <v>91</v>
      </c>
      <c r="P2523" s="1">
        <f t="shared" si="120"/>
        <v>11049.22</v>
      </c>
      <c r="Q2523" s="20" t="s">
        <v>147</v>
      </c>
      <c r="R2523" s="20">
        <v>99.7</v>
      </c>
      <c r="S2523" s="19">
        <f t="shared" si="119"/>
        <v>12105.574000000001</v>
      </c>
      <c r="T2523" s="20" t="s">
        <v>147</v>
      </c>
      <c r="U2523" s="20">
        <v>110</v>
      </c>
      <c r="V2523" s="20">
        <v>0</v>
      </c>
      <c r="W2523" s="20">
        <v>0</v>
      </c>
      <c r="X2523" s="20">
        <v>0</v>
      </c>
      <c r="Y2523" s="20">
        <f t="shared" si="117"/>
        <v>110</v>
      </c>
      <c r="Z2523" s="58">
        <f t="shared" si="118"/>
        <v>12388.2</v>
      </c>
      <c r="AA2523" s="58" t="s">
        <v>3179</v>
      </c>
      <c r="AB2523" s="58" t="s">
        <v>3179</v>
      </c>
      <c r="AC2523" s="24"/>
      <c r="AD2523" s="24"/>
      <c r="AE2523" s="24"/>
      <c r="AF2523" s="24"/>
      <c r="AG2523" s="24"/>
      <c r="AH2523" s="24"/>
    </row>
    <row r="2524" spans="1:34" s="23" customFormat="1" x14ac:dyDescent="0.3">
      <c r="A2524" s="20">
        <v>126</v>
      </c>
      <c r="B2524" s="20" t="s">
        <v>3275</v>
      </c>
      <c r="C2524" s="20" t="s">
        <v>1486</v>
      </c>
      <c r="D2524" s="20" t="s">
        <v>1487</v>
      </c>
      <c r="E2524" s="20" t="s">
        <v>1488</v>
      </c>
      <c r="F2524" s="20" t="s">
        <v>1747</v>
      </c>
      <c r="G2524" s="20" t="s">
        <v>1748</v>
      </c>
      <c r="H2524" s="20">
        <v>0.75</v>
      </c>
      <c r="I2524" s="20">
        <v>0.75</v>
      </c>
      <c r="J2524" s="20">
        <v>2</v>
      </c>
      <c r="K2524" s="56">
        <v>44660</v>
      </c>
      <c r="L2524" s="56">
        <v>44663</v>
      </c>
      <c r="M2524" s="20">
        <v>119.5</v>
      </c>
      <c r="N2524" s="57">
        <v>110.8</v>
      </c>
      <c r="O2524" s="20">
        <v>91</v>
      </c>
      <c r="P2524" s="1">
        <f t="shared" si="120"/>
        <v>10874.5</v>
      </c>
      <c r="Q2524" s="20" t="s">
        <v>147</v>
      </c>
      <c r="R2524" s="20">
        <v>99.7</v>
      </c>
      <c r="S2524" s="19">
        <f t="shared" si="119"/>
        <v>11914.15</v>
      </c>
      <c r="T2524" s="20" t="s">
        <v>147</v>
      </c>
      <c r="U2524" s="20">
        <v>110</v>
      </c>
      <c r="V2524" s="20">
        <v>0</v>
      </c>
      <c r="W2524" s="20">
        <v>0</v>
      </c>
      <c r="X2524" s="20">
        <v>0</v>
      </c>
      <c r="Y2524" s="20">
        <f t="shared" si="117"/>
        <v>110</v>
      </c>
      <c r="Z2524" s="58">
        <f t="shared" si="118"/>
        <v>12188</v>
      </c>
      <c r="AA2524" s="58" t="s">
        <v>3179</v>
      </c>
      <c r="AB2524" s="58" t="s">
        <v>3179</v>
      </c>
      <c r="AC2524" s="24"/>
      <c r="AD2524" s="24"/>
      <c r="AE2524" s="24"/>
      <c r="AF2524" s="24"/>
      <c r="AG2524" s="24"/>
      <c r="AH2524" s="24"/>
    </row>
    <row r="2525" spans="1:34" s="23" customFormat="1" x14ac:dyDescent="0.3">
      <c r="A2525" s="20">
        <v>127</v>
      </c>
      <c r="B2525" s="20" t="s">
        <v>3275</v>
      </c>
      <c r="C2525" s="20" t="s">
        <v>1486</v>
      </c>
      <c r="D2525" s="20" t="s">
        <v>1487</v>
      </c>
      <c r="E2525" s="20" t="s">
        <v>1488</v>
      </c>
      <c r="F2525" s="20" t="s">
        <v>1749</v>
      </c>
      <c r="G2525" s="20" t="s">
        <v>1750</v>
      </c>
      <c r="H2525" s="20">
        <v>0.5</v>
      </c>
      <c r="I2525" s="20">
        <v>0.5</v>
      </c>
      <c r="J2525" s="20">
        <v>1</v>
      </c>
      <c r="K2525" s="56">
        <v>44660</v>
      </c>
      <c r="L2525" s="56">
        <v>44663</v>
      </c>
      <c r="M2525" s="20">
        <v>59.62</v>
      </c>
      <c r="N2525" s="57">
        <v>54.919999999999995</v>
      </c>
      <c r="O2525" s="20">
        <v>94</v>
      </c>
      <c r="P2525" s="1">
        <f t="shared" si="120"/>
        <v>5604.28</v>
      </c>
      <c r="Q2525" s="20" t="s">
        <v>147</v>
      </c>
      <c r="R2525" s="20">
        <v>99.7</v>
      </c>
      <c r="S2525" s="19">
        <f t="shared" si="119"/>
        <v>5944.1139999999996</v>
      </c>
      <c r="T2525" s="20" t="s">
        <v>147</v>
      </c>
      <c r="U2525" s="20">
        <v>110</v>
      </c>
      <c r="V2525" s="20">
        <v>0</v>
      </c>
      <c r="W2525" s="20">
        <v>0</v>
      </c>
      <c r="X2525" s="20">
        <v>0</v>
      </c>
      <c r="Y2525" s="20">
        <f t="shared" si="117"/>
        <v>110</v>
      </c>
      <c r="Z2525" s="58">
        <f t="shared" si="118"/>
        <v>6041.2</v>
      </c>
      <c r="AA2525" s="58" t="s">
        <v>3179</v>
      </c>
      <c r="AB2525" s="58" t="s">
        <v>3179</v>
      </c>
      <c r="AC2525" s="24"/>
      <c r="AD2525" s="24"/>
      <c r="AE2525" s="24"/>
      <c r="AF2525" s="24"/>
      <c r="AG2525" s="24"/>
      <c r="AH2525" s="24"/>
    </row>
    <row r="2526" spans="1:34" s="23" customFormat="1" x14ac:dyDescent="0.3">
      <c r="A2526" s="20">
        <v>128</v>
      </c>
      <c r="B2526" s="20" t="s">
        <v>3275</v>
      </c>
      <c r="C2526" s="20" t="s">
        <v>1486</v>
      </c>
      <c r="D2526" s="20" t="s">
        <v>1487</v>
      </c>
      <c r="E2526" s="20" t="s">
        <v>1488</v>
      </c>
      <c r="F2526" s="20" t="s">
        <v>1751</v>
      </c>
      <c r="G2526" s="20" t="s">
        <v>1752</v>
      </c>
      <c r="H2526" s="20">
        <v>1.5</v>
      </c>
      <c r="I2526" s="20">
        <v>1.5</v>
      </c>
      <c r="J2526" s="20">
        <v>1</v>
      </c>
      <c r="K2526" s="56">
        <v>44660</v>
      </c>
      <c r="L2526" s="56">
        <v>44663</v>
      </c>
      <c r="M2526" s="20">
        <v>59.5</v>
      </c>
      <c r="N2526" s="57">
        <v>54.9</v>
      </c>
      <c r="O2526" s="20">
        <v>95</v>
      </c>
      <c r="P2526" s="1">
        <f t="shared" si="120"/>
        <v>5652.5</v>
      </c>
      <c r="Q2526" s="20" t="s">
        <v>147</v>
      </c>
      <c r="R2526" s="20">
        <v>99.7</v>
      </c>
      <c r="S2526" s="19">
        <f t="shared" si="119"/>
        <v>5932.1500000000005</v>
      </c>
      <c r="T2526" s="20" t="s">
        <v>147</v>
      </c>
      <c r="U2526" s="20">
        <v>110</v>
      </c>
      <c r="V2526" s="20">
        <v>0</v>
      </c>
      <c r="W2526" s="20">
        <v>0</v>
      </c>
      <c r="X2526" s="20">
        <v>0</v>
      </c>
      <c r="Y2526" s="20">
        <f t="shared" si="117"/>
        <v>110</v>
      </c>
      <c r="Z2526" s="58">
        <f t="shared" si="118"/>
        <v>6039</v>
      </c>
      <c r="AA2526" s="58" t="s">
        <v>3179</v>
      </c>
      <c r="AB2526" s="58" t="s">
        <v>3179</v>
      </c>
      <c r="AC2526" s="24"/>
      <c r="AD2526" s="24"/>
      <c r="AE2526" s="24"/>
      <c r="AF2526" s="24"/>
      <c r="AG2526" s="24"/>
      <c r="AH2526" s="24"/>
    </row>
    <row r="2527" spans="1:34" s="23" customFormat="1" x14ac:dyDescent="0.3">
      <c r="A2527" s="20">
        <v>129</v>
      </c>
      <c r="B2527" s="20" t="s">
        <v>3275</v>
      </c>
      <c r="C2527" s="20" t="s">
        <v>1486</v>
      </c>
      <c r="D2527" s="20" t="s">
        <v>1487</v>
      </c>
      <c r="E2527" s="20" t="s">
        <v>1488</v>
      </c>
      <c r="F2527" s="20" t="s">
        <v>1753</v>
      </c>
      <c r="G2527" s="20" t="s">
        <v>1754</v>
      </c>
      <c r="H2527" s="20">
        <v>2</v>
      </c>
      <c r="I2527" s="20">
        <v>2</v>
      </c>
      <c r="J2527" s="20">
        <v>5</v>
      </c>
      <c r="K2527" s="56">
        <v>44660</v>
      </c>
      <c r="L2527" s="56">
        <v>44663</v>
      </c>
      <c r="M2527" s="20">
        <v>299.60000000000002</v>
      </c>
      <c r="N2527" s="57">
        <v>269.70000000000005</v>
      </c>
      <c r="O2527" s="20">
        <v>89</v>
      </c>
      <c r="P2527" s="1">
        <f t="shared" si="120"/>
        <v>26664.400000000001</v>
      </c>
      <c r="Q2527" s="20" t="s">
        <v>147</v>
      </c>
      <c r="R2527" s="20">
        <v>99.7</v>
      </c>
      <c r="S2527" s="19">
        <f t="shared" si="119"/>
        <v>29870.120000000003</v>
      </c>
      <c r="T2527" s="20" t="s">
        <v>147</v>
      </c>
      <c r="U2527" s="20">
        <v>110</v>
      </c>
      <c r="V2527" s="20">
        <v>0</v>
      </c>
      <c r="W2527" s="20">
        <v>0</v>
      </c>
      <c r="X2527" s="20">
        <v>0</v>
      </c>
      <c r="Y2527" s="20">
        <f t="shared" ref="Y2527:Y2590" si="121">SUM(U2527:X2527)</f>
        <v>110</v>
      </c>
      <c r="Z2527" s="58">
        <f t="shared" si="118"/>
        <v>29667.000000000004</v>
      </c>
      <c r="AA2527" s="58" t="s">
        <v>3179</v>
      </c>
      <c r="AB2527" s="58" t="s">
        <v>3179</v>
      </c>
      <c r="AC2527" s="24"/>
      <c r="AD2527" s="24"/>
      <c r="AE2527" s="24"/>
      <c r="AF2527" s="24"/>
      <c r="AG2527" s="24"/>
      <c r="AH2527" s="24"/>
    </row>
    <row r="2528" spans="1:34" s="23" customFormat="1" x14ac:dyDescent="0.3">
      <c r="A2528" s="20">
        <v>130</v>
      </c>
      <c r="B2528" s="20" t="s">
        <v>3275</v>
      </c>
      <c r="C2528" s="20" t="s">
        <v>1486</v>
      </c>
      <c r="D2528" s="20" t="s">
        <v>1487</v>
      </c>
      <c r="E2528" s="20" t="s">
        <v>1488</v>
      </c>
      <c r="F2528" s="20" t="s">
        <v>1756</v>
      </c>
      <c r="G2528" s="20" t="s">
        <v>1757</v>
      </c>
      <c r="H2528" s="20">
        <v>1</v>
      </c>
      <c r="I2528" s="20">
        <v>1</v>
      </c>
      <c r="J2528" s="20">
        <v>1</v>
      </c>
      <c r="K2528" s="56">
        <v>44660</v>
      </c>
      <c r="L2528" s="56">
        <v>44663</v>
      </c>
      <c r="M2528" s="20">
        <v>59.96</v>
      </c>
      <c r="N2528" s="57">
        <v>54.86</v>
      </c>
      <c r="O2528" s="20">
        <v>94</v>
      </c>
      <c r="P2528" s="1">
        <f t="shared" si="120"/>
        <v>5636.24</v>
      </c>
      <c r="Q2528" s="20" t="s">
        <v>147</v>
      </c>
      <c r="R2528" s="20">
        <v>99.7</v>
      </c>
      <c r="S2528" s="19">
        <f t="shared" si="119"/>
        <v>5978.0120000000006</v>
      </c>
      <c r="T2528" s="20" t="s">
        <v>147</v>
      </c>
      <c r="U2528" s="20">
        <v>110</v>
      </c>
      <c r="V2528" s="20">
        <v>0</v>
      </c>
      <c r="W2528" s="20">
        <v>0</v>
      </c>
      <c r="X2528" s="20">
        <v>0</v>
      </c>
      <c r="Y2528" s="20">
        <f t="shared" si="121"/>
        <v>110</v>
      </c>
      <c r="Z2528" s="58">
        <f t="shared" si="118"/>
        <v>6034.6</v>
      </c>
      <c r="AA2528" s="58" t="s">
        <v>3179</v>
      </c>
      <c r="AB2528" s="58" t="s">
        <v>3179</v>
      </c>
      <c r="AC2528" s="24"/>
      <c r="AD2528" s="24"/>
      <c r="AE2528" s="24"/>
      <c r="AF2528" s="24"/>
      <c r="AG2528" s="24"/>
      <c r="AH2528" s="24"/>
    </row>
    <row r="2529" spans="1:34" s="23" customFormat="1" x14ac:dyDescent="0.3">
      <c r="A2529" s="20">
        <v>1</v>
      </c>
      <c r="B2529" s="20" t="s">
        <v>3275</v>
      </c>
      <c r="C2529" s="20" t="s">
        <v>1486</v>
      </c>
      <c r="D2529" s="20" t="s">
        <v>1487</v>
      </c>
      <c r="E2529" s="20" t="s">
        <v>1488</v>
      </c>
      <c r="F2529" s="60" t="s">
        <v>2787</v>
      </c>
      <c r="G2529" s="60" t="s">
        <v>2788</v>
      </c>
      <c r="H2529" s="60">
        <v>2</v>
      </c>
      <c r="I2529" s="60">
        <v>2</v>
      </c>
      <c r="J2529" s="60">
        <v>6</v>
      </c>
      <c r="K2529" s="61">
        <v>44595</v>
      </c>
      <c r="L2529" s="61">
        <v>44600</v>
      </c>
      <c r="M2529" s="60">
        <v>425.86</v>
      </c>
      <c r="N2529" s="60">
        <f>+Z2529/Y2529</f>
        <v>333</v>
      </c>
      <c r="O2529" s="60">
        <v>92</v>
      </c>
      <c r="P2529" s="1">
        <f t="shared" si="120"/>
        <v>39179.120000000003</v>
      </c>
      <c r="Q2529" s="60" t="s">
        <v>147</v>
      </c>
      <c r="R2529" s="20">
        <v>99.7</v>
      </c>
      <c r="S2529" s="19">
        <f t="shared" si="119"/>
        <v>42458.242000000006</v>
      </c>
      <c r="T2529" s="20" t="s">
        <v>147</v>
      </c>
      <c r="U2529" s="60">
        <v>110</v>
      </c>
      <c r="V2529" s="20">
        <v>0</v>
      </c>
      <c r="W2529" s="20">
        <v>0</v>
      </c>
      <c r="X2529" s="20">
        <v>0</v>
      </c>
      <c r="Y2529" s="20">
        <f t="shared" si="121"/>
        <v>110</v>
      </c>
      <c r="Z2529" s="60">
        <v>36630</v>
      </c>
      <c r="AA2529" s="58" t="s">
        <v>3179</v>
      </c>
      <c r="AB2529" s="58" t="s">
        <v>3179</v>
      </c>
      <c r="AC2529" s="24"/>
      <c r="AD2529" s="24"/>
      <c r="AE2529" s="24"/>
      <c r="AF2529" s="24"/>
      <c r="AG2529" s="24"/>
      <c r="AH2529" s="24"/>
    </row>
    <row r="2530" spans="1:34" s="23" customFormat="1" x14ac:dyDescent="0.3">
      <c r="A2530" s="20">
        <v>2</v>
      </c>
      <c r="B2530" s="20" t="s">
        <v>3275</v>
      </c>
      <c r="C2530" s="20" t="s">
        <v>1486</v>
      </c>
      <c r="D2530" s="20" t="s">
        <v>1487</v>
      </c>
      <c r="E2530" s="20" t="s">
        <v>1488</v>
      </c>
      <c r="F2530" s="20" t="s">
        <v>2789</v>
      </c>
      <c r="G2530" s="60" t="s">
        <v>2790</v>
      </c>
      <c r="H2530" s="60">
        <v>3</v>
      </c>
      <c r="I2530" s="60">
        <v>3</v>
      </c>
      <c r="J2530" s="60">
        <v>9</v>
      </c>
      <c r="K2530" s="61">
        <v>44595</v>
      </c>
      <c r="L2530" s="61">
        <v>44600</v>
      </c>
      <c r="M2530" s="60">
        <v>628.79999999999995</v>
      </c>
      <c r="N2530" s="60">
        <f t="shared" ref="N2530:N2593" si="122">+Z2530/Y2530</f>
        <v>470</v>
      </c>
      <c r="O2530" s="60">
        <v>83</v>
      </c>
      <c r="P2530" s="1">
        <f t="shared" si="120"/>
        <v>52190.399999999994</v>
      </c>
      <c r="Q2530" s="60" t="s">
        <v>147</v>
      </c>
      <c r="R2530" s="20">
        <v>99.7</v>
      </c>
      <c r="S2530" s="19">
        <f t="shared" si="119"/>
        <v>62691.360000000001</v>
      </c>
      <c r="T2530" s="20" t="s">
        <v>147</v>
      </c>
      <c r="U2530" s="60">
        <v>110</v>
      </c>
      <c r="V2530" s="20">
        <v>0</v>
      </c>
      <c r="W2530" s="20">
        <v>0</v>
      </c>
      <c r="X2530" s="20">
        <v>0</v>
      </c>
      <c r="Y2530" s="20">
        <f t="shared" si="121"/>
        <v>110</v>
      </c>
      <c r="Z2530" s="60">
        <v>51700</v>
      </c>
      <c r="AA2530" s="58" t="s">
        <v>3179</v>
      </c>
      <c r="AB2530" s="58" t="s">
        <v>3179</v>
      </c>
      <c r="AC2530" s="24"/>
      <c r="AD2530" s="24"/>
      <c r="AE2530" s="24"/>
      <c r="AF2530" s="24"/>
      <c r="AG2530" s="24"/>
      <c r="AH2530" s="24"/>
    </row>
    <row r="2531" spans="1:34" s="23" customFormat="1" x14ac:dyDescent="0.3">
      <c r="A2531" s="20">
        <v>3</v>
      </c>
      <c r="B2531" s="20" t="s">
        <v>3275</v>
      </c>
      <c r="C2531" s="20" t="s">
        <v>1486</v>
      </c>
      <c r="D2531" s="20" t="s">
        <v>1487</v>
      </c>
      <c r="E2531" s="20" t="s">
        <v>1488</v>
      </c>
      <c r="F2531" s="20" t="s">
        <v>2791</v>
      </c>
      <c r="G2531" s="60" t="s">
        <v>2792</v>
      </c>
      <c r="H2531" s="60">
        <v>3</v>
      </c>
      <c r="I2531" s="60">
        <v>3</v>
      </c>
      <c r="J2531" s="60">
        <v>1</v>
      </c>
      <c r="K2531" s="61">
        <v>44672</v>
      </c>
      <c r="L2531" s="61">
        <v>44677</v>
      </c>
      <c r="M2531" s="60">
        <v>70.459999999999994</v>
      </c>
      <c r="N2531" s="60">
        <f t="shared" si="122"/>
        <v>64.759999999999991</v>
      </c>
      <c r="O2531" s="60">
        <v>95</v>
      </c>
      <c r="P2531" s="1">
        <f t="shared" si="120"/>
        <v>6693.7</v>
      </c>
      <c r="Q2531" s="60" t="s">
        <v>147</v>
      </c>
      <c r="R2531" s="20">
        <v>99.7</v>
      </c>
      <c r="S2531" s="19">
        <f t="shared" si="119"/>
        <v>7024.8619999999992</v>
      </c>
      <c r="T2531" s="20" t="s">
        <v>147</v>
      </c>
      <c r="U2531" s="60">
        <v>110</v>
      </c>
      <c r="V2531" s="20">
        <v>0</v>
      </c>
      <c r="W2531" s="20">
        <v>0</v>
      </c>
      <c r="X2531" s="20">
        <v>0</v>
      </c>
      <c r="Y2531" s="20">
        <f t="shared" si="121"/>
        <v>110</v>
      </c>
      <c r="Z2531" s="62">
        <v>7123.5999999999985</v>
      </c>
      <c r="AA2531" s="58" t="s">
        <v>3179</v>
      </c>
      <c r="AB2531" s="58" t="s">
        <v>3179</v>
      </c>
      <c r="AC2531" s="24"/>
      <c r="AD2531" s="24"/>
      <c r="AE2531" s="24"/>
      <c r="AF2531" s="24"/>
      <c r="AG2531" s="24"/>
      <c r="AH2531" s="24"/>
    </row>
    <row r="2532" spans="1:34" s="23" customFormat="1" x14ac:dyDescent="0.3">
      <c r="A2532" s="20">
        <v>4</v>
      </c>
      <c r="B2532" s="20" t="s">
        <v>3275</v>
      </c>
      <c r="C2532" s="20" t="s">
        <v>1486</v>
      </c>
      <c r="D2532" s="20" t="s">
        <v>1487</v>
      </c>
      <c r="E2532" s="20" t="s">
        <v>1488</v>
      </c>
      <c r="F2532" s="20" t="s">
        <v>2793</v>
      </c>
      <c r="G2532" s="60" t="s">
        <v>2794</v>
      </c>
      <c r="H2532" s="60">
        <v>2</v>
      </c>
      <c r="I2532" s="60">
        <v>2</v>
      </c>
      <c r="J2532" s="60">
        <v>3</v>
      </c>
      <c r="K2532" s="61">
        <v>44595</v>
      </c>
      <c r="L2532" s="61">
        <v>44600</v>
      </c>
      <c r="M2532" s="60">
        <v>239.66</v>
      </c>
      <c r="N2532" s="60">
        <f t="shared" si="122"/>
        <v>188</v>
      </c>
      <c r="O2532" s="60">
        <v>90</v>
      </c>
      <c r="P2532" s="1">
        <f t="shared" si="120"/>
        <v>21569.4</v>
      </c>
      <c r="Q2532" s="60" t="s">
        <v>147</v>
      </c>
      <c r="R2532" s="20">
        <v>99.7</v>
      </c>
      <c r="S2532" s="19">
        <f t="shared" si="119"/>
        <v>23894.101999999999</v>
      </c>
      <c r="T2532" s="20" t="s">
        <v>147</v>
      </c>
      <c r="U2532" s="60">
        <v>110</v>
      </c>
      <c r="V2532" s="20">
        <v>0</v>
      </c>
      <c r="W2532" s="20">
        <v>0</v>
      </c>
      <c r="X2532" s="20">
        <v>0</v>
      </c>
      <c r="Y2532" s="20">
        <f t="shared" si="121"/>
        <v>110</v>
      </c>
      <c r="Z2532" s="60">
        <v>20680</v>
      </c>
      <c r="AA2532" s="58" t="s">
        <v>3179</v>
      </c>
      <c r="AB2532" s="58" t="s">
        <v>3179</v>
      </c>
      <c r="AC2532" s="24"/>
      <c r="AD2532" s="24"/>
      <c r="AE2532" s="24"/>
      <c r="AF2532" s="24"/>
      <c r="AG2532" s="24"/>
      <c r="AH2532" s="24"/>
    </row>
    <row r="2533" spans="1:34" s="23" customFormat="1" x14ac:dyDescent="0.3">
      <c r="A2533" s="20">
        <v>5</v>
      </c>
      <c r="B2533" s="20" t="s">
        <v>3275</v>
      </c>
      <c r="C2533" s="20" t="s">
        <v>1486</v>
      </c>
      <c r="D2533" s="20" t="s">
        <v>1487</v>
      </c>
      <c r="E2533" s="20" t="s">
        <v>1488</v>
      </c>
      <c r="F2533" s="20" t="s">
        <v>2795</v>
      </c>
      <c r="G2533" s="60" t="s">
        <v>2796</v>
      </c>
      <c r="H2533" s="60">
        <v>2</v>
      </c>
      <c r="I2533" s="60">
        <v>2</v>
      </c>
      <c r="J2533" s="60">
        <v>5</v>
      </c>
      <c r="K2533" s="61">
        <v>44595</v>
      </c>
      <c r="L2533" s="61">
        <v>44600</v>
      </c>
      <c r="M2533" s="60">
        <v>351.28</v>
      </c>
      <c r="N2533" s="60">
        <f t="shared" si="122"/>
        <v>272</v>
      </c>
      <c r="O2533" s="60">
        <v>86</v>
      </c>
      <c r="P2533" s="1">
        <f t="shared" si="120"/>
        <v>30210.079999999998</v>
      </c>
      <c r="Q2533" s="60" t="s">
        <v>147</v>
      </c>
      <c r="R2533" s="20">
        <v>99.7</v>
      </c>
      <c r="S2533" s="19">
        <f t="shared" si="119"/>
        <v>35022.616000000002</v>
      </c>
      <c r="T2533" s="20" t="s">
        <v>147</v>
      </c>
      <c r="U2533" s="60">
        <v>110</v>
      </c>
      <c r="V2533" s="20">
        <v>0</v>
      </c>
      <c r="W2533" s="20">
        <v>0</v>
      </c>
      <c r="X2533" s="20">
        <v>0</v>
      </c>
      <c r="Y2533" s="20">
        <f t="shared" si="121"/>
        <v>110</v>
      </c>
      <c r="Z2533" s="60">
        <v>29920</v>
      </c>
      <c r="AA2533" s="58" t="s">
        <v>3179</v>
      </c>
      <c r="AB2533" s="58" t="s">
        <v>3179</v>
      </c>
      <c r="AC2533" s="24"/>
      <c r="AD2533" s="24"/>
      <c r="AE2533" s="24"/>
      <c r="AF2533" s="24"/>
      <c r="AG2533" s="24"/>
      <c r="AH2533" s="24"/>
    </row>
    <row r="2534" spans="1:34" s="23" customFormat="1" x14ac:dyDescent="0.3">
      <c r="A2534" s="20">
        <v>6</v>
      </c>
      <c r="B2534" s="20" t="s">
        <v>3275</v>
      </c>
      <c r="C2534" s="20" t="s">
        <v>1486</v>
      </c>
      <c r="D2534" s="20" t="s">
        <v>1487</v>
      </c>
      <c r="E2534" s="20" t="s">
        <v>1488</v>
      </c>
      <c r="F2534" s="20" t="s">
        <v>2797</v>
      </c>
      <c r="G2534" s="60" t="s">
        <v>2798</v>
      </c>
      <c r="H2534" s="60">
        <v>3</v>
      </c>
      <c r="I2534" s="60">
        <v>3</v>
      </c>
      <c r="J2534" s="60">
        <v>11</v>
      </c>
      <c r="K2534" s="61">
        <v>44595</v>
      </c>
      <c r="L2534" s="61">
        <v>44600</v>
      </c>
      <c r="M2534" s="60">
        <v>708.32</v>
      </c>
      <c r="N2534" s="60">
        <f t="shared" si="122"/>
        <v>562</v>
      </c>
      <c r="O2534" s="60">
        <v>86</v>
      </c>
      <c r="P2534" s="1">
        <f t="shared" si="120"/>
        <v>60915.520000000004</v>
      </c>
      <c r="Q2534" s="60" t="s">
        <v>147</v>
      </c>
      <c r="R2534" s="20">
        <v>99.7</v>
      </c>
      <c r="S2534" s="19">
        <f t="shared" si="119"/>
        <v>70619.504000000001</v>
      </c>
      <c r="T2534" s="20" t="s">
        <v>147</v>
      </c>
      <c r="U2534" s="60">
        <v>110</v>
      </c>
      <c r="V2534" s="20">
        <v>0</v>
      </c>
      <c r="W2534" s="20">
        <v>0</v>
      </c>
      <c r="X2534" s="20">
        <v>0</v>
      </c>
      <c r="Y2534" s="20">
        <f t="shared" si="121"/>
        <v>110</v>
      </c>
      <c r="Z2534" s="60">
        <v>61820</v>
      </c>
      <c r="AA2534" s="58" t="s">
        <v>3179</v>
      </c>
      <c r="AB2534" s="58" t="s">
        <v>3179</v>
      </c>
      <c r="AC2534" s="24"/>
      <c r="AD2534" s="24"/>
      <c r="AE2534" s="24"/>
      <c r="AF2534" s="24"/>
      <c r="AG2534" s="24"/>
      <c r="AH2534" s="24"/>
    </row>
    <row r="2535" spans="1:34" s="23" customFormat="1" x14ac:dyDescent="0.3">
      <c r="A2535" s="20">
        <v>7</v>
      </c>
      <c r="B2535" s="20" t="s">
        <v>3275</v>
      </c>
      <c r="C2535" s="20" t="s">
        <v>1486</v>
      </c>
      <c r="D2535" s="20" t="s">
        <v>1487</v>
      </c>
      <c r="E2535" s="20" t="s">
        <v>1488</v>
      </c>
      <c r="F2535" s="20" t="s">
        <v>2799</v>
      </c>
      <c r="G2535" s="60" t="s">
        <v>2800</v>
      </c>
      <c r="H2535" s="60">
        <v>3</v>
      </c>
      <c r="I2535" s="60">
        <v>3</v>
      </c>
      <c r="J2535" s="60">
        <v>11</v>
      </c>
      <c r="K2535" s="61">
        <v>44595</v>
      </c>
      <c r="L2535" s="61">
        <v>44600</v>
      </c>
      <c r="M2535" s="60">
        <v>711.58</v>
      </c>
      <c r="N2535" s="60">
        <f t="shared" si="122"/>
        <v>558</v>
      </c>
      <c r="O2535" s="60">
        <v>93</v>
      </c>
      <c r="P2535" s="1">
        <f t="shared" si="120"/>
        <v>66176.94</v>
      </c>
      <c r="Q2535" s="60" t="s">
        <v>147</v>
      </c>
      <c r="R2535" s="20">
        <v>99.7</v>
      </c>
      <c r="S2535" s="19">
        <f t="shared" si="119"/>
        <v>70944.526000000013</v>
      </c>
      <c r="T2535" s="20" t="s">
        <v>147</v>
      </c>
      <c r="U2535" s="60">
        <v>110</v>
      </c>
      <c r="V2535" s="20">
        <v>0</v>
      </c>
      <c r="W2535" s="20">
        <v>0</v>
      </c>
      <c r="X2535" s="20">
        <v>0</v>
      </c>
      <c r="Y2535" s="20">
        <f t="shared" si="121"/>
        <v>110</v>
      </c>
      <c r="Z2535" s="60">
        <v>61380</v>
      </c>
      <c r="AA2535" s="58" t="s">
        <v>3179</v>
      </c>
      <c r="AB2535" s="58" t="s">
        <v>3179</v>
      </c>
      <c r="AC2535" s="24"/>
      <c r="AD2535" s="24"/>
      <c r="AE2535" s="24"/>
      <c r="AF2535" s="24"/>
      <c r="AG2535" s="24"/>
      <c r="AH2535" s="24"/>
    </row>
    <row r="2536" spans="1:34" s="23" customFormat="1" x14ac:dyDescent="0.3">
      <c r="A2536" s="20">
        <v>8</v>
      </c>
      <c r="B2536" s="20" t="s">
        <v>3275</v>
      </c>
      <c r="C2536" s="20" t="s">
        <v>1486</v>
      </c>
      <c r="D2536" s="20" t="s">
        <v>1487</v>
      </c>
      <c r="E2536" s="20" t="s">
        <v>1488</v>
      </c>
      <c r="F2536" s="20" t="s">
        <v>2801</v>
      </c>
      <c r="G2536" s="60" t="s">
        <v>2802</v>
      </c>
      <c r="H2536" s="60">
        <v>2</v>
      </c>
      <c r="I2536" s="60">
        <v>2</v>
      </c>
      <c r="J2536" s="60">
        <v>14</v>
      </c>
      <c r="K2536" s="61">
        <v>44595</v>
      </c>
      <c r="L2536" s="61">
        <v>44600</v>
      </c>
      <c r="M2536" s="60">
        <v>903.98</v>
      </c>
      <c r="N2536" s="60">
        <f t="shared" si="122"/>
        <v>723</v>
      </c>
      <c r="O2536" s="60">
        <v>94</v>
      </c>
      <c r="P2536" s="1">
        <f t="shared" si="120"/>
        <v>84974.12</v>
      </c>
      <c r="Q2536" s="60" t="s">
        <v>147</v>
      </c>
      <c r="R2536" s="20">
        <v>99.7</v>
      </c>
      <c r="S2536" s="19">
        <f t="shared" si="119"/>
        <v>90126.806000000011</v>
      </c>
      <c r="T2536" s="20" t="s">
        <v>147</v>
      </c>
      <c r="U2536" s="60">
        <v>110</v>
      </c>
      <c r="V2536" s="20">
        <v>0</v>
      </c>
      <c r="W2536" s="20">
        <v>0</v>
      </c>
      <c r="X2536" s="20">
        <v>0</v>
      </c>
      <c r="Y2536" s="20">
        <f t="shared" si="121"/>
        <v>110</v>
      </c>
      <c r="Z2536" s="60">
        <v>79530</v>
      </c>
      <c r="AA2536" s="58" t="s">
        <v>3179</v>
      </c>
      <c r="AB2536" s="58" t="s">
        <v>3179</v>
      </c>
      <c r="AC2536" s="24"/>
      <c r="AD2536" s="24"/>
      <c r="AE2536" s="24"/>
      <c r="AF2536" s="24"/>
      <c r="AG2536" s="24"/>
      <c r="AH2536" s="24"/>
    </row>
    <row r="2537" spans="1:34" s="23" customFormat="1" x14ac:dyDescent="0.3">
      <c r="A2537" s="20">
        <v>9</v>
      </c>
      <c r="B2537" s="20" t="s">
        <v>3275</v>
      </c>
      <c r="C2537" s="20" t="s">
        <v>1486</v>
      </c>
      <c r="D2537" s="20" t="s">
        <v>1487</v>
      </c>
      <c r="E2537" s="20" t="s">
        <v>1488</v>
      </c>
      <c r="F2537" s="20" t="s">
        <v>2803</v>
      </c>
      <c r="G2537" s="60" t="s">
        <v>2804</v>
      </c>
      <c r="H2537" s="60">
        <v>2</v>
      </c>
      <c r="I2537" s="60">
        <v>2</v>
      </c>
      <c r="J2537" s="60">
        <v>3</v>
      </c>
      <c r="K2537" s="61">
        <v>44651</v>
      </c>
      <c r="L2537" s="61">
        <v>44656</v>
      </c>
      <c r="M2537" s="60">
        <v>174.84</v>
      </c>
      <c r="N2537" s="60">
        <f t="shared" si="122"/>
        <v>155.64000000000001</v>
      </c>
      <c r="O2537" s="60">
        <v>85</v>
      </c>
      <c r="P2537" s="1">
        <f t="shared" si="120"/>
        <v>14861.4</v>
      </c>
      <c r="Q2537" s="60" t="s">
        <v>147</v>
      </c>
      <c r="R2537" s="20">
        <v>99.7</v>
      </c>
      <c r="S2537" s="19">
        <f t="shared" si="119"/>
        <v>17431.548000000003</v>
      </c>
      <c r="T2537" s="20" t="s">
        <v>147</v>
      </c>
      <c r="U2537" s="60">
        <v>110</v>
      </c>
      <c r="V2537" s="20">
        <v>0</v>
      </c>
      <c r="W2537" s="20">
        <v>0</v>
      </c>
      <c r="X2537" s="20">
        <v>0</v>
      </c>
      <c r="Y2537" s="20">
        <f t="shared" si="121"/>
        <v>110</v>
      </c>
      <c r="Z2537" s="62">
        <v>17120.400000000001</v>
      </c>
      <c r="AA2537" s="58" t="s">
        <v>3179</v>
      </c>
      <c r="AB2537" s="58" t="s">
        <v>3179</v>
      </c>
      <c r="AC2537" s="24"/>
      <c r="AD2537" s="24"/>
      <c r="AE2537" s="24"/>
      <c r="AF2537" s="24"/>
      <c r="AG2537" s="24"/>
      <c r="AH2537" s="24"/>
    </row>
    <row r="2538" spans="1:34" s="23" customFormat="1" x14ac:dyDescent="0.3">
      <c r="A2538" s="20">
        <v>10</v>
      </c>
      <c r="B2538" s="20" t="s">
        <v>3275</v>
      </c>
      <c r="C2538" s="20" t="s">
        <v>1486</v>
      </c>
      <c r="D2538" s="20" t="s">
        <v>1487</v>
      </c>
      <c r="E2538" s="20" t="s">
        <v>1488</v>
      </c>
      <c r="F2538" s="20" t="s">
        <v>2805</v>
      </c>
      <c r="G2538" s="60" t="s">
        <v>2806</v>
      </c>
      <c r="H2538" s="60">
        <v>2</v>
      </c>
      <c r="I2538" s="60">
        <v>2</v>
      </c>
      <c r="J2538" s="60">
        <v>2</v>
      </c>
      <c r="K2538" s="61">
        <v>44651</v>
      </c>
      <c r="L2538" s="61">
        <v>44656</v>
      </c>
      <c r="M2538" s="60">
        <v>116.8</v>
      </c>
      <c r="N2538" s="60">
        <f t="shared" si="122"/>
        <v>104.39999999999998</v>
      </c>
      <c r="O2538" s="60">
        <v>84</v>
      </c>
      <c r="P2538" s="1">
        <f t="shared" si="120"/>
        <v>9811.1999999999989</v>
      </c>
      <c r="Q2538" s="60" t="s">
        <v>147</v>
      </c>
      <c r="R2538" s="20">
        <v>99.7</v>
      </c>
      <c r="S2538" s="19">
        <f t="shared" si="119"/>
        <v>11644.960000000001</v>
      </c>
      <c r="T2538" s="20" t="s">
        <v>147</v>
      </c>
      <c r="U2538" s="60">
        <v>110</v>
      </c>
      <c r="V2538" s="20">
        <v>0</v>
      </c>
      <c r="W2538" s="20">
        <v>0</v>
      </c>
      <c r="X2538" s="20">
        <v>0</v>
      </c>
      <c r="Y2538" s="20">
        <f t="shared" si="121"/>
        <v>110</v>
      </c>
      <c r="Z2538" s="62">
        <v>11483.999999999998</v>
      </c>
      <c r="AA2538" s="58" t="s">
        <v>3179</v>
      </c>
      <c r="AB2538" s="58" t="s">
        <v>3179</v>
      </c>
      <c r="AC2538" s="24"/>
      <c r="AD2538" s="24"/>
      <c r="AE2538" s="24"/>
      <c r="AF2538" s="24"/>
      <c r="AG2538" s="24"/>
      <c r="AH2538" s="24"/>
    </row>
    <row r="2539" spans="1:34" s="23" customFormat="1" x14ac:dyDescent="0.3">
      <c r="A2539" s="20">
        <v>11</v>
      </c>
      <c r="B2539" s="20" t="s">
        <v>3275</v>
      </c>
      <c r="C2539" s="20" t="s">
        <v>1486</v>
      </c>
      <c r="D2539" s="20" t="s">
        <v>1487</v>
      </c>
      <c r="E2539" s="20" t="s">
        <v>1488</v>
      </c>
      <c r="F2539" s="20" t="s">
        <v>2807</v>
      </c>
      <c r="G2539" s="60" t="s">
        <v>2808</v>
      </c>
      <c r="H2539" s="60">
        <v>2</v>
      </c>
      <c r="I2539" s="60">
        <v>2</v>
      </c>
      <c r="J2539" s="60">
        <v>1</v>
      </c>
      <c r="K2539" s="61">
        <v>44672</v>
      </c>
      <c r="L2539" s="61">
        <v>44677</v>
      </c>
      <c r="M2539" s="60">
        <v>70.319999999999993</v>
      </c>
      <c r="N2539" s="60">
        <f t="shared" si="122"/>
        <v>64.419999999999987</v>
      </c>
      <c r="O2539" s="60">
        <v>92</v>
      </c>
      <c r="P2539" s="1">
        <f t="shared" si="120"/>
        <v>6469.44</v>
      </c>
      <c r="Q2539" s="60" t="s">
        <v>147</v>
      </c>
      <c r="R2539" s="20">
        <v>99.7</v>
      </c>
      <c r="S2539" s="19">
        <f t="shared" si="119"/>
        <v>7010.9039999999995</v>
      </c>
      <c r="T2539" s="20" t="s">
        <v>147</v>
      </c>
      <c r="U2539" s="60">
        <v>110</v>
      </c>
      <c r="V2539" s="20">
        <v>0</v>
      </c>
      <c r="W2539" s="20">
        <v>0</v>
      </c>
      <c r="X2539" s="20">
        <v>0</v>
      </c>
      <c r="Y2539" s="20">
        <f t="shared" si="121"/>
        <v>110</v>
      </c>
      <c r="Z2539" s="62">
        <v>7086.1999999999989</v>
      </c>
      <c r="AA2539" s="58" t="s">
        <v>3179</v>
      </c>
      <c r="AB2539" s="58" t="s">
        <v>3179</v>
      </c>
      <c r="AC2539" s="24"/>
      <c r="AD2539" s="24"/>
      <c r="AE2539" s="24"/>
      <c r="AF2539" s="24"/>
      <c r="AG2539" s="24"/>
      <c r="AH2539" s="24"/>
    </row>
    <row r="2540" spans="1:34" s="23" customFormat="1" x14ac:dyDescent="0.3">
      <c r="A2540" s="20">
        <v>12</v>
      </c>
      <c r="B2540" s="20" t="s">
        <v>3275</v>
      </c>
      <c r="C2540" s="20" t="s">
        <v>1486</v>
      </c>
      <c r="D2540" s="20" t="s">
        <v>1487</v>
      </c>
      <c r="E2540" s="20" t="s">
        <v>1488</v>
      </c>
      <c r="F2540" s="60" t="s">
        <v>2809</v>
      </c>
      <c r="G2540" s="60" t="s">
        <v>2810</v>
      </c>
      <c r="H2540" s="60">
        <v>4</v>
      </c>
      <c r="I2540" s="60">
        <v>4</v>
      </c>
      <c r="J2540" s="60">
        <v>37</v>
      </c>
      <c r="K2540" s="61">
        <v>44595</v>
      </c>
      <c r="L2540" s="61">
        <v>44600</v>
      </c>
      <c r="M2540" s="60">
        <v>2975.12</v>
      </c>
      <c r="N2540" s="60">
        <f t="shared" si="122"/>
        <v>2378</v>
      </c>
      <c r="O2540" s="60">
        <v>90</v>
      </c>
      <c r="P2540" s="1">
        <f t="shared" si="120"/>
        <v>267760.8</v>
      </c>
      <c r="Q2540" s="60" t="s">
        <v>147</v>
      </c>
      <c r="R2540" s="20">
        <v>99.7</v>
      </c>
      <c r="S2540" s="19">
        <f t="shared" si="119"/>
        <v>296619.46399999998</v>
      </c>
      <c r="T2540" s="20" t="s">
        <v>147</v>
      </c>
      <c r="U2540" s="60">
        <v>110</v>
      </c>
      <c r="V2540" s="20">
        <v>0</v>
      </c>
      <c r="W2540" s="20">
        <v>0</v>
      </c>
      <c r="X2540" s="20">
        <v>0</v>
      </c>
      <c r="Y2540" s="20">
        <f t="shared" si="121"/>
        <v>110</v>
      </c>
      <c r="Z2540" s="60">
        <v>261580</v>
      </c>
      <c r="AA2540" s="58" t="s">
        <v>3179</v>
      </c>
      <c r="AB2540" s="58" t="s">
        <v>3179</v>
      </c>
      <c r="AC2540" s="24"/>
      <c r="AD2540" s="24"/>
      <c r="AE2540" s="24"/>
      <c r="AF2540" s="24"/>
      <c r="AG2540" s="24"/>
      <c r="AH2540" s="24"/>
    </row>
    <row r="2541" spans="1:34" s="23" customFormat="1" x14ac:dyDescent="0.3">
      <c r="A2541" s="20">
        <v>13</v>
      </c>
      <c r="B2541" s="20" t="s">
        <v>3275</v>
      </c>
      <c r="C2541" s="20" t="s">
        <v>1486</v>
      </c>
      <c r="D2541" s="20" t="s">
        <v>1487</v>
      </c>
      <c r="E2541" s="20" t="s">
        <v>1488</v>
      </c>
      <c r="F2541" s="20" t="s">
        <v>2811</v>
      </c>
      <c r="G2541" s="60" t="s">
        <v>2812</v>
      </c>
      <c r="H2541" s="60">
        <v>2.5</v>
      </c>
      <c r="I2541" s="60">
        <v>2.5</v>
      </c>
      <c r="J2541" s="60">
        <v>5</v>
      </c>
      <c r="K2541" s="61">
        <v>44595</v>
      </c>
      <c r="L2541" s="61">
        <v>44600</v>
      </c>
      <c r="M2541" s="60">
        <v>276.86</v>
      </c>
      <c r="N2541" s="60">
        <f t="shared" si="122"/>
        <v>219</v>
      </c>
      <c r="O2541" s="60">
        <v>86</v>
      </c>
      <c r="P2541" s="1">
        <f t="shared" si="120"/>
        <v>23809.960000000003</v>
      </c>
      <c r="Q2541" s="60" t="s">
        <v>147</v>
      </c>
      <c r="R2541" s="20">
        <v>99.7</v>
      </c>
      <c r="S2541" s="19">
        <f t="shared" si="119"/>
        <v>27602.942000000003</v>
      </c>
      <c r="T2541" s="20" t="s">
        <v>147</v>
      </c>
      <c r="U2541" s="60">
        <v>110</v>
      </c>
      <c r="V2541" s="20">
        <v>0</v>
      </c>
      <c r="W2541" s="20">
        <v>0</v>
      </c>
      <c r="X2541" s="20">
        <v>0</v>
      </c>
      <c r="Y2541" s="20">
        <f t="shared" si="121"/>
        <v>110</v>
      </c>
      <c r="Z2541" s="60">
        <v>24090</v>
      </c>
      <c r="AA2541" s="58" t="s">
        <v>3179</v>
      </c>
      <c r="AB2541" s="58" t="s">
        <v>3179</v>
      </c>
      <c r="AC2541" s="24"/>
      <c r="AD2541" s="24"/>
      <c r="AE2541" s="24"/>
      <c r="AF2541" s="24"/>
      <c r="AG2541" s="24"/>
      <c r="AH2541" s="24"/>
    </row>
    <row r="2542" spans="1:34" s="23" customFormat="1" x14ac:dyDescent="0.3">
      <c r="A2542" s="20">
        <v>14</v>
      </c>
      <c r="B2542" s="20" t="s">
        <v>3275</v>
      </c>
      <c r="C2542" s="20" t="s">
        <v>1486</v>
      </c>
      <c r="D2542" s="20" t="s">
        <v>1487</v>
      </c>
      <c r="E2542" s="20" t="s">
        <v>1488</v>
      </c>
      <c r="F2542" s="20" t="s">
        <v>2813</v>
      </c>
      <c r="G2542" s="60" t="s">
        <v>2814</v>
      </c>
      <c r="H2542" s="60">
        <v>1.5</v>
      </c>
      <c r="I2542" s="60">
        <v>1.5</v>
      </c>
      <c r="J2542" s="60">
        <v>5</v>
      </c>
      <c r="K2542" s="61">
        <v>44595</v>
      </c>
      <c r="L2542" s="61">
        <v>44600</v>
      </c>
      <c r="M2542" s="60">
        <v>334.92</v>
      </c>
      <c r="N2542" s="60">
        <f t="shared" si="122"/>
        <v>266</v>
      </c>
      <c r="O2542" s="60">
        <v>84</v>
      </c>
      <c r="P2542" s="1">
        <f t="shared" si="120"/>
        <v>28133.280000000002</v>
      </c>
      <c r="Q2542" s="60" t="s">
        <v>147</v>
      </c>
      <c r="R2542" s="20">
        <v>99.7</v>
      </c>
      <c r="S2542" s="19">
        <f t="shared" si="119"/>
        <v>33391.524000000005</v>
      </c>
      <c r="T2542" s="20" t="s">
        <v>147</v>
      </c>
      <c r="U2542" s="60">
        <v>110</v>
      </c>
      <c r="V2542" s="20">
        <v>0</v>
      </c>
      <c r="W2542" s="20">
        <v>0</v>
      </c>
      <c r="X2542" s="20">
        <v>0</v>
      </c>
      <c r="Y2542" s="20">
        <f t="shared" si="121"/>
        <v>110</v>
      </c>
      <c r="Z2542" s="60">
        <v>29260</v>
      </c>
      <c r="AA2542" s="58" t="s">
        <v>3179</v>
      </c>
      <c r="AB2542" s="58" t="s">
        <v>3179</v>
      </c>
      <c r="AC2542" s="24"/>
      <c r="AD2542" s="24"/>
      <c r="AE2542" s="24"/>
      <c r="AF2542" s="24"/>
      <c r="AG2542" s="24"/>
      <c r="AH2542" s="24"/>
    </row>
    <row r="2543" spans="1:34" s="23" customFormat="1" x14ac:dyDescent="0.3">
      <c r="A2543" s="20">
        <v>15</v>
      </c>
      <c r="B2543" s="20" t="s">
        <v>3275</v>
      </c>
      <c r="C2543" s="20" t="s">
        <v>1486</v>
      </c>
      <c r="D2543" s="20" t="s">
        <v>1487</v>
      </c>
      <c r="E2543" s="20" t="s">
        <v>1488</v>
      </c>
      <c r="F2543" s="20" t="s">
        <v>2815</v>
      </c>
      <c r="G2543" s="60" t="s">
        <v>2816</v>
      </c>
      <c r="H2543" s="60">
        <v>2.5</v>
      </c>
      <c r="I2543" s="60">
        <v>2.5</v>
      </c>
      <c r="J2543" s="60">
        <v>5</v>
      </c>
      <c r="K2543" s="61">
        <v>44651</v>
      </c>
      <c r="L2543" s="61">
        <v>44656</v>
      </c>
      <c r="M2543" s="60">
        <v>375.98</v>
      </c>
      <c r="N2543" s="60">
        <f t="shared" si="122"/>
        <v>339.58000000000004</v>
      </c>
      <c r="O2543" s="60">
        <v>89</v>
      </c>
      <c r="P2543" s="1">
        <f t="shared" si="120"/>
        <v>33462.22</v>
      </c>
      <c r="Q2543" s="60" t="s">
        <v>147</v>
      </c>
      <c r="R2543" s="20">
        <v>99.7</v>
      </c>
      <c r="S2543" s="19">
        <f t="shared" si="119"/>
        <v>37485.206000000006</v>
      </c>
      <c r="T2543" s="20" t="s">
        <v>147</v>
      </c>
      <c r="U2543" s="60">
        <v>110</v>
      </c>
      <c r="V2543" s="20">
        <v>0</v>
      </c>
      <c r="W2543" s="20">
        <v>0</v>
      </c>
      <c r="X2543" s="20">
        <v>0</v>
      </c>
      <c r="Y2543" s="20">
        <f t="shared" si="121"/>
        <v>110</v>
      </c>
      <c r="Z2543" s="62">
        <v>37353.800000000003</v>
      </c>
      <c r="AA2543" s="58" t="s">
        <v>3179</v>
      </c>
      <c r="AB2543" s="58" t="s">
        <v>3179</v>
      </c>
      <c r="AC2543" s="24"/>
      <c r="AD2543" s="24"/>
      <c r="AE2543" s="24"/>
      <c r="AF2543" s="24"/>
      <c r="AG2543" s="24"/>
      <c r="AH2543" s="24"/>
    </row>
    <row r="2544" spans="1:34" s="23" customFormat="1" x14ac:dyDescent="0.3">
      <c r="A2544" s="20">
        <v>16</v>
      </c>
      <c r="B2544" s="20" t="s">
        <v>3275</v>
      </c>
      <c r="C2544" s="20" t="s">
        <v>1486</v>
      </c>
      <c r="D2544" s="20" t="s">
        <v>1487</v>
      </c>
      <c r="E2544" s="20" t="s">
        <v>1488</v>
      </c>
      <c r="F2544" s="20" t="s">
        <v>2817</v>
      </c>
      <c r="G2544" s="60" t="s">
        <v>2818</v>
      </c>
      <c r="H2544" s="60">
        <v>3</v>
      </c>
      <c r="I2544" s="60">
        <v>3</v>
      </c>
      <c r="J2544" s="60">
        <v>7</v>
      </c>
      <c r="K2544" s="61">
        <v>44595</v>
      </c>
      <c r="L2544" s="61">
        <v>44600</v>
      </c>
      <c r="M2544" s="60">
        <v>524.16</v>
      </c>
      <c r="N2544" s="60">
        <f t="shared" si="122"/>
        <v>416</v>
      </c>
      <c r="O2544" s="60">
        <v>93</v>
      </c>
      <c r="P2544" s="1">
        <f t="shared" si="120"/>
        <v>48746.879999999997</v>
      </c>
      <c r="Q2544" s="60" t="s">
        <v>147</v>
      </c>
      <c r="R2544" s="20">
        <v>99.7</v>
      </c>
      <c r="S2544" s="19">
        <f t="shared" si="119"/>
        <v>52258.752</v>
      </c>
      <c r="T2544" s="20" t="s">
        <v>147</v>
      </c>
      <c r="U2544" s="60">
        <v>110</v>
      </c>
      <c r="V2544" s="20">
        <v>0</v>
      </c>
      <c r="W2544" s="20">
        <v>0</v>
      </c>
      <c r="X2544" s="20">
        <v>0</v>
      </c>
      <c r="Y2544" s="20">
        <f t="shared" si="121"/>
        <v>110</v>
      </c>
      <c r="Z2544" s="60">
        <v>45760</v>
      </c>
      <c r="AA2544" s="58" t="s">
        <v>3179</v>
      </c>
      <c r="AB2544" s="58" t="s">
        <v>3179</v>
      </c>
      <c r="AC2544" s="24"/>
      <c r="AD2544" s="24"/>
      <c r="AE2544" s="24"/>
      <c r="AF2544" s="24"/>
      <c r="AG2544" s="24"/>
      <c r="AH2544" s="24"/>
    </row>
    <row r="2545" spans="1:34" s="23" customFormat="1" x14ac:dyDescent="0.3">
      <c r="A2545" s="20">
        <v>17</v>
      </c>
      <c r="B2545" s="20" t="s">
        <v>3275</v>
      </c>
      <c r="C2545" s="20" t="s">
        <v>1486</v>
      </c>
      <c r="D2545" s="20" t="s">
        <v>1487</v>
      </c>
      <c r="E2545" s="20" t="s">
        <v>1488</v>
      </c>
      <c r="F2545" s="20" t="s">
        <v>2789</v>
      </c>
      <c r="G2545" s="60" t="s">
        <v>2819</v>
      </c>
      <c r="H2545" s="60">
        <v>3</v>
      </c>
      <c r="I2545" s="60">
        <v>3</v>
      </c>
      <c r="J2545" s="60">
        <v>15</v>
      </c>
      <c r="K2545" s="61">
        <v>44595</v>
      </c>
      <c r="L2545" s="61">
        <v>44600</v>
      </c>
      <c r="M2545" s="60">
        <v>1143.1600000000001</v>
      </c>
      <c r="N2545" s="60">
        <f t="shared" si="122"/>
        <v>915</v>
      </c>
      <c r="O2545" s="60">
        <v>89</v>
      </c>
      <c r="P2545" s="1">
        <f t="shared" si="120"/>
        <v>101741.24</v>
      </c>
      <c r="Q2545" s="60" t="s">
        <v>147</v>
      </c>
      <c r="R2545" s="20">
        <v>99.7</v>
      </c>
      <c r="S2545" s="19">
        <f t="shared" si="119"/>
        <v>113973.05200000001</v>
      </c>
      <c r="T2545" s="20" t="s">
        <v>147</v>
      </c>
      <c r="U2545" s="60">
        <v>110</v>
      </c>
      <c r="V2545" s="20">
        <v>0</v>
      </c>
      <c r="W2545" s="20">
        <v>0</v>
      </c>
      <c r="X2545" s="20">
        <v>0</v>
      </c>
      <c r="Y2545" s="20">
        <f t="shared" si="121"/>
        <v>110</v>
      </c>
      <c r="Z2545" s="60">
        <v>100650</v>
      </c>
      <c r="AA2545" s="58" t="s">
        <v>3179</v>
      </c>
      <c r="AB2545" s="58" t="s">
        <v>3179</v>
      </c>
      <c r="AC2545" s="24"/>
      <c r="AD2545" s="24"/>
      <c r="AE2545" s="24"/>
      <c r="AF2545" s="24"/>
      <c r="AG2545" s="24"/>
      <c r="AH2545" s="24"/>
    </row>
    <row r="2546" spans="1:34" s="23" customFormat="1" x14ac:dyDescent="0.3">
      <c r="A2546" s="20">
        <v>18</v>
      </c>
      <c r="B2546" s="20" t="s">
        <v>3275</v>
      </c>
      <c r="C2546" s="20" t="s">
        <v>1486</v>
      </c>
      <c r="D2546" s="20" t="s">
        <v>1487</v>
      </c>
      <c r="E2546" s="20" t="s">
        <v>1488</v>
      </c>
      <c r="F2546" s="20" t="s">
        <v>2820</v>
      </c>
      <c r="G2546" s="60" t="s">
        <v>2821</v>
      </c>
      <c r="H2546" s="60">
        <v>3</v>
      </c>
      <c r="I2546" s="60">
        <v>3</v>
      </c>
      <c r="J2546" s="60">
        <v>3</v>
      </c>
      <c r="K2546" s="61">
        <v>44595</v>
      </c>
      <c r="L2546" s="61">
        <v>44600</v>
      </c>
      <c r="M2546" s="60">
        <v>254.34</v>
      </c>
      <c r="N2546" s="60">
        <f t="shared" si="122"/>
        <v>202</v>
      </c>
      <c r="O2546" s="60">
        <v>88</v>
      </c>
      <c r="P2546" s="1">
        <f t="shared" si="120"/>
        <v>22381.920000000002</v>
      </c>
      <c r="Q2546" s="60" t="s">
        <v>147</v>
      </c>
      <c r="R2546" s="20">
        <v>99.7</v>
      </c>
      <c r="S2546" s="19">
        <f t="shared" ref="S2546:S2609" si="123">+R2546*M2546</f>
        <v>25357.698</v>
      </c>
      <c r="T2546" s="20" t="s">
        <v>147</v>
      </c>
      <c r="U2546" s="60">
        <v>110</v>
      </c>
      <c r="V2546" s="20">
        <v>0</v>
      </c>
      <c r="W2546" s="20">
        <v>0</v>
      </c>
      <c r="X2546" s="20">
        <v>0</v>
      </c>
      <c r="Y2546" s="20">
        <f t="shared" si="121"/>
        <v>110</v>
      </c>
      <c r="Z2546" s="60">
        <v>22220</v>
      </c>
      <c r="AA2546" s="58" t="s">
        <v>3179</v>
      </c>
      <c r="AB2546" s="58" t="s">
        <v>3179</v>
      </c>
      <c r="AC2546" s="24"/>
      <c r="AD2546" s="24"/>
      <c r="AE2546" s="24"/>
      <c r="AF2546" s="24"/>
      <c r="AG2546" s="24"/>
      <c r="AH2546" s="24"/>
    </row>
    <row r="2547" spans="1:34" s="23" customFormat="1" x14ac:dyDescent="0.3">
      <c r="A2547" s="20">
        <v>19</v>
      </c>
      <c r="B2547" s="20" t="s">
        <v>3275</v>
      </c>
      <c r="C2547" s="20" t="s">
        <v>1486</v>
      </c>
      <c r="D2547" s="20" t="s">
        <v>1487</v>
      </c>
      <c r="E2547" s="20" t="s">
        <v>1488</v>
      </c>
      <c r="F2547" s="20" t="s">
        <v>2822</v>
      </c>
      <c r="G2547" s="60" t="s">
        <v>2823</v>
      </c>
      <c r="H2547" s="60">
        <v>2.5</v>
      </c>
      <c r="I2547" s="60">
        <v>2.5</v>
      </c>
      <c r="J2547" s="60">
        <v>9</v>
      </c>
      <c r="K2547" s="61">
        <v>44595</v>
      </c>
      <c r="L2547" s="61">
        <v>44600</v>
      </c>
      <c r="M2547" s="60">
        <v>653.48</v>
      </c>
      <c r="N2547" s="60">
        <f t="shared" si="122"/>
        <v>519</v>
      </c>
      <c r="O2547" s="60">
        <v>89</v>
      </c>
      <c r="P2547" s="1">
        <f t="shared" si="120"/>
        <v>58159.72</v>
      </c>
      <c r="Q2547" s="60" t="s">
        <v>147</v>
      </c>
      <c r="R2547" s="20">
        <v>99.7</v>
      </c>
      <c r="S2547" s="19">
        <f t="shared" si="123"/>
        <v>65151.956000000006</v>
      </c>
      <c r="T2547" s="20" t="s">
        <v>147</v>
      </c>
      <c r="U2547" s="60">
        <v>110</v>
      </c>
      <c r="V2547" s="20">
        <v>0</v>
      </c>
      <c r="W2547" s="20">
        <v>0</v>
      </c>
      <c r="X2547" s="20">
        <v>0</v>
      </c>
      <c r="Y2547" s="20">
        <f t="shared" si="121"/>
        <v>110</v>
      </c>
      <c r="Z2547" s="60">
        <v>57090</v>
      </c>
      <c r="AA2547" s="58" t="s">
        <v>3179</v>
      </c>
      <c r="AB2547" s="58" t="s">
        <v>3179</v>
      </c>
      <c r="AC2547" s="24"/>
      <c r="AD2547" s="24"/>
      <c r="AE2547" s="24"/>
      <c r="AF2547" s="24"/>
      <c r="AG2547" s="24"/>
      <c r="AH2547" s="24"/>
    </row>
    <row r="2548" spans="1:34" s="23" customFormat="1" x14ac:dyDescent="0.3">
      <c r="A2548" s="20">
        <v>20</v>
      </c>
      <c r="B2548" s="20" t="s">
        <v>3275</v>
      </c>
      <c r="C2548" s="20" t="s">
        <v>1486</v>
      </c>
      <c r="D2548" s="20" t="s">
        <v>1487</v>
      </c>
      <c r="E2548" s="20" t="s">
        <v>1488</v>
      </c>
      <c r="F2548" s="20" t="s">
        <v>2824</v>
      </c>
      <c r="G2548" s="60" t="s">
        <v>2825</v>
      </c>
      <c r="H2548" s="60">
        <v>3</v>
      </c>
      <c r="I2548" s="60">
        <v>3</v>
      </c>
      <c r="J2548" s="60">
        <v>11</v>
      </c>
      <c r="K2548" s="61">
        <v>44595</v>
      </c>
      <c r="L2548" s="61">
        <v>44600</v>
      </c>
      <c r="M2548" s="60">
        <v>813.12</v>
      </c>
      <c r="N2548" s="60">
        <f t="shared" si="122"/>
        <v>632</v>
      </c>
      <c r="O2548" s="60">
        <v>96</v>
      </c>
      <c r="P2548" s="1">
        <f t="shared" si="120"/>
        <v>78059.520000000004</v>
      </c>
      <c r="Q2548" s="60" t="s">
        <v>147</v>
      </c>
      <c r="R2548" s="20">
        <v>99.7</v>
      </c>
      <c r="S2548" s="19">
        <f t="shared" si="123"/>
        <v>81068.063999999998</v>
      </c>
      <c r="T2548" s="20" t="s">
        <v>147</v>
      </c>
      <c r="U2548" s="60">
        <v>110</v>
      </c>
      <c r="V2548" s="20">
        <v>0</v>
      </c>
      <c r="W2548" s="20">
        <v>0</v>
      </c>
      <c r="X2548" s="20">
        <v>0</v>
      </c>
      <c r="Y2548" s="20">
        <f t="shared" si="121"/>
        <v>110</v>
      </c>
      <c r="Z2548" s="60">
        <v>69520</v>
      </c>
      <c r="AA2548" s="58" t="s">
        <v>3179</v>
      </c>
      <c r="AB2548" s="58" t="s">
        <v>3179</v>
      </c>
      <c r="AC2548" s="24"/>
      <c r="AD2548" s="24"/>
      <c r="AE2548" s="24"/>
      <c r="AF2548" s="24"/>
      <c r="AG2548" s="24"/>
      <c r="AH2548" s="24"/>
    </row>
    <row r="2549" spans="1:34" s="23" customFormat="1" x14ac:dyDescent="0.3">
      <c r="A2549" s="20">
        <v>21</v>
      </c>
      <c r="B2549" s="20" t="s">
        <v>3275</v>
      </c>
      <c r="C2549" s="20" t="s">
        <v>1486</v>
      </c>
      <c r="D2549" s="20" t="s">
        <v>1487</v>
      </c>
      <c r="E2549" s="20" t="s">
        <v>1488</v>
      </c>
      <c r="F2549" s="20" t="s">
        <v>2826</v>
      </c>
      <c r="G2549" s="60" t="s">
        <v>2827</v>
      </c>
      <c r="H2549" s="60">
        <v>1</v>
      </c>
      <c r="I2549" s="60">
        <v>1</v>
      </c>
      <c r="J2549" s="60">
        <v>3</v>
      </c>
      <c r="K2549" s="61">
        <v>44651</v>
      </c>
      <c r="L2549" s="61">
        <v>44656</v>
      </c>
      <c r="M2549" s="60">
        <v>162.91999999999999</v>
      </c>
      <c r="N2549" s="60">
        <f t="shared" si="122"/>
        <v>144.22</v>
      </c>
      <c r="O2549" s="60">
        <v>97</v>
      </c>
      <c r="P2549" s="1">
        <f t="shared" si="120"/>
        <v>15803.239999999998</v>
      </c>
      <c r="Q2549" s="60" t="s">
        <v>147</v>
      </c>
      <c r="R2549" s="20">
        <v>99.7</v>
      </c>
      <c r="S2549" s="19">
        <f t="shared" si="123"/>
        <v>16243.124</v>
      </c>
      <c r="T2549" s="20" t="s">
        <v>147</v>
      </c>
      <c r="U2549" s="60">
        <v>110</v>
      </c>
      <c r="V2549" s="20">
        <v>0</v>
      </c>
      <c r="W2549" s="20">
        <v>0</v>
      </c>
      <c r="X2549" s="20">
        <v>0</v>
      </c>
      <c r="Y2549" s="20">
        <f t="shared" si="121"/>
        <v>110</v>
      </c>
      <c r="Z2549" s="62">
        <v>15864.2</v>
      </c>
      <c r="AA2549" s="58" t="s">
        <v>3179</v>
      </c>
      <c r="AB2549" s="58" t="s">
        <v>3179</v>
      </c>
      <c r="AC2549" s="24"/>
      <c r="AD2549" s="24"/>
      <c r="AE2549" s="24"/>
      <c r="AF2549" s="24"/>
      <c r="AG2549" s="24"/>
      <c r="AH2549" s="24"/>
    </row>
    <row r="2550" spans="1:34" s="23" customFormat="1" x14ac:dyDescent="0.3">
      <c r="A2550" s="20">
        <v>22</v>
      </c>
      <c r="B2550" s="20" t="s">
        <v>3275</v>
      </c>
      <c r="C2550" s="20" t="s">
        <v>1486</v>
      </c>
      <c r="D2550" s="20" t="s">
        <v>1487</v>
      </c>
      <c r="E2550" s="20" t="s">
        <v>1488</v>
      </c>
      <c r="F2550" s="20" t="s">
        <v>2828</v>
      </c>
      <c r="G2550" s="60" t="s">
        <v>2829</v>
      </c>
      <c r="H2550" s="60">
        <v>1</v>
      </c>
      <c r="I2550" s="60">
        <v>1</v>
      </c>
      <c r="J2550" s="60">
        <v>1</v>
      </c>
      <c r="K2550" s="61">
        <v>44672</v>
      </c>
      <c r="L2550" s="61">
        <v>44677</v>
      </c>
      <c r="M2550" s="60">
        <v>70.459999999999994</v>
      </c>
      <c r="N2550" s="60">
        <f t="shared" si="122"/>
        <v>64.559999999999988</v>
      </c>
      <c r="O2550" s="60">
        <v>96</v>
      </c>
      <c r="P2550" s="1">
        <f t="shared" si="120"/>
        <v>6764.16</v>
      </c>
      <c r="Q2550" s="60" t="s">
        <v>147</v>
      </c>
      <c r="R2550" s="20">
        <v>99.7</v>
      </c>
      <c r="S2550" s="19">
        <f t="shared" si="123"/>
        <v>7024.8619999999992</v>
      </c>
      <c r="T2550" s="20" t="s">
        <v>147</v>
      </c>
      <c r="U2550" s="60">
        <v>110</v>
      </c>
      <c r="V2550" s="20">
        <v>0</v>
      </c>
      <c r="W2550" s="20">
        <v>0</v>
      </c>
      <c r="X2550" s="20">
        <v>0</v>
      </c>
      <c r="Y2550" s="20">
        <f t="shared" si="121"/>
        <v>110</v>
      </c>
      <c r="Z2550" s="62">
        <v>7101.5999999999985</v>
      </c>
      <c r="AA2550" s="58" t="s">
        <v>3179</v>
      </c>
      <c r="AB2550" s="58" t="s">
        <v>3179</v>
      </c>
      <c r="AC2550" s="24"/>
      <c r="AD2550" s="24"/>
      <c r="AE2550" s="24"/>
      <c r="AF2550" s="24"/>
      <c r="AG2550" s="24"/>
      <c r="AH2550" s="24"/>
    </row>
    <row r="2551" spans="1:34" s="23" customFormat="1" x14ac:dyDescent="0.3">
      <c r="A2551" s="20">
        <v>23</v>
      </c>
      <c r="B2551" s="20" t="s">
        <v>3275</v>
      </c>
      <c r="C2551" s="20" t="s">
        <v>1486</v>
      </c>
      <c r="D2551" s="20" t="s">
        <v>1487</v>
      </c>
      <c r="E2551" s="20" t="s">
        <v>1488</v>
      </c>
      <c r="F2551" s="20" t="s">
        <v>2830</v>
      </c>
      <c r="G2551" s="60" t="s">
        <v>2831</v>
      </c>
      <c r="H2551" s="60">
        <v>2.5</v>
      </c>
      <c r="I2551" s="60">
        <v>2.5</v>
      </c>
      <c r="J2551" s="60">
        <v>2</v>
      </c>
      <c r="K2551" s="61">
        <v>44595</v>
      </c>
      <c r="L2551" s="61">
        <v>44600</v>
      </c>
      <c r="M2551" s="60">
        <v>139.72</v>
      </c>
      <c r="N2551" s="60">
        <f t="shared" si="122"/>
        <v>110</v>
      </c>
      <c r="O2551" s="60">
        <v>83</v>
      </c>
      <c r="P2551" s="1">
        <f t="shared" si="120"/>
        <v>11596.76</v>
      </c>
      <c r="Q2551" s="60" t="s">
        <v>147</v>
      </c>
      <c r="R2551" s="20">
        <v>99.7</v>
      </c>
      <c r="S2551" s="19">
        <f t="shared" si="123"/>
        <v>13930.084000000001</v>
      </c>
      <c r="T2551" s="20" t="s">
        <v>147</v>
      </c>
      <c r="U2551" s="60">
        <v>110</v>
      </c>
      <c r="V2551" s="20">
        <v>0</v>
      </c>
      <c r="W2551" s="20">
        <v>0</v>
      </c>
      <c r="X2551" s="20">
        <v>0</v>
      </c>
      <c r="Y2551" s="20">
        <f t="shared" si="121"/>
        <v>110</v>
      </c>
      <c r="Z2551" s="60">
        <v>12100</v>
      </c>
      <c r="AA2551" s="58" t="s">
        <v>3179</v>
      </c>
      <c r="AB2551" s="58" t="s">
        <v>3179</v>
      </c>
      <c r="AC2551" s="24"/>
      <c r="AD2551" s="24"/>
      <c r="AE2551" s="24"/>
      <c r="AF2551" s="24"/>
      <c r="AG2551" s="24"/>
      <c r="AH2551" s="24"/>
    </row>
    <row r="2552" spans="1:34" s="23" customFormat="1" x14ac:dyDescent="0.3">
      <c r="A2552" s="20">
        <v>24</v>
      </c>
      <c r="B2552" s="20" t="s">
        <v>3275</v>
      </c>
      <c r="C2552" s="20" t="s">
        <v>1486</v>
      </c>
      <c r="D2552" s="20" t="s">
        <v>1487</v>
      </c>
      <c r="E2552" s="20" t="s">
        <v>1488</v>
      </c>
      <c r="F2552" s="20" t="s">
        <v>2832</v>
      </c>
      <c r="G2552" s="60" t="s">
        <v>2833</v>
      </c>
      <c r="H2552" s="60">
        <v>3</v>
      </c>
      <c r="I2552" s="60">
        <v>3</v>
      </c>
      <c r="J2552" s="60">
        <v>20</v>
      </c>
      <c r="K2552" s="61">
        <v>44595</v>
      </c>
      <c r="L2552" s="61">
        <v>44600</v>
      </c>
      <c r="M2552" s="60">
        <v>1448.2</v>
      </c>
      <c r="N2552" s="60">
        <f t="shared" si="122"/>
        <v>1158</v>
      </c>
      <c r="O2552" s="60">
        <v>89</v>
      </c>
      <c r="P2552" s="1">
        <f t="shared" si="120"/>
        <v>128889.8</v>
      </c>
      <c r="Q2552" s="60" t="s">
        <v>147</v>
      </c>
      <c r="R2552" s="20">
        <v>99.7</v>
      </c>
      <c r="S2552" s="19">
        <f t="shared" si="123"/>
        <v>144385.54</v>
      </c>
      <c r="T2552" s="20" t="s">
        <v>147</v>
      </c>
      <c r="U2552" s="60">
        <v>110</v>
      </c>
      <c r="V2552" s="20">
        <v>0</v>
      </c>
      <c r="W2552" s="20">
        <v>0</v>
      </c>
      <c r="X2552" s="20">
        <v>0</v>
      </c>
      <c r="Y2552" s="20">
        <f t="shared" si="121"/>
        <v>110</v>
      </c>
      <c r="Z2552" s="60">
        <v>127380</v>
      </c>
      <c r="AA2552" s="58" t="s">
        <v>3179</v>
      </c>
      <c r="AB2552" s="58" t="s">
        <v>3179</v>
      </c>
      <c r="AC2552" s="24"/>
      <c r="AD2552" s="24"/>
      <c r="AE2552" s="24"/>
      <c r="AF2552" s="24"/>
      <c r="AG2552" s="24"/>
      <c r="AH2552" s="24"/>
    </row>
    <row r="2553" spans="1:34" s="23" customFormat="1" x14ac:dyDescent="0.3">
      <c r="A2553" s="20">
        <v>25</v>
      </c>
      <c r="B2553" s="20" t="s">
        <v>3275</v>
      </c>
      <c r="C2553" s="20" t="s">
        <v>1486</v>
      </c>
      <c r="D2553" s="20" t="s">
        <v>1487</v>
      </c>
      <c r="E2553" s="20" t="s">
        <v>1488</v>
      </c>
      <c r="F2553" s="20" t="s">
        <v>2834</v>
      </c>
      <c r="G2553" s="60" t="s">
        <v>2835</v>
      </c>
      <c r="H2553" s="60">
        <v>1</v>
      </c>
      <c r="I2553" s="60">
        <v>1</v>
      </c>
      <c r="J2553" s="60">
        <v>3</v>
      </c>
      <c r="K2553" s="61">
        <v>44595</v>
      </c>
      <c r="L2553" s="61">
        <v>44600</v>
      </c>
      <c r="M2553" s="60">
        <v>226.04</v>
      </c>
      <c r="N2553" s="60">
        <f t="shared" si="122"/>
        <v>180</v>
      </c>
      <c r="O2553" s="60">
        <v>95</v>
      </c>
      <c r="P2553" s="1">
        <f t="shared" si="120"/>
        <v>21473.8</v>
      </c>
      <c r="Q2553" s="60" t="s">
        <v>147</v>
      </c>
      <c r="R2553" s="20">
        <v>99.7</v>
      </c>
      <c r="S2553" s="19">
        <f t="shared" si="123"/>
        <v>22536.187999999998</v>
      </c>
      <c r="T2553" s="20" t="s">
        <v>147</v>
      </c>
      <c r="U2553" s="60">
        <v>110</v>
      </c>
      <c r="V2553" s="20">
        <v>0</v>
      </c>
      <c r="W2553" s="20">
        <v>0</v>
      </c>
      <c r="X2553" s="20">
        <v>0</v>
      </c>
      <c r="Y2553" s="20">
        <f t="shared" si="121"/>
        <v>110</v>
      </c>
      <c r="Z2553" s="60">
        <v>19800</v>
      </c>
      <c r="AA2553" s="58" t="s">
        <v>3179</v>
      </c>
      <c r="AB2553" s="58" t="s">
        <v>3179</v>
      </c>
      <c r="AC2553" s="24"/>
      <c r="AD2553" s="24"/>
      <c r="AE2553" s="24"/>
      <c r="AF2553" s="24"/>
      <c r="AG2553" s="24"/>
      <c r="AH2553" s="24"/>
    </row>
    <row r="2554" spans="1:34" s="23" customFormat="1" x14ac:dyDescent="0.3">
      <c r="A2554" s="20">
        <v>26</v>
      </c>
      <c r="B2554" s="20" t="s">
        <v>3275</v>
      </c>
      <c r="C2554" s="20" t="s">
        <v>1486</v>
      </c>
      <c r="D2554" s="20" t="s">
        <v>1487</v>
      </c>
      <c r="E2554" s="20" t="s">
        <v>1488</v>
      </c>
      <c r="F2554" s="20" t="s">
        <v>2836</v>
      </c>
      <c r="G2554" s="60" t="s">
        <v>2837</v>
      </c>
      <c r="H2554" s="60">
        <v>1.5</v>
      </c>
      <c r="I2554" s="60">
        <v>1.5</v>
      </c>
      <c r="J2554" s="60">
        <v>6</v>
      </c>
      <c r="K2554" s="61">
        <v>44651</v>
      </c>
      <c r="L2554" s="61">
        <v>44656</v>
      </c>
      <c r="M2554" s="60">
        <v>374.56</v>
      </c>
      <c r="N2554" s="60">
        <f t="shared" si="122"/>
        <v>333.06</v>
      </c>
      <c r="O2554" s="60">
        <v>91</v>
      </c>
      <c r="P2554" s="1">
        <f t="shared" si="120"/>
        <v>34084.959999999999</v>
      </c>
      <c r="Q2554" s="60" t="s">
        <v>147</v>
      </c>
      <c r="R2554" s="20">
        <v>99.7</v>
      </c>
      <c r="S2554" s="19">
        <f t="shared" si="123"/>
        <v>37343.631999999998</v>
      </c>
      <c r="T2554" s="20" t="s">
        <v>147</v>
      </c>
      <c r="U2554" s="60">
        <v>110</v>
      </c>
      <c r="V2554" s="20">
        <v>0</v>
      </c>
      <c r="W2554" s="20">
        <v>0</v>
      </c>
      <c r="X2554" s="20">
        <v>0</v>
      </c>
      <c r="Y2554" s="20">
        <f t="shared" si="121"/>
        <v>110</v>
      </c>
      <c r="Z2554" s="62">
        <v>36636.6</v>
      </c>
      <c r="AA2554" s="58" t="s">
        <v>3179</v>
      </c>
      <c r="AB2554" s="58" t="s">
        <v>3179</v>
      </c>
      <c r="AC2554" s="24"/>
      <c r="AD2554" s="24"/>
      <c r="AE2554" s="24"/>
      <c r="AF2554" s="24"/>
      <c r="AG2554" s="24"/>
      <c r="AH2554" s="24"/>
    </row>
    <row r="2555" spans="1:34" s="23" customFormat="1" x14ac:dyDescent="0.3">
      <c r="A2555" s="20">
        <v>27</v>
      </c>
      <c r="B2555" s="20" t="s">
        <v>3275</v>
      </c>
      <c r="C2555" s="20" t="s">
        <v>1486</v>
      </c>
      <c r="D2555" s="20" t="s">
        <v>1487</v>
      </c>
      <c r="E2555" s="20" t="s">
        <v>1488</v>
      </c>
      <c r="F2555" s="20" t="s">
        <v>2838</v>
      </c>
      <c r="G2555" s="60" t="s">
        <v>2839</v>
      </c>
      <c r="H2555" s="60">
        <v>1</v>
      </c>
      <c r="I2555" s="60">
        <v>1</v>
      </c>
      <c r="J2555" s="60">
        <v>8</v>
      </c>
      <c r="K2555" s="61">
        <v>44651</v>
      </c>
      <c r="L2555" s="61">
        <v>44656</v>
      </c>
      <c r="M2555" s="60">
        <v>587.55999999999995</v>
      </c>
      <c r="N2555" s="60">
        <f t="shared" si="122"/>
        <v>526.05999999999995</v>
      </c>
      <c r="O2555" s="60">
        <v>85</v>
      </c>
      <c r="P2555" s="1">
        <f t="shared" si="120"/>
        <v>49942.6</v>
      </c>
      <c r="Q2555" s="60" t="s">
        <v>147</v>
      </c>
      <c r="R2555" s="20">
        <v>99.7</v>
      </c>
      <c r="S2555" s="19">
        <f t="shared" si="123"/>
        <v>58579.731999999996</v>
      </c>
      <c r="T2555" s="20" t="s">
        <v>147</v>
      </c>
      <c r="U2555" s="60">
        <v>110</v>
      </c>
      <c r="V2555" s="20">
        <v>0</v>
      </c>
      <c r="W2555" s="20">
        <v>0</v>
      </c>
      <c r="X2555" s="20">
        <v>0</v>
      </c>
      <c r="Y2555" s="20">
        <f t="shared" si="121"/>
        <v>110</v>
      </c>
      <c r="Z2555" s="62">
        <v>57866.599999999991</v>
      </c>
      <c r="AA2555" s="58" t="s">
        <v>3179</v>
      </c>
      <c r="AB2555" s="58" t="s">
        <v>3179</v>
      </c>
      <c r="AC2555" s="24"/>
      <c r="AD2555" s="24"/>
      <c r="AE2555" s="24"/>
      <c r="AF2555" s="24"/>
      <c r="AG2555" s="24"/>
      <c r="AH2555" s="24"/>
    </row>
    <row r="2556" spans="1:34" s="23" customFormat="1" x14ac:dyDescent="0.3">
      <c r="A2556" s="20">
        <v>28</v>
      </c>
      <c r="B2556" s="20" t="s">
        <v>3275</v>
      </c>
      <c r="C2556" s="20" t="s">
        <v>1486</v>
      </c>
      <c r="D2556" s="20" t="s">
        <v>1487</v>
      </c>
      <c r="E2556" s="20" t="s">
        <v>1488</v>
      </c>
      <c r="F2556" s="20" t="s">
        <v>2840</v>
      </c>
      <c r="G2556" s="60" t="s">
        <v>2841</v>
      </c>
      <c r="H2556" s="60">
        <v>2</v>
      </c>
      <c r="I2556" s="60">
        <v>2</v>
      </c>
      <c r="J2556" s="60">
        <v>1</v>
      </c>
      <c r="K2556" s="61">
        <v>44672</v>
      </c>
      <c r="L2556" s="61">
        <v>44677</v>
      </c>
      <c r="M2556" s="60">
        <v>70.040000000000006</v>
      </c>
      <c r="N2556" s="60">
        <f t="shared" si="122"/>
        <v>63.84</v>
      </c>
      <c r="O2556" s="60">
        <v>96</v>
      </c>
      <c r="P2556" s="1">
        <f t="shared" si="120"/>
        <v>6723.84</v>
      </c>
      <c r="Q2556" s="60" t="s">
        <v>147</v>
      </c>
      <c r="R2556" s="20">
        <v>99.7</v>
      </c>
      <c r="S2556" s="19">
        <f t="shared" si="123"/>
        <v>6982.9880000000012</v>
      </c>
      <c r="T2556" s="20" t="s">
        <v>147</v>
      </c>
      <c r="U2556" s="60">
        <v>110</v>
      </c>
      <c r="V2556" s="20">
        <v>0</v>
      </c>
      <c r="W2556" s="20">
        <v>0</v>
      </c>
      <c r="X2556" s="20">
        <v>0</v>
      </c>
      <c r="Y2556" s="20">
        <f t="shared" si="121"/>
        <v>110</v>
      </c>
      <c r="Z2556" s="62">
        <v>7022.4000000000005</v>
      </c>
      <c r="AA2556" s="58" t="s">
        <v>3179</v>
      </c>
      <c r="AB2556" s="58" t="s">
        <v>3179</v>
      </c>
      <c r="AC2556" s="24"/>
      <c r="AD2556" s="24"/>
      <c r="AE2556" s="24"/>
      <c r="AF2556" s="24"/>
      <c r="AG2556" s="24"/>
      <c r="AH2556" s="24"/>
    </row>
    <row r="2557" spans="1:34" s="23" customFormat="1" x14ac:dyDescent="0.3">
      <c r="A2557" s="20">
        <v>29</v>
      </c>
      <c r="B2557" s="20" t="s">
        <v>3275</v>
      </c>
      <c r="C2557" s="20" t="s">
        <v>1486</v>
      </c>
      <c r="D2557" s="20" t="s">
        <v>1487</v>
      </c>
      <c r="E2557" s="20" t="s">
        <v>1488</v>
      </c>
      <c r="F2557" s="20" t="s">
        <v>2842</v>
      </c>
      <c r="G2557" s="60" t="s">
        <v>2843</v>
      </c>
      <c r="H2557" s="60">
        <v>2</v>
      </c>
      <c r="I2557" s="60">
        <v>2</v>
      </c>
      <c r="J2557" s="60">
        <v>2</v>
      </c>
      <c r="K2557" s="61">
        <v>44595</v>
      </c>
      <c r="L2557" s="61">
        <v>44600</v>
      </c>
      <c r="M2557" s="60">
        <v>156.76</v>
      </c>
      <c r="N2557" s="60">
        <f t="shared" si="122"/>
        <v>122</v>
      </c>
      <c r="O2557" s="60">
        <v>80</v>
      </c>
      <c r="P2557" s="1">
        <f t="shared" si="120"/>
        <v>12540.8</v>
      </c>
      <c r="Q2557" s="60" t="s">
        <v>147</v>
      </c>
      <c r="R2557" s="20">
        <v>99.7</v>
      </c>
      <c r="S2557" s="19">
        <f t="shared" si="123"/>
        <v>15628.972</v>
      </c>
      <c r="T2557" s="20" t="s">
        <v>147</v>
      </c>
      <c r="U2557" s="60">
        <v>110</v>
      </c>
      <c r="V2557" s="20">
        <v>0</v>
      </c>
      <c r="W2557" s="20">
        <v>0</v>
      </c>
      <c r="X2557" s="20">
        <v>0</v>
      </c>
      <c r="Y2557" s="20">
        <f t="shared" si="121"/>
        <v>110</v>
      </c>
      <c r="Z2557" s="60">
        <v>13420</v>
      </c>
      <c r="AA2557" s="58" t="s">
        <v>3179</v>
      </c>
      <c r="AB2557" s="58" t="s">
        <v>3179</v>
      </c>
      <c r="AC2557" s="24"/>
      <c r="AD2557" s="24"/>
      <c r="AE2557" s="24"/>
      <c r="AF2557" s="24"/>
      <c r="AG2557" s="24"/>
      <c r="AH2557" s="24"/>
    </row>
    <row r="2558" spans="1:34" s="23" customFormat="1" x14ac:dyDescent="0.3">
      <c r="A2558" s="20">
        <v>30</v>
      </c>
      <c r="B2558" s="20" t="s">
        <v>3275</v>
      </c>
      <c r="C2558" s="20" t="s">
        <v>1486</v>
      </c>
      <c r="D2558" s="20" t="s">
        <v>1487</v>
      </c>
      <c r="E2558" s="20" t="s">
        <v>1488</v>
      </c>
      <c r="F2558" s="20" t="s">
        <v>2844</v>
      </c>
      <c r="G2558" s="60" t="s">
        <v>2845</v>
      </c>
      <c r="H2558" s="60">
        <v>1</v>
      </c>
      <c r="I2558" s="60">
        <v>1</v>
      </c>
      <c r="J2558" s="60">
        <v>1</v>
      </c>
      <c r="K2558" s="61">
        <v>44672</v>
      </c>
      <c r="L2558" s="61">
        <v>44677</v>
      </c>
      <c r="M2558" s="60">
        <v>70.92</v>
      </c>
      <c r="N2558" s="60">
        <f t="shared" si="122"/>
        <v>65.320000000000007</v>
      </c>
      <c r="O2558" s="60">
        <v>91</v>
      </c>
      <c r="P2558" s="1">
        <f t="shared" si="120"/>
        <v>6453.72</v>
      </c>
      <c r="Q2558" s="60" t="s">
        <v>147</v>
      </c>
      <c r="R2558" s="20">
        <v>99.7</v>
      </c>
      <c r="S2558" s="19">
        <f t="shared" si="123"/>
        <v>7070.7240000000002</v>
      </c>
      <c r="T2558" s="20" t="s">
        <v>147</v>
      </c>
      <c r="U2558" s="60">
        <v>110</v>
      </c>
      <c r="V2558" s="20">
        <v>0</v>
      </c>
      <c r="W2558" s="20">
        <v>0</v>
      </c>
      <c r="X2558" s="20">
        <v>0</v>
      </c>
      <c r="Y2558" s="20">
        <f t="shared" si="121"/>
        <v>110</v>
      </c>
      <c r="Z2558" s="62">
        <v>7185.2000000000007</v>
      </c>
      <c r="AA2558" s="58" t="s">
        <v>3179</v>
      </c>
      <c r="AB2558" s="58" t="s">
        <v>3179</v>
      </c>
      <c r="AC2558" s="24"/>
      <c r="AD2558" s="24"/>
      <c r="AE2558" s="24"/>
      <c r="AF2558" s="24"/>
      <c r="AG2558" s="24"/>
      <c r="AH2558" s="24"/>
    </row>
    <row r="2559" spans="1:34" s="23" customFormat="1" x14ac:dyDescent="0.3">
      <c r="A2559" s="20">
        <v>31</v>
      </c>
      <c r="B2559" s="20" t="s">
        <v>3275</v>
      </c>
      <c r="C2559" s="20" t="s">
        <v>1486</v>
      </c>
      <c r="D2559" s="20" t="s">
        <v>1487</v>
      </c>
      <c r="E2559" s="20" t="s">
        <v>1488</v>
      </c>
      <c r="F2559" s="20" t="s">
        <v>2846</v>
      </c>
      <c r="G2559" s="60" t="s">
        <v>2847</v>
      </c>
      <c r="H2559" s="60">
        <v>1</v>
      </c>
      <c r="I2559" s="60">
        <v>1</v>
      </c>
      <c r="J2559" s="60">
        <v>8</v>
      </c>
      <c r="K2559" s="61">
        <v>44595</v>
      </c>
      <c r="L2559" s="61">
        <v>44600</v>
      </c>
      <c r="M2559" s="60">
        <v>546.55999999999995</v>
      </c>
      <c r="N2559" s="60">
        <f t="shared" si="122"/>
        <v>434</v>
      </c>
      <c r="O2559" s="60">
        <v>98</v>
      </c>
      <c r="P2559" s="1">
        <f t="shared" si="120"/>
        <v>53562.879999999997</v>
      </c>
      <c r="Q2559" s="60" t="s">
        <v>147</v>
      </c>
      <c r="R2559" s="20">
        <v>99.7</v>
      </c>
      <c r="S2559" s="19">
        <f t="shared" si="123"/>
        <v>54492.031999999999</v>
      </c>
      <c r="T2559" s="20" t="s">
        <v>147</v>
      </c>
      <c r="U2559" s="60">
        <v>110</v>
      </c>
      <c r="V2559" s="20">
        <v>0</v>
      </c>
      <c r="W2559" s="20">
        <v>0</v>
      </c>
      <c r="X2559" s="20">
        <v>0</v>
      </c>
      <c r="Y2559" s="20">
        <f t="shared" si="121"/>
        <v>110</v>
      </c>
      <c r="Z2559" s="60">
        <v>47740</v>
      </c>
      <c r="AA2559" s="58" t="s">
        <v>3179</v>
      </c>
      <c r="AB2559" s="58" t="s">
        <v>3179</v>
      </c>
      <c r="AC2559" s="24"/>
      <c r="AD2559" s="24"/>
      <c r="AE2559" s="24"/>
      <c r="AF2559" s="24"/>
      <c r="AG2559" s="24"/>
      <c r="AH2559" s="24"/>
    </row>
    <row r="2560" spans="1:34" s="23" customFormat="1" x14ac:dyDescent="0.3">
      <c r="A2560" s="20">
        <v>32</v>
      </c>
      <c r="B2560" s="20" t="s">
        <v>3275</v>
      </c>
      <c r="C2560" s="20" t="s">
        <v>1486</v>
      </c>
      <c r="D2560" s="20" t="s">
        <v>1487</v>
      </c>
      <c r="E2560" s="20" t="s">
        <v>1488</v>
      </c>
      <c r="F2560" s="20" t="s">
        <v>2848</v>
      </c>
      <c r="G2560" s="60" t="s">
        <v>2849</v>
      </c>
      <c r="H2560" s="60">
        <v>3</v>
      </c>
      <c r="I2560" s="60">
        <v>3</v>
      </c>
      <c r="J2560" s="60">
        <v>11</v>
      </c>
      <c r="K2560" s="61">
        <v>44595</v>
      </c>
      <c r="L2560" s="61">
        <v>44600</v>
      </c>
      <c r="M2560" s="60">
        <v>732.18</v>
      </c>
      <c r="N2560" s="60">
        <f t="shared" si="122"/>
        <v>570</v>
      </c>
      <c r="O2560" s="60">
        <v>95</v>
      </c>
      <c r="P2560" s="1">
        <f t="shared" si="120"/>
        <v>69557.099999999991</v>
      </c>
      <c r="Q2560" s="60" t="s">
        <v>147</v>
      </c>
      <c r="R2560" s="20">
        <v>99.7</v>
      </c>
      <c r="S2560" s="19">
        <f t="shared" si="123"/>
        <v>72998.34599999999</v>
      </c>
      <c r="T2560" s="20" t="s">
        <v>147</v>
      </c>
      <c r="U2560" s="60">
        <v>110</v>
      </c>
      <c r="V2560" s="20">
        <v>0</v>
      </c>
      <c r="W2560" s="20">
        <v>0</v>
      </c>
      <c r="X2560" s="20">
        <v>0</v>
      </c>
      <c r="Y2560" s="20">
        <f t="shared" si="121"/>
        <v>110</v>
      </c>
      <c r="Z2560" s="60">
        <v>62700</v>
      </c>
      <c r="AA2560" s="58" t="s">
        <v>3179</v>
      </c>
      <c r="AB2560" s="58" t="s">
        <v>3179</v>
      </c>
      <c r="AC2560" s="24"/>
      <c r="AD2560" s="24"/>
      <c r="AE2560" s="24"/>
      <c r="AF2560" s="24"/>
      <c r="AG2560" s="24"/>
      <c r="AH2560" s="24"/>
    </row>
    <row r="2561" spans="1:34" s="23" customFormat="1" x14ac:dyDescent="0.3">
      <c r="A2561" s="20">
        <v>33</v>
      </c>
      <c r="B2561" s="20" t="s">
        <v>3275</v>
      </c>
      <c r="C2561" s="20" t="s">
        <v>1486</v>
      </c>
      <c r="D2561" s="20" t="s">
        <v>1487</v>
      </c>
      <c r="E2561" s="20" t="s">
        <v>1488</v>
      </c>
      <c r="F2561" s="20" t="s">
        <v>2850</v>
      </c>
      <c r="G2561" s="60" t="s">
        <v>2851</v>
      </c>
      <c r="H2561" s="60">
        <v>2.5</v>
      </c>
      <c r="I2561" s="60">
        <v>2.5</v>
      </c>
      <c r="J2561" s="60">
        <v>15</v>
      </c>
      <c r="K2561" s="61">
        <v>44595</v>
      </c>
      <c r="L2561" s="61">
        <v>44600</v>
      </c>
      <c r="M2561" s="60">
        <v>985.62</v>
      </c>
      <c r="N2561" s="60">
        <f t="shared" si="122"/>
        <v>802</v>
      </c>
      <c r="O2561" s="60">
        <v>83</v>
      </c>
      <c r="P2561" s="1">
        <f t="shared" si="120"/>
        <v>81806.460000000006</v>
      </c>
      <c r="Q2561" s="60" t="s">
        <v>147</v>
      </c>
      <c r="R2561" s="20">
        <v>99.7</v>
      </c>
      <c r="S2561" s="19">
        <f t="shared" si="123"/>
        <v>98266.313999999998</v>
      </c>
      <c r="T2561" s="20" t="s">
        <v>147</v>
      </c>
      <c r="U2561" s="60">
        <v>110</v>
      </c>
      <c r="V2561" s="20">
        <v>0</v>
      </c>
      <c r="W2561" s="20">
        <v>0</v>
      </c>
      <c r="X2561" s="20">
        <v>0</v>
      </c>
      <c r="Y2561" s="20">
        <f t="shared" si="121"/>
        <v>110</v>
      </c>
      <c r="Z2561" s="60">
        <v>88220</v>
      </c>
      <c r="AA2561" s="58" t="s">
        <v>3179</v>
      </c>
      <c r="AB2561" s="58" t="s">
        <v>3179</v>
      </c>
      <c r="AC2561" s="24"/>
      <c r="AD2561" s="24"/>
      <c r="AE2561" s="24"/>
      <c r="AF2561" s="24"/>
      <c r="AG2561" s="24"/>
      <c r="AH2561" s="24"/>
    </row>
    <row r="2562" spans="1:34" s="23" customFormat="1" x14ac:dyDescent="0.3">
      <c r="A2562" s="20">
        <v>34</v>
      </c>
      <c r="B2562" s="20" t="s">
        <v>3275</v>
      </c>
      <c r="C2562" s="20" t="s">
        <v>1486</v>
      </c>
      <c r="D2562" s="20" t="s">
        <v>1487</v>
      </c>
      <c r="E2562" s="20" t="s">
        <v>1488</v>
      </c>
      <c r="F2562" s="20" t="s">
        <v>2852</v>
      </c>
      <c r="G2562" s="60" t="s">
        <v>2853</v>
      </c>
      <c r="H2562" s="60">
        <v>1.5</v>
      </c>
      <c r="I2562" s="60">
        <v>1.5</v>
      </c>
      <c r="J2562" s="60">
        <v>4</v>
      </c>
      <c r="K2562" s="61">
        <v>44651</v>
      </c>
      <c r="L2562" s="61">
        <v>44656</v>
      </c>
      <c r="M2562" s="60">
        <v>292.16000000000003</v>
      </c>
      <c r="N2562" s="60">
        <f t="shared" si="122"/>
        <v>259.76000000000005</v>
      </c>
      <c r="O2562" s="60">
        <v>95</v>
      </c>
      <c r="P2562" s="1">
        <f t="shared" si="120"/>
        <v>27755.200000000001</v>
      </c>
      <c r="Q2562" s="60" t="s">
        <v>147</v>
      </c>
      <c r="R2562" s="20">
        <v>99.7</v>
      </c>
      <c r="S2562" s="19">
        <f t="shared" si="123"/>
        <v>29128.352000000003</v>
      </c>
      <c r="T2562" s="20" t="s">
        <v>147</v>
      </c>
      <c r="U2562" s="60">
        <v>110</v>
      </c>
      <c r="V2562" s="20">
        <v>0</v>
      </c>
      <c r="W2562" s="20">
        <v>0</v>
      </c>
      <c r="X2562" s="20">
        <v>0</v>
      </c>
      <c r="Y2562" s="20">
        <f t="shared" si="121"/>
        <v>110</v>
      </c>
      <c r="Z2562" s="62">
        <v>28573.600000000006</v>
      </c>
      <c r="AA2562" s="58" t="s">
        <v>3179</v>
      </c>
      <c r="AB2562" s="58" t="s">
        <v>3179</v>
      </c>
      <c r="AC2562" s="24"/>
      <c r="AD2562" s="24"/>
      <c r="AE2562" s="24"/>
      <c r="AF2562" s="24"/>
      <c r="AG2562" s="24"/>
      <c r="AH2562" s="24"/>
    </row>
    <row r="2563" spans="1:34" s="23" customFormat="1" x14ac:dyDescent="0.3">
      <c r="A2563" s="20">
        <v>35</v>
      </c>
      <c r="B2563" s="20" t="s">
        <v>3275</v>
      </c>
      <c r="C2563" s="20" t="s">
        <v>1486</v>
      </c>
      <c r="D2563" s="20" t="s">
        <v>1487</v>
      </c>
      <c r="E2563" s="20" t="s">
        <v>1488</v>
      </c>
      <c r="F2563" s="20" t="s">
        <v>2854</v>
      </c>
      <c r="G2563" s="60" t="s">
        <v>2855</v>
      </c>
      <c r="H2563" s="60">
        <v>1</v>
      </c>
      <c r="I2563" s="60">
        <v>1</v>
      </c>
      <c r="J2563" s="60">
        <v>6</v>
      </c>
      <c r="K2563" s="61">
        <v>44595</v>
      </c>
      <c r="L2563" s="61">
        <v>44600</v>
      </c>
      <c r="M2563" s="60">
        <v>473.34</v>
      </c>
      <c r="N2563" s="60">
        <f t="shared" si="122"/>
        <v>370</v>
      </c>
      <c r="O2563" s="60">
        <v>94</v>
      </c>
      <c r="P2563" s="1">
        <f t="shared" si="120"/>
        <v>44493.96</v>
      </c>
      <c r="Q2563" s="60" t="s">
        <v>147</v>
      </c>
      <c r="R2563" s="20">
        <v>99.7</v>
      </c>
      <c r="S2563" s="19">
        <f t="shared" si="123"/>
        <v>47191.998</v>
      </c>
      <c r="T2563" s="20" t="s">
        <v>147</v>
      </c>
      <c r="U2563" s="60">
        <v>110</v>
      </c>
      <c r="V2563" s="20">
        <v>0</v>
      </c>
      <c r="W2563" s="20">
        <v>0</v>
      </c>
      <c r="X2563" s="20">
        <v>0</v>
      </c>
      <c r="Y2563" s="20">
        <f t="shared" si="121"/>
        <v>110</v>
      </c>
      <c r="Z2563" s="60">
        <v>40700</v>
      </c>
      <c r="AA2563" s="58" t="s">
        <v>3179</v>
      </c>
      <c r="AB2563" s="58" t="s">
        <v>3179</v>
      </c>
      <c r="AC2563" s="24"/>
      <c r="AD2563" s="24"/>
      <c r="AE2563" s="24"/>
      <c r="AF2563" s="24"/>
      <c r="AG2563" s="24"/>
      <c r="AH2563" s="24"/>
    </row>
    <row r="2564" spans="1:34" s="23" customFormat="1" x14ac:dyDescent="0.3">
      <c r="A2564" s="20">
        <v>36</v>
      </c>
      <c r="B2564" s="20" t="s">
        <v>3275</v>
      </c>
      <c r="C2564" s="20" t="s">
        <v>1486</v>
      </c>
      <c r="D2564" s="20" t="s">
        <v>1487</v>
      </c>
      <c r="E2564" s="20" t="s">
        <v>1488</v>
      </c>
      <c r="F2564" s="20" t="s">
        <v>2856</v>
      </c>
      <c r="G2564" s="60" t="s">
        <v>2857</v>
      </c>
      <c r="H2564" s="60">
        <v>1.5</v>
      </c>
      <c r="I2564" s="60">
        <v>1.5</v>
      </c>
      <c r="J2564" s="60">
        <v>4</v>
      </c>
      <c r="K2564" s="61">
        <v>44595</v>
      </c>
      <c r="L2564" s="61">
        <v>44600</v>
      </c>
      <c r="M2564" s="60">
        <v>275.98</v>
      </c>
      <c r="N2564" s="60">
        <f t="shared" si="122"/>
        <v>220</v>
      </c>
      <c r="O2564" s="60">
        <v>85</v>
      </c>
      <c r="P2564" s="1">
        <f t="shared" si="120"/>
        <v>23458.300000000003</v>
      </c>
      <c r="Q2564" s="60" t="s">
        <v>147</v>
      </c>
      <c r="R2564" s="20">
        <v>99.7</v>
      </c>
      <c r="S2564" s="19">
        <f t="shared" si="123"/>
        <v>27515.206000000002</v>
      </c>
      <c r="T2564" s="20" t="s">
        <v>147</v>
      </c>
      <c r="U2564" s="60">
        <v>110</v>
      </c>
      <c r="V2564" s="20">
        <v>0</v>
      </c>
      <c r="W2564" s="20">
        <v>0</v>
      </c>
      <c r="X2564" s="20">
        <v>0</v>
      </c>
      <c r="Y2564" s="20">
        <f t="shared" si="121"/>
        <v>110</v>
      </c>
      <c r="Z2564" s="60">
        <v>24200</v>
      </c>
      <c r="AA2564" s="58" t="s">
        <v>3179</v>
      </c>
      <c r="AB2564" s="58" t="s">
        <v>3179</v>
      </c>
      <c r="AC2564" s="24"/>
      <c r="AD2564" s="24"/>
      <c r="AE2564" s="24"/>
      <c r="AF2564" s="24"/>
      <c r="AG2564" s="24"/>
      <c r="AH2564" s="24"/>
    </row>
    <row r="2565" spans="1:34" s="23" customFormat="1" x14ac:dyDescent="0.3">
      <c r="A2565" s="20">
        <v>37</v>
      </c>
      <c r="B2565" s="20" t="s">
        <v>3275</v>
      </c>
      <c r="C2565" s="20" t="s">
        <v>1486</v>
      </c>
      <c r="D2565" s="20" t="s">
        <v>1487</v>
      </c>
      <c r="E2565" s="20" t="s">
        <v>1488</v>
      </c>
      <c r="F2565" s="20" t="s">
        <v>2858</v>
      </c>
      <c r="G2565" s="60" t="s">
        <v>2859</v>
      </c>
      <c r="H2565" s="60">
        <v>5</v>
      </c>
      <c r="I2565" s="60">
        <v>5</v>
      </c>
      <c r="J2565" s="60">
        <v>25</v>
      </c>
      <c r="K2565" s="61">
        <v>44595</v>
      </c>
      <c r="L2565" s="61">
        <v>44600</v>
      </c>
      <c r="M2565" s="60">
        <v>1836.28</v>
      </c>
      <c r="N2565" s="60">
        <f t="shared" si="122"/>
        <v>1466</v>
      </c>
      <c r="O2565" s="60">
        <v>94</v>
      </c>
      <c r="P2565" s="1">
        <f t="shared" si="120"/>
        <v>172610.32</v>
      </c>
      <c r="Q2565" s="60" t="s">
        <v>147</v>
      </c>
      <c r="R2565" s="20">
        <v>99.7</v>
      </c>
      <c r="S2565" s="19">
        <f t="shared" si="123"/>
        <v>183077.11600000001</v>
      </c>
      <c r="T2565" s="20" t="s">
        <v>147</v>
      </c>
      <c r="U2565" s="60">
        <v>110</v>
      </c>
      <c r="V2565" s="20">
        <v>0</v>
      </c>
      <c r="W2565" s="20">
        <v>0</v>
      </c>
      <c r="X2565" s="20">
        <v>0</v>
      </c>
      <c r="Y2565" s="20">
        <f t="shared" si="121"/>
        <v>110</v>
      </c>
      <c r="Z2565" s="60">
        <v>161260</v>
      </c>
      <c r="AA2565" s="58" t="s">
        <v>3179</v>
      </c>
      <c r="AB2565" s="58" t="s">
        <v>3179</v>
      </c>
      <c r="AC2565" s="24"/>
      <c r="AD2565" s="24"/>
      <c r="AE2565" s="24"/>
      <c r="AF2565" s="24"/>
      <c r="AG2565" s="24"/>
      <c r="AH2565" s="24"/>
    </row>
    <row r="2566" spans="1:34" s="23" customFormat="1" x14ac:dyDescent="0.3">
      <c r="A2566" s="20">
        <v>38</v>
      </c>
      <c r="B2566" s="20" t="s">
        <v>3275</v>
      </c>
      <c r="C2566" s="20" t="s">
        <v>1486</v>
      </c>
      <c r="D2566" s="20" t="s">
        <v>1487</v>
      </c>
      <c r="E2566" s="20" t="s">
        <v>1488</v>
      </c>
      <c r="F2566" s="20" t="s">
        <v>2860</v>
      </c>
      <c r="G2566" s="60" t="s">
        <v>2861</v>
      </c>
      <c r="H2566" s="60">
        <v>1.5</v>
      </c>
      <c r="I2566" s="60">
        <v>1.5</v>
      </c>
      <c r="J2566" s="60">
        <v>3</v>
      </c>
      <c r="K2566" s="61">
        <v>44651</v>
      </c>
      <c r="L2566" s="61">
        <v>44656</v>
      </c>
      <c r="M2566" s="60">
        <v>174.88</v>
      </c>
      <c r="N2566" s="60">
        <f t="shared" si="122"/>
        <v>156.28</v>
      </c>
      <c r="O2566" s="60">
        <v>84</v>
      </c>
      <c r="P2566" s="1">
        <f t="shared" si="120"/>
        <v>14689.92</v>
      </c>
      <c r="Q2566" s="60" t="s">
        <v>147</v>
      </c>
      <c r="R2566" s="20">
        <v>99.7</v>
      </c>
      <c r="S2566" s="19">
        <f t="shared" si="123"/>
        <v>17435.536</v>
      </c>
      <c r="T2566" s="20" t="s">
        <v>147</v>
      </c>
      <c r="U2566" s="60">
        <v>110</v>
      </c>
      <c r="V2566" s="20">
        <v>0</v>
      </c>
      <c r="W2566" s="20">
        <v>0</v>
      </c>
      <c r="X2566" s="20">
        <v>0</v>
      </c>
      <c r="Y2566" s="20">
        <f t="shared" si="121"/>
        <v>110</v>
      </c>
      <c r="Z2566" s="62">
        <v>17190.8</v>
      </c>
      <c r="AA2566" s="58" t="s">
        <v>3179</v>
      </c>
      <c r="AB2566" s="58" t="s">
        <v>3179</v>
      </c>
      <c r="AC2566" s="24"/>
      <c r="AD2566" s="24"/>
      <c r="AE2566" s="24"/>
      <c r="AF2566" s="24"/>
      <c r="AG2566" s="24"/>
      <c r="AH2566" s="24"/>
    </row>
    <row r="2567" spans="1:34" s="23" customFormat="1" x14ac:dyDescent="0.3">
      <c r="A2567" s="20">
        <v>39</v>
      </c>
      <c r="B2567" s="20" t="s">
        <v>3275</v>
      </c>
      <c r="C2567" s="20" t="s">
        <v>1486</v>
      </c>
      <c r="D2567" s="20" t="s">
        <v>1487</v>
      </c>
      <c r="E2567" s="20" t="s">
        <v>1488</v>
      </c>
      <c r="F2567" s="20" t="s">
        <v>2862</v>
      </c>
      <c r="G2567" s="60" t="s">
        <v>2863</v>
      </c>
      <c r="H2567" s="60">
        <v>0.5</v>
      </c>
      <c r="I2567" s="60">
        <v>0.5</v>
      </c>
      <c r="J2567" s="60">
        <v>1</v>
      </c>
      <c r="K2567" s="61">
        <v>44672</v>
      </c>
      <c r="L2567" s="61">
        <v>44677</v>
      </c>
      <c r="M2567" s="60">
        <v>70.06</v>
      </c>
      <c r="N2567" s="60">
        <f t="shared" si="122"/>
        <v>63.46</v>
      </c>
      <c r="O2567" s="60">
        <v>98</v>
      </c>
      <c r="P2567" s="1">
        <f t="shared" si="120"/>
        <v>6865.88</v>
      </c>
      <c r="Q2567" s="60" t="s">
        <v>147</v>
      </c>
      <c r="R2567" s="20">
        <v>99.7</v>
      </c>
      <c r="S2567" s="19">
        <f t="shared" si="123"/>
        <v>6984.982</v>
      </c>
      <c r="T2567" s="20" t="s">
        <v>147</v>
      </c>
      <c r="U2567" s="60">
        <v>110</v>
      </c>
      <c r="V2567" s="20">
        <v>0</v>
      </c>
      <c r="W2567" s="20">
        <v>0</v>
      </c>
      <c r="X2567" s="20">
        <v>0</v>
      </c>
      <c r="Y2567" s="20">
        <f t="shared" si="121"/>
        <v>110</v>
      </c>
      <c r="Z2567" s="62">
        <v>6980.6</v>
      </c>
      <c r="AA2567" s="58" t="s">
        <v>3179</v>
      </c>
      <c r="AB2567" s="58" t="s">
        <v>3179</v>
      </c>
      <c r="AC2567" s="24"/>
      <c r="AD2567" s="24"/>
      <c r="AE2567" s="24"/>
      <c r="AF2567" s="24"/>
      <c r="AG2567" s="24"/>
      <c r="AH2567" s="24"/>
    </row>
    <row r="2568" spans="1:34" s="23" customFormat="1" x14ac:dyDescent="0.3">
      <c r="A2568" s="20">
        <v>40</v>
      </c>
      <c r="B2568" s="20" t="s">
        <v>3275</v>
      </c>
      <c r="C2568" s="20" t="s">
        <v>1486</v>
      </c>
      <c r="D2568" s="20" t="s">
        <v>1487</v>
      </c>
      <c r="E2568" s="20" t="s">
        <v>1488</v>
      </c>
      <c r="F2568" s="20" t="s">
        <v>2824</v>
      </c>
      <c r="G2568" s="60" t="s">
        <v>2864</v>
      </c>
      <c r="H2568" s="60">
        <v>3</v>
      </c>
      <c r="I2568" s="60">
        <v>3</v>
      </c>
      <c r="J2568" s="60">
        <v>1</v>
      </c>
      <c r="K2568" s="61">
        <v>44672</v>
      </c>
      <c r="L2568" s="61">
        <v>44677</v>
      </c>
      <c r="M2568" s="60">
        <v>70.12</v>
      </c>
      <c r="N2568" s="60">
        <f t="shared" si="122"/>
        <v>63.52</v>
      </c>
      <c r="O2568" s="60">
        <v>97</v>
      </c>
      <c r="P2568" s="1">
        <f t="shared" si="120"/>
        <v>6801.64</v>
      </c>
      <c r="Q2568" s="60" t="s">
        <v>147</v>
      </c>
      <c r="R2568" s="20">
        <v>99.7</v>
      </c>
      <c r="S2568" s="19">
        <f t="shared" si="123"/>
        <v>6990.9640000000009</v>
      </c>
      <c r="T2568" s="20" t="s">
        <v>147</v>
      </c>
      <c r="U2568" s="60">
        <v>110</v>
      </c>
      <c r="V2568" s="20">
        <v>0</v>
      </c>
      <c r="W2568" s="20">
        <v>0</v>
      </c>
      <c r="X2568" s="20">
        <v>0</v>
      </c>
      <c r="Y2568" s="20">
        <f t="shared" si="121"/>
        <v>110</v>
      </c>
      <c r="Z2568" s="62">
        <v>6987.2000000000007</v>
      </c>
      <c r="AA2568" s="58" t="s">
        <v>3179</v>
      </c>
      <c r="AB2568" s="58" t="s">
        <v>3179</v>
      </c>
      <c r="AC2568" s="24"/>
      <c r="AD2568" s="24"/>
      <c r="AE2568" s="24"/>
      <c r="AF2568" s="24"/>
      <c r="AG2568" s="24"/>
      <c r="AH2568" s="24"/>
    </row>
    <row r="2569" spans="1:34" s="23" customFormat="1" x14ac:dyDescent="0.3">
      <c r="A2569" s="20">
        <v>41</v>
      </c>
      <c r="B2569" s="20" t="s">
        <v>3275</v>
      </c>
      <c r="C2569" s="20" t="s">
        <v>1486</v>
      </c>
      <c r="D2569" s="20" t="s">
        <v>1487</v>
      </c>
      <c r="E2569" s="20" t="s">
        <v>1488</v>
      </c>
      <c r="F2569" s="20" t="s">
        <v>2865</v>
      </c>
      <c r="G2569" s="60" t="s">
        <v>2866</v>
      </c>
      <c r="H2569" s="60">
        <v>3</v>
      </c>
      <c r="I2569" s="60">
        <v>3</v>
      </c>
      <c r="J2569" s="60">
        <v>1</v>
      </c>
      <c r="K2569" s="61">
        <v>44672</v>
      </c>
      <c r="L2569" s="61">
        <v>44677</v>
      </c>
      <c r="M2569" s="60">
        <v>69.52</v>
      </c>
      <c r="N2569" s="60">
        <f t="shared" si="122"/>
        <v>62.92</v>
      </c>
      <c r="O2569" s="60">
        <v>97</v>
      </c>
      <c r="P2569" s="1">
        <f t="shared" si="120"/>
        <v>6743.44</v>
      </c>
      <c r="Q2569" s="60" t="s">
        <v>147</v>
      </c>
      <c r="R2569" s="20">
        <v>99.7</v>
      </c>
      <c r="S2569" s="19">
        <f t="shared" si="123"/>
        <v>6931.1440000000002</v>
      </c>
      <c r="T2569" s="20" t="s">
        <v>147</v>
      </c>
      <c r="U2569" s="60">
        <v>110</v>
      </c>
      <c r="V2569" s="20">
        <v>0</v>
      </c>
      <c r="W2569" s="20">
        <v>0</v>
      </c>
      <c r="X2569" s="20">
        <v>0</v>
      </c>
      <c r="Y2569" s="20">
        <f t="shared" si="121"/>
        <v>110</v>
      </c>
      <c r="Z2569" s="62">
        <v>6921.2</v>
      </c>
      <c r="AA2569" s="58" t="s">
        <v>3179</v>
      </c>
      <c r="AB2569" s="58" t="s">
        <v>3179</v>
      </c>
      <c r="AC2569" s="24"/>
      <c r="AD2569" s="24"/>
      <c r="AE2569" s="24"/>
      <c r="AF2569" s="24"/>
      <c r="AG2569" s="24"/>
      <c r="AH2569" s="24"/>
    </row>
    <row r="2570" spans="1:34" s="23" customFormat="1" x14ac:dyDescent="0.3">
      <c r="A2570" s="20">
        <v>42</v>
      </c>
      <c r="B2570" s="20" t="s">
        <v>3275</v>
      </c>
      <c r="C2570" s="20" t="s">
        <v>1486</v>
      </c>
      <c r="D2570" s="20" t="s">
        <v>1487</v>
      </c>
      <c r="E2570" s="20" t="s">
        <v>1488</v>
      </c>
      <c r="F2570" s="20" t="s">
        <v>2867</v>
      </c>
      <c r="G2570" s="60" t="s">
        <v>2868</v>
      </c>
      <c r="H2570" s="60">
        <v>1</v>
      </c>
      <c r="I2570" s="60">
        <v>1</v>
      </c>
      <c r="J2570" s="60">
        <v>5</v>
      </c>
      <c r="K2570" s="61">
        <v>44651</v>
      </c>
      <c r="L2570" s="61">
        <v>44656</v>
      </c>
      <c r="M2570" s="60">
        <v>357</v>
      </c>
      <c r="N2570" s="60">
        <f t="shared" si="122"/>
        <v>320.7</v>
      </c>
      <c r="O2570" s="60">
        <v>88</v>
      </c>
      <c r="P2570" s="1">
        <f t="shared" si="120"/>
        <v>31416</v>
      </c>
      <c r="Q2570" s="60" t="s">
        <v>147</v>
      </c>
      <c r="R2570" s="20">
        <v>99.7</v>
      </c>
      <c r="S2570" s="19">
        <f t="shared" si="123"/>
        <v>35592.9</v>
      </c>
      <c r="T2570" s="20" t="s">
        <v>147</v>
      </c>
      <c r="U2570" s="60">
        <v>110</v>
      </c>
      <c r="V2570" s="20">
        <v>0</v>
      </c>
      <c r="W2570" s="20">
        <v>0</v>
      </c>
      <c r="X2570" s="20">
        <v>0</v>
      </c>
      <c r="Y2570" s="20">
        <f t="shared" si="121"/>
        <v>110</v>
      </c>
      <c r="Z2570" s="62">
        <v>35277</v>
      </c>
      <c r="AA2570" s="58" t="s">
        <v>3179</v>
      </c>
      <c r="AB2570" s="58" t="s">
        <v>3179</v>
      </c>
      <c r="AC2570" s="24"/>
      <c r="AD2570" s="24"/>
      <c r="AE2570" s="24"/>
      <c r="AF2570" s="24"/>
      <c r="AG2570" s="24"/>
      <c r="AH2570" s="24"/>
    </row>
    <row r="2571" spans="1:34" s="23" customFormat="1" x14ac:dyDescent="0.3">
      <c r="A2571" s="20">
        <v>43</v>
      </c>
      <c r="B2571" s="20" t="s">
        <v>3275</v>
      </c>
      <c r="C2571" s="20" t="s">
        <v>1486</v>
      </c>
      <c r="D2571" s="20" t="s">
        <v>1487</v>
      </c>
      <c r="E2571" s="20" t="s">
        <v>1488</v>
      </c>
      <c r="F2571" s="20" t="s">
        <v>2869</v>
      </c>
      <c r="G2571" s="60" t="s">
        <v>2870</v>
      </c>
      <c r="H2571" s="60">
        <v>2.5</v>
      </c>
      <c r="I2571" s="60">
        <v>2.5</v>
      </c>
      <c r="J2571" s="60">
        <v>14</v>
      </c>
      <c r="K2571" s="61">
        <v>44595</v>
      </c>
      <c r="L2571" s="61">
        <v>44600</v>
      </c>
      <c r="M2571" s="60">
        <v>990.82</v>
      </c>
      <c r="N2571" s="60">
        <f t="shared" si="122"/>
        <v>807</v>
      </c>
      <c r="O2571" s="60">
        <v>93</v>
      </c>
      <c r="P2571" s="1">
        <f t="shared" si="120"/>
        <v>92146.260000000009</v>
      </c>
      <c r="Q2571" s="60" t="s">
        <v>147</v>
      </c>
      <c r="R2571" s="20">
        <v>99.7</v>
      </c>
      <c r="S2571" s="19">
        <f t="shared" si="123"/>
        <v>98784.754000000001</v>
      </c>
      <c r="T2571" s="20" t="s">
        <v>147</v>
      </c>
      <c r="U2571" s="60">
        <v>110</v>
      </c>
      <c r="V2571" s="20">
        <v>0</v>
      </c>
      <c r="W2571" s="20">
        <v>0</v>
      </c>
      <c r="X2571" s="20">
        <v>0</v>
      </c>
      <c r="Y2571" s="20">
        <f t="shared" si="121"/>
        <v>110</v>
      </c>
      <c r="Z2571" s="60">
        <v>88770</v>
      </c>
      <c r="AA2571" s="58" t="s">
        <v>3179</v>
      </c>
      <c r="AB2571" s="58" t="s">
        <v>3179</v>
      </c>
      <c r="AC2571" s="24"/>
      <c r="AD2571" s="24"/>
      <c r="AE2571" s="24"/>
      <c r="AF2571" s="24"/>
      <c r="AG2571" s="24"/>
      <c r="AH2571" s="24"/>
    </row>
    <row r="2572" spans="1:34" s="23" customFormat="1" x14ac:dyDescent="0.3">
      <c r="A2572" s="20">
        <v>44</v>
      </c>
      <c r="B2572" s="20" t="s">
        <v>3275</v>
      </c>
      <c r="C2572" s="20" t="s">
        <v>1486</v>
      </c>
      <c r="D2572" s="20" t="s">
        <v>1487</v>
      </c>
      <c r="E2572" s="20" t="s">
        <v>1488</v>
      </c>
      <c r="F2572" s="20" t="s">
        <v>2871</v>
      </c>
      <c r="G2572" s="60" t="s">
        <v>2872</v>
      </c>
      <c r="H2572" s="60">
        <v>4.5</v>
      </c>
      <c r="I2572" s="60">
        <v>4.5</v>
      </c>
      <c r="J2572" s="60">
        <v>1</v>
      </c>
      <c r="K2572" s="61">
        <v>44672</v>
      </c>
      <c r="L2572" s="61">
        <v>44677</v>
      </c>
      <c r="M2572" s="60">
        <v>70.319999999999993</v>
      </c>
      <c r="N2572" s="60">
        <f t="shared" si="122"/>
        <v>64.72</v>
      </c>
      <c r="O2572" s="60">
        <v>96</v>
      </c>
      <c r="P2572" s="1">
        <f t="shared" si="120"/>
        <v>6750.7199999999993</v>
      </c>
      <c r="Q2572" s="60" t="s">
        <v>147</v>
      </c>
      <c r="R2572" s="20">
        <v>99.7</v>
      </c>
      <c r="S2572" s="19">
        <f t="shared" si="123"/>
        <v>7010.9039999999995</v>
      </c>
      <c r="T2572" s="20" t="s">
        <v>147</v>
      </c>
      <c r="U2572" s="60">
        <v>110</v>
      </c>
      <c r="V2572" s="20">
        <v>0</v>
      </c>
      <c r="W2572" s="20">
        <v>0</v>
      </c>
      <c r="X2572" s="20">
        <v>0</v>
      </c>
      <c r="Y2572" s="20">
        <f t="shared" si="121"/>
        <v>110</v>
      </c>
      <c r="Z2572" s="62">
        <v>7119.2</v>
      </c>
      <c r="AA2572" s="58" t="s">
        <v>3179</v>
      </c>
      <c r="AB2572" s="58" t="s">
        <v>3179</v>
      </c>
      <c r="AC2572" s="24"/>
      <c r="AD2572" s="24"/>
      <c r="AE2572" s="24"/>
      <c r="AF2572" s="24"/>
      <c r="AG2572" s="24"/>
      <c r="AH2572" s="24"/>
    </row>
    <row r="2573" spans="1:34" s="23" customFormat="1" x14ac:dyDescent="0.3">
      <c r="A2573" s="20">
        <v>45</v>
      </c>
      <c r="B2573" s="20" t="s">
        <v>3275</v>
      </c>
      <c r="C2573" s="20" t="s">
        <v>1486</v>
      </c>
      <c r="D2573" s="20" t="s">
        <v>1487</v>
      </c>
      <c r="E2573" s="20" t="s">
        <v>1488</v>
      </c>
      <c r="F2573" s="20" t="s">
        <v>2873</v>
      </c>
      <c r="G2573" s="60" t="s">
        <v>2874</v>
      </c>
      <c r="H2573" s="60">
        <v>3</v>
      </c>
      <c r="I2573" s="60">
        <v>3</v>
      </c>
      <c r="J2573" s="60">
        <v>11</v>
      </c>
      <c r="K2573" s="61">
        <v>44595</v>
      </c>
      <c r="L2573" s="61">
        <v>44600</v>
      </c>
      <c r="M2573" s="60">
        <v>808.28</v>
      </c>
      <c r="N2573" s="60">
        <f t="shared" si="122"/>
        <v>630</v>
      </c>
      <c r="O2573" s="60">
        <v>86</v>
      </c>
      <c r="P2573" s="1">
        <f t="shared" si="120"/>
        <v>69512.08</v>
      </c>
      <c r="Q2573" s="60" t="s">
        <v>147</v>
      </c>
      <c r="R2573" s="20">
        <v>99.7</v>
      </c>
      <c r="S2573" s="19">
        <f t="shared" si="123"/>
        <v>80585.516000000003</v>
      </c>
      <c r="T2573" s="20" t="s">
        <v>147</v>
      </c>
      <c r="U2573" s="60">
        <v>110</v>
      </c>
      <c r="V2573" s="20">
        <v>0</v>
      </c>
      <c r="W2573" s="20">
        <v>0</v>
      </c>
      <c r="X2573" s="20">
        <v>0</v>
      </c>
      <c r="Y2573" s="20">
        <f t="shared" si="121"/>
        <v>110</v>
      </c>
      <c r="Z2573" s="60">
        <v>69300</v>
      </c>
      <c r="AA2573" s="58" t="s">
        <v>3179</v>
      </c>
      <c r="AB2573" s="58" t="s">
        <v>3179</v>
      </c>
      <c r="AC2573" s="24"/>
      <c r="AD2573" s="24"/>
      <c r="AE2573" s="24"/>
      <c r="AF2573" s="24"/>
      <c r="AG2573" s="24"/>
      <c r="AH2573" s="24"/>
    </row>
    <row r="2574" spans="1:34" s="23" customFormat="1" x14ac:dyDescent="0.3">
      <c r="A2574" s="20">
        <v>46</v>
      </c>
      <c r="B2574" s="20" t="s">
        <v>3275</v>
      </c>
      <c r="C2574" s="20" t="s">
        <v>1486</v>
      </c>
      <c r="D2574" s="20" t="s">
        <v>1487</v>
      </c>
      <c r="E2574" s="20" t="s">
        <v>1488</v>
      </c>
      <c r="F2574" s="20" t="s">
        <v>2875</v>
      </c>
      <c r="G2574" s="60" t="s">
        <v>2876</v>
      </c>
      <c r="H2574" s="60">
        <v>2.5</v>
      </c>
      <c r="I2574" s="60">
        <v>2.5</v>
      </c>
      <c r="J2574" s="60">
        <v>3</v>
      </c>
      <c r="K2574" s="61">
        <v>44595</v>
      </c>
      <c r="L2574" s="61">
        <v>44600</v>
      </c>
      <c r="M2574" s="60">
        <v>200.24</v>
      </c>
      <c r="N2574" s="60">
        <f t="shared" si="122"/>
        <v>155</v>
      </c>
      <c r="O2574" s="60">
        <v>87</v>
      </c>
      <c r="P2574" s="1">
        <f t="shared" si="120"/>
        <v>17420.88</v>
      </c>
      <c r="Q2574" s="60" t="s">
        <v>147</v>
      </c>
      <c r="R2574" s="20">
        <v>99.7</v>
      </c>
      <c r="S2574" s="19">
        <f t="shared" si="123"/>
        <v>19963.928</v>
      </c>
      <c r="T2574" s="20" t="s">
        <v>147</v>
      </c>
      <c r="U2574" s="60">
        <v>110</v>
      </c>
      <c r="V2574" s="20">
        <v>0</v>
      </c>
      <c r="W2574" s="20">
        <v>0</v>
      </c>
      <c r="X2574" s="20">
        <v>0</v>
      </c>
      <c r="Y2574" s="20">
        <f t="shared" si="121"/>
        <v>110</v>
      </c>
      <c r="Z2574" s="60">
        <v>17050</v>
      </c>
      <c r="AA2574" s="58" t="s">
        <v>3179</v>
      </c>
      <c r="AB2574" s="58" t="s">
        <v>3179</v>
      </c>
      <c r="AC2574" s="24"/>
      <c r="AD2574" s="24"/>
      <c r="AE2574" s="24"/>
      <c r="AF2574" s="24"/>
      <c r="AG2574" s="24"/>
      <c r="AH2574" s="24"/>
    </row>
    <row r="2575" spans="1:34" s="23" customFormat="1" x14ac:dyDescent="0.3">
      <c r="A2575" s="20">
        <v>47</v>
      </c>
      <c r="B2575" s="20" t="s">
        <v>3275</v>
      </c>
      <c r="C2575" s="20" t="s">
        <v>1486</v>
      </c>
      <c r="D2575" s="20" t="s">
        <v>1487</v>
      </c>
      <c r="E2575" s="20" t="s">
        <v>1488</v>
      </c>
      <c r="F2575" s="20" t="s">
        <v>2824</v>
      </c>
      <c r="G2575" s="60" t="s">
        <v>2877</v>
      </c>
      <c r="H2575" s="60">
        <v>3</v>
      </c>
      <c r="I2575" s="60">
        <v>3</v>
      </c>
      <c r="J2575" s="60">
        <v>1</v>
      </c>
      <c r="K2575" s="61">
        <v>44672</v>
      </c>
      <c r="L2575" s="61">
        <v>44677</v>
      </c>
      <c r="M2575" s="60">
        <v>70.52</v>
      </c>
      <c r="N2575" s="60">
        <f t="shared" si="122"/>
        <v>64.72</v>
      </c>
      <c r="O2575" s="60">
        <v>96</v>
      </c>
      <c r="P2575" s="1">
        <f t="shared" si="120"/>
        <v>6769.92</v>
      </c>
      <c r="Q2575" s="60" t="s">
        <v>147</v>
      </c>
      <c r="R2575" s="20">
        <v>99.7</v>
      </c>
      <c r="S2575" s="19">
        <f t="shared" si="123"/>
        <v>7030.8440000000001</v>
      </c>
      <c r="T2575" s="20" t="s">
        <v>147</v>
      </c>
      <c r="U2575" s="60">
        <v>110</v>
      </c>
      <c r="V2575" s="20">
        <v>0</v>
      </c>
      <c r="W2575" s="20">
        <v>0</v>
      </c>
      <c r="X2575" s="20">
        <v>0</v>
      </c>
      <c r="Y2575" s="20">
        <f t="shared" si="121"/>
        <v>110</v>
      </c>
      <c r="Z2575" s="62">
        <v>7119.2</v>
      </c>
      <c r="AA2575" s="58" t="s">
        <v>3179</v>
      </c>
      <c r="AB2575" s="58" t="s">
        <v>3179</v>
      </c>
      <c r="AC2575" s="24"/>
      <c r="AD2575" s="24"/>
      <c r="AE2575" s="24"/>
      <c r="AF2575" s="24"/>
      <c r="AG2575" s="24"/>
      <c r="AH2575" s="24"/>
    </row>
    <row r="2576" spans="1:34" x14ac:dyDescent="0.3">
      <c r="A2576" s="20">
        <v>48</v>
      </c>
      <c r="B2576" s="20" t="s">
        <v>3275</v>
      </c>
      <c r="C2576" s="20" t="s">
        <v>1486</v>
      </c>
      <c r="D2576" s="20" t="s">
        <v>1487</v>
      </c>
      <c r="E2576" s="20" t="s">
        <v>1488</v>
      </c>
      <c r="F2576" s="20" t="s">
        <v>2878</v>
      </c>
      <c r="G2576" s="60" t="s">
        <v>2879</v>
      </c>
      <c r="H2576" s="60">
        <v>4</v>
      </c>
      <c r="I2576" s="60">
        <v>4</v>
      </c>
      <c r="J2576" s="60">
        <v>1</v>
      </c>
      <c r="K2576" s="61">
        <v>44672</v>
      </c>
      <c r="L2576" s="61">
        <v>44677</v>
      </c>
      <c r="M2576" s="60">
        <v>70.180000000000007</v>
      </c>
      <c r="N2576" s="60">
        <f t="shared" si="122"/>
        <v>63.58</v>
      </c>
      <c r="O2576" s="60">
        <v>95</v>
      </c>
      <c r="P2576" s="1">
        <f t="shared" si="120"/>
        <v>6667.1</v>
      </c>
      <c r="Q2576" s="60" t="s">
        <v>147</v>
      </c>
      <c r="R2576" s="20">
        <v>99.7</v>
      </c>
      <c r="S2576" s="19">
        <f t="shared" si="123"/>
        <v>6996.9460000000008</v>
      </c>
      <c r="T2576" s="20" t="s">
        <v>147</v>
      </c>
      <c r="U2576" s="60">
        <v>110</v>
      </c>
      <c r="V2576" s="20">
        <v>0</v>
      </c>
      <c r="W2576" s="20">
        <v>0</v>
      </c>
      <c r="X2576" s="20">
        <v>0</v>
      </c>
      <c r="Y2576" s="20">
        <f t="shared" si="121"/>
        <v>110</v>
      </c>
      <c r="Z2576" s="62">
        <v>6993.8</v>
      </c>
      <c r="AA2576" s="58" t="s">
        <v>3179</v>
      </c>
      <c r="AB2576" s="58" t="s">
        <v>3179</v>
      </c>
    </row>
    <row r="2577" spans="1:28" x14ac:dyDescent="0.3">
      <c r="A2577" s="20">
        <v>49</v>
      </c>
      <c r="B2577" s="20" t="s">
        <v>3275</v>
      </c>
      <c r="C2577" s="20" t="s">
        <v>1486</v>
      </c>
      <c r="D2577" s="20" t="s">
        <v>1487</v>
      </c>
      <c r="E2577" s="20" t="s">
        <v>1488</v>
      </c>
      <c r="F2577" s="20" t="s">
        <v>2880</v>
      </c>
      <c r="G2577" s="60" t="s">
        <v>2881</v>
      </c>
      <c r="H2577" s="60">
        <v>11</v>
      </c>
      <c r="I2577" s="60">
        <v>11</v>
      </c>
      <c r="J2577" s="60">
        <v>1</v>
      </c>
      <c r="K2577" s="61">
        <v>44672</v>
      </c>
      <c r="L2577" s="61">
        <v>44677</v>
      </c>
      <c r="M2577" s="60">
        <v>70.180000000000007</v>
      </c>
      <c r="N2577" s="60">
        <f t="shared" si="122"/>
        <v>63.480000000000004</v>
      </c>
      <c r="O2577" s="60">
        <v>95</v>
      </c>
      <c r="P2577" s="1">
        <f t="shared" si="120"/>
        <v>6667.1</v>
      </c>
      <c r="Q2577" s="60" t="s">
        <v>147</v>
      </c>
      <c r="R2577" s="20">
        <v>99.7</v>
      </c>
      <c r="S2577" s="19">
        <f t="shared" si="123"/>
        <v>6996.9460000000008</v>
      </c>
      <c r="T2577" s="20" t="s">
        <v>147</v>
      </c>
      <c r="U2577" s="60">
        <v>110</v>
      </c>
      <c r="V2577" s="20">
        <v>0</v>
      </c>
      <c r="W2577" s="20">
        <v>0</v>
      </c>
      <c r="X2577" s="20">
        <v>0</v>
      </c>
      <c r="Y2577" s="20">
        <f t="shared" si="121"/>
        <v>110</v>
      </c>
      <c r="Z2577" s="62">
        <v>6982.8</v>
      </c>
      <c r="AA2577" s="58" t="s">
        <v>3179</v>
      </c>
      <c r="AB2577" s="58" t="s">
        <v>3179</v>
      </c>
    </row>
    <row r="2578" spans="1:28" x14ac:dyDescent="0.3">
      <c r="A2578" s="20">
        <v>50</v>
      </c>
      <c r="B2578" s="20" t="s">
        <v>3275</v>
      </c>
      <c r="C2578" s="20" t="s">
        <v>1486</v>
      </c>
      <c r="D2578" s="20" t="s">
        <v>1487</v>
      </c>
      <c r="E2578" s="20" t="s">
        <v>1488</v>
      </c>
      <c r="F2578" s="20" t="s">
        <v>2822</v>
      </c>
      <c r="G2578" s="60" t="s">
        <v>2882</v>
      </c>
      <c r="H2578" s="60">
        <v>2.5</v>
      </c>
      <c r="I2578" s="60">
        <v>2.5</v>
      </c>
      <c r="J2578" s="60">
        <v>1</v>
      </c>
      <c r="K2578" s="61">
        <v>44672</v>
      </c>
      <c r="L2578" s="61">
        <v>44677</v>
      </c>
      <c r="M2578" s="60">
        <v>70.260000000000005</v>
      </c>
      <c r="N2578" s="60">
        <f t="shared" si="122"/>
        <v>64.160000000000011</v>
      </c>
      <c r="O2578" s="60">
        <v>96</v>
      </c>
      <c r="P2578" s="1">
        <f t="shared" si="120"/>
        <v>6744.9600000000009</v>
      </c>
      <c r="Q2578" s="60" t="s">
        <v>147</v>
      </c>
      <c r="R2578" s="20">
        <v>99.7</v>
      </c>
      <c r="S2578" s="19">
        <f t="shared" si="123"/>
        <v>7004.9220000000005</v>
      </c>
      <c r="T2578" s="20" t="s">
        <v>147</v>
      </c>
      <c r="U2578" s="60">
        <v>110</v>
      </c>
      <c r="V2578" s="20">
        <v>0</v>
      </c>
      <c r="W2578" s="20">
        <v>0</v>
      </c>
      <c r="X2578" s="20">
        <v>0</v>
      </c>
      <c r="Y2578" s="20">
        <f t="shared" si="121"/>
        <v>110</v>
      </c>
      <c r="Z2578" s="62">
        <v>7057.6000000000013</v>
      </c>
      <c r="AA2578" s="58" t="s">
        <v>3179</v>
      </c>
      <c r="AB2578" s="58" t="s">
        <v>3179</v>
      </c>
    </row>
    <row r="2579" spans="1:28" x14ac:dyDescent="0.3">
      <c r="A2579" s="20">
        <v>51</v>
      </c>
      <c r="B2579" s="20" t="s">
        <v>3275</v>
      </c>
      <c r="C2579" s="20" t="s">
        <v>1486</v>
      </c>
      <c r="D2579" s="20" t="s">
        <v>1487</v>
      </c>
      <c r="E2579" s="20" t="s">
        <v>1488</v>
      </c>
      <c r="F2579" s="20" t="s">
        <v>2883</v>
      </c>
      <c r="G2579" s="60" t="s">
        <v>2884</v>
      </c>
      <c r="H2579" s="60">
        <v>1</v>
      </c>
      <c r="I2579" s="60">
        <v>1</v>
      </c>
      <c r="J2579" s="60">
        <v>10</v>
      </c>
      <c r="K2579" s="61">
        <v>44595</v>
      </c>
      <c r="L2579" s="61">
        <v>44600</v>
      </c>
      <c r="M2579" s="60">
        <v>675.06</v>
      </c>
      <c r="N2579" s="60">
        <f t="shared" si="122"/>
        <v>537</v>
      </c>
      <c r="O2579" s="60">
        <v>87</v>
      </c>
      <c r="P2579" s="1">
        <f t="shared" si="120"/>
        <v>58730.219999999994</v>
      </c>
      <c r="Q2579" s="60" t="s">
        <v>147</v>
      </c>
      <c r="R2579" s="20">
        <v>99.7</v>
      </c>
      <c r="S2579" s="19">
        <f t="shared" si="123"/>
        <v>67303.482000000004</v>
      </c>
      <c r="T2579" s="20" t="s">
        <v>147</v>
      </c>
      <c r="U2579" s="60">
        <v>110</v>
      </c>
      <c r="V2579" s="20">
        <v>0</v>
      </c>
      <c r="W2579" s="20">
        <v>0</v>
      </c>
      <c r="X2579" s="20">
        <v>0</v>
      </c>
      <c r="Y2579" s="20">
        <f t="shared" si="121"/>
        <v>110</v>
      </c>
      <c r="Z2579" s="60">
        <v>59070</v>
      </c>
      <c r="AA2579" s="58" t="s">
        <v>3179</v>
      </c>
      <c r="AB2579" s="58" t="s">
        <v>3179</v>
      </c>
    </row>
    <row r="2580" spans="1:28" x14ac:dyDescent="0.3">
      <c r="A2580" s="20">
        <v>52</v>
      </c>
      <c r="B2580" s="20" t="s">
        <v>3275</v>
      </c>
      <c r="C2580" s="20" t="s">
        <v>1486</v>
      </c>
      <c r="D2580" s="20" t="s">
        <v>1487</v>
      </c>
      <c r="E2580" s="20" t="s">
        <v>1488</v>
      </c>
      <c r="F2580" s="20" t="s">
        <v>2885</v>
      </c>
      <c r="G2580" s="60" t="s">
        <v>2886</v>
      </c>
      <c r="H2580" s="60">
        <v>2</v>
      </c>
      <c r="I2580" s="60">
        <v>2</v>
      </c>
      <c r="J2580" s="60">
        <v>11</v>
      </c>
      <c r="K2580" s="61">
        <v>44651</v>
      </c>
      <c r="L2580" s="61">
        <v>44656</v>
      </c>
      <c r="M2580" s="60">
        <v>714.84</v>
      </c>
      <c r="N2580" s="60">
        <f t="shared" si="122"/>
        <v>640.7399999999999</v>
      </c>
      <c r="O2580" s="60">
        <v>92</v>
      </c>
      <c r="P2580" s="1">
        <f t="shared" si="120"/>
        <v>65765.279999999999</v>
      </c>
      <c r="Q2580" s="60" t="s">
        <v>147</v>
      </c>
      <c r="R2580" s="20">
        <v>99.7</v>
      </c>
      <c r="S2580" s="19">
        <f t="shared" si="123"/>
        <v>71269.54800000001</v>
      </c>
      <c r="T2580" s="20" t="s">
        <v>147</v>
      </c>
      <c r="U2580" s="60">
        <v>110</v>
      </c>
      <c r="V2580" s="20">
        <v>0</v>
      </c>
      <c r="W2580" s="20">
        <v>0</v>
      </c>
      <c r="X2580" s="20">
        <v>0</v>
      </c>
      <c r="Y2580" s="20">
        <f t="shared" si="121"/>
        <v>110</v>
      </c>
      <c r="Z2580" s="62">
        <v>70481.399999999994</v>
      </c>
      <c r="AA2580" s="58" t="s">
        <v>3179</v>
      </c>
      <c r="AB2580" s="58" t="s">
        <v>3179</v>
      </c>
    </row>
    <row r="2581" spans="1:28" x14ac:dyDescent="0.3">
      <c r="A2581" s="20">
        <v>53</v>
      </c>
      <c r="B2581" s="20" t="s">
        <v>3275</v>
      </c>
      <c r="C2581" s="20" t="s">
        <v>1486</v>
      </c>
      <c r="D2581" s="20" t="s">
        <v>1487</v>
      </c>
      <c r="E2581" s="20" t="s">
        <v>1488</v>
      </c>
      <c r="F2581" s="20" t="s">
        <v>2887</v>
      </c>
      <c r="G2581" s="60" t="s">
        <v>2888</v>
      </c>
      <c r="H2581" s="60">
        <v>1</v>
      </c>
      <c r="I2581" s="60">
        <v>1</v>
      </c>
      <c r="J2581" s="60">
        <v>3</v>
      </c>
      <c r="K2581" s="61">
        <v>44651</v>
      </c>
      <c r="L2581" s="61">
        <v>44656</v>
      </c>
      <c r="M2581" s="60">
        <v>184.74</v>
      </c>
      <c r="N2581" s="60">
        <f t="shared" si="122"/>
        <v>167.14000000000001</v>
      </c>
      <c r="O2581" s="60">
        <v>90</v>
      </c>
      <c r="P2581" s="1">
        <f t="shared" si="120"/>
        <v>16626.600000000002</v>
      </c>
      <c r="Q2581" s="60" t="s">
        <v>147</v>
      </c>
      <c r="R2581" s="20">
        <v>99.7</v>
      </c>
      <c r="S2581" s="19">
        <f t="shared" si="123"/>
        <v>18418.578000000001</v>
      </c>
      <c r="T2581" s="20" t="s">
        <v>147</v>
      </c>
      <c r="U2581" s="60">
        <v>110</v>
      </c>
      <c r="V2581" s="20">
        <v>0</v>
      </c>
      <c r="W2581" s="20">
        <v>0</v>
      </c>
      <c r="X2581" s="20">
        <v>0</v>
      </c>
      <c r="Y2581" s="20">
        <f t="shared" si="121"/>
        <v>110</v>
      </c>
      <c r="Z2581" s="62">
        <v>18385.400000000001</v>
      </c>
      <c r="AA2581" s="58" t="s">
        <v>3179</v>
      </c>
      <c r="AB2581" s="58" t="s">
        <v>3179</v>
      </c>
    </row>
    <row r="2582" spans="1:28" x14ac:dyDescent="0.3">
      <c r="A2582" s="20">
        <v>54</v>
      </c>
      <c r="B2582" s="20" t="s">
        <v>3275</v>
      </c>
      <c r="C2582" s="20" t="s">
        <v>1486</v>
      </c>
      <c r="D2582" s="20" t="s">
        <v>1487</v>
      </c>
      <c r="E2582" s="20" t="s">
        <v>1488</v>
      </c>
      <c r="F2582" s="20" t="s">
        <v>2889</v>
      </c>
      <c r="G2582" s="60" t="s">
        <v>2890</v>
      </c>
      <c r="H2582" s="60">
        <v>1.5</v>
      </c>
      <c r="I2582" s="60">
        <v>1.5</v>
      </c>
      <c r="J2582" s="60">
        <v>1</v>
      </c>
      <c r="K2582" s="61">
        <v>44672</v>
      </c>
      <c r="L2582" s="61">
        <v>44677</v>
      </c>
      <c r="M2582" s="60">
        <v>70.38</v>
      </c>
      <c r="N2582" s="60">
        <f t="shared" si="122"/>
        <v>64.08</v>
      </c>
      <c r="O2582" s="60">
        <v>96</v>
      </c>
      <c r="P2582" s="1">
        <f t="shared" ref="P2582:P2645" si="124">+O2582*M2582</f>
        <v>6756.48</v>
      </c>
      <c r="Q2582" s="60" t="s">
        <v>147</v>
      </c>
      <c r="R2582" s="20">
        <v>99.7</v>
      </c>
      <c r="S2582" s="19">
        <f t="shared" si="123"/>
        <v>7016.8859999999995</v>
      </c>
      <c r="T2582" s="20" t="s">
        <v>147</v>
      </c>
      <c r="U2582" s="60">
        <v>110</v>
      </c>
      <c r="V2582" s="20">
        <v>0</v>
      </c>
      <c r="W2582" s="20">
        <v>0</v>
      </c>
      <c r="X2582" s="20">
        <v>0</v>
      </c>
      <c r="Y2582" s="20">
        <f t="shared" si="121"/>
        <v>110</v>
      </c>
      <c r="Z2582" s="62">
        <v>7048.8</v>
      </c>
      <c r="AA2582" s="58" t="s">
        <v>3179</v>
      </c>
      <c r="AB2582" s="58" t="s">
        <v>3179</v>
      </c>
    </row>
    <row r="2583" spans="1:28" x14ac:dyDescent="0.3">
      <c r="A2583" s="20">
        <v>55</v>
      </c>
      <c r="B2583" s="20" t="s">
        <v>3275</v>
      </c>
      <c r="C2583" s="20" t="s">
        <v>1486</v>
      </c>
      <c r="D2583" s="20" t="s">
        <v>1487</v>
      </c>
      <c r="E2583" s="20" t="s">
        <v>1488</v>
      </c>
      <c r="F2583" s="20" t="s">
        <v>2891</v>
      </c>
      <c r="G2583" s="60" t="s">
        <v>2892</v>
      </c>
      <c r="H2583" s="60">
        <v>3.5</v>
      </c>
      <c r="I2583" s="60">
        <v>3.5</v>
      </c>
      <c r="J2583" s="60">
        <v>11</v>
      </c>
      <c r="K2583" s="61">
        <v>44651</v>
      </c>
      <c r="L2583" s="61">
        <v>44656</v>
      </c>
      <c r="M2583" s="60">
        <v>836.2</v>
      </c>
      <c r="N2583" s="60">
        <f t="shared" si="122"/>
        <v>745.90000000000009</v>
      </c>
      <c r="O2583" s="60">
        <v>80</v>
      </c>
      <c r="P2583" s="1">
        <f t="shared" si="124"/>
        <v>66896</v>
      </c>
      <c r="Q2583" s="60" t="s">
        <v>147</v>
      </c>
      <c r="R2583" s="20">
        <v>99.7</v>
      </c>
      <c r="S2583" s="19">
        <f t="shared" si="123"/>
        <v>83369.140000000014</v>
      </c>
      <c r="T2583" s="20" t="s">
        <v>147</v>
      </c>
      <c r="U2583" s="60">
        <v>110</v>
      </c>
      <c r="V2583" s="20">
        <v>0</v>
      </c>
      <c r="W2583" s="20">
        <v>0</v>
      </c>
      <c r="X2583" s="20">
        <v>0</v>
      </c>
      <c r="Y2583" s="20">
        <f t="shared" si="121"/>
        <v>110</v>
      </c>
      <c r="Z2583" s="62">
        <v>82049.000000000015</v>
      </c>
      <c r="AA2583" s="58" t="s">
        <v>3179</v>
      </c>
      <c r="AB2583" s="58" t="s">
        <v>3179</v>
      </c>
    </row>
    <row r="2584" spans="1:28" x14ac:dyDescent="0.3">
      <c r="A2584" s="20">
        <v>56</v>
      </c>
      <c r="B2584" s="20" t="s">
        <v>3275</v>
      </c>
      <c r="C2584" s="20" t="s">
        <v>1486</v>
      </c>
      <c r="D2584" s="20" t="s">
        <v>1487</v>
      </c>
      <c r="E2584" s="20" t="s">
        <v>1488</v>
      </c>
      <c r="F2584" s="20" t="s">
        <v>2797</v>
      </c>
      <c r="G2584" s="60" t="s">
        <v>2893</v>
      </c>
      <c r="H2584" s="60">
        <v>3</v>
      </c>
      <c r="I2584" s="60">
        <v>3</v>
      </c>
      <c r="J2584" s="60">
        <v>1</v>
      </c>
      <c r="K2584" s="61">
        <v>44672</v>
      </c>
      <c r="L2584" s="61">
        <v>44677</v>
      </c>
      <c r="M2584" s="60">
        <v>70.040000000000006</v>
      </c>
      <c r="N2584" s="60">
        <f t="shared" si="122"/>
        <v>63.240000000000016</v>
      </c>
      <c r="O2584" s="60">
        <v>95</v>
      </c>
      <c r="P2584" s="1">
        <f t="shared" si="124"/>
        <v>6653.8</v>
      </c>
      <c r="Q2584" s="60" t="s">
        <v>147</v>
      </c>
      <c r="R2584" s="20">
        <v>99.7</v>
      </c>
      <c r="S2584" s="19">
        <f t="shared" si="123"/>
        <v>6982.9880000000012</v>
      </c>
      <c r="T2584" s="20" t="s">
        <v>147</v>
      </c>
      <c r="U2584" s="60">
        <v>110</v>
      </c>
      <c r="V2584" s="20">
        <v>0</v>
      </c>
      <c r="W2584" s="20">
        <v>0</v>
      </c>
      <c r="X2584" s="20">
        <v>0</v>
      </c>
      <c r="Y2584" s="20">
        <f t="shared" si="121"/>
        <v>110</v>
      </c>
      <c r="Z2584" s="62">
        <v>6956.4000000000015</v>
      </c>
      <c r="AA2584" s="58" t="s">
        <v>3179</v>
      </c>
      <c r="AB2584" s="58" t="s">
        <v>3179</v>
      </c>
    </row>
    <row r="2585" spans="1:28" x14ac:dyDescent="0.3">
      <c r="A2585" s="20">
        <v>57</v>
      </c>
      <c r="B2585" s="20" t="s">
        <v>3275</v>
      </c>
      <c r="C2585" s="20" t="s">
        <v>1486</v>
      </c>
      <c r="D2585" s="20" t="s">
        <v>1487</v>
      </c>
      <c r="E2585" s="20" t="s">
        <v>1488</v>
      </c>
      <c r="F2585" s="20" t="s">
        <v>2813</v>
      </c>
      <c r="G2585" s="60" t="s">
        <v>2894</v>
      </c>
      <c r="H2585" s="60">
        <v>1.5</v>
      </c>
      <c r="I2585" s="60">
        <v>1.5</v>
      </c>
      <c r="J2585" s="60">
        <v>13</v>
      </c>
      <c r="K2585" s="61">
        <v>44651</v>
      </c>
      <c r="L2585" s="61">
        <v>44656</v>
      </c>
      <c r="M2585" s="60">
        <v>1029.46</v>
      </c>
      <c r="N2585" s="60">
        <f t="shared" si="122"/>
        <v>938.36</v>
      </c>
      <c r="O2585" s="60">
        <v>92</v>
      </c>
      <c r="P2585" s="1">
        <f t="shared" si="124"/>
        <v>94710.32</v>
      </c>
      <c r="Q2585" s="60" t="s">
        <v>147</v>
      </c>
      <c r="R2585" s="20">
        <v>99.7</v>
      </c>
      <c r="S2585" s="19">
        <f t="shared" si="123"/>
        <v>102637.16200000001</v>
      </c>
      <c r="T2585" s="20" t="s">
        <v>147</v>
      </c>
      <c r="U2585" s="60">
        <v>110</v>
      </c>
      <c r="V2585" s="20">
        <v>0</v>
      </c>
      <c r="W2585" s="20">
        <v>0</v>
      </c>
      <c r="X2585" s="20">
        <v>0</v>
      </c>
      <c r="Y2585" s="20">
        <f t="shared" si="121"/>
        <v>110</v>
      </c>
      <c r="Z2585" s="62">
        <v>103219.6</v>
      </c>
      <c r="AA2585" s="58" t="s">
        <v>3179</v>
      </c>
      <c r="AB2585" s="58" t="s">
        <v>3179</v>
      </c>
    </row>
    <row r="2586" spans="1:28" x14ac:dyDescent="0.3">
      <c r="A2586" s="20">
        <v>58</v>
      </c>
      <c r="B2586" s="20" t="s">
        <v>3275</v>
      </c>
      <c r="C2586" s="20" t="s">
        <v>1486</v>
      </c>
      <c r="D2586" s="20" t="s">
        <v>1487</v>
      </c>
      <c r="E2586" s="20" t="s">
        <v>1488</v>
      </c>
      <c r="F2586" s="20" t="s">
        <v>2895</v>
      </c>
      <c r="G2586" s="60" t="s">
        <v>2896</v>
      </c>
      <c r="H2586" s="60">
        <v>1.5</v>
      </c>
      <c r="I2586" s="60">
        <v>1.5</v>
      </c>
      <c r="J2586" s="60">
        <v>7</v>
      </c>
      <c r="K2586" s="61">
        <v>44651</v>
      </c>
      <c r="L2586" s="61">
        <v>44656</v>
      </c>
      <c r="M2586" s="60">
        <v>426.76</v>
      </c>
      <c r="N2586" s="60">
        <f t="shared" si="122"/>
        <v>382.46</v>
      </c>
      <c r="O2586" s="60">
        <v>92</v>
      </c>
      <c r="P2586" s="1">
        <f t="shared" si="124"/>
        <v>39261.919999999998</v>
      </c>
      <c r="Q2586" s="60" t="s">
        <v>147</v>
      </c>
      <c r="R2586" s="20">
        <v>99.7</v>
      </c>
      <c r="S2586" s="19">
        <f t="shared" si="123"/>
        <v>42547.972000000002</v>
      </c>
      <c r="T2586" s="20" t="s">
        <v>147</v>
      </c>
      <c r="U2586" s="60">
        <v>110</v>
      </c>
      <c r="V2586" s="20">
        <v>0</v>
      </c>
      <c r="W2586" s="20">
        <v>0</v>
      </c>
      <c r="X2586" s="20">
        <v>0</v>
      </c>
      <c r="Y2586" s="20">
        <f t="shared" si="121"/>
        <v>110</v>
      </c>
      <c r="Z2586" s="62">
        <v>42070.6</v>
      </c>
      <c r="AA2586" s="58" t="s">
        <v>3179</v>
      </c>
      <c r="AB2586" s="58" t="s">
        <v>3179</v>
      </c>
    </row>
    <row r="2587" spans="1:28" x14ac:dyDescent="0.3">
      <c r="A2587" s="20">
        <v>59</v>
      </c>
      <c r="B2587" s="20" t="s">
        <v>3275</v>
      </c>
      <c r="C2587" s="20" t="s">
        <v>1486</v>
      </c>
      <c r="D2587" s="20" t="s">
        <v>1487</v>
      </c>
      <c r="E2587" s="20" t="s">
        <v>1488</v>
      </c>
      <c r="F2587" s="20" t="s">
        <v>2817</v>
      </c>
      <c r="G2587" s="60" t="s">
        <v>2897</v>
      </c>
      <c r="H2587" s="60">
        <v>3</v>
      </c>
      <c r="I2587" s="60">
        <v>3</v>
      </c>
      <c r="J2587" s="60">
        <v>10</v>
      </c>
      <c r="K2587" s="61">
        <v>44651</v>
      </c>
      <c r="L2587" s="61">
        <v>44656</v>
      </c>
      <c r="M2587" s="60">
        <v>689.08</v>
      </c>
      <c r="N2587" s="60">
        <f t="shared" si="122"/>
        <v>643.68000000000006</v>
      </c>
      <c r="O2587" s="60">
        <v>96</v>
      </c>
      <c r="P2587" s="1">
        <f t="shared" si="124"/>
        <v>66151.680000000008</v>
      </c>
      <c r="Q2587" s="60" t="s">
        <v>147</v>
      </c>
      <c r="R2587" s="20">
        <v>99.7</v>
      </c>
      <c r="S2587" s="19">
        <f t="shared" si="123"/>
        <v>68701.276000000013</v>
      </c>
      <c r="T2587" s="20" t="s">
        <v>147</v>
      </c>
      <c r="U2587" s="60">
        <v>110</v>
      </c>
      <c r="V2587" s="20">
        <v>0</v>
      </c>
      <c r="W2587" s="20">
        <v>0</v>
      </c>
      <c r="X2587" s="20">
        <v>0</v>
      </c>
      <c r="Y2587" s="20">
        <f t="shared" si="121"/>
        <v>110</v>
      </c>
      <c r="Z2587" s="62">
        <v>70804.800000000003</v>
      </c>
      <c r="AA2587" s="58" t="s">
        <v>3179</v>
      </c>
      <c r="AB2587" s="58" t="s">
        <v>3179</v>
      </c>
    </row>
    <row r="2588" spans="1:28" x14ac:dyDescent="0.3">
      <c r="A2588" s="20">
        <v>60</v>
      </c>
      <c r="B2588" s="20" t="s">
        <v>3275</v>
      </c>
      <c r="C2588" s="20" t="s">
        <v>1486</v>
      </c>
      <c r="D2588" s="20" t="s">
        <v>1487</v>
      </c>
      <c r="E2588" s="20" t="s">
        <v>1488</v>
      </c>
      <c r="F2588" s="20" t="s">
        <v>2898</v>
      </c>
      <c r="G2588" s="60" t="s">
        <v>2899</v>
      </c>
      <c r="H2588" s="60">
        <v>2</v>
      </c>
      <c r="I2588" s="60">
        <v>2</v>
      </c>
      <c r="J2588" s="60">
        <v>10</v>
      </c>
      <c r="K2588" s="61">
        <v>44651</v>
      </c>
      <c r="L2588" s="61">
        <v>44656</v>
      </c>
      <c r="M2588" s="60">
        <v>694.86</v>
      </c>
      <c r="N2588" s="60">
        <f t="shared" si="122"/>
        <v>631.06000000000006</v>
      </c>
      <c r="O2588" s="60">
        <v>87</v>
      </c>
      <c r="P2588" s="1">
        <f t="shared" si="124"/>
        <v>60452.82</v>
      </c>
      <c r="Q2588" s="60" t="s">
        <v>147</v>
      </c>
      <c r="R2588" s="20">
        <v>99.7</v>
      </c>
      <c r="S2588" s="19">
        <f t="shared" si="123"/>
        <v>69277.542000000001</v>
      </c>
      <c r="T2588" s="20" t="s">
        <v>147</v>
      </c>
      <c r="U2588" s="60">
        <v>110</v>
      </c>
      <c r="V2588" s="20">
        <v>0</v>
      </c>
      <c r="W2588" s="20">
        <v>0</v>
      </c>
      <c r="X2588" s="20">
        <v>0</v>
      </c>
      <c r="Y2588" s="20">
        <f t="shared" si="121"/>
        <v>110</v>
      </c>
      <c r="Z2588" s="62">
        <v>69416.600000000006</v>
      </c>
      <c r="AA2588" s="58" t="s">
        <v>3179</v>
      </c>
      <c r="AB2588" s="58" t="s">
        <v>3179</v>
      </c>
    </row>
    <row r="2589" spans="1:28" x14ac:dyDescent="0.3">
      <c r="A2589" s="20">
        <v>61</v>
      </c>
      <c r="B2589" s="20" t="s">
        <v>3275</v>
      </c>
      <c r="C2589" s="20" t="s">
        <v>1486</v>
      </c>
      <c r="D2589" s="20" t="s">
        <v>1487</v>
      </c>
      <c r="E2589" s="20" t="s">
        <v>1488</v>
      </c>
      <c r="F2589" s="20" t="s">
        <v>2900</v>
      </c>
      <c r="G2589" s="60" t="s">
        <v>2901</v>
      </c>
      <c r="H2589" s="60">
        <v>0.5</v>
      </c>
      <c r="I2589" s="60">
        <v>0.5</v>
      </c>
      <c r="J2589" s="60">
        <v>3</v>
      </c>
      <c r="K2589" s="61">
        <v>44651</v>
      </c>
      <c r="L2589" s="61">
        <v>44656</v>
      </c>
      <c r="M2589" s="60">
        <v>211.64</v>
      </c>
      <c r="N2589" s="60">
        <f t="shared" si="122"/>
        <v>192.94000000000003</v>
      </c>
      <c r="O2589" s="60">
        <v>95</v>
      </c>
      <c r="P2589" s="1">
        <f t="shared" si="124"/>
        <v>20105.8</v>
      </c>
      <c r="Q2589" s="60" t="s">
        <v>147</v>
      </c>
      <c r="R2589" s="20">
        <v>99.7</v>
      </c>
      <c r="S2589" s="19">
        <f t="shared" si="123"/>
        <v>21100.507999999998</v>
      </c>
      <c r="T2589" s="20" t="s">
        <v>147</v>
      </c>
      <c r="U2589" s="60">
        <v>110</v>
      </c>
      <c r="V2589" s="20">
        <v>0</v>
      </c>
      <c r="W2589" s="20">
        <v>0</v>
      </c>
      <c r="X2589" s="20">
        <v>0</v>
      </c>
      <c r="Y2589" s="20">
        <f t="shared" si="121"/>
        <v>110</v>
      </c>
      <c r="Z2589" s="62">
        <v>21223.4</v>
      </c>
      <c r="AA2589" s="58" t="s">
        <v>3179</v>
      </c>
      <c r="AB2589" s="58" t="s">
        <v>3179</v>
      </c>
    </row>
    <row r="2590" spans="1:28" x14ac:dyDescent="0.3">
      <c r="A2590" s="20">
        <v>62</v>
      </c>
      <c r="B2590" s="20" t="s">
        <v>3275</v>
      </c>
      <c r="C2590" s="20" t="s">
        <v>1486</v>
      </c>
      <c r="D2590" s="20" t="s">
        <v>1487</v>
      </c>
      <c r="E2590" s="20" t="s">
        <v>1488</v>
      </c>
      <c r="F2590" s="20" t="s">
        <v>2902</v>
      </c>
      <c r="G2590" s="60" t="s">
        <v>2903</v>
      </c>
      <c r="H2590" s="60">
        <v>2.5</v>
      </c>
      <c r="I2590" s="60">
        <v>2.5</v>
      </c>
      <c r="J2590" s="60">
        <v>3</v>
      </c>
      <c r="K2590" s="61">
        <v>44651</v>
      </c>
      <c r="L2590" s="61">
        <v>44656</v>
      </c>
      <c r="M2590" s="60">
        <v>206</v>
      </c>
      <c r="N2590" s="60">
        <f t="shared" si="122"/>
        <v>183.8</v>
      </c>
      <c r="O2590" s="60">
        <v>96</v>
      </c>
      <c r="P2590" s="1">
        <f t="shared" si="124"/>
        <v>19776</v>
      </c>
      <c r="Q2590" s="60" t="s">
        <v>147</v>
      </c>
      <c r="R2590" s="20">
        <v>99.7</v>
      </c>
      <c r="S2590" s="19">
        <f t="shared" si="123"/>
        <v>20538.2</v>
      </c>
      <c r="T2590" s="20" t="s">
        <v>147</v>
      </c>
      <c r="U2590" s="60">
        <v>110</v>
      </c>
      <c r="V2590" s="20">
        <v>0</v>
      </c>
      <c r="W2590" s="20">
        <v>0</v>
      </c>
      <c r="X2590" s="20">
        <v>0</v>
      </c>
      <c r="Y2590" s="20">
        <f t="shared" si="121"/>
        <v>110</v>
      </c>
      <c r="Z2590" s="62">
        <v>20218</v>
      </c>
      <c r="AA2590" s="58" t="s">
        <v>3179</v>
      </c>
      <c r="AB2590" s="58" t="s">
        <v>3179</v>
      </c>
    </row>
    <row r="2591" spans="1:28" x14ac:dyDescent="0.3">
      <c r="A2591" s="20">
        <v>63</v>
      </c>
      <c r="B2591" s="20" t="s">
        <v>3275</v>
      </c>
      <c r="C2591" s="20" t="s">
        <v>1486</v>
      </c>
      <c r="D2591" s="20" t="s">
        <v>1487</v>
      </c>
      <c r="E2591" s="20" t="s">
        <v>1488</v>
      </c>
      <c r="F2591" s="20" t="s">
        <v>2789</v>
      </c>
      <c r="G2591" s="60" t="s">
        <v>2904</v>
      </c>
      <c r="H2591" s="60">
        <v>3</v>
      </c>
      <c r="I2591" s="60">
        <v>3</v>
      </c>
      <c r="J2591" s="60">
        <v>20</v>
      </c>
      <c r="K2591" s="61">
        <v>44595</v>
      </c>
      <c r="L2591" s="61">
        <v>44600</v>
      </c>
      <c r="M2591" s="60">
        <v>1368.1</v>
      </c>
      <c r="N2591" s="60">
        <f t="shared" si="122"/>
        <v>1095</v>
      </c>
      <c r="O2591" s="60">
        <v>94</v>
      </c>
      <c r="P2591" s="1">
        <f t="shared" si="124"/>
        <v>128601.4</v>
      </c>
      <c r="Q2591" s="60" t="s">
        <v>147</v>
      </c>
      <c r="R2591" s="20">
        <v>99.7</v>
      </c>
      <c r="S2591" s="19">
        <f t="shared" si="123"/>
        <v>136399.57</v>
      </c>
      <c r="T2591" s="20" t="s">
        <v>147</v>
      </c>
      <c r="U2591" s="60">
        <v>110</v>
      </c>
      <c r="V2591" s="20">
        <v>0</v>
      </c>
      <c r="W2591" s="20">
        <v>0</v>
      </c>
      <c r="X2591" s="20">
        <v>0</v>
      </c>
      <c r="Y2591" s="20">
        <f t="shared" ref="Y2591:Y2654" si="125">SUM(U2591:X2591)</f>
        <v>110</v>
      </c>
      <c r="Z2591" s="60">
        <v>120450</v>
      </c>
      <c r="AA2591" s="58" t="s">
        <v>3179</v>
      </c>
      <c r="AB2591" s="58" t="s">
        <v>3179</v>
      </c>
    </row>
    <row r="2592" spans="1:28" x14ac:dyDescent="0.3">
      <c r="A2592" s="20">
        <v>64</v>
      </c>
      <c r="B2592" s="20" t="s">
        <v>3275</v>
      </c>
      <c r="C2592" s="20" t="s">
        <v>1486</v>
      </c>
      <c r="D2592" s="20" t="s">
        <v>1487</v>
      </c>
      <c r="E2592" s="20" t="s">
        <v>1488</v>
      </c>
      <c r="F2592" s="20" t="s">
        <v>2905</v>
      </c>
      <c r="G2592" s="60" t="s">
        <v>2906</v>
      </c>
      <c r="H2592" s="60">
        <v>5</v>
      </c>
      <c r="I2592" s="60">
        <v>5</v>
      </c>
      <c r="J2592" s="60">
        <v>15</v>
      </c>
      <c r="K2592" s="61">
        <v>44595</v>
      </c>
      <c r="L2592" s="61">
        <v>44600</v>
      </c>
      <c r="M2592" s="60">
        <v>1030.54</v>
      </c>
      <c r="N2592" s="60">
        <f t="shared" si="122"/>
        <v>826</v>
      </c>
      <c r="O2592" s="60">
        <v>88</v>
      </c>
      <c r="P2592" s="1">
        <f t="shared" si="124"/>
        <v>90687.51999999999</v>
      </c>
      <c r="Q2592" s="60" t="s">
        <v>147</v>
      </c>
      <c r="R2592" s="20">
        <v>99.7</v>
      </c>
      <c r="S2592" s="19">
        <f t="shared" si="123"/>
        <v>102744.838</v>
      </c>
      <c r="T2592" s="20" t="s">
        <v>147</v>
      </c>
      <c r="U2592" s="60">
        <v>110</v>
      </c>
      <c r="V2592" s="20">
        <v>0</v>
      </c>
      <c r="W2592" s="20">
        <v>0</v>
      </c>
      <c r="X2592" s="20">
        <v>0</v>
      </c>
      <c r="Y2592" s="20">
        <f t="shared" si="125"/>
        <v>110</v>
      </c>
      <c r="Z2592" s="60">
        <v>90860</v>
      </c>
      <c r="AA2592" s="58" t="s">
        <v>3179</v>
      </c>
      <c r="AB2592" s="58" t="s">
        <v>3179</v>
      </c>
    </row>
    <row r="2593" spans="1:28" x14ac:dyDescent="0.3">
      <c r="A2593" s="20">
        <v>65</v>
      </c>
      <c r="B2593" s="20" t="s">
        <v>3275</v>
      </c>
      <c r="C2593" s="20" t="s">
        <v>1486</v>
      </c>
      <c r="D2593" s="20" t="s">
        <v>1487</v>
      </c>
      <c r="E2593" s="20" t="s">
        <v>1488</v>
      </c>
      <c r="F2593" s="20" t="s">
        <v>2907</v>
      </c>
      <c r="G2593" s="60" t="s">
        <v>2908</v>
      </c>
      <c r="H2593" s="60">
        <v>3</v>
      </c>
      <c r="I2593" s="60">
        <v>3</v>
      </c>
      <c r="J2593" s="60">
        <v>10</v>
      </c>
      <c r="K2593" s="61">
        <v>44595</v>
      </c>
      <c r="L2593" s="61">
        <v>44600</v>
      </c>
      <c r="M2593" s="60">
        <v>687.76</v>
      </c>
      <c r="N2593" s="60">
        <f t="shared" si="122"/>
        <v>546</v>
      </c>
      <c r="O2593" s="60">
        <v>90</v>
      </c>
      <c r="P2593" s="1">
        <f t="shared" si="124"/>
        <v>61898.400000000001</v>
      </c>
      <c r="Q2593" s="60" t="s">
        <v>147</v>
      </c>
      <c r="R2593" s="20">
        <v>99.7</v>
      </c>
      <c r="S2593" s="19">
        <f t="shared" si="123"/>
        <v>68569.672000000006</v>
      </c>
      <c r="T2593" s="20" t="s">
        <v>147</v>
      </c>
      <c r="U2593" s="60">
        <v>110</v>
      </c>
      <c r="V2593" s="20">
        <v>0</v>
      </c>
      <c r="W2593" s="20">
        <v>0</v>
      </c>
      <c r="X2593" s="20">
        <v>0</v>
      </c>
      <c r="Y2593" s="20">
        <f t="shared" si="125"/>
        <v>110</v>
      </c>
      <c r="Z2593" s="60">
        <v>60060</v>
      </c>
      <c r="AA2593" s="58" t="s">
        <v>3179</v>
      </c>
      <c r="AB2593" s="58" t="s">
        <v>3179</v>
      </c>
    </row>
    <row r="2594" spans="1:28" x14ac:dyDescent="0.3">
      <c r="A2594" s="20">
        <v>66</v>
      </c>
      <c r="B2594" s="20" t="s">
        <v>3275</v>
      </c>
      <c r="C2594" s="20" t="s">
        <v>1486</v>
      </c>
      <c r="D2594" s="20" t="s">
        <v>1487</v>
      </c>
      <c r="E2594" s="20" t="s">
        <v>1488</v>
      </c>
      <c r="F2594" s="20" t="s">
        <v>2909</v>
      </c>
      <c r="G2594" s="60" t="s">
        <v>2910</v>
      </c>
      <c r="H2594" s="60">
        <v>1.5</v>
      </c>
      <c r="I2594" s="60">
        <v>1.5</v>
      </c>
      <c r="J2594" s="60">
        <v>10</v>
      </c>
      <c r="K2594" s="61">
        <v>44595</v>
      </c>
      <c r="L2594" s="61">
        <v>44600</v>
      </c>
      <c r="M2594" s="60">
        <v>686.63</v>
      </c>
      <c r="N2594" s="60">
        <f t="shared" ref="N2594:N2656" si="126">+Z2594/Y2594</f>
        <v>545</v>
      </c>
      <c r="O2594" s="60">
        <v>89</v>
      </c>
      <c r="P2594" s="1">
        <f t="shared" si="124"/>
        <v>61110.07</v>
      </c>
      <c r="Q2594" s="60" t="s">
        <v>147</v>
      </c>
      <c r="R2594" s="20">
        <v>99.7</v>
      </c>
      <c r="S2594" s="19">
        <f t="shared" si="123"/>
        <v>68457.010999999999</v>
      </c>
      <c r="T2594" s="20" t="s">
        <v>147</v>
      </c>
      <c r="U2594" s="60">
        <v>110</v>
      </c>
      <c r="V2594" s="20">
        <v>0</v>
      </c>
      <c r="W2594" s="20">
        <v>0</v>
      </c>
      <c r="X2594" s="20">
        <v>0</v>
      </c>
      <c r="Y2594" s="20">
        <f t="shared" si="125"/>
        <v>110</v>
      </c>
      <c r="Z2594" s="60">
        <v>59950</v>
      </c>
      <c r="AA2594" s="58" t="s">
        <v>3179</v>
      </c>
      <c r="AB2594" s="58" t="s">
        <v>3179</v>
      </c>
    </row>
    <row r="2595" spans="1:28" x14ac:dyDescent="0.3">
      <c r="A2595" s="20">
        <v>67</v>
      </c>
      <c r="B2595" s="20" t="s">
        <v>3275</v>
      </c>
      <c r="C2595" s="20" t="s">
        <v>1486</v>
      </c>
      <c r="D2595" s="20" t="s">
        <v>1487</v>
      </c>
      <c r="E2595" s="20" t="s">
        <v>1488</v>
      </c>
      <c r="F2595" s="20" t="s">
        <v>2911</v>
      </c>
      <c r="G2595" s="60" t="s">
        <v>2912</v>
      </c>
      <c r="H2595" s="60">
        <v>5</v>
      </c>
      <c r="I2595" s="60">
        <v>5</v>
      </c>
      <c r="J2595" s="60">
        <v>15</v>
      </c>
      <c r="K2595" s="61">
        <v>44595</v>
      </c>
      <c r="L2595" s="61">
        <v>44600</v>
      </c>
      <c r="M2595" s="60">
        <v>1029.94</v>
      </c>
      <c r="N2595" s="60">
        <f t="shared" si="126"/>
        <v>822</v>
      </c>
      <c r="O2595" s="60">
        <v>87</v>
      </c>
      <c r="P2595" s="1">
        <f t="shared" si="124"/>
        <v>89604.78</v>
      </c>
      <c r="Q2595" s="60" t="s">
        <v>147</v>
      </c>
      <c r="R2595" s="20">
        <v>99.7</v>
      </c>
      <c r="S2595" s="19">
        <f t="shared" si="123"/>
        <v>102685.01800000001</v>
      </c>
      <c r="T2595" s="20" t="s">
        <v>147</v>
      </c>
      <c r="U2595" s="60">
        <v>110</v>
      </c>
      <c r="V2595" s="20">
        <v>0</v>
      </c>
      <c r="W2595" s="20">
        <v>0</v>
      </c>
      <c r="X2595" s="20">
        <v>0</v>
      </c>
      <c r="Y2595" s="20">
        <f t="shared" si="125"/>
        <v>110</v>
      </c>
      <c r="Z2595" s="60">
        <v>90420</v>
      </c>
      <c r="AA2595" s="58" t="s">
        <v>3179</v>
      </c>
      <c r="AB2595" s="58" t="s">
        <v>3179</v>
      </c>
    </row>
    <row r="2596" spans="1:28" x14ac:dyDescent="0.3">
      <c r="A2596" s="20">
        <v>68</v>
      </c>
      <c r="B2596" s="20" t="s">
        <v>3275</v>
      </c>
      <c r="C2596" s="20" t="s">
        <v>1486</v>
      </c>
      <c r="D2596" s="20" t="s">
        <v>1487</v>
      </c>
      <c r="E2596" s="20" t="s">
        <v>1488</v>
      </c>
      <c r="F2596" s="20" t="s">
        <v>2913</v>
      </c>
      <c r="G2596" s="60" t="s">
        <v>2914</v>
      </c>
      <c r="H2596" s="60">
        <v>2.5</v>
      </c>
      <c r="I2596" s="60">
        <v>2.5</v>
      </c>
      <c r="J2596" s="60">
        <v>6</v>
      </c>
      <c r="K2596" s="61">
        <v>44595</v>
      </c>
      <c r="L2596" s="61">
        <v>44600</v>
      </c>
      <c r="M2596" s="60">
        <v>413.72</v>
      </c>
      <c r="N2596" s="60">
        <f t="shared" si="126"/>
        <v>330</v>
      </c>
      <c r="O2596" s="60">
        <v>90</v>
      </c>
      <c r="P2596" s="1">
        <f t="shared" si="124"/>
        <v>37234.800000000003</v>
      </c>
      <c r="Q2596" s="60" t="s">
        <v>147</v>
      </c>
      <c r="R2596" s="20">
        <v>99.7</v>
      </c>
      <c r="S2596" s="19">
        <f t="shared" si="123"/>
        <v>41247.884000000005</v>
      </c>
      <c r="T2596" s="20" t="s">
        <v>147</v>
      </c>
      <c r="U2596" s="60">
        <v>110</v>
      </c>
      <c r="V2596" s="20">
        <v>0</v>
      </c>
      <c r="W2596" s="20">
        <v>0</v>
      </c>
      <c r="X2596" s="20">
        <v>0</v>
      </c>
      <c r="Y2596" s="20">
        <f t="shared" si="125"/>
        <v>110</v>
      </c>
      <c r="Z2596" s="60">
        <v>36300</v>
      </c>
      <c r="AA2596" s="58" t="s">
        <v>3179</v>
      </c>
      <c r="AB2596" s="58" t="s">
        <v>3179</v>
      </c>
    </row>
    <row r="2597" spans="1:28" x14ac:dyDescent="0.3">
      <c r="A2597" s="20">
        <v>69</v>
      </c>
      <c r="B2597" s="20" t="s">
        <v>3275</v>
      </c>
      <c r="C2597" s="20" t="s">
        <v>1486</v>
      </c>
      <c r="D2597" s="20" t="s">
        <v>1487</v>
      </c>
      <c r="E2597" s="20" t="s">
        <v>1488</v>
      </c>
      <c r="F2597" s="20" t="s">
        <v>2915</v>
      </c>
      <c r="G2597" s="60" t="s">
        <v>2916</v>
      </c>
      <c r="H2597" s="60">
        <v>4.5</v>
      </c>
      <c r="I2597" s="60">
        <v>4.5</v>
      </c>
      <c r="J2597" s="60">
        <v>10</v>
      </c>
      <c r="K2597" s="61">
        <v>44595</v>
      </c>
      <c r="L2597" s="61">
        <v>44600</v>
      </c>
      <c r="M2597" s="60">
        <v>686.6</v>
      </c>
      <c r="N2597" s="60">
        <f t="shared" si="126"/>
        <v>546</v>
      </c>
      <c r="O2597" s="60">
        <v>82</v>
      </c>
      <c r="P2597" s="1">
        <f t="shared" si="124"/>
        <v>56301.200000000004</v>
      </c>
      <c r="Q2597" s="60" t="s">
        <v>147</v>
      </c>
      <c r="R2597" s="20">
        <v>99.7</v>
      </c>
      <c r="S2597" s="19">
        <f t="shared" si="123"/>
        <v>68454.02</v>
      </c>
      <c r="T2597" s="20" t="s">
        <v>147</v>
      </c>
      <c r="U2597" s="60">
        <v>110</v>
      </c>
      <c r="V2597" s="20">
        <v>0</v>
      </c>
      <c r="W2597" s="20">
        <v>0</v>
      </c>
      <c r="X2597" s="20">
        <v>0</v>
      </c>
      <c r="Y2597" s="20">
        <f t="shared" si="125"/>
        <v>110</v>
      </c>
      <c r="Z2597" s="60">
        <v>60060</v>
      </c>
      <c r="AA2597" s="58" t="s">
        <v>3179</v>
      </c>
      <c r="AB2597" s="58" t="s">
        <v>3179</v>
      </c>
    </row>
    <row r="2598" spans="1:28" x14ac:dyDescent="0.3">
      <c r="A2598" s="20">
        <v>70</v>
      </c>
      <c r="B2598" s="20" t="s">
        <v>3275</v>
      </c>
      <c r="C2598" s="20" t="s">
        <v>1486</v>
      </c>
      <c r="D2598" s="20" t="s">
        <v>1487</v>
      </c>
      <c r="E2598" s="20" t="s">
        <v>1488</v>
      </c>
      <c r="F2598" s="20" t="s">
        <v>2917</v>
      </c>
      <c r="G2598" s="60" t="s">
        <v>2918</v>
      </c>
      <c r="H2598" s="60">
        <v>4</v>
      </c>
      <c r="I2598" s="60">
        <v>4</v>
      </c>
      <c r="J2598" s="60">
        <v>10</v>
      </c>
      <c r="K2598" s="61">
        <v>44595</v>
      </c>
      <c r="L2598" s="61">
        <v>44600</v>
      </c>
      <c r="M2598" s="60">
        <v>687.46</v>
      </c>
      <c r="N2598" s="60">
        <f t="shared" si="126"/>
        <v>550</v>
      </c>
      <c r="O2598" s="60">
        <v>90</v>
      </c>
      <c r="P2598" s="1">
        <f t="shared" si="124"/>
        <v>61871.4</v>
      </c>
      <c r="Q2598" s="60" t="s">
        <v>147</v>
      </c>
      <c r="R2598" s="20">
        <v>99.7</v>
      </c>
      <c r="S2598" s="19">
        <f t="shared" si="123"/>
        <v>68539.762000000002</v>
      </c>
      <c r="T2598" s="20" t="s">
        <v>147</v>
      </c>
      <c r="U2598" s="60">
        <v>110</v>
      </c>
      <c r="V2598" s="20">
        <v>0</v>
      </c>
      <c r="W2598" s="20">
        <v>0</v>
      </c>
      <c r="X2598" s="20">
        <v>0</v>
      </c>
      <c r="Y2598" s="20">
        <f t="shared" si="125"/>
        <v>110</v>
      </c>
      <c r="Z2598" s="60">
        <v>60500</v>
      </c>
      <c r="AA2598" s="58" t="s">
        <v>3179</v>
      </c>
      <c r="AB2598" s="58" t="s">
        <v>3179</v>
      </c>
    </row>
    <row r="2599" spans="1:28" x14ac:dyDescent="0.3">
      <c r="A2599" s="20">
        <v>71</v>
      </c>
      <c r="B2599" s="20" t="s">
        <v>3275</v>
      </c>
      <c r="C2599" s="20" t="s">
        <v>1486</v>
      </c>
      <c r="D2599" s="20" t="s">
        <v>1487</v>
      </c>
      <c r="E2599" s="20" t="s">
        <v>1488</v>
      </c>
      <c r="F2599" s="20" t="s">
        <v>2919</v>
      </c>
      <c r="G2599" s="60" t="s">
        <v>2920</v>
      </c>
      <c r="H2599" s="60">
        <v>3.5</v>
      </c>
      <c r="I2599" s="60">
        <v>3.5</v>
      </c>
      <c r="J2599" s="60">
        <v>1</v>
      </c>
      <c r="K2599" s="61">
        <v>44672</v>
      </c>
      <c r="L2599" s="61">
        <v>44677</v>
      </c>
      <c r="M2599" s="60">
        <v>70.16</v>
      </c>
      <c r="N2599" s="60">
        <f t="shared" si="126"/>
        <v>64.06</v>
      </c>
      <c r="O2599" s="60">
        <v>94</v>
      </c>
      <c r="P2599" s="1">
        <f t="shared" si="124"/>
        <v>6595.04</v>
      </c>
      <c r="Q2599" s="60" t="s">
        <v>147</v>
      </c>
      <c r="R2599" s="20">
        <v>99.7</v>
      </c>
      <c r="S2599" s="19">
        <f t="shared" si="123"/>
        <v>6994.9520000000002</v>
      </c>
      <c r="T2599" s="20" t="s">
        <v>147</v>
      </c>
      <c r="U2599" s="60">
        <v>110</v>
      </c>
      <c r="V2599" s="20">
        <v>0</v>
      </c>
      <c r="W2599" s="20">
        <v>0</v>
      </c>
      <c r="X2599" s="20">
        <v>0</v>
      </c>
      <c r="Y2599" s="20">
        <f t="shared" si="125"/>
        <v>110</v>
      </c>
      <c r="Z2599" s="62">
        <v>7046.6</v>
      </c>
      <c r="AA2599" s="58" t="s">
        <v>3179</v>
      </c>
      <c r="AB2599" s="58" t="s">
        <v>3179</v>
      </c>
    </row>
    <row r="2600" spans="1:28" x14ac:dyDescent="0.3">
      <c r="A2600" s="20">
        <v>72</v>
      </c>
      <c r="B2600" s="20" t="s">
        <v>3275</v>
      </c>
      <c r="C2600" s="20" t="s">
        <v>1486</v>
      </c>
      <c r="D2600" s="20" t="s">
        <v>1487</v>
      </c>
      <c r="E2600" s="20" t="s">
        <v>1488</v>
      </c>
      <c r="F2600" s="20" t="s">
        <v>2921</v>
      </c>
      <c r="G2600" s="60" t="s">
        <v>2922</v>
      </c>
      <c r="H2600" s="60">
        <v>2</v>
      </c>
      <c r="I2600" s="60">
        <v>2</v>
      </c>
      <c r="J2600" s="60">
        <v>1</v>
      </c>
      <c r="K2600" s="61">
        <v>44672</v>
      </c>
      <c r="L2600" s="61">
        <v>44677</v>
      </c>
      <c r="M2600" s="60">
        <v>70.36</v>
      </c>
      <c r="N2600" s="60">
        <f t="shared" si="126"/>
        <v>64.459999999999994</v>
      </c>
      <c r="O2600" s="60">
        <v>96</v>
      </c>
      <c r="P2600" s="1">
        <f t="shared" si="124"/>
        <v>6754.5599999999995</v>
      </c>
      <c r="Q2600" s="60" t="s">
        <v>147</v>
      </c>
      <c r="R2600" s="20">
        <v>99.7</v>
      </c>
      <c r="S2600" s="19">
        <f t="shared" si="123"/>
        <v>7014.8919999999998</v>
      </c>
      <c r="T2600" s="20" t="s">
        <v>147</v>
      </c>
      <c r="U2600" s="60">
        <v>110</v>
      </c>
      <c r="V2600" s="20">
        <v>0</v>
      </c>
      <c r="W2600" s="20">
        <v>0</v>
      </c>
      <c r="X2600" s="20">
        <v>0</v>
      </c>
      <c r="Y2600" s="20">
        <f t="shared" si="125"/>
        <v>110</v>
      </c>
      <c r="Z2600" s="62">
        <v>7090.5999999999995</v>
      </c>
      <c r="AA2600" s="58" t="s">
        <v>3179</v>
      </c>
      <c r="AB2600" s="58" t="s">
        <v>3179</v>
      </c>
    </row>
    <row r="2601" spans="1:28" x14ac:dyDescent="0.3">
      <c r="A2601" s="20">
        <v>73</v>
      </c>
      <c r="B2601" s="20" t="s">
        <v>3275</v>
      </c>
      <c r="C2601" s="20" t="s">
        <v>1486</v>
      </c>
      <c r="D2601" s="20" t="s">
        <v>1487</v>
      </c>
      <c r="E2601" s="20" t="s">
        <v>1488</v>
      </c>
      <c r="F2601" s="20" t="s">
        <v>2923</v>
      </c>
      <c r="G2601" s="60" t="s">
        <v>2924</v>
      </c>
      <c r="H2601" s="60">
        <v>5</v>
      </c>
      <c r="I2601" s="60">
        <v>5</v>
      </c>
      <c r="J2601" s="60">
        <v>1</v>
      </c>
      <c r="K2601" s="61">
        <v>44672</v>
      </c>
      <c r="L2601" s="61">
        <v>44677</v>
      </c>
      <c r="M2601" s="60">
        <v>70.180000000000007</v>
      </c>
      <c r="N2601" s="60">
        <f t="shared" si="126"/>
        <v>64.180000000000007</v>
      </c>
      <c r="O2601" s="60">
        <v>97</v>
      </c>
      <c r="P2601" s="1">
        <f t="shared" si="124"/>
        <v>6807.4600000000009</v>
      </c>
      <c r="Q2601" s="60" t="s">
        <v>147</v>
      </c>
      <c r="R2601" s="20">
        <v>99.7</v>
      </c>
      <c r="S2601" s="19">
        <f t="shared" si="123"/>
        <v>6996.9460000000008</v>
      </c>
      <c r="T2601" s="20" t="s">
        <v>147</v>
      </c>
      <c r="U2601" s="60">
        <v>110</v>
      </c>
      <c r="V2601" s="20">
        <v>0</v>
      </c>
      <c r="W2601" s="20">
        <v>0</v>
      </c>
      <c r="X2601" s="20">
        <v>0</v>
      </c>
      <c r="Y2601" s="20">
        <f t="shared" si="125"/>
        <v>110</v>
      </c>
      <c r="Z2601" s="62">
        <v>7059.8000000000011</v>
      </c>
      <c r="AA2601" s="58" t="s">
        <v>3179</v>
      </c>
      <c r="AB2601" s="58" t="s">
        <v>3179</v>
      </c>
    </row>
    <row r="2602" spans="1:28" x14ac:dyDescent="0.3">
      <c r="A2602" s="20">
        <v>74</v>
      </c>
      <c r="B2602" s="20" t="s">
        <v>3275</v>
      </c>
      <c r="C2602" s="20" t="s">
        <v>1486</v>
      </c>
      <c r="D2602" s="20" t="s">
        <v>1487</v>
      </c>
      <c r="E2602" s="20" t="s">
        <v>1488</v>
      </c>
      <c r="F2602" s="20" t="s">
        <v>2925</v>
      </c>
      <c r="G2602" s="60" t="s">
        <v>2926</v>
      </c>
      <c r="H2602" s="60">
        <v>2</v>
      </c>
      <c r="I2602" s="60">
        <v>2</v>
      </c>
      <c r="J2602" s="60">
        <v>7</v>
      </c>
      <c r="K2602" s="61">
        <v>44651</v>
      </c>
      <c r="L2602" s="61">
        <v>44656</v>
      </c>
      <c r="M2602" s="60">
        <v>489.5</v>
      </c>
      <c r="N2602" s="60">
        <f t="shared" si="126"/>
        <v>437.5</v>
      </c>
      <c r="O2602" s="60">
        <v>95</v>
      </c>
      <c r="P2602" s="1">
        <f t="shared" si="124"/>
        <v>46502.5</v>
      </c>
      <c r="Q2602" s="60" t="s">
        <v>147</v>
      </c>
      <c r="R2602" s="20">
        <v>99.7</v>
      </c>
      <c r="S2602" s="19">
        <f t="shared" si="123"/>
        <v>48803.15</v>
      </c>
      <c r="T2602" s="20" t="s">
        <v>147</v>
      </c>
      <c r="U2602" s="60">
        <v>110</v>
      </c>
      <c r="V2602" s="20">
        <v>0</v>
      </c>
      <c r="W2602" s="20">
        <v>0</v>
      </c>
      <c r="X2602" s="20">
        <v>0</v>
      </c>
      <c r="Y2602" s="20">
        <f t="shared" si="125"/>
        <v>110</v>
      </c>
      <c r="Z2602" s="62">
        <v>48125</v>
      </c>
      <c r="AA2602" s="58" t="s">
        <v>3179</v>
      </c>
      <c r="AB2602" s="58" t="s">
        <v>3179</v>
      </c>
    </row>
    <row r="2603" spans="1:28" x14ac:dyDescent="0.3">
      <c r="A2603" s="20">
        <v>75</v>
      </c>
      <c r="B2603" s="20" t="s">
        <v>3275</v>
      </c>
      <c r="C2603" s="20" t="s">
        <v>1486</v>
      </c>
      <c r="D2603" s="20" t="s">
        <v>1487</v>
      </c>
      <c r="E2603" s="20" t="s">
        <v>1488</v>
      </c>
      <c r="F2603" s="20" t="s">
        <v>2824</v>
      </c>
      <c r="G2603" s="60" t="s">
        <v>2927</v>
      </c>
      <c r="H2603" s="60">
        <v>3</v>
      </c>
      <c r="I2603" s="60">
        <v>3</v>
      </c>
      <c r="J2603" s="60">
        <v>1</v>
      </c>
      <c r="K2603" s="61">
        <v>44672</v>
      </c>
      <c r="L2603" s="61">
        <v>44677</v>
      </c>
      <c r="M2603" s="60">
        <v>70.64</v>
      </c>
      <c r="N2603" s="60">
        <f t="shared" si="126"/>
        <v>65.040000000000006</v>
      </c>
      <c r="O2603" s="60">
        <v>97</v>
      </c>
      <c r="P2603" s="1">
        <f t="shared" si="124"/>
        <v>6852.08</v>
      </c>
      <c r="Q2603" s="60" t="s">
        <v>147</v>
      </c>
      <c r="R2603" s="20">
        <v>99.7</v>
      </c>
      <c r="S2603" s="19">
        <f t="shared" si="123"/>
        <v>7042.808</v>
      </c>
      <c r="T2603" s="20" t="s">
        <v>147</v>
      </c>
      <c r="U2603" s="60">
        <v>110</v>
      </c>
      <c r="V2603" s="20">
        <v>0</v>
      </c>
      <c r="W2603" s="20">
        <v>0</v>
      </c>
      <c r="X2603" s="20">
        <v>0</v>
      </c>
      <c r="Y2603" s="20">
        <f t="shared" si="125"/>
        <v>110</v>
      </c>
      <c r="Z2603" s="62">
        <v>7154.4000000000005</v>
      </c>
      <c r="AA2603" s="58" t="s">
        <v>3179</v>
      </c>
      <c r="AB2603" s="58" t="s">
        <v>3179</v>
      </c>
    </row>
    <row r="2604" spans="1:28" x14ac:dyDescent="0.3">
      <c r="A2604" s="20">
        <v>76</v>
      </c>
      <c r="B2604" s="20" t="s">
        <v>3275</v>
      </c>
      <c r="C2604" s="20" t="s">
        <v>1486</v>
      </c>
      <c r="D2604" s="20" t="s">
        <v>1487</v>
      </c>
      <c r="E2604" s="20" t="s">
        <v>1488</v>
      </c>
      <c r="F2604" s="20" t="s">
        <v>2928</v>
      </c>
      <c r="G2604" s="60" t="s">
        <v>2929</v>
      </c>
      <c r="H2604" s="60">
        <v>1</v>
      </c>
      <c r="I2604" s="60">
        <v>1</v>
      </c>
      <c r="J2604" s="60">
        <v>5</v>
      </c>
      <c r="K2604" s="61">
        <v>44651</v>
      </c>
      <c r="L2604" s="61">
        <v>44656</v>
      </c>
      <c r="M2604" s="60">
        <v>348.98</v>
      </c>
      <c r="N2604" s="60">
        <f t="shared" si="126"/>
        <v>311.88000000000005</v>
      </c>
      <c r="O2604" s="60">
        <v>89</v>
      </c>
      <c r="P2604" s="1">
        <f t="shared" si="124"/>
        <v>31059.22</v>
      </c>
      <c r="Q2604" s="60" t="s">
        <v>147</v>
      </c>
      <c r="R2604" s="20">
        <v>99.7</v>
      </c>
      <c r="S2604" s="19">
        <f t="shared" si="123"/>
        <v>34793.306000000004</v>
      </c>
      <c r="T2604" s="20" t="s">
        <v>147</v>
      </c>
      <c r="U2604" s="60">
        <v>110</v>
      </c>
      <c r="V2604" s="20">
        <v>0</v>
      </c>
      <c r="W2604" s="20">
        <v>0</v>
      </c>
      <c r="X2604" s="20">
        <v>0</v>
      </c>
      <c r="Y2604" s="20">
        <f t="shared" si="125"/>
        <v>110</v>
      </c>
      <c r="Z2604" s="62">
        <v>34306.800000000003</v>
      </c>
      <c r="AA2604" s="58" t="s">
        <v>3179</v>
      </c>
      <c r="AB2604" s="58" t="s">
        <v>3179</v>
      </c>
    </row>
    <row r="2605" spans="1:28" x14ac:dyDescent="0.3">
      <c r="A2605" s="20">
        <v>77</v>
      </c>
      <c r="B2605" s="20" t="s">
        <v>3275</v>
      </c>
      <c r="C2605" s="20" t="s">
        <v>1486</v>
      </c>
      <c r="D2605" s="20" t="s">
        <v>1487</v>
      </c>
      <c r="E2605" s="20" t="s">
        <v>1488</v>
      </c>
      <c r="F2605" s="20" t="s">
        <v>2930</v>
      </c>
      <c r="G2605" s="60" t="s">
        <v>2931</v>
      </c>
      <c r="H2605" s="60">
        <v>1</v>
      </c>
      <c r="I2605" s="60">
        <v>1</v>
      </c>
      <c r="J2605" s="60">
        <v>2</v>
      </c>
      <c r="K2605" s="61">
        <v>44651</v>
      </c>
      <c r="L2605" s="61">
        <v>44656</v>
      </c>
      <c r="M2605" s="60">
        <v>140.12</v>
      </c>
      <c r="N2605" s="60">
        <f t="shared" si="126"/>
        <v>126.62</v>
      </c>
      <c r="O2605" s="60">
        <v>84</v>
      </c>
      <c r="P2605" s="1">
        <f t="shared" si="124"/>
        <v>11770.08</v>
      </c>
      <c r="Q2605" s="60" t="s">
        <v>147</v>
      </c>
      <c r="R2605" s="20">
        <v>99.7</v>
      </c>
      <c r="S2605" s="19">
        <f t="shared" si="123"/>
        <v>13969.964</v>
      </c>
      <c r="T2605" s="20" t="s">
        <v>147</v>
      </c>
      <c r="U2605" s="60">
        <v>110</v>
      </c>
      <c r="V2605" s="20">
        <v>0</v>
      </c>
      <c r="W2605" s="20">
        <v>0</v>
      </c>
      <c r="X2605" s="20">
        <v>0</v>
      </c>
      <c r="Y2605" s="20">
        <f t="shared" si="125"/>
        <v>110</v>
      </c>
      <c r="Z2605" s="62">
        <v>13928.2</v>
      </c>
      <c r="AA2605" s="58" t="s">
        <v>3179</v>
      </c>
      <c r="AB2605" s="58" t="s">
        <v>3179</v>
      </c>
    </row>
    <row r="2606" spans="1:28" x14ac:dyDescent="0.3">
      <c r="A2606" s="20">
        <v>78</v>
      </c>
      <c r="B2606" s="20" t="s">
        <v>3275</v>
      </c>
      <c r="C2606" s="20" t="s">
        <v>1486</v>
      </c>
      <c r="D2606" s="20" t="s">
        <v>1487</v>
      </c>
      <c r="E2606" s="20" t="s">
        <v>1488</v>
      </c>
      <c r="F2606" s="20" t="s">
        <v>2932</v>
      </c>
      <c r="G2606" s="60" t="s">
        <v>2933</v>
      </c>
      <c r="H2606" s="60">
        <v>1.5</v>
      </c>
      <c r="I2606" s="60">
        <v>1.5</v>
      </c>
      <c r="J2606" s="60">
        <v>1</v>
      </c>
      <c r="K2606" s="61">
        <v>44672</v>
      </c>
      <c r="L2606" s="61">
        <v>44677</v>
      </c>
      <c r="M2606" s="60">
        <v>70.62</v>
      </c>
      <c r="N2606" s="60">
        <f t="shared" si="126"/>
        <v>64.22</v>
      </c>
      <c r="O2606" s="60">
        <v>95</v>
      </c>
      <c r="P2606" s="1">
        <f t="shared" si="124"/>
        <v>6708.9000000000005</v>
      </c>
      <c r="Q2606" s="60" t="s">
        <v>147</v>
      </c>
      <c r="R2606" s="20">
        <v>99.7</v>
      </c>
      <c r="S2606" s="19">
        <f t="shared" si="123"/>
        <v>7040.8140000000003</v>
      </c>
      <c r="T2606" s="20" t="s">
        <v>147</v>
      </c>
      <c r="U2606" s="60">
        <v>110</v>
      </c>
      <c r="V2606" s="20">
        <v>0</v>
      </c>
      <c r="W2606" s="20">
        <v>0</v>
      </c>
      <c r="X2606" s="20">
        <v>0</v>
      </c>
      <c r="Y2606" s="20">
        <f t="shared" si="125"/>
        <v>110</v>
      </c>
      <c r="Z2606" s="62">
        <v>7064.2</v>
      </c>
      <c r="AA2606" s="58" t="s">
        <v>3179</v>
      </c>
      <c r="AB2606" s="58" t="s">
        <v>3179</v>
      </c>
    </row>
    <row r="2607" spans="1:28" x14ac:dyDescent="0.3">
      <c r="A2607" s="20">
        <v>79</v>
      </c>
      <c r="B2607" s="20" t="s">
        <v>3275</v>
      </c>
      <c r="C2607" s="20" t="s">
        <v>1486</v>
      </c>
      <c r="D2607" s="20" t="s">
        <v>1487</v>
      </c>
      <c r="E2607" s="20" t="s">
        <v>1488</v>
      </c>
      <c r="F2607" s="20" t="s">
        <v>2934</v>
      </c>
      <c r="G2607" s="60" t="s">
        <v>2935</v>
      </c>
      <c r="H2607" s="60">
        <v>1</v>
      </c>
      <c r="I2607" s="60">
        <v>1</v>
      </c>
      <c r="J2607" s="60">
        <v>8</v>
      </c>
      <c r="K2607" s="61">
        <v>44651</v>
      </c>
      <c r="L2607" s="61">
        <v>44656</v>
      </c>
      <c r="M2607" s="60">
        <v>561.52</v>
      </c>
      <c r="N2607" s="60">
        <f t="shared" si="126"/>
        <v>510.61999999999995</v>
      </c>
      <c r="O2607" s="60">
        <v>84</v>
      </c>
      <c r="P2607" s="1">
        <f t="shared" si="124"/>
        <v>47167.68</v>
      </c>
      <c r="Q2607" s="60" t="s">
        <v>147</v>
      </c>
      <c r="R2607" s="20">
        <v>99.7</v>
      </c>
      <c r="S2607" s="19">
        <f t="shared" si="123"/>
        <v>55983.544000000002</v>
      </c>
      <c r="T2607" s="20" t="s">
        <v>147</v>
      </c>
      <c r="U2607" s="60">
        <v>110</v>
      </c>
      <c r="V2607" s="20">
        <v>0</v>
      </c>
      <c r="W2607" s="20">
        <v>0</v>
      </c>
      <c r="X2607" s="20">
        <v>0</v>
      </c>
      <c r="Y2607" s="20">
        <f t="shared" si="125"/>
        <v>110</v>
      </c>
      <c r="Z2607" s="62">
        <v>56168.2</v>
      </c>
      <c r="AA2607" s="58" t="s">
        <v>3179</v>
      </c>
      <c r="AB2607" s="58" t="s">
        <v>3179</v>
      </c>
    </row>
    <row r="2608" spans="1:28" x14ac:dyDescent="0.3">
      <c r="A2608" s="20">
        <v>80</v>
      </c>
      <c r="B2608" s="20" t="s">
        <v>3275</v>
      </c>
      <c r="C2608" s="20" t="s">
        <v>1486</v>
      </c>
      <c r="D2608" s="20" t="s">
        <v>1487</v>
      </c>
      <c r="E2608" s="20" t="s">
        <v>1488</v>
      </c>
      <c r="F2608" s="20" t="s">
        <v>2936</v>
      </c>
      <c r="G2608" s="60" t="s">
        <v>2937</v>
      </c>
      <c r="H2608" s="60">
        <v>1</v>
      </c>
      <c r="I2608" s="60">
        <v>1</v>
      </c>
      <c r="J2608" s="60">
        <v>1</v>
      </c>
      <c r="K2608" s="61">
        <v>44651</v>
      </c>
      <c r="L2608" s="61">
        <v>44656</v>
      </c>
      <c r="M2608" s="60">
        <v>66.180000000000007</v>
      </c>
      <c r="N2608" s="60">
        <f t="shared" si="126"/>
        <v>59.180000000000007</v>
      </c>
      <c r="O2608" s="60">
        <v>95</v>
      </c>
      <c r="P2608" s="1">
        <f t="shared" si="124"/>
        <v>6287.1</v>
      </c>
      <c r="Q2608" s="60" t="s">
        <v>147</v>
      </c>
      <c r="R2608" s="20">
        <v>99.7</v>
      </c>
      <c r="S2608" s="19">
        <f t="shared" si="123"/>
        <v>6598.1460000000006</v>
      </c>
      <c r="T2608" s="20" t="s">
        <v>147</v>
      </c>
      <c r="U2608" s="60">
        <v>110</v>
      </c>
      <c r="V2608" s="20">
        <v>0</v>
      </c>
      <c r="W2608" s="20">
        <v>0</v>
      </c>
      <c r="X2608" s="20">
        <v>0</v>
      </c>
      <c r="Y2608" s="20">
        <f t="shared" si="125"/>
        <v>110</v>
      </c>
      <c r="Z2608" s="62">
        <v>6509.8000000000011</v>
      </c>
      <c r="AA2608" s="58" t="s">
        <v>3179</v>
      </c>
      <c r="AB2608" s="58" t="s">
        <v>3179</v>
      </c>
    </row>
    <row r="2609" spans="1:28" x14ac:dyDescent="0.3">
      <c r="A2609" s="20">
        <v>81</v>
      </c>
      <c r="B2609" s="20" t="s">
        <v>3275</v>
      </c>
      <c r="C2609" s="20" t="s">
        <v>1486</v>
      </c>
      <c r="D2609" s="20" t="s">
        <v>1487</v>
      </c>
      <c r="E2609" s="20" t="s">
        <v>1488</v>
      </c>
      <c r="F2609" s="20" t="s">
        <v>2911</v>
      </c>
      <c r="G2609" s="60" t="s">
        <v>2938</v>
      </c>
      <c r="H2609" s="60">
        <v>5</v>
      </c>
      <c r="I2609" s="60">
        <v>5</v>
      </c>
      <c r="J2609" s="60">
        <v>3</v>
      </c>
      <c r="K2609" s="61">
        <v>44651</v>
      </c>
      <c r="L2609" s="61">
        <v>44656</v>
      </c>
      <c r="M2609" s="60">
        <v>209.38</v>
      </c>
      <c r="N2609" s="60">
        <f t="shared" si="126"/>
        <v>187.68</v>
      </c>
      <c r="O2609" s="60">
        <v>95</v>
      </c>
      <c r="P2609" s="1">
        <f t="shared" si="124"/>
        <v>19891.099999999999</v>
      </c>
      <c r="Q2609" s="60" t="s">
        <v>147</v>
      </c>
      <c r="R2609" s="20">
        <v>99.7</v>
      </c>
      <c r="S2609" s="19">
        <f t="shared" si="123"/>
        <v>20875.186000000002</v>
      </c>
      <c r="T2609" s="20" t="s">
        <v>147</v>
      </c>
      <c r="U2609" s="60">
        <v>110</v>
      </c>
      <c r="V2609" s="20">
        <v>0</v>
      </c>
      <c r="W2609" s="20">
        <v>0</v>
      </c>
      <c r="X2609" s="20">
        <v>0</v>
      </c>
      <c r="Y2609" s="20">
        <f t="shared" si="125"/>
        <v>110</v>
      </c>
      <c r="Z2609" s="62">
        <v>20644.8</v>
      </c>
      <c r="AA2609" s="58" t="s">
        <v>3179</v>
      </c>
      <c r="AB2609" s="58" t="s">
        <v>3179</v>
      </c>
    </row>
    <row r="2610" spans="1:28" x14ac:dyDescent="0.3">
      <c r="A2610" s="20">
        <v>82</v>
      </c>
      <c r="B2610" s="20" t="s">
        <v>3275</v>
      </c>
      <c r="C2610" s="20" t="s">
        <v>1486</v>
      </c>
      <c r="D2610" s="20" t="s">
        <v>1487</v>
      </c>
      <c r="E2610" s="20" t="s">
        <v>1488</v>
      </c>
      <c r="F2610" s="20" t="s">
        <v>2939</v>
      </c>
      <c r="G2610" s="60" t="s">
        <v>2940</v>
      </c>
      <c r="H2610" s="60">
        <v>2</v>
      </c>
      <c r="I2610" s="60">
        <v>2</v>
      </c>
      <c r="J2610" s="60">
        <v>1</v>
      </c>
      <c r="K2610" s="61">
        <v>44672</v>
      </c>
      <c r="L2610" s="61">
        <v>44677</v>
      </c>
      <c r="M2610" s="60">
        <v>70.239999999999995</v>
      </c>
      <c r="N2610" s="60">
        <f t="shared" si="126"/>
        <v>64.739999999999995</v>
      </c>
      <c r="O2610" s="60">
        <v>96</v>
      </c>
      <c r="P2610" s="1">
        <f t="shared" si="124"/>
        <v>6743.0399999999991</v>
      </c>
      <c r="Q2610" s="60" t="s">
        <v>147</v>
      </c>
      <c r="R2610" s="20">
        <v>99.7</v>
      </c>
      <c r="S2610" s="19">
        <f t="shared" ref="S2610:S2656" si="127">+R2610*M2610</f>
        <v>7002.9279999999999</v>
      </c>
      <c r="T2610" s="20" t="s">
        <v>147</v>
      </c>
      <c r="U2610" s="60">
        <v>110</v>
      </c>
      <c r="V2610" s="20">
        <v>0</v>
      </c>
      <c r="W2610" s="20">
        <v>0</v>
      </c>
      <c r="X2610" s="20">
        <v>0</v>
      </c>
      <c r="Y2610" s="20">
        <f t="shared" si="125"/>
        <v>110</v>
      </c>
      <c r="Z2610" s="62">
        <v>7121.4</v>
      </c>
      <c r="AA2610" s="58" t="s">
        <v>3179</v>
      </c>
      <c r="AB2610" s="58" t="s">
        <v>3179</v>
      </c>
    </row>
    <row r="2611" spans="1:28" x14ac:dyDescent="0.3">
      <c r="A2611" s="20">
        <v>83</v>
      </c>
      <c r="B2611" s="20" t="s">
        <v>3275</v>
      </c>
      <c r="C2611" s="20" t="s">
        <v>1486</v>
      </c>
      <c r="D2611" s="20" t="s">
        <v>1487</v>
      </c>
      <c r="E2611" s="20" t="s">
        <v>1488</v>
      </c>
      <c r="F2611" s="20" t="s">
        <v>2941</v>
      </c>
      <c r="G2611" s="60" t="s">
        <v>2942</v>
      </c>
      <c r="H2611" s="60">
        <v>2</v>
      </c>
      <c r="I2611" s="60">
        <v>2</v>
      </c>
      <c r="J2611" s="60">
        <v>5</v>
      </c>
      <c r="K2611" s="61">
        <v>44651</v>
      </c>
      <c r="L2611" s="61">
        <v>44656</v>
      </c>
      <c r="M2611" s="60">
        <v>322.45999999999998</v>
      </c>
      <c r="N2611" s="60">
        <f t="shared" si="126"/>
        <v>293.85999999999996</v>
      </c>
      <c r="O2611" s="60">
        <v>95</v>
      </c>
      <c r="P2611" s="1">
        <f t="shared" si="124"/>
        <v>30633.699999999997</v>
      </c>
      <c r="Q2611" s="60" t="s">
        <v>147</v>
      </c>
      <c r="R2611" s="20">
        <v>99.7</v>
      </c>
      <c r="S2611" s="19">
        <f t="shared" si="127"/>
        <v>32149.261999999999</v>
      </c>
      <c r="T2611" s="20" t="s">
        <v>147</v>
      </c>
      <c r="U2611" s="60">
        <v>110</v>
      </c>
      <c r="V2611" s="20">
        <v>0</v>
      </c>
      <c r="W2611" s="20">
        <v>0</v>
      </c>
      <c r="X2611" s="20">
        <v>0</v>
      </c>
      <c r="Y2611" s="20">
        <f t="shared" si="125"/>
        <v>110</v>
      </c>
      <c r="Z2611" s="62">
        <v>32324.599999999995</v>
      </c>
      <c r="AA2611" s="58" t="s">
        <v>3179</v>
      </c>
      <c r="AB2611" s="58" t="s">
        <v>3179</v>
      </c>
    </row>
    <row r="2612" spans="1:28" x14ac:dyDescent="0.3">
      <c r="A2612" s="20">
        <v>84</v>
      </c>
      <c r="B2612" s="20" t="s">
        <v>3275</v>
      </c>
      <c r="C2612" s="20" t="s">
        <v>1486</v>
      </c>
      <c r="D2612" s="20" t="s">
        <v>1487</v>
      </c>
      <c r="E2612" s="20" t="s">
        <v>1488</v>
      </c>
      <c r="F2612" s="20" t="s">
        <v>2943</v>
      </c>
      <c r="G2612" s="60" t="s">
        <v>2944</v>
      </c>
      <c r="H2612" s="60">
        <v>1</v>
      </c>
      <c r="I2612" s="60">
        <v>1</v>
      </c>
      <c r="J2612" s="60">
        <v>1</v>
      </c>
      <c r="K2612" s="61">
        <v>44672</v>
      </c>
      <c r="L2612" s="61">
        <v>44677</v>
      </c>
      <c r="M2612" s="60">
        <v>70.14</v>
      </c>
      <c r="N2612" s="60">
        <f t="shared" si="126"/>
        <v>63.74</v>
      </c>
      <c r="O2612" s="60">
        <v>98</v>
      </c>
      <c r="P2612" s="1">
        <f t="shared" si="124"/>
        <v>6873.72</v>
      </c>
      <c r="Q2612" s="60" t="s">
        <v>147</v>
      </c>
      <c r="R2612" s="20">
        <v>99.7</v>
      </c>
      <c r="S2612" s="19">
        <f t="shared" si="127"/>
        <v>6992.9580000000005</v>
      </c>
      <c r="T2612" s="20" t="s">
        <v>147</v>
      </c>
      <c r="U2612" s="60">
        <v>110</v>
      </c>
      <c r="V2612" s="20">
        <v>0</v>
      </c>
      <c r="W2612" s="20">
        <v>0</v>
      </c>
      <c r="X2612" s="20">
        <v>0</v>
      </c>
      <c r="Y2612" s="20">
        <f t="shared" si="125"/>
        <v>110</v>
      </c>
      <c r="Z2612" s="62">
        <v>7011.4000000000005</v>
      </c>
      <c r="AA2612" s="58" t="s">
        <v>3179</v>
      </c>
      <c r="AB2612" s="58" t="s">
        <v>3179</v>
      </c>
    </row>
    <row r="2613" spans="1:28" x14ac:dyDescent="0.3">
      <c r="A2613" s="20">
        <v>85</v>
      </c>
      <c r="B2613" s="20" t="s">
        <v>3275</v>
      </c>
      <c r="C2613" s="20" t="s">
        <v>1486</v>
      </c>
      <c r="D2613" s="20" t="s">
        <v>1487</v>
      </c>
      <c r="E2613" s="20" t="s">
        <v>1488</v>
      </c>
      <c r="F2613" s="20" t="s">
        <v>2945</v>
      </c>
      <c r="G2613" s="60" t="s">
        <v>2946</v>
      </c>
      <c r="H2613" s="60">
        <v>1</v>
      </c>
      <c r="I2613" s="60">
        <v>1</v>
      </c>
      <c r="J2613" s="60">
        <v>1</v>
      </c>
      <c r="K2613" s="61">
        <v>44651</v>
      </c>
      <c r="L2613" s="61">
        <v>44656</v>
      </c>
      <c r="M2613" s="60">
        <v>70.16</v>
      </c>
      <c r="N2613" s="60">
        <f t="shared" si="126"/>
        <v>63.059999999999995</v>
      </c>
      <c r="O2613" s="60">
        <v>84</v>
      </c>
      <c r="P2613" s="1">
        <f t="shared" si="124"/>
        <v>5893.44</v>
      </c>
      <c r="Q2613" s="60" t="s">
        <v>147</v>
      </c>
      <c r="R2613" s="20">
        <v>99.7</v>
      </c>
      <c r="S2613" s="19">
        <f t="shared" si="127"/>
        <v>6994.9520000000002</v>
      </c>
      <c r="T2613" s="20" t="s">
        <v>147</v>
      </c>
      <c r="U2613" s="60">
        <v>110</v>
      </c>
      <c r="V2613" s="20">
        <v>0</v>
      </c>
      <c r="W2613" s="20">
        <v>0</v>
      </c>
      <c r="X2613" s="20">
        <v>0</v>
      </c>
      <c r="Y2613" s="20">
        <f t="shared" si="125"/>
        <v>110</v>
      </c>
      <c r="Z2613" s="62">
        <v>6936.5999999999995</v>
      </c>
      <c r="AA2613" s="58" t="s">
        <v>3179</v>
      </c>
      <c r="AB2613" s="58" t="s">
        <v>3179</v>
      </c>
    </row>
    <row r="2614" spans="1:28" x14ac:dyDescent="0.3">
      <c r="A2614" s="20">
        <v>86</v>
      </c>
      <c r="B2614" s="20" t="s">
        <v>3275</v>
      </c>
      <c r="C2614" s="20" t="s">
        <v>1486</v>
      </c>
      <c r="D2614" s="20" t="s">
        <v>1487</v>
      </c>
      <c r="E2614" s="20" t="s">
        <v>1488</v>
      </c>
      <c r="F2614" s="20" t="s">
        <v>2923</v>
      </c>
      <c r="G2614" s="60" t="s">
        <v>2947</v>
      </c>
      <c r="H2614" s="60">
        <v>5</v>
      </c>
      <c r="I2614" s="60">
        <v>5</v>
      </c>
      <c r="J2614" s="60">
        <v>1</v>
      </c>
      <c r="K2614" s="61">
        <v>44672</v>
      </c>
      <c r="L2614" s="61">
        <v>44677</v>
      </c>
      <c r="M2614" s="60">
        <v>70.180000000000007</v>
      </c>
      <c r="N2614" s="60">
        <f t="shared" si="126"/>
        <v>63.480000000000004</v>
      </c>
      <c r="O2614" s="60">
        <v>95</v>
      </c>
      <c r="P2614" s="1">
        <f t="shared" si="124"/>
        <v>6667.1</v>
      </c>
      <c r="Q2614" s="60" t="s">
        <v>147</v>
      </c>
      <c r="R2614" s="20">
        <v>99.7</v>
      </c>
      <c r="S2614" s="19">
        <f t="shared" si="127"/>
        <v>6996.9460000000008</v>
      </c>
      <c r="T2614" s="20" t="s">
        <v>147</v>
      </c>
      <c r="U2614" s="60">
        <v>110</v>
      </c>
      <c r="V2614" s="20">
        <v>0</v>
      </c>
      <c r="W2614" s="20">
        <v>0</v>
      </c>
      <c r="X2614" s="20">
        <v>0</v>
      </c>
      <c r="Y2614" s="20">
        <f t="shared" si="125"/>
        <v>110</v>
      </c>
      <c r="Z2614" s="62">
        <v>6982.8</v>
      </c>
      <c r="AA2614" s="58" t="s">
        <v>3179</v>
      </c>
      <c r="AB2614" s="58" t="s">
        <v>3179</v>
      </c>
    </row>
    <row r="2615" spans="1:28" x14ac:dyDescent="0.3">
      <c r="A2615" s="20">
        <v>87</v>
      </c>
      <c r="B2615" s="20" t="s">
        <v>3275</v>
      </c>
      <c r="C2615" s="20" t="s">
        <v>1486</v>
      </c>
      <c r="D2615" s="20" t="s">
        <v>1487</v>
      </c>
      <c r="E2615" s="20" t="s">
        <v>1488</v>
      </c>
      <c r="F2615" s="20" t="s">
        <v>2948</v>
      </c>
      <c r="G2615" s="60" t="s">
        <v>2949</v>
      </c>
      <c r="H2615" s="60">
        <v>8</v>
      </c>
      <c r="I2615" s="60">
        <v>8</v>
      </c>
      <c r="J2615" s="60">
        <v>10</v>
      </c>
      <c r="K2615" s="61">
        <v>44672</v>
      </c>
      <c r="L2615" s="61">
        <v>44677</v>
      </c>
      <c r="M2615" s="60">
        <v>706.32</v>
      </c>
      <c r="N2615" s="60">
        <f t="shared" si="126"/>
        <v>638.82000000000005</v>
      </c>
      <c r="O2615" s="60">
        <v>94</v>
      </c>
      <c r="P2615" s="1">
        <f t="shared" si="124"/>
        <v>66394.080000000002</v>
      </c>
      <c r="Q2615" s="60" t="s">
        <v>147</v>
      </c>
      <c r="R2615" s="20">
        <v>99.7</v>
      </c>
      <c r="S2615" s="19">
        <f t="shared" si="127"/>
        <v>70420.104000000007</v>
      </c>
      <c r="T2615" s="20" t="s">
        <v>147</v>
      </c>
      <c r="U2615" s="60">
        <v>110</v>
      </c>
      <c r="V2615" s="20">
        <v>0</v>
      </c>
      <c r="W2615" s="20">
        <v>0</v>
      </c>
      <c r="X2615" s="20">
        <v>0</v>
      </c>
      <c r="Y2615" s="20">
        <f t="shared" si="125"/>
        <v>110</v>
      </c>
      <c r="Z2615" s="62">
        <v>70270.200000000012</v>
      </c>
      <c r="AA2615" s="58" t="s">
        <v>3179</v>
      </c>
      <c r="AB2615" s="58" t="s">
        <v>3179</v>
      </c>
    </row>
    <row r="2616" spans="1:28" x14ac:dyDescent="0.3">
      <c r="A2616" s="20">
        <v>88</v>
      </c>
      <c r="B2616" s="20" t="s">
        <v>3275</v>
      </c>
      <c r="C2616" s="20" t="s">
        <v>1486</v>
      </c>
      <c r="D2616" s="20" t="s">
        <v>1487</v>
      </c>
      <c r="E2616" s="20" t="s">
        <v>1488</v>
      </c>
      <c r="F2616" s="20" t="s">
        <v>2789</v>
      </c>
      <c r="G2616" s="60" t="s">
        <v>2950</v>
      </c>
      <c r="H2616" s="60">
        <v>3</v>
      </c>
      <c r="I2616" s="60">
        <v>3</v>
      </c>
      <c r="J2616" s="60">
        <v>2</v>
      </c>
      <c r="K2616" s="61">
        <v>44672</v>
      </c>
      <c r="L2616" s="61">
        <v>44677</v>
      </c>
      <c r="M2616" s="60">
        <v>118.22</v>
      </c>
      <c r="N2616" s="60">
        <f t="shared" si="126"/>
        <v>109.42</v>
      </c>
      <c r="O2616" s="60">
        <v>95</v>
      </c>
      <c r="P2616" s="1">
        <f t="shared" si="124"/>
        <v>11230.9</v>
      </c>
      <c r="Q2616" s="60" t="s">
        <v>147</v>
      </c>
      <c r="R2616" s="20">
        <v>99.7</v>
      </c>
      <c r="S2616" s="19">
        <f t="shared" si="127"/>
        <v>11786.534</v>
      </c>
      <c r="T2616" s="20" t="s">
        <v>147</v>
      </c>
      <c r="U2616" s="60">
        <v>110</v>
      </c>
      <c r="V2616" s="20">
        <v>0</v>
      </c>
      <c r="W2616" s="20">
        <v>0</v>
      </c>
      <c r="X2616" s="20">
        <v>0</v>
      </c>
      <c r="Y2616" s="20">
        <f t="shared" si="125"/>
        <v>110</v>
      </c>
      <c r="Z2616" s="62">
        <v>12036.2</v>
      </c>
      <c r="AA2616" s="58" t="s">
        <v>3179</v>
      </c>
      <c r="AB2616" s="58" t="s">
        <v>3179</v>
      </c>
    </row>
    <row r="2617" spans="1:28" x14ac:dyDescent="0.3">
      <c r="A2617" s="20">
        <v>89</v>
      </c>
      <c r="B2617" s="20" t="s">
        <v>3275</v>
      </c>
      <c r="C2617" s="20" t="s">
        <v>1486</v>
      </c>
      <c r="D2617" s="20" t="s">
        <v>1487</v>
      </c>
      <c r="E2617" s="20" t="s">
        <v>1488</v>
      </c>
      <c r="F2617" s="20" t="s">
        <v>2951</v>
      </c>
      <c r="G2617" s="60" t="s">
        <v>2952</v>
      </c>
      <c r="H2617" s="60">
        <v>8</v>
      </c>
      <c r="I2617" s="60">
        <v>8</v>
      </c>
      <c r="J2617" s="60">
        <v>7</v>
      </c>
      <c r="K2617" s="61">
        <v>44672</v>
      </c>
      <c r="L2617" s="61">
        <v>44677</v>
      </c>
      <c r="M2617" s="60">
        <v>493.08</v>
      </c>
      <c r="N2617" s="60">
        <f t="shared" si="126"/>
        <v>452.28</v>
      </c>
      <c r="O2617" s="60">
        <v>98</v>
      </c>
      <c r="P2617" s="1">
        <f t="shared" si="124"/>
        <v>48321.84</v>
      </c>
      <c r="Q2617" s="60" t="s">
        <v>147</v>
      </c>
      <c r="R2617" s="20">
        <v>99.7</v>
      </c>
      <c r="S2617" s="19">
        <f t="shared" si="127"/>
        <v>49160.076000000001</v>
      </c>
      <c r="T2617" s="20" t="s">
        <v>147</v>
      </c>
      <c r="U2617" s="60">
        <v>110</v>
      </c>
      <c r="V2617" s="20">
        <v>0</v>
      </c>
      <c r="W2617" s="20">
        <v>0</v>
      </c>
      <c r="X2617" s="20">
        <v>0</v>
      </c>
      <c r="Y2617" s="20">
        <f t="shared" si="125"/>
        <v>110</v>
      </c>
      <c r="Z2617" s="62">
        <v>49750.799999999996</v>
      </c>
      <c r="AA2617" s="58" t="s">
        <v>3179</v>
      </c>
      <c r="AB2617" s="58" t="s">
        <v>3179</v>
      </c>
    </row>
    <row r="2618" spans="1:28" x14ac:dyDescent="0.3">
      <c r="A2618" s="20">
        <v>90</v>
      </c>
      <c r="B2618" s="20" t="s">
        <v>3275</v>
      </c>
      <c r="C2618" s="20" t="s">
        <v>1486</v>
      </c>
      <c r="D2618" s="20" t="s">
        <v>1487</v>
      </c>
      <c r="E2618" s="20" t="s">
        <v>1488</v>
      </c>
      <c r="F2618" s="20" t="s">
        <v>2953</v>
      </c>
      <c r="G2618" s="60" t="s">
        <v>2954</v>
      </c>
      <c r="H2618" s="60">
        <v>2</v>
      </c>
      <c r="I2618" s="60">
        <v>2</v>
      </c>
      <c r="J2618" s="60">
        <v>2</v>
      </c>
      <c r="K2618" s="61">
        <v>44672</v>
      </c>
      <c r="L2618" s="61">
        <v>44677</v>
      </c>
      <c r="M2618" s="60">
        <v>141.6</v>
      </c>
      <c r="N2618" s="60">
        <f t="shared" si="126"/>
        <v>126.8</v>
      </c>
      <c r="O2618" s="60">
        <v>95</v>
      </c>
      <c r="P2618" s="1">
        <f t="shared" si="124"/>
        <v>13452</v>
      </c>
      <c r="Q2618" s="60" t="s">
        <v>147</v>
      </c>
      <c r="R2618" s="20">
        <v>99.7</v>
      </c>
      <c r="S2618" s="19">
        <f t="shared" si="127"/>
        <v>14117.52</v>
      </c>
      <c r="T2618" s="20" t="s">
        <v>147</v>
      </c>
      <c r="U2618" s="60">
        <v>110</v>
      </c>
      <c r="V2618" s="20">
        <v>0</v>
      </c>
      <c r="W2618" s="20">
        <v>0</v>
      </c>
      <c r="X2618" s="20">
        <v>0</v>
      </c>
      <c r="Y2618" s="20">
        <f t="shared" si="125"/>
        <v>110</v>
      </c>
      <c r="Z2618" s="62">
        <v>13948</v>
      </c>
      <c r="AA2618" s="58" t="s">
        <v>3179</v>
      </c>
      <c r="AB2618" s="58" t="s">
        <v>3179</v>
      </c>
    </row>
    <row r="2619" spans="1:28" x14ac:dyDescent="0.3">
      <c r="A2619" s="20">
        <v>91</v>
      </c>
      <c r="B2619" s="20" t="s">
        <v>3275</v>
      </c>
      <c r="C2619" s="20" t="s">
        <v>1486</v>
      </c>
      <c r="D2619" s="20" t="s">
        <v>1487</v>
      </c>
      <c r="E2619" s="20" t="s">
        <v>1488</v>
      </c>
      <c r="F2619" s="20" t="s">
        <v>2789</v>
      </c>
      <c r="G2619" s="60" t="s">
        <v>2955</v>
      </c>
      <c r="H2619" s="60">
        <v>3</v>
      </c>
      <c r="I2619" s="60">
        <v>3</v>
      </c>
      <c r="J2619" s="60">
        <v>2</v>
      </c>
      <c r="K2619" s="61">
        <v>44672</v>
      </c>
      <c r="L2619" s="61">
        <v>44677</v>
      </c>
      <c r="M2619" s="60">
        <v>115.38</v>
      </c>
      <c r="N2619" s="60">
        <f t="shared" si="126"/>
        <v>105.88</v>
      </c>
      <c r="O2619" s="60">
        <v>88</v>
      </c>
      <c r="P2619" s="1">
        <f t="shared" si="124"/>
        <v>10153.439999999999</v>
      </c>
      <c r="Q2619" s="60" t="s">
        <v>147</v>
      </c>
      <c r="R2619" s="20">
        <v>99.7</v>
      </c>
      <c r="S2619" s="19">
        <f t="shared" si="127"/>
        <v>11503.386</v>
      </c>
      <c r="T2619" s="20" t="s">
        <v>147</v>
      </c>
      <c r="U2619" s="60">
        <v>110</v>
      </c>
      <c r="V2619" s="20">
        <v>0</v>
      </c>
      <c r="W2619" s="20">
        <v>0</v>
      </c>
      <c r="X2619" s="20">
        <v>0</v>
      </c>
      <c r="Y2619" s="20">
        <f t="shared" si="125"/>
        <v>110</v>
      </c>
      <c r="Z2619" s="62">
        <v>11646.8</v>
      </c>
      <c r="AA2619" s="58" t="s">
        <v>3179</v>
      </c>
      <c r="AB2619" s="58" t="s">
        <v>3179</v>
      </c>
    </row>
    <row r="2620" spans="1:28" x14ac:dyDescent="0.3">
      <c r="A2620" s="20">
        <v>92</v>
      </c>
      <c r="B2620" s="20" t="s">
        <v>3275</v>
      </c>
      <c r="C2620" s="20" t="s">
        <v>1486</v>
      </c>
      <c r="D2620" s="20" t="s">
        <v>1487</v>
      </c>
      <c r="E2620" s="20" t="s">
        <v>1488</v>
      </c>
      <c r="F2620" s="20" t="s">
        <v>2907</v>
      </c>
      <c r="G2620" s="60" t="s">
        <v>2956</v>
      </c>
      <c r="H2620" s="60">
        <v>3</v>
      </c>
      <c r="I2620" s="60">
        <v>3</v>
      </c>
      <c r="J2620" s="60">
        <v>1</v>
      </c>
      <c r="K2620" s="61">
        <v>44672</v>
      </c>
      <c r="L2620" s="61">
        <v>44677</v>
      </c>
      <c r="M2620" s="60">
        <v>70.739999999999995</v>
      </c>
      <c r="N2620" s="60">
        <f t="shared" si="126"/>
        <v>63.44</v>
      </c>
      <c r="O2620" s="60">
        <v>87</v>
      </c>
      <c r="P2620" s="1">
        <f t="shared" si="124"/>
        <v>6154.3799999999992</v>
      </c>
      <c r="Q2620" s="60" t="s">
        <v>147</v>
      </c>
      <c r="R2620" s="20">
        <v>99.7</v>
      </c>
      <c r="S2620" s="19">
        <f t="shared" si="127"/>
        <v>7052.7779999999993</v>
      </c>
      <c r="T2620" s="20" t="s">
        <v>147</v>
      </c>
      <c r="U2620" s="60">
        <v>110</v>
      </c>
      <c r="V2620" s="20">
        <v>0</v>
      </c>
      <c r="W2620" s="20">
        <v>0</v>
      </c>
      <c r="X2620" s="20">
        <v>0</v>
      </c>
      <c r="Y2620" s="20">
        <f t="shared" si="125"/>
        <v>110</v>
      </c>
      <c r="Z2620" s="62">
        <v>6978.4</v>
      </c>
      <c r="AA2620" s="58" t="s">
        <v>3179</v>
      </c>
      <c r="AB2620" s="58" t="s">
        <v>3179</v>
      </c>
    </row>
    <row r="2621" spans="1:28" x14ac:dyDescent="0.3">
      <c r="A2621" s="20">
        <v>93</v>
      </c>
      <c r="B2621" s="20" t="s">
        <v>3275</v>
      </c>
      <c r="C2621" s="20" t="s">
        <v>1486</v>
      </c>
      <c r="D2621" s="20" t="s">
        <v>1487</v>
      </c>
      <c r="E2621" s="20" t="s">
        <v>1488</v>
      </c>
      <c r="F2621" s="20" t="s">
        <v>2957</v>
      </c>
      <c r="G2621" s="60" t="s">
        <v>2958</v>
      </c>
      <c r="H2621" s="60">
        <v>2.5</v>
      </c>
      <c r="I2621" s="60">
        <v>2.5</v>
      </c>
      <c r="J2621" s="60">
        <v>2</v>
      </c>
      <c r="K2621" s="61">
        <v>44672</v>
      </c>
      <c r="L2621" s="61">
        <v>44677</v>
      </c>
      <c r="M2621" s="60">
        <v>87.16</v>
      </c>
      <c r="N2621" s="60">
        <f t="shared" si="126"/>
        <v>76.459999999999994</v>
      </c>
      <c r="O2621" s="60">
        <v>93</v>
      </c>
      <c r="P2621" s="1">
        <f t="shared" si="124"/>
        <v>8105.88</v>
      </c>
      <c r="Q2621" s="60" t="s">
        <v>147</v>
      </c>
      <c r="R2621" s="20">
        <v>99.7</v>
      </c>
      <c r="S2621" s="19">
        <f t="shared" si="127"/>
        <v>8689.8520000000008</v>
      </c>
      <c r="T2621" s="20" t="s">
        <v>147</v>
      </c>
      <c r="U2621" s="60">
        <v>110</v>
      </c>
      <c r="V2621" s="20">
        <v>0</v>
      </c>
      <c r="W2621" s="20">
        <v>0</v>
      </c>
      <c r="X2621" s="20">
        <v>0</v>
      </c>
      <c r="Y2621" s="20">
        <f t="shared" si="125"/>
        <v>110</v>
      </c>
      <c r="Z2621" s="62">
        <v>8410.5999999999985</v>
      </c>
      <c r="AA2621" s="58" t="s">
        <v>3179</v>
      </c>
      <c r="AB2621" s="58" t="s">
        <v>3179</v>
      </c>
    </row>
    <row r="2622" spans="1:28" x14ac:dyDescent="0.3">
      <c r="A2622" s="20">
        <v>94</v>
      </c>
      <c r="B2622" s="20" t="s">
        <v>3275</v>
      </c>
      <c r="C2622" s="20" t="s">
        <v>1486</v>
      </c>
      <c r="D2622" s="20" t="s">
        <v>1487</v>
      </c>
      <c r="E2622" s="20" t="s">
        <v>1488</v>
      </c>
      <c r="F2622" s="20" t="s">
        <v>2959</v>
      </c>
      <c r="G2622" s="60" t="s">
        <v>2960</v>
      </c>
      <c r="H2622" s="60">
        <v>2.5</v>
      </c>
      <c r="I2622" s="60">
        <v>2.5</v>
      </c>
      <c r="J2622" s="60">
        <v>1</v>
      </c>
      <c r="K2622" s="61">
        <v>44672</v>
      </c>
      <c r="L2622" s="61">
        <v>44677</v>
      </c>
      <c r="M2622" s="60">
        <v>40.58</v>
      </c>
      <c r="N2622" s="60">
        <f t="shared" si="126"/>
        <v>35.78</v>
      </c>
      <c r="O2622" s="60">
        <v>94</v>
      </c>
      <c r="P2622" s="1">
        <f t="shared" si="124"/>
        <v>3814.52</v>
      </c>
      <c r="Q2622" s="60" t="s">
        <v>147</v>
      </c>
      <c r="R2622" s="20">
        <v>99.7</v>
      </c>
      <c r="S2622" s="19">
        <f t="shared" si="127"/>
        <v>4045.826</v>
      </c>
      <c r="T2622" s="20" t="s">
        <v>147</v>
      </c>
      <c r="U2622" s="60">
        <v>110</v>
      </c>
      <c r="V2622" s="20">
        <v>0</v>
      </c>
      <c r="W2622" s="20">
        <v>0</v>
      </c>
      <c r="X2622" s="20">
        <v>0</v>
      </c>
      <c r="Y2622" s="20">
        <f t="shared" si="125"/>
        <v>110</v>
      </c>
      <c r="Z2622" s="62">
        <v>3935.8</v>
      </c>
      <c r="AA2622" s="58" t="s">
        <v>3179</v>
      </c>
      <c r="AB2622" s="58" t="s">
        <v>3179</v>
      </c>
    </row>
    <row r="2623" spans="1:28" x14ac:dyDescent="0.3">
      <c r="A2623" s="20">
        <v>95</v>
      </c>
      <c r="B2623" s="20" t="s">
        <v>3275</v>
      </c>
      <c r="C2623" s="20" t="s">
        <v>1486</v>
      </c>
      <c r="D2623" s="20" t="s">
        <v>1487</v>
      </c>
      <c r="E2623" s="20" t="s">
        <v>1488</v>
      </c>
      <c r="F2623" s="20" t="s">
        <v>2961</v>
      </c>
      <c r="G2623" s="60" t="s">
        <v>2962</v>
      </c>
      <c r="H2623" s="60">
        <v>2</v>
      </c>
      <c r="I2623" s="60">
        <v>2</v>
      </c>
      <c r="J2623" s="60">
        <v>1</v>
      </c>
      <c r="K2623" s="61">
        <v>44672</v>
      </c>
      <c r="L2623" s="61">
        <v>44677</v>
      </c>
      <c r="M2623" s="60">
        <v>70.180000000000007</v>
      </c>
      <c r="N2623" s="60">
        <f t="shared" si="126"/>
        <v>61.58</v>
      </c>
      <c r="O2623" s="60">
        <v>97</v>
      </c>
      <c r="P2623" s="1">
        <f t="shared" si="124"/>
        <v>6807.4600000000009</v>
      </c>
      <c r="Q2623" s="60" t="s">
        <v>147</v>
      </c>
      <c r="R2623" s="20">
        <v>99.7</v>
      </c>
      <c r="S2623" s="19">
        <f t="shared" si="127"/>
        <v>6996.9460000000008</v>
      </c>
      <c r="T2623" s="20" t="s">
        <v>147</v>
      </c>
      <c r="U2623" s="60">
        <v>110</v>
      </c>
      <c r="V2623" s="20">
        <v>0</v>
      </c>
      <c r="W2623" s="20">
        <v>0</v>
      </c>
      <c r="X2623" s="20">
        <v>0</v>
      </c>
      <c r="Y2623" s="20">
        <f t="shared" si="125"/>
        <v>110</v>
      </c>
      <c r="Z2623" s="62">
        <v>6773.8</v>
      </c>
      <c r="AA2623" s="58" t="s">
        <v>3179</v>
      </c>
      <c r="AB2623" s="58" t="s">
        <v>3179</v>
      </c>
    </row>
    <row r="2624" spans="1:28" x14ac:dyDescent="0.3">
      <c r="A2624" s="20">
        <v>96</v>
      </c>
      <c r="B2624" s="20" t="s">
        <v>3275</v>
      </c>
      <c r="C2624" s="20" t="s">
        <v>1486</v>
      </c>
      <c r="D2624" s="20" t="s">
        <v>1487</v>
      </c>
      <c r="E2624" s="20" t="s">
        <v>1488</v>
      </c>
      <c r="F2624" s="20" t="s">
        <v>2963</v>
      </c>
      <c r="G2624" s="60" t="s">
        <v>2964</v>
      </c>
      <c r="H2624" s="60">
        <v>5</v>
      </c>
      <c r="I2624" s="60">
        <v>5</v>
      </c>
      <c r="J2624" s="60">
        <v>2</v>
      </c>
      <c r="K2624" s="61">
        <v>44672</v>
      </c>
      <c r="L2624" s="61">
        <v>44677</v>
      </c>
      <c r="M2624" s="60">
        <v>92.38</v>
      </c>
      <c r="N2624" s="60">
        <f t="shared" si="126"/>
        <v>81.679999999999993</v>
      </c>
      <c r="O2624" s="60">
        <v>96</v>
      </c>
      <c r="P2624" s="1">
        <f t="shared" si="124"/>
        <v>8868.48</v>
      </c>
      <c r="Q2624" s="60" t="s">
        <v>147</v>
      </c>
      <c r="R2624" s="20">
        <v>99.7</v>
      </c>
      <c r="S2624" s="19">
        <f t="shared" si="127"/>
        <v>9210.2860000000001</v>
      </c>
      <c r="T2624" s="20" t="s">
        <v>147</v>
      </c>
      <c r="U2624" s="60">
        <v>110</v>
      </c>
      <c r="V2624" s="20">
        <v>0</v>
      </c>
      <c r="W2624" s="20">
        <v>0</v>
      </c>
      <c r="X2624" s="20">
        <v>0</v>
      </c>
      <c r="Y2624" s="20">
        <f t="shared" si="125"/>
        <v>110</v>
      </c>
      <c r="Z2624" s="62">
        <v>8984.7999999999993</v>
      </c>
      <c r="AA2624" s="58" t="s">
        <v>3179</v>
      </c>
      <c r="AB2624" s="58" t="s">
        <v>3179</v>
      </c>
    </row>
    <row r="2625" spans="1:28" x14ac:dyDescent="0.3">
      <c r="A2625" s="20">
        <v>97</v>
      </c>
      <c r="B2625" s="20" t="s">
        <v>3275</v>
      </c>
      <c r="C2625" s="20" t="s">
        <v>1486</v>
      </c>
      <c r="D2625" s="20" t="s">
        <v>1487</v>
      </c>
      <c r="E2625" s="20" t="s">
        <v>1488</v>
      </c>
      <c r="F2625" s="20" t="s">
        <v>2965</v>
      </c>
      <c r="G2625" s="60" t="s">
        <v>2966</v>
      </c>
      <c r="H2625" s="60">
        <v>3</v>
      </c>
      <c r="I2625" s="60">
        <v>3</v>
      </c>
      <c r="J2625" s="60">
        <v>2</v>
      </c>
      <c r="K2625" s="61">
        <v>44672</v>
      </c>
      <c r="L2625" s="61">
        <v>44677</v>
      </c>
      <c r="M2625" s="60">
        <v>140.9</v>
      </c>
      <c r="N2625" s="60">
        <f t="shared" si="126"/>
        <v>122.7</v>
      </c>
      <c r="O2625" s="60">
        <v>89</v>
      </c>
      <c r="P2625" s="1">
        <f t="shared" si="124"/>
        <v>12540.1</v>
      </c>
      <c r="Q2625" s="60" t="s">
        <v>147</v>
      </c>
      <c r="R2625" s="20">
        <v>99.7</v>
      </c>
      <c r="S2625" s="19">
        <f t="shared" si="127"/>
        <v>14047.730000000001</v>
      </c>
      <c r="T2625" s="20" t="s">
        <v>147</v>
      </c>
      <c r="U2625" s="60">
        <v>110</v>
      </c>
      <c r="V2625" s="20">
        <v>0</v>
      </c>
      <c r="W2625" s="20">
        <v>0</v>
      </c>
      <c r="X2625" s="20">
        <v>0</v>
      </c>
      <c r="Y2625" s="20">
        <f t="shared" si="125"/>
        <v>110</v>
      </c>
      <c r="Z2625" s="62">
        <v>13497</v>
      </c>
      <c r="AA2625" s="58" t="s">
        <v>3179</v>
      </c>
      <c r="AB2625" s="58" t="s">
        <v>3179</v>
      </c>
    </row>
    <row r="2626" spans="1:28" x14ac:dyDescent="0.3">
      <c r="A2626" s="20">
        <v>98</v>
      </c>
      <c r="B2626" s="20" t="s">
        <v>3275</v>
      </c>
      <c r="C2626" s="20" t="s">
        <v>1486</v>
      </c>
      <c r="D2626" s="20" t="s">
        <v>1487</v>
      </c>
      <c r="E2626" s="20" t="s">
        <v>1488</v>
      </c>
      <c r="F2626" s="20" t="s">
        <v>2967</v>
      </c>
      <c r="G2626" s="60" t="s">
        <v>2968</v>
      </c>
      <c r="H2626" s="60">
        <v>2</v>
      </c>
      <c r="I2626" s="60">
        <v>2</v>
      </c>
      <c r="J2626" s="60">
        <v>1</v>
      </c>
      <c r="K2626" s="61">
        <v>44672</v>
      </c>
      <c r="L2626" s="61">
        <v>44677</v>
      </c>
      <c r="M2626" s="60">
        <v>70.44</v>
      </c>
      <c r="N2626" s="60">
        <f t="shared" si="126"/>
        <v>60.339999999999996</v>
      </c>
      <c r="O2626" s="60">
        <v>87</v>
      </c>
      <c r="P2626" s="1">
        <f t="shared" si="124"/>
        <v>6128.28</v>
      </c>
      <c r="Q2626" s="60" t="s">
        <v>147</v>
      </c>
      <c r="R2626" s="20">
        <v>99.7</v>
      </c>
      <c r="S2626" s="19">
        <f t="shared" si="127"/>
        <v>7022.8680000000004</v>
      </c>
      <c r="T2626" s="20" t="s">
        <v>147</v>
      </c>
      <c r="U2626" s="60">
        <v>110</v>
      </c>
      <c r="V2626" s="20">
        <v>0</v>
      </c>
      <c r="W2626" s="20">
        <v>0</v>
      </c>
      <c r="X2626" s="20">
        <v>0</v>
      </c>
      <c r="Y2626" s="20">
        <f t="shared" si="125"/>
        <v>110</v>
      </c>
      <c r="Z2626" s="62">
        <v>6637.4</v>
      </c>
      <c r="AA2626" s="58" t="s">
        <v>3179</v>
      </c>
      <c r="AB2626" s="58" t="s">
        <v>3179</v>
      </c>
    </row>
    <row r="2627" spans="1:28" x14ac:dyDescent="0.3">
      <c r="A2627" s="20">
        <v>99</v>
      </c>
      <c r="B2627" s="20" t="s">
        <v>3275</v>
      </c>
      <c r="C2627" s="20" t="s">
        <v>1486</v>
      </c>
      <c r="D2627" s="20" t="s">
        <v>1487</v>
      </c>
      <c r="E2627" s="20" t="s">
        <v>1488</v>
      </c>
      <c r="F2627" s="20" t="s">
        <v>2969</v>
      </c>
      <c r="G2627" s="60" t="s">
        <v>2970</v>
      </c>
      <c r="H2627" s="60">
        <v>2.5</v>
      </c>
      <c r="I2627" s="60">
        <v>2.5</v>
      </c>
      <c r="J2627" s="60">
        <v>1</v>
      </c>
      <c r="K2627" s="61">
        <v>44672</v>
      </c>
      <c r="L2627" s="61">
        <v>44677</v>
      </c>
      <c r="M2627" s="60">
        <v>70.42</v>
      </c>
      <c r="N2627" s="60">
        <f t="shared" si="126"/>
        <v>61.42</v>
      </c>
      <c r="O2627" s="60">
        <v>91</v>
      </c>
      <c r="P2627" s="1">
        <f t="shared" si="124"/>
        <v>6408.22</v>
      </c>
      <c r="Q2627" s="60" t="s">
        <v>147</v>
      </c>
      <c r="R2627" s="20">
        <v>99.7</v>
      </c>
      <c r="S2627" s="19">
        <f t="shared" si="127"/>
        <v>7020.8740000000007</v>
      </c>
      <c r="T2627" s="20" t="s">
        <v>147</v>
      </c>
      <c r="U2627" s="60">
        <v>110</v>
      </c>
      <c r="V2627" s="20">
        <v>0</v>
      </c>
      <c r="W2627" s="20">
        <v>0</v>
      </c>
      <c r="X2627" s="20">
        <v>0</v>
      </c>
      <c r="Y2627" s="20">
        <f t="shared" si="125"/>
        <v>110</v>
      </c>
      <c r="Z2627" s="62">
        <v>6756.2</v>
      </c>
      <c r="AA2627" s="58" t="s">
        <v>3179</v>
      </c>
      <c r="AB2627" s="58" t="s">
        <v>3179</v>
      </c>
    </row>
    <row r="2628" spans="1:28" x14ac:dyDescent="0.3">
      <c r="A2628" s="20">
        <v>100</v>
      </c>
      <c r="B2628" s="20" t="s">
        <v>3275</v>
      </c>
      <c r="C2628" s="20" t="s">
        <v>1486</v>
      </c>
      <c r="D2628" s="20" t="s">
        <v>1487</v>
      </c>
      <c r="E2628" s="20" t="s">
        <v>1488</v>
      </c>
      <c r="F2628" s="20" t="s">
        <v>2971</v>
      </c>
      <c r="G2628" s="60" t="s">
        <v>2972</v>
      </c>
      <c r="H2628" s="60">
        <v>3</v>
      </c>
      <c r="I2628" s="60">
        <v>3</v>
      </c>
      <c r="J2628" s="60">
        <v>6</v>
      </c>
      <c r="K2628" s="61">
        <v>44651</v>
      </c>
      <c r="L2628" s="61">
        <v>44656</v>
      </c>
      <c r="M2628" s="60">
        <v>419.6</v>
      </c>
      <c r="N2628" s="60">
        <f t="shared" si="126"/>
        <v>384.40000000000009</v>
      </c>
      <c r="O2628" s="60">
        <v>88</v>
      </c>
      <c r="P2628" s="1">
        <f t="shared" si="124"/>
        <v>36924.800000000003</v>
      </c>
      <c r="Q2628" s="60" t="s">
        <v>147</v>
      </c>
      <c r="R2628" s="20">
        <v>99.7</v>
      </c>
      <c r="S2628" s="19">
        <f t="shared" si="127"/>
        <v>41834.120000000003</v>
      </c>
      <c r="T2628" s="20" t="s">
        <v>147</v>
      </c>
      <c r="U2628" s="60">
        <v>110</v>
      </c>
      <c r="V2628" s="20">
        <v>0</v>
      </c>
      <c r="W2628" s="20">
        <v>0</v>
      </c>
      <c r="X2628" s="20">
        <v>0</v>
      </c>
      <c r="Y2628" s="20">
        <f t="shared" si="125"/>
        <v>110</v>
      </c>
      <c r="Z2628" s="62">
        <v>42284.000000000007</v>
      </c>
      <c r="AA2628" s="58" t="s">
        <v>3179</v>
      </c>
      <c r="AB2628" s="58" t="s">
        <v>3179</v>
      </c>
    </row>
    <row r="2629" spans="1:28" x14ac:dyDescent="0.3">
      <c r="A2629" s="20">
        <v>101</v>
      </c>
      <c r="B2629" s="20" t="s">
        <v>3275</v>
      </c>
      <c r="C2629" s="20" t="s">
        <v>1486</v>
      </c>
      <c r="D2629" s="20" t="s">
        <v>1487</v>
      </c>
      <c r="E2629" s="20" t="s">
        <v>1488</v>
      </c>
      <c r="F2629" s="20" t="s">
        <v>2973</v>
      </c>
      <c r="G2629" s="60" t="s">
        <v>2974</v>
      </c>
      <c r="H2629" s="60">
        <v>0.5</v>
      </c>
      <c r="I2629" s="60">
        <v>0.5</v>
      </c>
      <c r="J2629" s="60">
        <v>2</v>
      </c>
      <c r="K2629" s="61">
        <v>44672</v>
      </c>
      <c r="L2629" s="61">
        <v>44677</v>
      </c>
      <c r="M2629" s="60">
        <v>140.66</v>
      </c>
      <c r="N2629" s="60">
        <f t="shared" si="126"/>
        <v>124.06</v>
      </c>
      <c r="O2629" s="60">
        <v>85</v>
      </c>
      <c r="P2629" s="1">
        <f t="shared" si="124"/>
        <v>11956.1</v>
      </c>
      <c r="Q2629" s="60" t="s">
        <v>147</v>
      </c>
      <c r="R2629" s="20">
        <v>99.7</v>
      </c>
      <c r="S2629" s="19">
        <f t="shared" si="127"/>
        <v>14023.802</v>
      </c>
      <c r="T2629" s="20" t="s">
        <v>147</v>
      </c>
      <c r="U2629" s="60">
        <v>110</v>
      </c>
      <c r="V2629" s="20">
        <v>0</v>
      </c>
      <c r="W2629" s="20">
        <v>0</v>
      </c>
      <c r="X2629" s="20">
        <v>0</v>
      </c>
      <c r="Y2629" s="20">
        <f t="shared" si="125"/>
        <v>110</v>
      </c>
      <c r="Z2629" s="62">
        <v>13646.6</v>
      </c>
      <c r="AA2629" s="58" t="s">
        <v>3179</v>
      </c>
      <c r="AB2629" s="58" t="s">
        <v>3179</v>
      </c>
    </row>
    <row r="2630" spans="1:28" x14ac:dyDescent="0.3">
      <c r="A2630" s="20">
        <v>102</v>
      </c>
      <c r="B2630" s="20" t="s">
        <v>3275</v>
      </c>
      <c r="C2630" s="20" t="s">
        <v>1486</v>
      </c>
      <c r="D2630" s="20" t="s">
        <v>1487</v>
      </c>
      <c r="E2630" s="20" t="s">
        <v>1488</v>
      </c>
      <c r="F2630" s="20" t="s">
        <v>2975</v>
      </c>
      <c r="G2630" s="60" t="s">
        <v>2976</v>
      </c>
      <c r="H2630" s="60">
        <v>0.5</v>
      </c>
      <c r="I2630" s="60">
        <v>0.5</v>
      </c>
      <c r="J2630" s="60">
        <v>1</v>
      </c>
      <c r="K2630" s="61">
        <v>44672</v>
      </c>
      <c r="L2630" s="61">
        <v>44677</v>
      </c>
      <c r="M2630" s="60">
        <v>70.5</v>
      </c>
      <c r="N2630" s="60">
        <f t="shared" si="126"/>
        <v>62.1</v>
      </c>
      <c r="O2630" s="60">
        <v>97</v>
      </c>
      <c r="P2630" s="1">
        <f t="shared" si="124"/>
        <v>6838.5</v>
      </c>
      <c r="Q2630" s="60" t="s">
        <v>147</v>
      </c>
      <c r="R2630" s="20">
        <v>99.7</v>
      </c>
      <c r="S2630" s="19">
        <f t="shared" si="127"/>
        <v>7028.85</v>
      </c>
      <c r="T2630" s="20" t="s">
        <v>147</v>
      </c>
      <c r="U2630" s="60">
        <v>110</v>
      </c>
      <c r="V2630" s="20">
        <v>0</v>
      </c>
      <c r="W2630" s="20">
        <v>0</v>
      </c>
      <c r="X2630" s="20">
        <v>0</v>
      </c>
      <c r="Y2630" s="20">
        <f t="shared" si="125"/>
        <v>110</v>
      </c>
      <c r="Z2630" s="62">
        <v>6831</v>
      </c>
      <c r="AA2630" s="58" t="s">
        <v>3179</v>
      </c>
      <c r="AB2630" s="58" t="s">
        <v>3179</v>
      </c>
    </row>
    <row r="2631" spans="1:28" x14ac:dyDescent="0.3">
      <c r="A2631" s="20">
        <v>103</v>
      </c>
      <c r="B2631" s="20" t="s">
        <v>3275</v>
      </c>
      <c r="C2631" s="20" t="s">
        <v>1486</v>
      </c>
      <c r="D2631" s="20" t="s">
        <v>1487</v>
      </c>
      <c r="E2631" s="20" t="s">
        <v>1488</v>
      </c>
      <c r="F2631" s="20" t="s">
        <v>2977</v>
      </c>
      <c r="G2631" s="60" t="s">
        <v>2978</v>
      </c>
      <c r="H2631" s="60">
        <v>4.5</v>
      </c>
      <c r="I2631" s="60">
        <v>4.5</v>
      </c>
      <c r="J2631" s="60">
        <v>8</v>
      </c>
      <c r="K2631" s="61">
        <v>44672</v>
      </c>
      <c r="L2631" s="61">
        <v>44677</v>
      </c>
      <c r="M2631" s="60">
        <v>567.24</v>
      </c>
      <c r="N2631" s="60">
        <f t="shared" si="126"/>
        <v>510.64</v>
      </c>
      <c r="O2631" s="60">
        <v>96</v>
      </c>
      <c r="P2631" s="1">
        <f t="shared" si="124"/>
        <v>54455.040000000001</v>
      </c>
      <c r="Q2631" s="60" t="s">
        <v>147</v>
      </c>
      <c r="R2631" s="20">
        <v>99.7</v>
      </c>
      <c r="S2631" s="19">
        <f t="shared" si="127"/>
        <v>56553.828000000001</v>
      </c>
      <c r="T2631" s="20" t="s">
        <v>147</v>
      </c>
      <c r="U2631" s="60">
        <v>110</v>
      </c>
      <c r="V2631" s="20">
        <v>0</v>
      </c>
      <c r="W2631" s="20">
        <v>0</v>
      </c>
      <c r="X2631" s="20">
        <v>0</v>
      </c>
      <c r="Y2631" s="20">
        <f t="shared" si="125"/>
        <v>110</v>
      </c>
      <c r="Z2631" s="62">
        <v>56170.400000000001</v>
      </c>
      <c r="AA2631" s="58" t="s">
        <v>3179</v>
      </c>
      <c r="AB2631" s="58" t="s">
        <v>3179</v>
      </c>
    </row>
    <row r="2632" spans="1:28" x14ac:dyDescent="0.3">
      <c r="A2632" s="20">
        <v>104</v>
      </c>
      <c r="B2632" s="20" t="s">
        <v>3275</v>
      </c>
      <c r="C2632" s="20" t="s">
        <v>1486</v>
      </c>
      <c r="D2632" s="20" t="s">
        <v>1487</v>
      </c>
      <c r="E2632" s="20" t="s">
        <v>1488</v>
      </c>
      <c r="F2632" s="20" t="s">
        <v>2979</v>
      </c>
      <c r="G2632" s="60" t="s">
        <v>2980</v>
      </c>
      <c r="H2632" s="60">
        <v>2</v>
      </c>
      <c r="I2632" s="60">
        <v>2</v>
      </c>
      <c r="J2632" s="60">
        <v>4</v>
      </c>
      <c r="K2632" s="61">
        <v>44672</v>
      </c>
      <c r="L2632" s="61">
        <v>44677</v>
      </c>
      <c r="M2632" s="60">
        <v>286.74</v>
      </c>
      <c r="N2632" s="60">
        <f t="shared" si="126"/>
        <v>256.94</v>
      </c>
      <c r="O2632" s="60">
        <v>95</v>
      </c>
      <c r="P2632" s="1">
        <f t="shared" si="124"/>
        <v>27240.3</v>
      </c>
      <c r="Q2632" s="60" t="s">
        <v>147</v>
      </c>
      <c r="R2632" s="20">
        <v>99.7</v>
      </c>
      <c r="S2632" s="19">
        <f t="shared" si="127"/>
        <v>28587.978000000003</v>
      </c>
      <c r="T2632" s="20" t="s">
        <v>147</v>
      </c>
      <c r="U2632" s="60">
        <v>110</v>
      </c>
      <c r="V2632" s="20">
        <v>0</v>
      </c>
      <c r="W2632" s="20">
        <v>0</v>
      </c>
      <c r="X2632" s="20">
        <v>0</v>
      </c>
      <c r="Y2632" s="20">
        <f t="shared" si="125"/>
        <v>110</v>
      </c>
      <c r="Z2632" s="62">
        <v>28263.4</v>
      </c>
      <c r="AA2632" s="58" t="s">
        <v>3179</v>
      </c>
      <c r="AB2632" s="58" t="s">
        <v>3179</v>
      </c>
    </row>
    <row r="2633" spans="1:28" x14ac:dyDescent="0.3">
      <c r="A2633" s="20">
        <v>105</v>
      </c>
      <c r="B2633" s="20" t="s">
        <v>3275</v>
      </c>
      <c r="C2633" s="20" t="s">
        <v>1486</v>
      </c>
      <c r="D2633" s="20" t="s">
        <v>1487</v>
      </c>
      <c r="E2633" s="20" t="s">
        <v>1488</v>
      </c>
      <c r="F2633" s="20" t="s">
        <v>2981</v>
      </c>
      <c r="G2633" s="60" t="s">
        <v>2982</v>
      </c>
      <c r="H2633" s="60">
        <v>2</v>
      </c>
      <c r="I2633" s="60">
        <v>2</v>
      </c>
      <c r="J2633" s="60">
        <v>4</v>
      </c>
      <c r="K2633" s="61">
        <v>44672</v>
      </c>
      <c r="L2633" s="61">
        <v>44677</v>
      </c>
      <c r="M2633" s="60">
        <v>282.72000000000003</v>
      </c>
      <c r="N2633" s="60">
        <f t="shared" si="126"/>
        <v>256.82000000000005</v>
      </c>
      <c r="O2633" s="60">
        <v>97</v>
      </c>
      <c r="P2633" s="1">
        <f t="shared" si="124"/>
        <v>27423.840000000004</v>
      </c>
      <c r="Q2633" s="60" t="s">
        <v>147</v>
      </c>
      <c r="R2633" s="20">
        <v>99.7</v>
      </c>
      <c r="S2633" s="19">
        <f t="shared" si="127"/>
        <v>28187.184000000005</v>
      </c>
      <c r="T2633" s="20" t="s">
        <v>147</v>
      </c>
      <c r="U2633" s="60">
        <v>110</v>
      </c>
      <c r="V2633" s="20">
        <v>0</v>
      </c>
      <c r="W2633" s="20">
        <v>0</v>
      </c>
      <c r="X2633" s="20">
        <v>0</v>
      </c>
      <c r="Y2633" s="20">
        <f t="shared" si="125"/>
        <v>110</v>
      </c>
      <c r="Z2633" s="62">
        <v>28250.200000000004</v>
      </c>
      <c r="AA2633" s="58" t="s">
        <v>3179</v>
      </c>
      <c r="AB2633" s="58" t="s">
        <v>3179</v>
      </c>
    </row>
    <row r="2634" spans="1:28" x14ac:dyDescent="0.3">
      <c r="A2634" s="20">
        <v>106</v>
      </c>
      <c r="B2634" s="20" t="s">
        <v>3275</v>
      </c>
      <c r="C2634" s="20" t="s">
        <v>1486</v>
      </c>
      <c r="D2634" s="20" t="s">
        <v>1487</v>
      </c>
      <c r="E2634" s="20" t="s">
        <v>1488</v>
      </c>
      <c r="F2634" s="20" t="s">
        <v>2917</v>
      </c>
      <c r="G2634" s="60" t="s">
        <v>2983</v>
      </c>
      <c r="H2634" s="60">
        <v>4</v>
      </c>
      <c r="I2634" s="60">
        <v>4</v>
      </c>
      <c r="J2634" s="60">
        <v>6</v>
      </c>
      <c r="K2634" s="61">
        <v>44672</v>
      </c>
      <c r="L2634" s="61">
        <v>44677</v>
      </c>
      <c r="M2634" s="60">
        <v>425.38</v>
      </c>
      <c r="N2634" s="60">
        <f t="shared" si="126"/>
        <v>386.18</v>
      </c>
      <c r="O2634" s="60">
        <v>93</v>
      </c>
      <c r="P2634" s="1">
        <f t="shared" si="124"/>
        <v>39560.339999999997</v>
      </c>
      <c r="Q2634" s="60" t="s">
        <v>147</v>
      </c>
      <c r="R2634" s="20">
        <v>99.7</v>
      </c>
      <c r="S2634" s="19">
        <f t="shared" si="127"/>
        <v>42410.385999999999</v>
      </c>
      <c r="T2634" s="20" t="s">
        <v>147</v>
      </c>
      <c r="U2634" s="60">
        <v>110</v>
      </c>
      <c r="V2634" s="20">
        <v>0</v>
      </c>
      <c r="W2634" s="20">
        <v>0</v>
      </c>
      <c r="X2634" s="20">
        <v>0</v>
      </c>
      <c r="Y2634" s="20">
        <f t="shared" si="125"/>
        <v>110</v>
      </c>
      <c r="Z2634" s="62">
        <v>42479.8</v>
      </c>
      <c r="AA2634" s="58" t="s">
        <v>3179</v>
      </c>
      <c r="AB2634" s="58" t="s">
        <v>3179</v>
      </c>
    </row>
    <row r="2635" spans="1:28" x14ac:dyDescent="0.3">
      <c r="A2635" s="20">
        <v>107</v>
      </c>
      <c r="B2635" s="20" t="s">
        <v>3275</v>
      </c>
      <c r="C2635" s="20" t="s">
        <v>1486</v>
      </c>
      <c r="D2635" s="20" t="s">
        <v>1487</v>
      </c>
      <c r="E2635" s="20" t="s">
        <v>1488</v>
      </c>
      <c r="F2635" s="20" t="s">
        <v>2984</v>
      </c>
      <c r="G2635" s="60" t="s">
        <v>2985</v>
      </c>
      <c r="H2635" s="60">
        <v>7.5</v>
      </c>
      <c r="I2635" s="60">
        <v>7.5</v>
      </c>
      <c r="J2635" s="60">
        <v>2</v>
      </c>
      <c r="K2635" s="61">
        <v>44672</v>
      </c>
      <c r="L2635" s="61">
        <v>44677</v>
      </c>
      <c r="M2635" s="60">
        <v>132.88</v>
      </c>
      <c r="N2635" s="60">
        <f t="shared" si="126"/>
        <v>115.47999999999999</v>
      </c>
      <c r="O2635" s="60">
        <v>80</v>
      </c>
      <c r="P2635" s="1">
        <f t="shared" si="124"/>
        <v>10630.4</v>
      </c>
      <c r="Q2635" s="60" t="s">
        <v>147</v>
      </c>
      <c r="R2635" s="20">
        <v>99.7</v>
      </c>
      <c r="S2635" s="19">
        <f t="shared" si="127"/>
        <v>13248.136</v>
      </c>
      <c r="T2635" s="20" t="s">
        <v>147</v>
      </c>
      <c r="U2635" s="60">
        <v>110</v>
      </c>
      <c r="V2635" s="20">
        <v>0</v>
      </c>
      <c r="W2635" s="20">
        <v>0</v>
      </c>
      <c r="X2635" s="20">
        <v>0</v>
      </c>
      <c r="Y2635" s="20">
        <f t="shared" si="125"/>
        <v>110</v>
      </c>
      <c r="Z2635" s="62">
        <v>12702.8</v>
      </c>
      <c r="AA2635" s="58" t="s">
        <v>3179</v>
      </c>
      <c r="AB2635" s="58" t="s">
        <v>3179</v>
      </c>
    </row>
    <row r="2636" spans="1:28" x14ac:dyDescent="0.3">
      <c r="A2636" s="20">
        <v>108</v>
      </c>
      <c r="B2636" s="20" t="s">
        <v>3275</v>
      </c>
      <c r="C2636" s="20" t="s">
        <v>1486</v>
      </c>
      <c r="D2636" s="20" t="s">
        <v>1487</v>
      </c>
      <c r="E2636" s="20" t="s">
        <v>1488</v>
      </c>
      <c r="F2636" s="20" t="s">
        <v>2986</v>
      </c>
      <c r="G2636" s="60" t="s">
        <v>2987</v>
      </c>
      <c r="H2636" s="60">
        <v>1.5</v>
      </c>
      <c r="I2636" s="60">
        <v>1.5</v>
      </c>
      <c r="J2636" s="60">
        <v>11</v>
      </c>
      <c r="K2636" s="61">
        <v>44651</v>
      </c>
      <c r="L2636" s="61">
        <v>44656</v>
      </c>
      <c r="M2636" s="60">
        <v>764.06</v>
      </c>
      <c r="N2636" s="60">
        <f t="shared" si="126"/>
        <v>693.06</v>
      </c>
      <c r="O2636" s="60">
        <v>91</v>
      </c>
      <c r="P2636" s="1">
        <f t="shared" si="124"/>
        <v>69529.459999999992</v>
      </c>
      <c r="Q2636" s="60" t="s">
        <v>147</v>
      </c>
      <c r="R2636" s="20">
        <v>99.7</v>
      </c>
      <c r="S2636" s="19">
        <f t="shared" si="127"/>
        <v>76176.781999999992</v>
      </c>
      <c r="T2636" s="20" t="s">
        <v>147</v>
      </c>
      <c r="U2636" s="60">
        <v>110</v>
      </c>
      <c r="V2636" s="20">
        <v>0</v>
      </c>
      <c r="W2636" s="20">
        <v>0</v>
      </c>
      <c r="X2636" s="20">
        <v>0</v>
      </c>
      <c r="Y2636" s="20">
        <f t="shared" si="125"/>
        <v>110</v>
      </c>
      <c r="Z2636" s="62">
        <v>76236.599999999991</v>
      </c>
      <c r="AA2636" s="58" t="s">
        <v>3179</v>
      </c>
      <c r="AB2636" s="58" t="s">
        <v>3179</v>
      </c>
    </row>
    <row r="2637" spans="1:28" x14ac:dyDescent="0.3">
      <c r="A2637" s="20">
        <v>109</v>
      </c>
      <c r="B2637" s="20" t="s">
        <v>3275</v>
      </c>
      <c r="C2637" s="20" t="s">
        <v>1486</v>
      </c>
      <c r="D2637" s="20" t="s">
        <v>1487</v>
      </c>
      <c r="E2637" s="20" t="s">
        <v>1488</v>
      </c>
      <c r="F2637" s="20" t="s">
        <v>2988</v>
      </c>
      <c r="G2637" s="60" t="s">
        <v>2989</v>
      </c>
      <c r="H2637" s="60">
        <v>1</v>
      </c>
      <c r="I2637" s="60">
        <v>1</v>
      </c>
      <c r="J2637" s="60">
        <v>1</v>
      </c>
      <c r="K2637" s="61">
        <v>44672</v>
      </c>
      <c r="L2637" s="61">
        <v>44677</v>
      </c>
      <c r="M2637" s="60">
        <v>69.959999999999994</v>
      </c>
      <c r="N2637" s="60">
        <f t="shared" si="126"/>
        <v>61.16</v>
      </c>
      <c r="O2637" s="60">
        <v>81</v>
      </c>
      <c r="P2637" s="1">
        <f t="shared" si="124"/>
        <v>5666.7599999999993</v>
      </c>
      <c r="Q2637" s="60" t="s">
        <v>147</v>
      </c>
      <c r="R2637" s="20">
        <v>99.7</v>
      </c>
      <c r="S2637" s="19">
        <f t="shared" si="127"/>
        <v>6975.0119999999997</v>
      </c>
      <c r="T2637" s="20" t="s">
        <v>147</v>
      </c>
      <c r="U2637" s="60">
        <v>110</v>
      </c>
      <c r="V2637" s="20">
        <v>0</v>
      </c>
      <c r="W2637" s="20">
        <v>0</v>
      </c>
      <c r="X2637" s="20">
        <v>0</v>
      </c>
      <c r="Y2637" s="20">
        <f t="shared" si="125"/>
        <v>110</v>
      </c>
      <c r="Z2637" s="62">
        <v>6727.5999999999995</v>
      </c>
      <c r="AA2637" s="58" t="s">
        <v>3179</v>
      </c>
      <c r="AB2637" s="58" t="s">
        <v>3179</v>
      </c>
    </row>
    <row r="2638" spans="1:28" x14ac:dyDescent="0.3">
      <c r="A2638" s="20">
        <v>110</v>
      </c>
      <c r="B2638" s="20" t="s">
        <v>3275</v>
      </c>
      <c r="C2638" s="20" t="s">
        <v>1486</v>
      </c>
      <c r="D2638" s="20" t="s">
        <v>1487</v>
      </c>
      <c r="E2638" s="20" t="s">
        <v>1488</v>
      </c>
      <c r="F2638" s="20" t="s">
        <v>2990</v>
      </c>
      <c r="G2638" s="60" t="s">
        <v>2991</v>
      </c>
      <c r="H2638" s="60">
        <v>1</v>
      </c>
      <c r="I2638" s="60">
        <v>1</v>
      </c>
      <c r="J2638" s="60">
        <v>3</v>
      </c>
      <c r="K2638" s="61">
        <v>44672</v>
      </c>
      <c r="L2638" s="61">
        <v>44677</v>
      </c>
      <c r="M2638" s="60">
        <v>210.36</v>
      </c>
      <c r="N2638" s="60">
        <f t="shared" si="126"/>
        <v>184.16000000000003</v>
      </c>
      <c r="O2638" s="60">
        <v>93</v>
      </c>
      <c r="P2638" s="1">
        <f t="shared" si="124"/>
        <v>19563.48</v>
      </c>
      <c r="Q2638" s="60" t="s">
        <v>147</v>
      </c>
      <c r="R2638" s="20">
        <v>99.7</v>
      </c>
      <c r="S2638" s="19">
        <f t="shared" si="127"/>
        <v>20972.892000000003</v>
      </c>
      <c r="T2638" s="20" t="s">
        <v>147</v>
      </c>
      <c r="U2638" s="60">
        <v>110</v>
      </c>
      <c r="V2638" s="20">
        <v>0</v>
      </c>
      <c r="W2638" s="20">
        <v>0</v>
      </c>
      <c r="X2638" s="20">
        <v>0</v>
      </c>
      <c r="Y2638" s="20">
        <f t="shared" si="125"/>
        <v>110</v>
      </c>
      <c r="Z2638" s="62">
        <v>20257.600000000002</v>
      </c>
      <c r="AA2638" s="58" t="s">
        <v>3179</v>
      </c>
      <c r="AB2638" s="58" t="s">
        <v>3179</v>
      </c>
    </row>
    <row r="2639" spans="1:28" x14ac:dyDescent="0.3">
      <c r="A2639" s="20">
        <v>111</v>
      </c>
      <c r="B2639" s="20" t="s">
        <v>3275</v>
      </c>
      <c r="C2639" s="20" t="s">
        <v>1486</v>
      </c>
      <c r="D2639" s="20" t="s">
        <v>1487</v>
      </c>
      <c r="E2639" s="20" t="s">
        <v>1488</v>
      </c>
      <c r="F2639" s="20" t="s">
        <v>2992</v>
      </c>
      <c r="G2639" s="60" t="s">
        <v>2993</v>
      </c>
      <c r="H2639" s="60">
        <v>3.5</v>
      </c>
      <c r="I2639" s="60">
        <v>3.5</v>
      </c>
      <c r="J2639" s="60">
        <v>15</v>
      </c>
      <c r="K2639" s="61">
        <v>44651</v>
      </c>
      <c r="L2639" s="61">
        <v>44656</v>
      </c>
      <c r="M2639" s="60">
        <v>1023.46</v>
      </c>
      <c r="N2639" s="60">
        <f t="shared" si="126"/>
        <v>930.7600000000001</v>
      </c>
      <c r="O2639" s="60">
        <v>97</v>
      </c>
      <c r="P2639" s="1">
        <f t="shared" si="124"/>
        <v>99275.62000000001</v>
      </c>
      <c r="Q2639" s="60" t="s">
        <v>147</v>
      </c>
      <c r="R2639" s="20">
        <v>99.7</v>
      </c>
      <c r="S2639" s="19">
        <f t="shared" si="127"/>
        <v>102038.962</v>
      </c>
      <c r="T2639" s="20" t="s">
        <v>147</v>
      </c>
      <c r="U2639" s="60">
        <v>110</v>
      </c>
      <c r="V2639" s="20">
        <v>0</v>
      </c>
      <c r="W2639" s="20">
        <v>0</v>
      </c>
      <c r="X2639" s="20">
        <v>0</v>
      </c>
      <c r="Y2639" s="20">
        <f t="shared" si="125"/>
        <v>110</v>
      </c>
      <c r="Z2639" s="62">
        <v>102383.6</v>
      </c>
      <c r="AA2639" s="58" t="s">
        <v>3179</v>
      </c>
      <c r="AB2639" s="58" t="s">
        <v>3179</v>
      </c>
    </row>
    <row r="2640" spans="1:28" x14ac:dyDescent="0.3">
      <c r="A2640" s="20">
        <v>112</v>
      </c>
      <c r="B2640" s="20" t="s">
        <v>3275</v>
      </c>
      <c r="C2640" s="20" t="s">
        <v>1486</v>
      </c>
      <c r="D2640" s="20" t="s">
        <v>1487</v>
      </c>
      <c r="E2640" s="20" t="s">
        <v>1488</v>
      </c>
      <c r="F2640" s="20" t="s">
        <v>2994</v>
      </c>
      <c r="G2640" s="60" t="s">
        <v>2995</v>
      </c>
      <c r="H2640" s="60">
        <v>3</v>
      </c>
      <c r="I2640" s="60">
        <v>3</v>
      </c>
      <c r="J2640" s="60">
        <v>27</v>
      </c>
      <c r="K2640" s="61">
        <v>44651</v>
      </c>
      <c r="L2640" s="61">
        <v>44656</v>
      </c>
      <c r="M2640" s="60">
        <v>1884.48</v>
      </c>
      <c r="N2640" s="60">
        <f t="shared" si="126"/>
        <v>1716.78</v>
      </c>
      <c r="O2640" s="60">
        <v>88</v>
      </c>
      <c r="P2640" s="1">
        <f t="shared" si="124"/>
        <v>165834.23999999999</v>
      </c>
      <c r="Q2640" s="60" t="s">
        <v>147</v>
      </c>
      <c r="R2640" s="20">
        <v>99.7</v>
      </c>
      <c r="S2640" s="19">
        <f t="shared" si="127"/>
        <v>187882.65600000002</v>
      </c>
      <c r="T2640" s="20" t="s">
        <v>147</v>
      </c>
      <c r="U2640" s="60">
        <v>110</v>
      </c>
      <c r="V2640" s="20">
        <v>0</v>
      </c>
      <c r="W2640" s="20">
        <v>0</v>
      </c>
      <c r="X2640" s="20">
        <v>0</v>
      </c>
      <c r="Y2640" s="20">
        <f t="shared" si="125"/>
        <v>110</v>
      </c>
      <c r="Z2640" s="62">
        <v>188845.8</v>
      </c>
      <c r="AA2640" s="58" t="s">
        <v>3179</v>
      </c>
      <c r="AB2640" s="58" t="s">
        <v>3179</v>
      </c>
    </row>
    <row r="2641" spans="1:28" x14ac:dyDescent="0.3">
      <c r="A2641" s="20">
        <v>113</v>
      </c>
      <c r="B2641" s="20" t="s">
        <v>3275</v>
      </c>
      <c r="C2641" s="20" t="s">
        <v>1486</v>
      </c>
      <c r="D2641" s="20" t="s">
        <v>1487</v>
      </c>
      <c r="E2641" s="20" t="s">
        <v>1488</v>
      </c>
      <c r="F2641" s="20" t="s">
        <v>2973</v>
      </c>
      <c r="G2641" s="60" t="s">
        <v>2996</v>
      </c>
      <c r="H2641" s="60">
        <v>0.5</v>
      </c>
      <c r="I2641" s="60">
        <v>0.5</v>
      </c>
      <c r="J2641" s="60">
        <v>6</v>
      </c>
      <c r="K2641" s="61">
        <v>44651</v>
      </c>
      <c r="L2641" s="61">
        <v>44656</v>
      </c>
      <c r="M2641" s="60">
        <v>401.02</v>
      </c>
      <c r="N2641" s="60">
        <f t="shared" si="126"/>
        <v>366.02</v>
      </c>
      <c r="O2641" s="60">
        <v>89</v>
      </c>
      <c r="P2641" s="1">
        <f t="shared" si="124"/>
        <v>35690.78</v>
      </c>
      <c r="Q2641" s="60" t="s">
        <v>147</v>
      </c>
      <c r="R2641" s="20">
        <v>99.7</v>
      </c>
      <c r="S2641" s="19">
        <f t="shared" si="127"/>
        <v>39981.693999999996</v>
      </c>
      <c r="T2641" s="20" t="s">
        <v>147</v>
      </c>
      <c r="U2641" s="60">
        <v>110</v>
      </c>
      <c r="V2641" s="20">
        <v>0</v>
      </c>
      <c r="W2641" s="20">
        <v>0</v>
      </c>
      <c r="X2641" s="20">
        <v>0</v>
      </c>
      <c r="Y2641" s="20">
        <f t="shared" si="125"/>
        <v>110</v>
      </c>
      <c r="Z2641" s="62">
        <v>40262.199999999997</v>
      </c>
      <c r="AA2641" s="58" t="s">
        <v>3179</v>
      </c>
      <c r="AB2641" s="58" t="s">
        <v>3179</v>
      </c>
    </row>
    <row r="2642" spans="1:28" x14ac:dyDescent="0.3">
      <c r="A2642" s="20">
        <v>114</v>
      </c>
      <c r="B2642" s="20" t="s">
        <v>3275</v>
      </c>
      <c r="C2642" s="20" t="s">
        <v>1486</v>
      </c>
      <c r="D2642" s="20" t="s">
        <v>1487</v>
      </c>
      <c r="E2642" s="20" t="s">
        <v>1488</v>
      </c>
      <c r="F2642" s="20" t="s">
        <v>2997</v>
      </c>
      <c r="G2642" s="60" t="s">
        <v>2998</v>
      </c>
      <c r="H2642" s="60">
        <v>3</v>
      </c>
      <c r="I2642" s="60">
        <v>3</v>
      </c>
      <c r="J2642" s="60">
        <v>12</v>
      </c>
      <c r="K2642" s="61">
        <v>44651</v>
      </c>
      <c r="L2642" s="61">
        <v>44656</v>
      </c>
      <c r="M2642" s="60">
        <v>827.02</v>
      </c>
      <c r="N2642" s="60">
        <f t="shared" si="126"/>
        <v>751.02</v>
      </c>
      <c r="O2642" s="60">
        <v>96</v>
      </c>
      <c r="P2642" s="1">
        <f t="shared" si="124"/>
        <v>79393.919999999998</v>
      </c>
      <c r="Q2642" s="60" t="s">
        <v>147</v>
      </c>
      <c r="R2642" s="20">
        <v>99.7</v>
      </c>
      <c r="S2642" s="19">
        <f t="shared" si="127"/>
        <v>82453.894</v>
      </c>
      <c r="T2642" s="20" t="s">
        <v>147</v>
      </c>
      <c r="U2642" s="60">
        <v>110</v>
      </c>
      <c r="V2642" s="20">
        <v>0</v>
      </c>
      <c r="W2642" s="20">
        <v>0</v>
      </c>
      <c r="X2642" s="20">
        <v>0</v>
      </c>
      <c r="Y2642" s="20">
        <f t="shared" si="125"/>
        <v>110</v>
      </c>
      <c r="Z2642" s="62">
        <v>82612.2</v>
      </c>
      <c r="AA2642" s="58" t="s">
        <v>3179</v>
      </c>
      <c r="AB2642" s="58" t="s">
        <v>3179</v>
      </c>
    </row>
    <row r="2643" spans="1:28" x14ac:dyDescent="0.3">
      <c r="A2643" s="20">
        <v>115</v>
      </c>
      <c r="B2643" s="20" t="s">
        <v>3275</v>
      </c>
      <c r="C2643" s="20" t="s">
        <v>1486</v>
      </c>
      <c r="D2643" s="20" t="s">
        <v>1487</v>
      </c>
      <c r="E2643" s="20" t="s">
        <v>1488</v>
      </c>
      <c r="F2643" s="20" t="s">
        <v>2999</v>
      </c>
      <c r="G2643" s="60" t="s">
        <v>3000</v>
      </c>
      <c r="H2643" s="60">
        <v>3</v>
      </c>
      <c r="I2643" s="60">
        <v>3</v>
      </c>
      <c r="J2643" s="60">
        <v>1</v>
      </c>
      <c r="K2643" s="61">
        <v>44672</v>
      </c>
      <c r="L2643" s="61">
        <v>44677</v>
      </c>
      <c r="M2643" s="60">
        <v>70.099999999999994</v>
      </c>
      <c r="N2643" s="60">
        <f t="shared" si="126"/>
        <v>61.099999999999994</v>
      </c>
      <c r="O2643" s="60">
        <v>95</v>
      </c>
      <c r="P2643" s="1">
        <f t="shared" si="124"/>
        <v>6659.4999999999991</v>
      </c>
      <c r="Q2643" s="60" t="s">
        <v>147</v>
      </c>
      <c r="R2643" s="20">
        <v>99.7</v>
      </c>
      <c r="S2643" s="19">
        <f t="shared" si="127"/>
        <v>6988.9699999999993</v>
      </c>
      <c r="T2643" s="20" t="s">
        <v>147</v>
      </c>
      <c r="U2643" s="60">
        <v>110</v>
      </c>
      <c r="V2643" s="20">
        <v>0</v>
      </c>
      <c r="W2643" s="20">
        <v>0</v>
      </c>
      <c r="X2643" s="20">
        <v>0</v>
      </c>
      <c r="Y2643" s="20">
        <f t="shared" si="125"/>
        <v>110</v>
      </c>
      <c r="Z2643" s="62">
        <v>6720.9999999999991</v>
      </c>
      <c r="AA2643" s="58" t="s">
        <v>3179</v>
      </c>
      <c r="AB2643" s="58" t="s">
        <v>3179</v>
      </c>
    </row>
    <row r="2644" spans="1:28" x14ac:dyDescent="0.3">
      <c r="A2644" s="20">
        <v>116</v>
      </c>
      <c r="B2644" s="20" t="s">
        <v>3275</v>
      </c>
      <c r="C2644" s="20" t="s">
        <v>1486</v>
      </c>
      <c r="D2644" s="20" t="s">
        <v>1487</v>
      </c>
      <c r="E2644" s="20" t="s">
        <v>1488</v>
      </c>
      <c r="F2644" s="20" t="s">
        <v>3001</v>
      </c>
      <c r="G2644" s="60" t="s">
        <v>3002</v>
      </c>
      <c r="H2644" s="60">
        <v>1.5</v>
      </c>
      <c r="I2644" s="60">
        <v>1.5</v>
      </c>
      <c r="J2644" s="60">
        <v>4</v>
      </c>
      <c r="K2644" s="61">
        <v>44672</v>
      </c>
      <c r="L2644" s="61">
        <v>44677</v>
      </c>
      <c r="M2644" s="60">
        <v>283.26</v>
      </c>
      <c r="N2644" s="60">
        <f t="shared" si="126"/>
        <v>254.76</v>
      </c>
      <c r="O2644" s="60">
        <v>98</v>
      </c>
      <c r="P2644" s="1">
        <f t="shared" si="124"/>
        <v>27759.48</v>
      </c>
      <c r="Q2644" s="60" t="s">
        <v>147</v>
      </c>
      <c r="R2644" s="20">
        <v>99.7</v>
      </c>
      <c r="S2644" s="19">
        <f t="shared" si="127"/>
        <v>28241.022000000001</v>
      </c>
      <c r="T2644" s="20" t="s">
        <v>147</v>
      </c>
      <c r="U2644" s="60">
        <v>110</v>
      </c>
      <c r="V2644" s="20">
        <v>0</v>
      </c>
      <c r="W2644" s="20">
        <v>0</v>
      </c>
      <c r="X2644" s="20">
        <v>0</v>
      </c>
      <c r="Y2644" s="20">
        <f t="shared" si="125"/>
        <v>110</v>
      </c>
      <c r="Z2644" s="62">
        <v>28023.599999999999</v>
      </c>
      <c r="AA2644" s="58" t="s">
        <v>3179</v>
      </c>
      <c r="AB2644" s="58" t="s">
        <v>3179</v>
      </c>
    </row>
    <row r="2645" spans="1:28" x14ac:dyDescent="0.3">
      <c r="A2645" s="20">
        <v>117</v>
      </c>
      <c r="B2645" s="20" t="s">
        <v>3275</v>
      </c>
      <c r="C2645" s="20" t="s">
        <v>1486</v>
      </c>
      <c r="D2645" s="20" t="s">
        <v>1487</v>
      </c>
      <c r="E2645" s="20" t="s">
        <v>1488</v>
      </c>
      <c r="F2645" s="20" t="s">
        <v>3003</v>
      </c>
      <c r="G2645" s="60" t="s">
        <v>3004</v>
      </c>
      <c r="H2645" s="60">
        <v>1</v>
      </c>
      <c r="I2645" s="60">
        <v>1</v>
      </c>
      <c r="J2645" s="60">
        <v>1</v>
      </c>
      <c r="K2645" s="61">
        <v>44672</v>
      </c>
      <c r="L2645" s="61">
        <v>44677</v>
      </c>
      <c r="M2645" s="60">
        <v>70.180000000000007</v>
      </c>
      <c r="N2645" s="60">
        <f t="shared" si="126"/>
        <v>61.680000000000007</v>
      </c>
      <c r="O2645" s="60">
        <v>81</v>
      </c>
      <c r="P2645" s="1">
        <f t="shared" si="124"/>
        <v>5684.5800000000008</v>
      </c>
      <c r="Q2645" s="60" t="s">
        <v>147</v>
      </c>
      <c r="R2645" s="20">
        <v>99.7</v>
      </c>
      <c r="S2645" s="19">
        <f t="shared" si="127"/>
        <v>6996.9460000000008</v>
      </c>
      <c r="T2645" s="20" t="s">
        <v>147</v>
      </c>
      <c r="U2645" s="60">
        <v>110</v>
      </c>
      <c r="V2645" s="20">
        <v>0</v>
      </c>
      <c r="W2645" s="20">
        <v>0</v>
      </c>
      <c r="X2645" s="20">
        <v>0</v>
      </c>
      <c r="Y2645" s="20">
        <f t="shared" si="125"/>
        <v>110</v>
      </c>
      <c r="Z2645" s="62">
        <v>6784.8000000000011</v>
      </c>
      <c r="AA2645" s="58" t="s">
        <v>3179</v>
      </c>
      <c r="AB2645" s="58" t="s">
        <v>3179</v>
      </c>
    </row>
    <row r="2646" spans="1:28" x14ac:dyDescent="0.3">
      <c r="A2646" s="20">
        <v>118</v>
      </c>
      <c r="B2646" s="20" t="s">
        <v>3275</v>
      </c>
      <c r="C2646" s="20" t="s">
        <v>1486</v>
      </c>
      <c r="D2646" s="20" t="s">
        <v>1487</v>
      </c>
      <c r="E2646" s="20" t="s">
        <v>1488</v>
      </c>
      <c r="F2646" s="20" t="s">
        <v>3005</v>
      </c>
      <c r="G2646" s="60" t="s">
        <v>3006</v>
      </c>
      <c r="H2646" s="60">
        <v>1</v>
      </c>
      <c r="I2646" s="60">
        <v>1</v>
      </c>
      <c r="J2646" s="60">
        <v>3</v>
      </c>
      <c r="K2646" s="61">
        <v>44672</v>
      </c>
      <c r="L2646" s="61">
        <v>44677</v>
      </c>
      <c r="M2646" s="60">
        <v>212.28</v>
      </c>
      <c r="N2646" s="60">
        <f t="shared" si="126"/>
        <v>190.28</v>
      </c>
      <c r="O2646" s="60">
        <v>93</v>
      </c>
      <c r="P2646" s="1">
        <f t="shared" ref="P2646:P2709" si="128">+O2646*M2646</f>
        <v>19742.04</v>
      </c>
      <c r="Q2646" s="60" t="s">
        <v>147</v>
      </c>
      <c r="R2646" s="20">
        <v>99.7</v>
      </c>
      <c r="S2646" s="19">
        <f t="shared" si="127"/>
        <v>21164.316000000003</v>
      </c>
      <c r="T2646" s="20" t="s">
        <v>147</v>
      </c>
      <c r="U2646" s="60">
        <v>110</v>
      </c>
      <c r="V2646" s="20">
        <v>0</v>
      </c>
      <c r="W2646" s="20">
        <v>0</v>
      </c>
      <c r="X2646" s="20">
        <v>0</v>
      </c>
      <c r="Y2646" s="20">
        <f t="shared" si="125"/>
        <v>110</v>
      </c>
      <c r="Z2646" s="62">
        <v>20930.8</v>
      </c>
      <c r="AA2646" s="58" t="s">
        <v>3179</v>
      </c>
      <c r="AB2646" s="58" t="s">
        <v>3179</v>
      </c>
    </row>
    <row r="2647" spans="1:28" x14ac:dyDescent="0.3">
      <c r="A2647" s="20">
        <v>119</v>
      </c>
      <c r="B2647" s="20" t="s">
        <v>3275</v>
      </c>
      <c r="C2647" s="20" t="s">
        <v>1486</v>
      </c>
      <c r="D2647" s="20" t="s">
        <v>1487</v>
      </c>
      <c r="E2647" s="20" t="s">
        <v>1488</v>
      </c>
      <c r="F2647" s="20" t="s">
        <v>3007</v>
      </c>
      <c r="G2647" s="60" t="s">
        <v>3008</v>
      </c>
      <c r="H2647" s="60">
        <v>1</v>
      </c>
      <c r="I2647" s="60">
        <v>1</v>
      </c>
      <c r="J2647" s="60">
        <v>2</v>
      </c>
      <c r="K2647" s="61">
        <v>44672</v>
      </c>
      <c r="L2647" s="61">
        <v>44677</v>
      </c>
      <c r="M2647" s="60">
        <v>140.16</v>
      </c>
      <c r="N2647" s="60">
        <f t="shared" si="126"/>
        <v>121.66</v>
      </c>
      <c r="O2647" s="60">
        <v>94</v>
      </c>
      <c r="P2647" s="1">
        <f t="shared" si="128"/>
        <v>13175.039999999999</v>
      </c>
      <c r="Q2647" s="60" t="s">
        <v>147</v>
      </c>
      <c r="R2647" s="20">
        <v>99.7</v>
      </c>
      <c r="S2647" s="19">
        <f t="shared" si="127"/>
        <v>13973.951999999999</v>
      </c>
      <c r="T2647" s="20" t="s">
        <v>147</v>
      </c>
      <c r="U2647" s="60">
        <v>110</v>
      </c>
      <c r="V2647" s="20">
        <v>0</v>
      </c>
      <c r="W2647" s="20">
        <v>0</v>
      </c>
      <c r="X2647" s="20">
        <v>0</v>
      </c>
      <c r="Y2647" s="20">
        <f t="shared" si="125"/>
        <v>110</v>
      </c>
      <c r="Z2647" s="62">
        <v>13382.6</v>
      </c>
      <c r="AA2647" s="58" t="s">
        <v>3179</v>
      </c>
      <c r="AB2647" s="58" t="s">
        <v>3179</v>
      </c>
    </row>
    <row r="2648" spans="1:28" x14ac:dyDescent="0.3">
      <c r="A2648" s="20">
        <v>120</v>
      </c>
      <c r="B2648" s="20" t="s">
        <v>3275</v>
      </c>
      <c r="C2648" s="20" t="s">
        <v>1486</v>
      </c>
      <c r="D2648" s="20" t="s">
        <v>1487</v>
      </c>
      <c r="E2648" s="20" t="s">
        <v>1488</v>
      </c>
      <c r="F2648" s="20" t="s">
        <v>3009</v>
      </c>
      <c r="G2648" s="60" t="s">
        <v>3010</v>
      </c>
      <c r="H2648" s="60">
        <v>1</v>
      </c>
      <c r="I2648" s="60">
        <v>1</v>
      </c>
      <c r="J2648" s="60">
        <v>3</v>
      </c>
      <c r="K2648" s="61">
        <v>44672</v>
      </c>
      <c r="L2648" s="61">
        <v>44677</v>
      </c>
      <c r="M2648" s="60">
        <v>209.82</v>
      </c>
      <c r="N2648" s="60">
        <f t="shared" si="126"/>
        <v>181.72</v>
      </c>
      <c r="O2648" s="60">
        <v>89</v>
      </c>
      <c r="P2648" s="1">
        <f t="shared" si="128"/>
        <v>18673.98</v>
      </c>
      <c r="Q2648" s="60" t="s">
        <v>147</v>
      </c>
      <c r="R2648" s="20">
        <v>99.7</v>
      </c>
      <c r="S2648" s="19">
        <f t="shared" si="127"/>
        <v>20919.054</v>
      </c>
      <c r="T2648" s="20" t="s">
        <v>147</v>
      </c>
      <c r="U2648" s="60">
        <v>110</v>
      </c>
      <c r="V2648" s="20">
        <v>0</v>
      </c>
      <c r="W2648" s="20">
        <v>0</v>
      </c>
      <c r="X2648" s="20">
        <v>0</v>
      </c>
      <c r="Y2648" s="20">
        <f t="shared" si="125"/>
        <v>110</v>
      </c>
      <c r="Z2648" s="62">
        <v>19989.2</v>
      </c>
      <c r="AA2648" s="58" t="s">
        <v>3179</v>
      </c>
      <c r="AB2648" s="58" t="s">
        <v>3179</v>
      </c>
    </row>
    <row r="2649" spans="1:28" x14ac:dyDescent="0.3">
      <c r="A2649" s="20">
        <v>121</v>
      </c>
      <c r="B2649" s="20" t="s">
        <v>3275</v>
      </c>
      <c r="C2649" s="20" t="s">
        <v>1486</v>
      </c>
      <c r="D2649" s="20" t="s">
        <v>1487</v>
      </c>
      <c r="E2649" s="20" t="s">
        <v>1488</v>
      </c>
      <c r="F2649" s="60" t="s">
        <v>3011</v>
      </c>
      <c r="G2649" s="60" t="s">
        <v>3012</v>
      </c>
      <c r="H2649" s="60">
        <v>1</v>
      </c>
      <c r="I2649" s="60">
        <v>1</v>
      </c>
      <c r="J2649" s="60">
        <v>2</v>
      </c>
      <c r="K2649" s="61">
        <v>44672</v>
      </c>
      <c r="L2649" s="61">
        <v>44677</v>
      </c>
      <c r="M2649" s="60">
        <v>140.38</v>
      </c>
      <c r="N2649" s="60">
        <f t="shared" si="126"/>
        <v>123.27999999999999</v>
      </c>
      <c r="O2649" s="60">
        <v>93</v>
      </c>
      <c r="P2649" s="1">
        <f t="shared" si="128"/>
        <v>13055.34</v>
      </c>
      <c r="Q2649" s="60" t="s">
        <v>147</v>
      </c>
      <c r="R2649" s="20">
        <v>99.7</v>
      </c>
      <c r="S2649" s="19">
        <f t="shared" si="127"/>
        <v>13995.886</v>
      </c>
      <c r="T2649" s="20" t="s">
        <v>147</v>
      </c>
      <c r="U2649" s="60">
        <v>110</v>
      </c>
      <c r="V2649" s="20">
        <v>0</v>
      </c>
      <c r="W2649" s="20">
        <v>0</v>
      </c>
      <c r="X2649" s="20">
        <v>0</v>
      </c>
      <c r="Y2649" s="20">
        <f t="shared" si="125"/>
        <v>110</v>
      </c>
      <c r="Z2649" s="62">
        <v>13560.8</v>
      </c>
      <c r="AA2649" s="58" t="s">
        <v>3179</v>
      </c>
      <c r="AB2649" s="58" t="s">
        <v>3179</v>
      </c>
    </row>
    <row r="2650" spans="1:28" x14ac:dyDescent="0.3">
      <c r="A2650" s="20">
        <v>122</v>
      </c>
      <c r="B2650" s="20" t="s">
        <v>3275</v>
      </c>
      <c r="C2650" s="20" t="s">
        <v>1486</v>
      </c>
      <c r="D2650" s="20" t="s">
        <v>1487</v>
      </c>
      <c r="E2650" s="20" t="s">
        <v>1488</v>
      </c>
      <c r="F2650" s="20" t="s">
        <v>3013</v>
      </c>
      <c r="G2650" s="60" t="s">
        <v>3014</v>
      </c>
      <c r="H2650" s="60">
        <v>3</v>
      </c>
      <c r="I2650" s="60">
        <v>3</v>
      </c>
      <c r="J2650" s="60">
        <v>1</v>
      </c>
      <c r="K2650" s="61">
        <v>44672</v>
      </c>
      <c r="L2650" s="61">
        <v>44677</v>
      </c>
      <c r="M2650" s="60">
        <v>70.14</v>
      </c>
      <c r="N2650" s="60">
        <f t="shared" si="126"/>
        <v>61.54</v>
      </c>
      <c r="O2650" s="60">
        <v>88</v>
      </c>
      <c r="P2650" s="1">
        <f t="shared" si="128"/>
        <v>6172.32</v>
      </c>
      <c r="Q2650" s="60" t="s">
        <v>147</v>
      </c>
      <c r="R2650" s="20">
        <v>99.7</v>
      </c>
      <c r="S2650" s="19">
        <f t="shared" si="127"/>
        <v>6992.9580000000005</v>
      </c>
      <c r="T2650" s="20" t="s">
        <v>147</v>
      </c>
      <c r="U2650" s="60">
        <v>110</v>
      </c>
      <c r="V2650" s="20">
        <v>0</v>
      </c>
      <c r="W2650" s="20">
        <v>0</v>
      </c>
      <c r="X2650" s="20">
        <v>0</v>
      </c>
      <c r="Y2650" s="20">
        <f t="shared" si="125"/>
        <v>110</v>
      </c>
      <c r="Z2650" s="62">
        <v>6769.4</v>
      </c>
      <c r="AA2650" s="58" t="s">
        <v>3179</v>
      </c>
      <c r="AB2650" s="58" t="s">
        <v>3179</v>
      </c>
    </row>
    <row r="2651" spans="1:28" x14ac:dyDescent="0.3">
      <c r="A2651" s="20">
        <v>123</v>
      </c>
      <c r="B2651" s="20" t="s">
        <v>3275</v>
      </c>
      <c r="C2651" s="20" t="s">
        <v>1486</v>
      </c>
      <c r="D2651" s="20" t="s">
        <v>1487</v>
      </c>
      <c r="E2651" s="20" t="s">
        <v>1488</v>
      </c>
      <c r="F2651" s="20" t="s">
        <v>3015</v>
      </c>
      <c r="G2651" s="60" t="s">
        <v>3016</v>
      </c>
      <c r="H2651" s="60">
        <v>1.5</v>
      </c>
      <c r="I2651" s="60">
        <v>1.5</v>
      </c>
      <c r="J2651" s="60">
        <v>2</v>
      </c>
      <c r="K2651" s="61">
        <v>44672</v>
      </c>
      <c r="L2651" s="61">
        <v>44677</v>
      </c>
      <c r="M2651" s="60">
        <v>140.16</v>
      </c>
      <c r="N2651" s="60">
        <f t="shared" si="126"/>
        <v>122.66</v>
      </c>
      <c r="O2651" s="60">
        <v>94</v>
      </c>
      <c r="P2651" s="1">
        <f t="shared" si="128"/>
        <v>13175.039999999999</v>
      </c>
      <c r="Q2651" s="60" t="s">
        <v>147</v>
      </c>
      <c r="R2651" s="20">
        <v>99.7</v>
      </c>
      <c r="S2651" s="19">
        <f t="shared" si="127"/>
        <v>13973.951999999999</v>
      </c>
      <c r="T2651" s="20" t="s">
        <v>147</v>
      </c>
      <c r="U2651" s="60">
        <v>110</v>
      </c>
      <c r="V2651" s="20">
        <v>0</v>
      </c>
      <c r="W2651" s="20">
        <v>0</v>
      </c>
      <c r="X2651" s="20">
        <v>0</v>
      </c>
      <c r="Y2651" s="20">
        <f t="shared" si="125"/>
        <v>110</v>
      </c>
      <c r="Z2651" s="62">
        <v>13492.6</v>
      </c>
      <c r="AA2651" s="58" t="s">
        <v>3179</v>
      </c>
      <c r="AB2651" s="58" t="s">
        <v>3179</v>
      </c>
    </row>
    <row r="2652" spans="1:28" x14ac:dyDescent="0.3">
      <c r="A2652" s="20">
        <v>124</v>
      </c>
      <c r="B2652" s="20" t="s">
        <v>3275</v>
      </c>
      <c r="C2652" s="20" t="s">
        <v>1486</v>
      </c>
      <c r="D2652" s="20" t="s">
        <v>1487</v>
      </c>
      <c r="E2652" s="20" t="s">
        <v>1488</v>
      </c>
      <c r="F2652" s="20" t="s">
        <v>3017</v>
      </c>
      <c r="G2652" s="60" t="s">
        <v>3018</v>
      </c>
      <c r="H2652" s="60">
        <v>1.5</v>
      </c>
      <c r="I2652" s="60">
        <v>1.5</v>
      </c>
      <c r="J2652" s="60">
        <v>2</v>
      </c>
      <c r="K2652" s="61">
        <v>44672</v>
      </c>
      <c r="L2652" s="61">
        <v>44677</v>
      </c>
      <c r="M2652" s="60">
        <v>139.97999999999999</v>
      </c>
      <c r="N2652" s="60">
        <f t="shared" si="126"/>
        <v>121.38</v>
      </c>
      <c r="O2652" s="60">
        <v>85</v>
      </c>
      <c r="P2652" s="1">
        <f t="shared" si="128"/>
        <v>11898.3</v>
      </c>
      <c r="Q2652" s="60" t="s">
        <v>147</v>
      </c>
      <c r="R2652" s="20">
        <v>99.7</v>
      </c>
      <c r="S2652" s="19">
        <f t="shared" si="127"/>
        <v>13956.005999999999</v>
      </c>
      <c r="T2652" s="20" t="s">
        <v>147</v>
      </c>
      <c r="U2652" s="60">
        <v>110</v>
      </c>
      <c r="V2652" s="20">
        <v>0</v>
      </c>
      <c r="W2652" s="20">
        <v>0</v>
      </c>
      <c r="X2652" s="20">
        <v>0</v>
      </c>
      <c r="Y2652" s="20">
        <f t="shared" si="125"/>
        <v>110</v>
      </c>
      <c r="Z2652" s="62">
        <v>13351.8</v>
      </c>
      <c r="AA2652" s="58" t="s">
        <v>3179</v>
      </c>
      <c r="AB2652" s="58" t="s">
        <v>3179</v>
      </c>
    </row>
    <row r="2653" spans="1:28" x14ac:dyDescent="0.3">
      <c r="A2653" s="20">
        <v>125</v>
      </c>
      <c r="B2653" s="20" t="s">
        <v>3275</v>
      </c>
      <c r="C2653" s="20" t="s">
        <v>1486</v>
      </c>
      <c r="D2653" s="20" t="s">
        <v>1487</v>
      </c>
      <c r="E2653" s="20" t="s">
        <v>1488</v>
      </c>
      <c r="F2653" s="20" t="s">
        <v>3019</v>
      </c>
      <c r="G2653" s="60" t="s">
        <v>3020</v>
      </c>
      <c r="H2653" s="60">
        <v>1</v>
      </c>
      <c r="I2653" s="60">
        <v>1</v>
      </c>
      <c r="J2653" s="60">
        <v>1</v>
      </c>
      <c r="K2653" s="61">
        <v>44672</v>
      </c>
      <c r="L2653" s="61">
        <v>44677</v>
      </c>
      <c r="M2653" s="60">
        <v>70.38</v>
      </c>
      <c r="N2653" s="60">
        <f t="shared" si="126"/>
        <v>62.179999999999993</v>
      </c>
      <c r="O2653" s="60">
        <v>86</v>
      </c>
      <c r="P2653" s="1">
        <f t="shared" si="128"/>
        <v>6052.6799999999994</v>
      </c>
      <c r="Q2653" s="60" t="s">
        <v>147</v>
      </c>
      <c r="R2653" s="20">
        <v>99.7</v>
      </c>
      <c r="S2653" s="19">
        <f t="shared" si="127"/>
        <v>7016.8859999999995</v>
      </c>
      <c r="T2653" s="20" t="s">
        <v>147</v>
      </c>
      <c r="U2653" s="60">
        <v>110</v>
      </c>
      <c r="V2653" s="20">
        <v>0</v>
      </c>
      <c r="W2653" s="20">
        <v>0</v>
      </c>
      <c r="X2653" s="20">
        <v>0</v>
      </c>
      <c r="Y2653" s="20">
        <f t="shared" si="125"/>
        <v>110</v>
      </c>
      <c r="Z2653" s="62">
        <v>6839.7999999999993</v>
      </c>
      <c r="AA2653" s="58" t="s">
        <v>3179</v>
      </c>
      <c r="AB2653" s="58" t="s">
        <v>3179</v>
      </c>
    </row>
    <row r="2654" spans="1:28" x14ac:dyDescent="0.3">
      <c r="A2654" s="20">
        <v>126</v>
      </c>
      <c r="B2654" s="20" t="s">
        <v>3275</v>
      </c>
      <c r="C2654" s="20" t="s">
        <v>1486</v>
      </c>
      <c r="D2654" s="20" t="s">
        <v>1487</v>
      </c>
      <c r="E2654" s="20" t="s">
        <v>1488</v>
      </c>
      <c r="F2654" s="20" t="s">
        <v>3021</v>
      </c>
      <c r="G2654" s="60" t="s">
        <v>3022</v>
      </c>
      <c r="H2654" s="60">
        <v>1</v>
      </c>
      <c r="I2654" s="60">
        <v>1</v>
      </c>
      <c r="J2654" s="60">
        <v>2</v>
      </c>
      <c r="K2654" s="61">
        <v>44672</v>
      </c>
      <c r="L2654" s="61">
        <v>44677</v>
      </c>
      <c r="M2654" s="60">
        <v>139.96</v>
      </c>
      <c r="N2654" s="60">
        <f t="shared" si="126"/>
        <v>121.86000000000001</v>
      </c>
      <c r="O2654" s="60">
        <v>80</v>
      </c>
      <c r="P2654" s="1">
        <f t="shared" si="128"/>
        <v>11196.800000000001</v>
      </c>
      <c r="Q2654" s="60" t="s">
        <v>147</v>
      </c>
      <c r="R2654" s="20">
        <v>99.7</v>
      </c>
      <c r="S2654" s="19">
        <f t="shared" si="127"/>
        <v>13954.012000000001</v>
      </c>
      <c r="T2654" s="20" t="s">
        <v>147</v>
      </c>
      <c r="U2654" s="60">
        <v>110</v>
      </c>
      <c r="V2654" s="20">
        <v>0</v>
      </c>
      <c r="W2654" s="20">
        <v>0</v>
      </c>
      <c r="X2654" s="20">
        <v>0</v>
      </c>
      <c r="Y2654" s="20">
        <f t="shared" si="125"/>
        <v>110</v>
      </c>
      <c r="Z2654" s="62">
        <v>13404.600000000002</v>
      </c>
      <c r="AA2654" s="58" t="s">
        <v>3179</v>
      </c>
      <c r="AB2654" s="58" t="s">
        <v>3179</v>
      </c>
    </row>
    <row r="2655" spans="1:28" x14ac:dyDescent="0.3">
      <c r="A2655" s="20">
        <v>127</v>
      </c>
      <c r="B2655" s="20" t="s">
        <v>3275</v>
      </c>
      <c r="C2655" s="20" t="s">
        <v>1486</v>
      </c>
      <c r="D2655" s="20" t="s">
        <v>1487</v>
      </c>
      <c r="E2655" s="20" t="s">
        <v>1488</v>
      </c>
      <c r="F2655" s="20" t="s">
        <v>3023</v>
      </c>
      <c r="G2655" s="60" t="s">
        <v>3024</v>
      </c>
      <c r="H2655" s="60">
        <v>1</v>
      </c>
      <c r="I2655" s="60">
        <v>1</v>
      </c>
      <c r="J2655" s="60">
        <v>3</v>
      </c>
      <c r="K2655" s="61">
        <v>44672</v>
      </c>
      <c r="L2655" s="61">
        <v>44677</v>
      </c>
      <c r="M2655" s="60">
        <v>210.24</v>
      </c>
      <c r="N2655" s="60">
        <f t="shared" si="126"/>
        <v>181.54000000000002</v>
      </c>
      <c r="O2655" s="60">
        <v>93</v>
      </c>
      <c r="P2655" s="1">
        <f t="shared" si="128"/>
        <v>19552.32</v>
      </c>
      <c r="Q2655" s="60" t="s">
        <v>147</v>
      </c>
      <c r="R2655" s="20">
        <v>99.7</v>
      </c>
      <c r="S2655" s="19">
        <f t="shared" si="127"/>
        <v>20960.928</v>
      </c>
      <c r="T2655" s="20" t="s">
        <v>147</v>
      </c>
      <c r="U2655" s="60">
        <v>110</v>
      </c>
      <c r="V2655" s="20">
        <v>0</v>
      </c>
      <c r="W2655" s="20">
        <v>0</v>
      </c>
      <c r="X2655" s="20">
        <v>0</v>
      </c>
      <c r="Y2655" s="20">
        <f t="shared" ref="Y2655:Y2718" si="129">SUM(U2655:X2655)</f>
        <v>110</v>
      </c>
      <c r="Z2655" s="62">
        <v>19969.400000000001</v>
      </c>
      <c r="AA2655" s="58" t="s">
        <v>3179</v>
      </c>
      <c r="AB2655" s="58" t="s">
        <v>3179</v>
      </c>
    </row>
    <row r="2656" spans="1:28" x14ac:dyDescent="0.3">
      <c r="A2656" s="20">
        <v>128</v>
      </c>
      <c r="B2656" s="20" t="s">
        <v>3275</v>
      </c>
      <c r="C2656" s="20" t="s">
        <v>1486</v>
      </c>
      <c r="D2656" s="20" t="s">
        <v>1487</v>
      </c>
      <c r="E2656" s="20" t="s">
        <v>1488</v>
      </c>
      <c r="F2656" s="20" t="s">
        <v>3025</v>
      </c>
      <c r="G2656" s="60" t="s">
        <v>3026</v>
      </c>
      <c r="H2656" s="60">
        <v>5</v>
      </c>
      <c r="I2656" s="60">
        <v>5</v>
      </c>
      <c r="J2656" s="60">
        <v>1</v>
      </c>
      <c r="K2656" s="61">
        <v>44672</v>
      </c>
      <c r="L2656" s="61">
        <v>44677</v>
      </c>
      <c r="M2656" s="60">
        <v>70.36</v>
      </c>
      <c r="N2656" s="60">
        <f t="shared" si="126"/>
        <v>61.96</v>
      </c>
      <c r="O2656" s="60">
        <v>85</v>
      </c>
      <c r="P2656" s="1">
        <f t="shared" si="128"/>
        <v>5980.6</v>
      </c>
      <c r="Q2656" s="60" t="s">
        <v>147</v>
      </c>
      <c r="R2656" s="20">
        <v>99.7</v>
      </c>
      <c r="S2656" s="19">
        <f t="shared" si="127"/>
        <v>7014.8919999999998</v>
      </c>
      <c r="T2656" s="20" t="s">
        <v>147</v>
      </c>
      <c r="U2656" s="60">
        <v>110</v>
      </c>
      <c r="V2656" s="20">
        <v>0</v>
      </c>
      <c r="W2656" s="20">
        <v>0</v>
      </c>
      <c r="X2656" s="20">
        <v>0</v>
      </c>
      <c r="Y2656" s="20">
        <f t="shared" si="129"/>
        <v>110</v>
      </c>
      <c r="Z2656" s="62">
        <v>6815.6</v>
      </c>
      <c r="AA2656" s="58" t="s">
        <v>3179</v>
      </c>
      <c r="AB2656" s="58" t="s">
        <v>3179</v>
      </c>
    </row>
    <row r="2657" spans="1:28" x14ac:dyDescent="0.3">
      <c r="A2657" s="20">
        <v>129</v>
      </c>
      <c r="B2657" s="20" t="s">
        <v>3275</v>
      </c>
      <c r="C2657" s="20" t="s">
        <v>1486</v>
      </c>
      <c r="D2657" s="20" t="s">
        <v>1487</v>
      </c>
      <c r="E2657" s="20" t="s">
        <v>1488</v>
      </c>
      <c r="F2657" s="20" t="s">
        <v>2797</v>
      </c>
      <c r="G2657" s="60" t="s">
        <v>3027</v>
      </c>
      <c r="H2657" s="60">
        <v>3</v>
      </c>
      <c r="I2657" s="60"/>
      <c r="J2657" s="14">
        <v>0</v>
      </c>
      <c r="K2657" s="65">
        <v>0</v>
      </c>
      <c r="L2657" s="14">
        <v>0</v>
      </c>
      <c r="M2657" s="14">
        <v>0</v>
      </c>
      <c r="N2657" s="14">
        <v>0</v>
      </c>
      <c r="O2657" s="14">
        <v>0</v>
      </c>
      <c r="P2657" s="1">
        <f t="shared" si="128"/>
        <v>0</v>
      </c>
      <c r="Q2657" s="14">
        <v>0</v>
      </c>
      <c r="R2657" s="14">
        <v>0</v>
      </c>
      <c r="S2657" s="14">
        <v>0</v>
      </c>
      <c r="T2657" s="14">
        <v>0</v>
      </c>
      <c r="U2657" s="1">
        <v>0</v>
      </c>
      <c r="V2657" s="14">
        <v>0</v>
      </c>
      <c r="W2657" s="14">
        <v>0</v>
      </c>
      <c r="X2657" s="14">
        <v>0</v>
      </c>
      <c r="Y2657" s="14">
        <v>0</v>
      </c>
      <c r="Z2657" s="62"/>
      <c r="AA2657" s="58" t="s">
        <v>3179</v>
      </c>
      <c r="AB2657" s="58" t="s">
        <v>3179</v>
      </c>
    </row>
    <row r="2658" spans="1:28" x14ac:dyDescent="0.3">
      <c r="A2658" s="20">
        <v>130</v>
      </c>
      <c r="B2658" s="20" t="s">
        <v>3275</v>
      </c>
      <c r="C2658" s="20" t="s">
        <v>1486</v>
      </c>
      <c r="D2658" s="20" t="s">
        <v>1487</v>
      </c>
      <c r="E2658" s="20" t="s">
        <v>1488</v>
      </c>
      <c r="F2658" s="20" t="s">
        <v>3028</v>
      </c>
      <c r="G2658" s="60" t="s">
        <v>3029</v>
      </c>
      <c r="H2658" s="60">
        <v>3</v>
      </c>
      <c r="I2658" s="60">
        <v>3</v>
      </c>
      <c r="J2658" s="60">
        <v>1</v>
      </c>
      <c r="K2658" s="61">
        <v>44672</v>
      </c>
      <c r="L2658" s="61">
        <v>44677</v>
      </c>
      <c r="M2658" s="60">
        <v>70.48</v>
      </c>
      <c r="N2658" s="60">
        <f t="shared" ref="N2658:N2687" si="130">+Z2658/Y2658</f>
        <v>61.680000000000007</v>
      </c>
      <c r="O2658" s="60">
        <v>95</v>
      </c>
      <c r="P2658" s="1">
        <f t="shared" si="128"/>
        <v>6695.6</v>
      </c>
      <c r="Q2658" s="60" t="s">
        <v>147</v>
      </c>
      <c r="R2658" s="20">
        <v>99.7</v>
      </c>
      <c r="S2658" s="19">
        <f t="shared" ref="S2658:S2687" si="131">+R2658*M2658</f>
        <v>7026.8560000000007</v>
      </c>
      <c r="T2658" s="20" t="s">
        <v>147</v>
      </c>
      <c r="U2658" s="60">
        <v>110</v>
      </c>
      <c r="V2658" s="20">
        <v>0</v>
      </c>
      <c r="W2658" s="20">
        <v>0</v>
      </c>
      <c r="X2658" s="20">
        <v>0</v>
      </c>
      <c r="Y2658" s="20">
        <f t="shared" si="129"/>
        <v>110</v>
      </c>
      <c r="Z2658" s="62">
        <v>6784.8000000000011</v>
      </c>
      <c r="AA2658" s="58" t="s">
        <v>3179</v>
      </c>
      <c r="AB2658" s="58" t="s">
        <v>3179</v>
      </c>
    </row>
    <row r="2659" spans="1:28" x14ac:dyDescent="0.3">
      <c r="A2659" s="20">
        <v>131</v>
      </c>
      <c r="B2659" s="20" t="s">
        <v>3275</v>
      </c>
      <c r="C2659" s="20" t="s">
        <v>1486</v>
      </c>
      <c r="D2659" s="20" t="s">
        <v>1487</v>
      </c>
      <c r="E2659" s="20" t="s">
        <v>1488</v>
      </c>
      <c r="F2659" s="20" t="s">
        <v>2824</v>
      </c>
      <c r="G2659" s="60" t="s">
        <v>3030</v>
      </c>
      <c r="H2659" s="60">
        <v>3</v>
      </c>
      <c r="I2659" s="60">
        <v>3</v>
      </c>
      <c r="J2659" s="60">
        <v>3</v>
      </c>
      <c r="K2659" s="61">
        <v>44651</v>
      </c>
      <c r="L2659" s="61">
        <v>44656</v>
      </c>
      <c r="M2659" s="60">
        <v>165.98</v>
      </c>
      <c r="N2659" s="60">
        <f t="shared" si="130"/>
        <v>150.18</v>
      </c>
      <c r="O2659" s="60">
        <v>94</v>
      </c>
      <c r="P2659" s="1">
        <f t="shared" si="128"/>
        <v>15602.119999999999</v>
      </c>
      <c r="Q2659" s="60" t="s">
        <v>147</v>
      </c>
      <c r="R2659" s="20">
        <v>99.7</v>
      </c>
      <c r="S2659" s="19">
        <f t="shared" si="131"/>
        <v>16548.205999999998</v>
      </c>
      <c r="T2659" s="20" t="s">
        <v>147</v>
      </c>
      <c r="U2659" s="60">
        <v>110</v>
      </c>
      <c r="V2659" s="20">
        <v>0</v>
      </c>
      <c r="W2659" s="20">
        <v>0</v>
      </c>
      <c r="X2659" s="20">
        <v>0</v>
      </c>
      <c r="Y2659" s="20">
        <f t="shared" si="129"/>
        <v>110</v>
      </c>
      <c r="Z2659" s="62">
        <v>16519.8</v>
      </c>
      <c r="AA2659" s="58" t="s">
        <v>3179</v>
      </c>
      <c r="AB2659" s="58" t="s">
        <v>3179</v>
      </c>
    </row>
    <row r="2660" spans="1:28" x14ac:dyDescent="0.3">
      <c r="A2660" s="20">
        <v>132</v>
      </c>
      <c r="B2660" s="20" t="s">
        <v>3275</v>
      </c>
      <c r="C2660" s="20" t="s">
        <v>1486</v>
      </c>
      <c r="D2660" s="20" t="s">
        <v>1487</v>
      </c>
      <c r="E2660" s="20" t="s">
        <v>1488</v>
      </c>
      <c r="F2660" s="20" t="s">
        <v>2977</v>
      </c>
      <c r="G2660" s="60" t="s">
        <v>3031</v>
      </c>
      <c r="H2660" s="60">
        <v>4.5</v>
      </c>
      <c r="I2660" s="60">
        <v>4.5</v>
      </c>
      <c r="J2660" s="60">
        <v>4</v>
      </c>
      <c r="K2660" s="61">
        <v>44651</v>
      </c>
      <c r="L2660" s="61">
        <v>44656</v>
      </c>
      <c r="M2660" s="60">
        <v>270.10000000000002</v>
      </c>
      <c r="N2660" s="60">
        <f t="shared" si="130"/>
        <v>244.10000000000002</v>
      </c>
      <c r="O2660" s="60">
        <v>93</v>
      </c>
      <c r="P2660" s="1">
        <f t="shared" si="128"/>
        <v>25119.300000000003</v>
      </c>
      <c r="Q2660" s="60" t="s">
        <v>147</v>
      </c>
      <c r="R2660" s="20">
        <v>99.7</v>
      </c>
      <c r="S2660" s="19">
        <f t="shared" si="131"/>
        <v>26928.970000000005</v>
      </c>
      <c r="T2660" s="20" t="s">
        <v>147</v>
      </c>
      <c r="U2660" s="60">
        <v>110</v>
      </c>
      <c r="V2660" s="20">
        <v>0</v>
      </c>
      <c r="W2660" s="20">
        <v>0</v>
      </c>
      <c r="X2660" s="20">
        <v>0</v>
      </c>
      <c r="Y2660" s="20">
        <f t="shared" si="129"/>
        <v>110</v>
      </c>
      <c r="Z2660" s="62">
        <v>26851.000000000004</v>
      </c>
      <c r="AA2660" s="58" t="s">
        <v>3179</v>
      </c>
      <c r="AB2660" s="58" t="s">
        <v>3179</v>
      </c>
    </row>
    <row r="2661" spans="1:28" x14ac:dyDescent="0.3">
      <c r="A2661" s="20">
        <v>133</v>
      </c>
      <c r="B2661" s="20" t="s">
        <v>3275</v>
      </c>
      <c r="C2661" s="20" t="s">
        <v>1486</v>
      </c>
      <c r="D2661" s="20" t="s">
        <v>1487</v>
      </c>
      <c r="E2661" s="20" t="s">
        <v>1488</v>
      </c>
      <c r="F2661" s="20" t="s">
        <v>3032</v>
      </c>
      <c r="G2661" s="60" t="s">
        <v>3033</v>
      </c>
      <c r="H2661" s="60">
        <v>4</v>
      </c>
      <c r="I2661" s="60">
        <v>4</v>
      </c>
      <c r="J2661" s="60">
        <v>10</v>
      </c>
      <c r="K2661" s="61">
        <v>44651</v>
      </c>
      <c r="L2661" s="61">
        <v>44656</v>
      </c>
      <c r="M2661" s="60">
        <v>698.58</v>
      </c>
      <c r="N2661" s="60">
        <f t="shared" si="130"/>
        <v>635.28</v>
      </c>
      <c r="O2661" s="60">
        <v>92</v>
      </c>
      <c r="P2661" s="1">
        <f t="shared" si="128"/>
        <v>64269.36</v>
      </c>
      <c r="Q2661" s="60" t="s">
        <v>147</v>
      </c>
      <c r="R2661" s="20">
        <v>99.7</v>
      </c>
      <c r="S2661" s="19">
        <f t="shared" si="131"/>
        <v>69648.426000000007</v>
      </c>
      <c r="T2661" s="20" t="s">
        <v>147</v>
      </c>
      <c r="U2661" s="60">
        <v>110</v>
      </c>
      <c r="V2661" s="20">
        <v>0</v>
      </c>
      <c r="W2661" s="20">
        <v>0</v>
      </c>
      <c r="X2661" s="20">
        <v>0</v>
      </c>
      <c r="Y2661" s="20">
        <f t="shared" si="129"/>
        <v>110</v>
      </c>
      <c r="Z2661" s="62">
        <v>69880.800000000003</v>
      </c>
      <c r="AA2661" s="58" t="s">
        <v>3179</v>
      </c>
      <c r="AB2661" s="58" t="s">
        <v>3179</v>
      </c>
    </row>
    <row r="2662" spans="1:28" x14ac:dyDescent="0.3">
      <c r="A2662" s="20">
        <v>134</v>
      </c>
      <c r="B2662" s="20" t="s">
        <v>3275</v>
      </c>
      <c r="C2662" s="20" t="s">
        <v>1486</v>
      </c>
      <c r="D2662" s="20" t="s">
        <v>1487</v>
      </c>
      <c r="E2662" s="20" t="s">
        <v>1488</v>
      </c>
      <c r="F2662" s="20" t="s">
        <v>3034</v>
      </c>
      <c r="G2662" s="60" t="s">
        <v>3035</v>
      </c>
      <c r="H2662" s="60">
        <v>1</v>
      </c>
      <c r="I2662" s="60">
        <v>1</v>
      </c>
      <c r="J2662" s="60">
        <v>10</v>
      </c>
      <c r="K2662" s="61">
        <v>44651</v>
      </c>
      <c r="L2662" s="61">
        <v>44656</v>
      </c>
      <c r="M2662" s="60">
        <v>701.9</v>
      </c>
      <c r="N2662" s="60">
        <f t="shared" si="130"/>
        <v>634.9</v>
      </c>
      <c r="O2662" s="60">
        <v>90</v>
      </c>
      <c r="P2662" s="1">
        <f t="shared" si="128"/>
        <v>63171</v>
      </c>
      <c r="Q2662" s="60" t="s">
        <v>147</v>
      </c>
      <c r="R2662" s="20">
        <v>99.7</v>
      </c>
      <c r="S2662" s="19">
        <f t="shared" si="131"/>
        <v>69979.429999999993</v>
      </c>
      <c r="T2662" s="20" t="s">
        <v>147</v>
      </c>
      <c r="U2662" s="60">
        <v>110</v>
      </c>
      <c r="V2662" s="20">
        <v>0</v>
      </c>
      <c r="W2662" s="20">
        <v>0</v>
      </c>
      <c r="X2662" s="20">
        <v>0</v>
      </c>
      <c r="Y2662" s="20">
        <f t="shared" si="129"/>
        <v>110</v>
      </c>
      <c r="Z2662" s="62">
        <v>69839</v>
      </c>
      <c r="AA2662" s="58" t="s">
        <v>3179</v>
      </c>
      <c r="AB2662" s="58" t="s">
        <v>3179</v>
      </c>
    </row>
    <row r="2663" spans="1:28" x14ac:dyDescent="0.3">
      <c r="A2663" s="20">
        <v>135</v>
      </c>
      <c r="B2663" s="20" t="s">
        <v>3275</v>
      </c>
      <c r="C2663" s="20" t="s">
        <v>1486</v>
      </c>
      <c r="D2663" s="20" t="s">
        <v>1487</v>
      </c>
      <c r="E2663" s="20" t="s">
        <v>1488</v>
      </c>
      <c r="F2663" s="20" t="s">
        <v>3036</v>
      </c>
      <c r="G2663" s="60" t="s">
        <v>3037</v>
      </c>
      <c r="H2663" s="60">
        <v>4</v>
      </c>
      <c r="I2663" s="60">
        <v>4</v>
      </c>
      <c r="J2663" s="60">
        <v>3</v>
      </c>
      <c r="K2663" s="61">
        <v>44672</v>
      </c>
      <c r="L2663" s="61">
        <v>44677</v>
      </c>
      <c r="M2663" s="60">
        <v>207.96</v>
      </c>
      <c r="N2663" s="60">
        <f t="shared" si="130"/>
        <v>176.66</v>
      </c>
      <c r="O2663" s="60">
        <v>85</v>
      </c>
      <c r="P2663" s="1">
        <f t="shared" si="128"/>
        <v>17676.600000000002</v>
      </c>
      <c r="Q2663" s="60" t="s">
        <v>147</v>
      </c>
      <c r="R2663" s="20">
        <v>99.7</v>
      </c>
      <c r="S2663" s="19">
        <f t="shared" si="131"/>
        <v>20733.612000000001</v>
      </c>
      <c r="T2663" s="20" t="s">
        <v>147</v>
      </c>
      <c r="U2663" s="60">
        <v>110</v>
      </c>
      <c r="V2663" s="20">
        <v>0</v>
      </c>
      <c r="W2663" s="20">
        <v>0</v>
      </c>
      <c r="X2663" s="20">
        <v>0</v>
      </c>
      <c r="Y2663" s="20">
        <f t="shared" si="129"/>
        <v>110</v>
      </c>
      <c r="Z2663" s="62">
        <v>19432.599999999999</v>
      </c>
      <c r="AA2663" s="58" t="s">
        <v>3179</v>
      </c>
      <c r="AB2663" s="58" t="s">
        <v>3179</v>
      </c>
    </row>
    <row r="2664" spans="1:28" x14ac:dyDescent="0.3">
      <c r="A2664" s="20">
        <v>136</v>
      </c>
      <c r="B2664" s="20" t="s">
        <v>3275</v>
      </c>
      <c r="C2664" s="20" t="s">
        <v>1486</v>
      </c>
      <c r="D2664" s="20" t="s">
        <v>1487</v>
      </c>
      <c r="E2664" s="20" t="s">
        <v>1488</v>
      </c>
      <c r="F2664" s="20" t="s">
        <v>3038</v>
      </c>
      <c r="G2664" s="60" t="s">
        <v>3039</v>
      </c>
      <c r="H2664" s="60">
        <v>2</v>
      </c>
      <c r="I2664" s="60">
        <v>2</v>
      </c>
      <c r="J2664" s="60">
        <v>7</v>
      </c>
      <c r="K2664" s="61">
        <v>44672</v>
      </c>
      <c r="L2664" s="61">
        <v>44677</v>
      </c>
      <c r="M2664" s="60">
        <v>445.7</v>
      </c>
      <c r="N2664" s="60">
        <f t="shared" si="130"/>
        <v>402.5</v>
      </c>
      <c r="O2664" s="60">
        <v>95</v>
      </c>
      <c r="P2664" s="1">
        <f t="shared" si="128"/>
        <v>42341.5</v>
      </c>
      <c r="Q2664" s="60" t="s">
        <v>147</v>
      </c>
      <c r="R2664" s="20">
        <v>99.7</v>
      </c>
      <c r="S2664" s="19">
        <f t="shared" si="131"/>
        <v>44436.29</v>
      </c>
      <c r="T2664" s="20" t="s">
        <v>147</v>
      </c>
      <c r="U2664" s="60">
        <v>110</v>
      </c>
      <c r="V2664" s="20">
        <v>0</v>
      </c>
      <c r="W2664" s="20">
        <v>0</v>
      </c>
      <c r="X2664" s="20">
        <v>0</v>
      </c>
      <c r="Y2664" s="20">
        <f t="shared" si="129"/>
        <v>110</v>
      </c>
      <c r="Z2664" s="62">
        <v>44275</v>
      </c>
      <c r="AA2664" s="58" t="s">
        <v>3179</v>
      </c>
      <c r="AB2664" s="58" t="s">
        <v>3179</v>
      </c>
    </row>
    <row r="2665" spans="1:28" x14ac:dyDescent="0.3">
      <c r="A2665" s="20">
        <v>137</v>
      </c>
      <c r="B2665" s="20" t="s">
        <v>3275</v>
      </c>
      <c r="C2665" s="20" t="s">
        <v>1486</v>
      </c>
      <c r="D2665" s="20" t="s">
        <v>1487</v>
      </c>
      <c r="E2665" s="20" t="s">
        <v>1488</v>
      </c>
      <c r="F2665" s="20" t="s">
        <v>3040</v>
      </c>
      <c r="G2665" s="60" t="s">
        <v>3041</v>
      </c>
      <c r="H2665" s="60">
        <v>3.5</v>
      </c>
      <c r="I2665" s="60">
        <v>3.5</v>
      </c>
      <c r="J2665" s="60">
        <v>2</v>
      </c>
      <c r="K2665" s="61">
        <v>44672</v>
      </c>
      <c r="L2665" s="61">
        <v>44677</v>
      </c>
      <c r="M2665" s="60">
        <v>140.1</v>
      </c>
      <c r="N2665" s="60">
        <f t="shared" si="130"/>
        <v>125</v>
      </c>
      <c r="O2665" s="60">
        <v>95</v>
      </c>
      <c r="P2665" s="1">
        <f t="shared" si="128"/>
        <v>13309.5</v>
      </c>
      <c r="Q2665" s="60" t="s">
        <v>147</v>
      </c>
      <c r="R2665" s="20">
        <v>99.7</v>
      </c>
      <c r="S2665" s="19">
        <f t="shared" si="131"/>
        <v>13967.97</v>
      </c>
      <c r="T2665" s="20" t="s">
        <v>147</v>
      </c>
      <c r="U2665" s="60">
        <v>110</v>
      </c>
      <c r="V2665" s="20">
        <v>0</v>
      </c>
      <c r="W2665" s="20">
        <v>0</v>
      </c>
      <c r="X2665" s="20">
        <v>0</v>
      </c>
      <c r="Y2665" s="20">
        <f t="shared" si="129"/>
        <v>110</v>
      </c>
      <c r="Z2665" s="62">
        <v>13750</v>
      </c>
      <c r="AA2665" s="58" t="s">
        <v>3179</v>
      </c>
      <c r="AB2665" s="58" t="s">
        <v>3179</v>
      </c>
    </row>
    <row r="2666" spans="1:28" x14ac:dyDescent="0.3">
      <c r="A2666" s="20">
        <v>138</v>
      </c>
      <c r="B2666" s="20" t="s">
        <v>3275</v>
      </c>
      <c r="C2666" s="20" t="s">
        <v>1486</v>
      </c>
      <c r="D2666" s="20" t="s">
        <v>1487</v>
      </c>
      <c r="E2666" s="20" t="s">
        <v>1488</v>
      </c>
      <c r="F2666" s="20" t="s">
        <v>3042</v>
      </c>
      <c r="G2666" s="60" t="s">
        <v>3043</v>
      </c>
      <c r="H2666" s="60">
        <v>1.5</v>
      </c>
      <c r="I2666" s="60">
        <v>1.5</v>
      </c>
      <c r="J2666" s="60">
        <v>1</v>
      </c>
      <c r="K2666" s="61">
        <v>44672</v>
      </c>
      <c r="L2666" s="61">
        <v>44677</v>
      </c>
      <c r="M2666" s="60">
        <v>70.52</v>
      </c>
      <c r="N2666" s="60">
        <f t="shared" si="130"/>
        <v>63.019999999999996</v>
      </c>
      <c r="O2666" s="60">
        <v>97</v>
      </c>
      <c r="P2666" s="1">
        <f t="shared" si="128"/>
        <v>6840.44</v>
      </c>
      <c r="Q2666" s="60" t="s">
        <v>147</v>
      </c>
      <c r="R2666" s="20">
        <v>99.7</v>
      </c>
      <c r="S2666" s="19">
        <f t="shared" si="131"/>
        <v>7030.8440000000001</v>
      </c>
      <c r="T2666" s="20" t="s">
        <v>147</v>
      </c>
      <c r="U2666" s="60">
        <v>110</v>
      </c>
      <c r="V2666" s="20">
        <v>0</v>
      </c>
      <c r="W2666" s="20">
        <v>0</v>
      </c>
      <c r="X2666" s="20">
        <v>0</v>
      </c>
      <c r="Y2666" s="20">
        <f t="shared" si="129"/>
        <v>110</v>
      </c>
      <c r="Z2666" s="62">
        <v>6932.2</v>
      </c>
      <c r="AA2666" s="58" t="s">
        <v>3179</v>
      </c>
      <c r="AB2666" s="58" t="s">
        <v>3179</v>
      </c>
    </row>
    <row r="2667" spans="1:28" x14ac:dyDescent="0.3">
      <c r="A2667" s="20">
        <v>139</v>
      </c>
      <c r="B2667" s="20" t="s">
        <v>3275</v>
      </c>
      <c r="C2667" s="20" t="s">
        <v>1486</v>
      </c>
      <c r="D2667" s="20" t="s">
        <v>1487</v>
      </c>
      <c r="E2667" s="20" t="s">
        <v>1488</v>
      </c>
      <c r="F2667" s="20" t="s">
        <v>3044</v>
      </c>
      <c r="G2667" s="60" t="s">
        <v>3045</v>
      </c>
      <c r="H2667" s="60">
        <v>2.5</v>
      </c>
      <c r="I2667" s="60">
        <v>2.5</v>
      </c>
      <c r="J2667" s="60">
        <v>2</v>
      </c>
      <c r="K2667" s="61">
        <v>44672</v>
      </c>
      <c r="L2667" s="61">
        <v>44677</v>
      </c>
      <c r="M2667" s="60">
        <v>140.96</v>
      </c>
      <c r="N2667" s="60">
        <f t="shared" si="130"/>
        <v>125.56</v>
      </c>
      <c r="O2667" s="60">
        <v>95</v>
      </c>
      <c r="P2667" s="1">
        <f t="shared" si="128"/>
        <v>13391.2</v>
      </c>
      <c r="Q2667" s="60" t="s">
        <v>147</v>
      </c>
      <c r="R2667" s="20">
        <v>99.7</v>
      </c>
      <c r="S2667" s="19">
        <f t="shared" si="131"/>
        <v>14053.712000000001</v>
      </c>
      <c r="T2667" s="20" t="s">
        <v>147</v>
      </c>
      <c r="U2667" s="60">
        <v>110</v>
      </c>
      <c r="V2667" s="20">
        <v>0</v>
      </c>
      <c r="W2667" s="20">
        <v>0</v>
      </c>
      <c r="X2667" s="20">
        <v>0</v>
      </c>
      <c r="Y2667" s="20">
        <f t="shared" si="129"/>
        <v>110</v>
      </c>
      <c r="Z2667" s="62">
        <v>13811.6</v>
      </c>
      <c r="AA2667" s="58" t="s">
        <v>3179</v>
      </c>
      <c r="AB2667" s="58" t="s">
        <v>3179</v>
      </c>
    </row>
    <row r="2668" spans="1:28" x14ac:dyDescent="0.3">
      <c r="A2668" s="20">
        <v>140</v>
      </c>
      <c r="B2668" s="20" t="s">
        <v>3275</v>
      </c>
      <c r="C2668" s="20" t="s">
        <v>1486</v>
      </c>
      <c r="D2668" s="20" t="s">
        <v>1487</v>
      </c>
      <c r="E2668" s="20" t="s">
        <v>1488</v>
      </c>
      <c r="F2668" s="20" t="s">
        <v>3046</v>
      </c>
      <c r="G2668" s="60" t="s">
        <v>3047</v>
      </c>
      <c r="H2668" s="60">
        <v>1</v>
      </c>
      <c r="I2668" s="60">
        <v>1</v>
      </c>
      <c r="J2668" s="60">
        <v>7</v>
      </c>
      <c r="K2668" s="61">
        <v>44672</v>
      </c>
      <c r="L2668" s="61">
        <v>44677</v>
      </c>
      <c r="M2668" s="60">
        <v>468.64</v>
      </c>
      <c r="N2668" s="60">
        <f t="shared" si="130"/>
        <v>420.74</v>
      </c>
      <c r="O2668" s="60">
        <v>82</v>
      </c>
      <c r="P2668" s="1">
        <f t="shared" si="128"/>
        <v>38428.479999999996</v>
      </c>
      <c r="Q2668" s="60" t="s">
        <v>147</v>
      </c>
      <c r="R2668" s="20">
        <v>99.7</v>
      </c>
      <c r="S2668" s="19">
        <f t="shared" si="131"/>
        <v>46723.408000000003</v>
      </c>
      <c r="T2668" s="20" t="s">
        <v>147</v>
      </c>
      <c r="U2668" s="60">
        <v>110</v>
      </c>
      <c r="V2668" s="20">
        <v>0</v>
      </c>
      <c r="W2668" s="20">
        <v>0</v>
      </c>
      <c r="X2668" s="20">
        <v>0</v>
      </c>
      <c r="Y2668" s="20">
        <f t="shared" si="129"/>
        <v>110</v>
      </c>
      <c r="Z2668" s="62">
        <v>46281.4</v>
      </c>
      <c r="AA2668" s="58" t="s">
        <v>3179</v>
      </c>
      <c r="AB2668" s="58" t="s">
        <v>3179</v>
      </c>
    </row>
    <row r="2669" spans="1:28" x14ac:dyDescent="0.3">
      <c r="A2669" s="20">
        <v>141</v>
      </c>
      <c r="B2669" s="20" t="s">
        <v>3275</v>
      </c>
      <c r="C2669" s="20" t="s">
        <v>1486</v>
      </c>
      <c r="D2669" s="20" t="s">
        <v>1487</v>
      </c>
      <c r="E2669" s="20" t="s">
        <v>1488</v>
      </c>
      <c r="F2669" s="20" t="s">
        <v>3048</v>
      </c>
      <c r="G2669" s="60" t="s">
        <v>3049</v>
      </c>
      <c r="H2669" s="60">
        <v>3</v>
      </c>
      <c r="I2669" s="60">
        <v>3</v>
      </c>
      <c r="J2669" s="60">
        <v>6</v>
      </c>
      <c r="K2669" s="61">
        <v>44672</v>
      </c>
      <c r="L2669" s="61">
        <v>44677</v>
      </c>
      <c r="M2669" s="60">
        <v>415.02</v>
      </c>
      <c r="N2669" s="60">
        <f t="shared" si="130"/>
        <v>368.71999999999997</v>
      </c>
      <c r="O2669" s="60">
        <v>94</v>
      </c>
      <c r="P2669" s="1">
        <f t="shared" si="128"/>
        <v>39011.879999999997</v>
      </c>
      <c r="Q2669" s="60" t="s">
        <v>147</v>
      </c>
      <c r="R2669" s="20">
        <v>99.7</v>
      </c>
      <c r="S2669" s="19">
        <f t="shared" si="131"/>
        <v>41377.493999999999</v>
      </c>
      <c r="T2669" s="20" t="s">
        <v>147</v>
      </c>
      <c r="U2669" s="60">
        <v>110</v>
      </c>
      <c r="V2669" s="20">
        <v>0</v>
      </c>
      <c r="W2669" s="20">
        <v>0</v>
      </c>
      <c r="X2669" s="20">
        <v>0</v>
      </c>
      <c r="Y2669" s="20">
        <f t="shared" si="129"/>
        <v>110</v>
      </c>
      <c r="Z2669" s="62">
        <v>40559.199999999997</v>
      </c>
      <c r="AA2669" s="58" t="s">
        <v>3179</v>
      </c>
      <c r="AB2669" s="58" t="s">
        <v>3179</v>
      </c>
    </row>
    <row r="2670" spans="1:28" x14ac:dyDescent="0.3">
      <c r="A2670" s="20">
        <v>142</v>
      </c>
      <c r="B2670" s="20" t="s">
        <v>3275</v>
      </c>
      <c r="C2670" s="20" t="s">
        <v>1486</v>
      </c>
      <c r="D2670" s="20" t="s">
        <v>1487</v>
      </c>
      <c r="E2670" s="20" t="s">
        <v>1488</v>
      </c>
      <c r="F2670" s="20" t="s">
        <v>3050</v>
      </c>
      <c r="G2670" s="60" t="s">
        <v>3051</v>
      </c>
      <c r="H2670" s="60">
        <v>1</v>
      </c>
      <c r="I2670" s="60">
        <v>1</v>
      </c>
      <c r="J2670" s="60">
        <v>1</v>
      </c>
      <c r="K2670" s="61">
        <v>44672</v>
      </c>
      <c r="L2670" s="61">
        <v>44677</v>
      </c>
      <c r="M2670" s="60">
        <v>70.540000000000006</v>
      </c>
      <c r="N2670" s="60">
        <f t="shared" si="130"/>
        <v>62.440000000000005</v>
      </c>
      <c r="O2670" s="60">
        <v>95</v>
      </c>
      <c r="P2670" s="1">
        <f t="shared" si="128"/>
        <v>6701.3</v>
      </c>
      <c r="Q2670" s="60" t="s">
        <v>147</v>
      </c>
      <c r="R2670" s="20">
        <v>99.7</v>
      </c>
      <c r="S2670" s="19">
        <f t="shared" si="131"/>
        <v>7032.8380000000006</v>
      </c>
      <c r="T2670" s="20" t="s">
        <v>147</v>
      </c>
      <c r="U2670" s="60">
        <v>110</v>
      </c>
      <c r="V2670" s="20">
        <v>0</v>
      </c>
      <c r="W2670" s="20">
        <v>0</v>
      </c>
      <c r="X2670" s="20">
        <v>0</v>
      </c>
      <c r="Y2670" s="20">
        <f t="shared" si="129"/>
        <v>110</v>
      </c>
      <c r="Z2670" s="62">
        <v>6868.4000000000005</v>
      </c>
      <c r="AA2670" s="58" t="s">
        <v>3179</v>
      </c>
      <c r="AB2670" s="58" t="s">
        <v>3179</v>
      </c>
    </row>
    <row r="2671" spans="1:28" x14ac:dyDescent="0.3">
      <c r="A2671" s="20">
        <v>143</v>
      </c>
      <c r="B2671" s="20" t="s">
        <v>3275</v>
      </c>
      <c r="C2671" s="20" t="s">
        <v>1486</v>
      </c>
      <c r="D2671" s="20" t="s">
        <v>1487</v>
      </c>
      <c r="E2671" s="20" t="s">
        <v>1488</v>
      </c>
      <c r="F2671" s="20" t="s">
        <v>3052</v>
      </c>
      <c r="G2671" s="60" t="s">
        <v>3053</v>
      </c>
      <c r="H2671" s="60">
        <v>1</v>
      </c>
      <c r="I2671" s="60">
        <v>1</v>
      </c>
      <c r="J2671" s="60">
        <v>1</v>
      </c>
      <c r="K2671" s="61">
        <v>44672</v>
      </c>
      <c r="L2671" s="61">
        <v>44677</v>
      </c>
      <c r="M2671" s="60">
        <v>70.44</v>
      </c>
      <c r="N2671" s="60">
        <f t="shared" si="130"/>
        <v>61.94</v>
      </c>
      <c r="O2671" s="60">
        <v>83</v>
      </c>
      <c r="P2671" s="1">
        <f t="shared" si="128"/>
        <v>5846.5199999999995</v>
      </c>
      <c r="Q2671" s="60" t="s">
        <v>147</v>
      </c>
      <c r="R2671" s="20">
        <v>99.7</v>
      </c>
      <c r="S2671" s="19">
        <f t="shared" si="131"/>
        <v>7022.8680000000004</v>
      </c>
      <c r="T2671" s="20" t="s">
        <v>147</v>
      </c>
      <c r="U2671" s="60">
        <v>110</v>
      </c>
      <c r="V2671" s="20">
        <v>0</v>
      </c>
      <c r="W2671" s="20">
        <v>0</v>
      </c>
      <c r="X2671" s="20">
        <v>0</v>
      </c>
      <c r="Y2671" s="20">
        <f t="shared" si="129"/>
        <v>110</v>
      </c>
      <c r="Z2671" s="62">
        <v>6813.4</v>
      </c>
      <c r="AA2671" s="58" t="s">
        <v>3179</v>
      </c>
      <c r="AB2671" s="58" t="s">
        <v>3179</v>
      </c>
    </row>
    <row r="2672" spans="1:28" x14ac:dyDescent="0.3">
      <c r="A2672" s="20">
        <v>144</v>
      </c>
      <c r="B2672" s="20" t="s">
        <v>3275</v>
      </c>
      <c r="C2672" s="20" t="s">
        <v>1486</v>
      </c>
      <c r="D2672" s="20" t="s">
        <v>1487</v>
      </c>
      <c r="E2672" s="20" t="s">
        <v>1488</v>
      </c>
      <c r="F2672" s="20" t="s">
        <v>3054</v>
      </c>
      <c r="G2672" s="60" t="s">
        <v>3055</v>
      </c>
      <c r="H2672" s="60">
        <v>2.5</v>
      </c>
      <c r="I2672" s="60">
        <v>2.5</v>
      </c>
      <c r="J2672" s="60">
        <v>1</v>
      </c>
      <c r="K2672" s="61">
        <v>44672</v>
      </c>
      <c r="L2672" s="61">
        <v>44677</v>
      </c>
      <c r="M2672" s="60">
        <v>70.36</v>
      </c>
      <c r="N2672" s="60">
        <f t="shared" si="130"/>
        <v>62.56</v>
      </c>
      <c r="O2672" s="60">
        <v>92</v>
      </c>
      <c r="P2672" s="1">
        <f t="shared" si="128"/>
        <v>6473.12</v>
      </c>
      <c r="Q2672" s="60" t="s">
        <v>147</v>
      </c>
      <c r="R2672" s="20">
        <v>99.7</v>
      </c>
      <c r="S2672" s="19">
        <f t="shared" si="131"/>
        <v>7014.8919999999998</v>
      </c>
      <c r="T2672" s="20" t="s">
        <v>147</v>
      </c>
      <c r="U2672" s="60">
        <v>110</v>
      </c>
      <c r="V2672" s="20">
        <v>0</v>
      </c>
      <c r="W2672" s="20">
        <v>0</v>
      </c>
      <c r="X2672" s="20">
        <v>0</v>
      </c>
      <c r="Y2672" s="20">
        <f t="shared" si="129"/>
        <v>110</v>
      </c>
      <c r="Z2672" s="62">
        <v>6881.6</v>
      </c>
      <c r="AA2672" s="58" t="s">
        <v>3179</v>
      </c>
      <c r="AB2672" s="58" t="s">
        <v>3179</v>
      </c>
    </row>
    <row r="2673" spans="1:28" x14ac:dyDescent="0.3">
      <c r="A2673" s="20">
        <v>145</v>
      </c>
      <c r="B2673" s="20" t="s">
        <v>3275</v>
      </c>
      <c r="C2673" s="20" t="s">
        <v>1486</v>
      </c>
      <c r="D2673" s="20" t="s">
        <v>1487</v>
      </c>
      <c r="E2673" s="20" t="s">
        <v>1488</v>
      </c>
      <c r="F2673" s="20" t="s">
        <v>3056</v>
      </c>
      <c r="G2673" s="60" t="s">
        <v>3057</v>
      </c>
      <c r="H2673" s="60">
        <v>4.5</v>
      </c>
      <c r="I2673" s="60">
        <v>4.5</v>
      </c>
      <c r="J2673" s="60">
        <v>1</v>
      </c>
      <c r="K2673" s="61">
        <v>44672</v>
      </c>
      <c r="L2673" s="61">
        <v>44677</v>
      </c>
      <c r="M2673" s="60">
        <v>70.48</v>
      </c>
      <c r="N2673" s="60">
        <f t="shared" si="130"/>
        <v>62.08</v>
      </c>
      <c r="O2673" s="60">
        <v>86</v>
      </c>
      <c r="P2673" s="1">
        <f t="shared" si="128"/>
        <v>6061.2800000000007</v>
      </c>
      <c r="Q2673" s="60" t="s">
        <v>147</v>
      </c>
      <c r="R2673" s="20">
        <v>99.7</v>
      </c>
      <c r="S2673" s="19">
        <f t="shared" si="131"/>
        <v>7026.8560000000007</v>
      </c>
      <c r="T2673" s="20" t="s">
        <v>147</v>
      </c>
      <c r="U2673" s="60">
        <v>110</v>
      </c>
      <c r="V2673" s="20">
        <v>0</v>
      </c>
      <c r="W2673" s="20">
        <v>0</v>
      </c>
      <c r="X2673" s="20">
        <v>0</v>
      </c>
      <c r="Y2673" s="20">
        <f t="shared" si="129"/>
        <v>110</v>
      </c>
      <c r="Z2673" s="62">
        <v>6828.8</v>
      </c>
      <c r="AA2673" s="58" t="s">
        <v>3179</v>
      </c>
      <c r="AB2673" s="58" t="s">
        <v>3179</v>
      </c>
    </row>
    <row r="2674" spans="1:28" x14ac:dyDescent="0.3">
      <c r="A2674" s="20">
        <v>146</v>
      </c>
      <c r="B2674" s="20" t="s">
        <v>3275</v>
      </c>
      <c r="C2674" s="20" t="s">
        <v>1486</v>
      </c>
      <c r="D2674" s="20" t="s">
        <v>1487</v>
      </c>
      <c r="E2674" s="20" t="s">
        <v>1488</v>
      </c>
      <c r="F2674" s="20" t="s">
        <v>3058</v>
      </c>
      <c r="G2674" s="60" t="s">
        <v>3059</v>
      </c>
      <c r="H2674" s="60">
        <v>2.5</v>
      </c>
      <c r="I2674" s="60">
        <v>2.5</v>
      </c>
      <c r="J2674" s="60">
        <v>2</v>
      </c>
      <c r="K2674" s="61">
        <v>44672</v>
      </c>
      <c r="L2674" s="61">
        <v>44677</v>
      </c>
      <c r="M2674" s="60">
        <v>99.66</v>
      </c>
      <c r="N2674" s="60">
        <f t="shared" si="130"/>
        <v>88.16</v>
      </c>
      <c r="O2674" s="60">
        <v>93</v>
      </c>
      <c r="P2674" s="1">
        <f t="shared" si="128"/>
        <v>9268.3799999999992</v>
      </c>
      <c r="Q2674" s="60" t="s">
        <v>147</v>
      </c>
      <c r="R2674" s="20">
        <v>99.7</v>
      </c>
      <c r="S2674" s="19">
        <f t="shared" si="131"/>
        <v>9936.1020000000008</v>
      </c>
      <c r="T2674" s="20" t="s">
        <v>147</v>
      </c>
      <c r="U2674" s="60">
        <v>110</v>
      </c>
      <c r="V2674" s="20">
        <v>0</v>
      </c>
      <c r="W2674" s="20">
        <v>0</v>
      </c>
      <c r="X2674" s="20">
        <v>0</v>
      </c>
      <c r="Y2674" s="20">
        <f t="shared" si="129"/>
        <v>110</v>
      </c>
      <c r="Z2674" s="62">
        <v>9697.6</v>
      </c>
      <c r="AA2674" s="58" t="s">
        <v>3179</v>
      </c>
      <c r="AB2674" s="58" t="s">
        <v>3179</v>
      </c>
    </row>
    <row r="2675" spans="1:28" x14ac:dyDescent="0.3">
      <c r="A2675" s="20">
        <v>147</v>
      </c>
      <c r="B2675" s="20" t="s">
        <v>3275</v>
      </c>
      <c r="C2675" s="20" t="s">
        <v>1486</v>
      </c>
      <c r="D2675" s="20" t="s">
        <v>1487</v>
      </c>
      <c r="E2675" s="20" t="s">
        <v>1488</v>
      </c>
      <c r="F2675" s="20" t="s">
        <v>3060</v>
      </c>
      <c r="G2675" s="60" t="s">
        <v>3061</v>
      </c>
      <c r="H2675" s="60">
        <v>2.5</v>
      </c>
      <c r="I2675" s="60">
        <v>2.5</v>
      </c>
      <c r="J2675" s="60">
        <v>1</v>
      </c>
      <c r="K2675" s="61">
        <v>44672</v>
      </c>
      <c r="L2675" s="61">
        <v>44677</v>
      </c>
      <c r="M2675" s="60">
        <v>70.56</v>
      </c>
      <c r="N2675" s="60">
        <f t="shared" si="130"/>
        <v>63.06</v>
      </c>
      <c r="O2675" s="60">
        <v>93</v>
      </c>
      <c r="P2675" s="1">
        <f t="shared" si="128"/>
        <v>6562.08</v>
      </c>
      <c r="Q2675" s="60" t="s">
        <v>147</v>
      </c>
      <c r="R2675" s="20">
        <v>99.7</v>
      </c>
      <c r="S2675" s="19">
        <f t="shared" si="131"/>
        <v>7034.8320000000003</v>
      </c>
      <c r="T2675" s="20" t="s">
        <v>147</v>
      </c>
      <c r="U2675" s="60">
        <v>110</v>
      </c>
      <c r="V2675" s="20">
        <v>0</v>
      </c>
      <c r="W2675" s="20">
        <v>0</v>
      </c>
      <c r="X2675" s="20">
        <v>0</v>
      </c>
      <c r="Y2675" s="20">
        <f t="shared" si="129"/>
        <v>110</v>
      </c>
      <c r="Z2675" s="62">
        <v>6936.6</v>
      </c>
      <c r="AA2675" s="58" t="s">
        <v>3179</v>
      </c>
      <c r="AB2675" s="58" t="s">
        <v>3179</v>
      </c>
    </row>
    <row r="2676" spans="1:28" x14ac:dyDescent="0.3">
      <c r="A2676" s="20">
        <v>148</v>
      </c>
      <c r="B2676" s="20" t="s">
        <v>3275</v>
      </c>
      <c r="C2676" s="20" t="s">
        <v>1486</v>
      </c>
      <c r="D2676" s="20" t="s">
        <v>1487</v>
      </c>
      <c r="E2676" s="20" t="s">
        <v>1488</v>
      </c>
      <c r="F2676" s="20" t="s">
        <v>3062</v>
      </c>
      <c r="G2676" s="60" t="s">
        <v>3063</v>
      </c>
      <c r="H2676" s="60">
        <v>2.5</v>
      </c>
      <c r="I2676" s="60">
        <v>2.5</v>
      </c>
      <c r="J2676" s="60">
        <v>1</v>
      </c>
      <c r="K2676" s="61">
        <v>44672</v>
      </c>
      <c r="L2676" s="61">
        <v>44677</v>
      </c>
      <c r="M2676" s="60">
        <v>70.42</v>
      </c>
      <c r="N2676" s="60">
        <f t="shared" si="130"/>
        <v>62.72</v>
      </c>
      <c r="O2676" s="60">
        <v>94</v>
      </c>
      <c r="P2676" s="1">
        <f t="shared" si="128"/>
        <v>6619.4800000000005</v>
      </c>
      <c r="Q2676" s="60" t="s">
        <v>147</v>
      </c>
      <c r="R2676" s="20">
        <v>99.7</v>
      </c>
      <c r="S2676" s="19">
        <f t="shared" si="131"/>
        <v>7020.8740000000007</v>
      </c>
      <c r="T2676" s="20" t="s">
        <v>147</v>
      </c>
      <c r="U2676" s="60">
        <v>110</v>
      </c>
      <c r="V2676" s="20">
        <v>0</v>
      </c>
      <c r="W2676" s="20">
        <v>0</v>
      </c>
      <c r="X2676" s="20">
        <v>0</v>
      </c>
      <c r="Y2676" s="20">
        <f t="shared" si="129"/>
        <v>110</v>
      </c>
      <c r="Z2676" s="62">
        <v>6899.2</v>
      </c>
      <c r="AA2676" s="58" t="s">
        <v>3179</v>
      </c>
      <c r="AB2676" s="58" t="s">
        <v>3179</v>
      </c>
    </row>
    <row r="2677" spans="1:28" x14ac:dyDescent="0.3">
      <c r="A2677" s="20">
        <v>149</v>
      </c>
      <c r="B2677" s="20" t="s">
        <v>3275</v>
      </c>
      <c r="C2677" s="20" t="s">
        <v>1486</v>
      </c>
      <c r="D2677" s="20" t="s">
        <v>1487</v>
      </c>
      <c r="E2677" s="20" t="s">
        <v>1488</v>
      </c>
      <c r="F2677" s="20" t="s">
        <v>3064</v>
      </c>
      <c r="G2677" s="60" t="s">
        <v>3065</v>
      </c>
      <c r="H2677" s="60">
        <v>2.5</v>
      </c>
      <c r="I2677" s="60">
        <v>2.5</v>
      </c>
      <c r="J2677" s="60">
        <v>2</v>
      </c>
      <c r="K2677" s="61">
        <v>44672</v>
      </c>
      <c r="L2677" s="61">
        <v>44677</v>
      </c>
      <c r="M2677" s="60">
        <v>141.02000000000001</v>
      </c>
      <c r="N2677" s="60">
        <f t="shared" si="130"/>
        <v>126.02000000000001</v>
      </c>
      <c r="O2677" s="60">
        <v>93</v>
      </c>
      <c r="P2677" s="1">
        <f t="shared" si="128"/>
        <v>13114.86</v>
      </c>
      <c r="Q2677" s="60" t="s">
        <v>147</v>
      </c>
      <c r="R2677" s="20">
        <v>99.7</v>
      </c>
      <c r="S2677" s="19">
        <f t="shared" si="131"/>
        <v>14059.694000000001</v>
      </c>
      <c r="T2677" s="20" t="s">
        <v>147</v>
      </c>
      <c r="U2677" s="60">
        <v>110</v>
      </c>
      <c r="V2677" s="20">
        <v>0</v>
      </c>
      <c r="W2677" s="20">
        <v>0</v>
      </c>
      <c r="X2677" s="20">
        <v>0</v>
      </c>
      <c r="Y2677" s="20">
        <f t="shared" si="129"/>
        <v>110</v>
      </c>
      <c r="Z2677" s="62">
        <v>13862.2</v>
      </c>
      <c r="AA2677" s="58" t="s">
        <v>3179</v>
      </c>
      <c r="AB2677" s="58" t="s">
        <v>3179</v>
      </c>
    </row>
    <row r="2678" spans="1:28" x14ac:dyDescent="0.3">
      <c r="A2678" s="20">
        <v>150</v>
      </c>
      <c r="B2678" s="20" t="s">
        <v>3275</v>
      </c>
      <c r="C2678" s="20" t="s">
        <v>1486</v>
      </c>
      <c r="D2678" s="20" t="s">
        <v>1487</v>
      </c>
      <c r="E2678" s="20" t="s">
        <v>1488</v>
      </c>
      <c r="F2678" s="20" t="s">
        <v>3066</v>
      </c>
      <c r="G2678" s="60" t="s">
        <v>3067</v>
      </c>
      <c r="H2678" s="60">
        <v>3</v>
      </c>
      <c r="I2678" s="60">
        <v>3</v>
      </c>
      <c r="J2678" s="60">
        <v>1</v>
      </c>
      <c r="K2678" s="61">
        <v>44672</v>
      </c>
      <c r="L2678" s="61">
        <v>44677</v>
      </c>
      <c r="M2678" s="60">
        <v>70.48</v>
      </c>
      <c r="N2678" s="60">
        <f t="shared" si="130"/>
        <v>63.38</v>
      </c>
      <c r="O2678" s="60">
        <v>85</v>
      </c>
      <c r="P2678" s="1">
        <f t="shared" si="128"/>
        <v>5990.8</v>
      </c>
      <c r="Q2678" s="60" t="s">
        <v>147</v>
      </c>
      <c r="R2678" s="20">
        <v>99.7</v>
      </c>
      <c r="S2678" s="19">
        <f t="shared" si="131"/>
        <v>7026.8560000000007</v>
      </c>
      <c r="T2678" s="20" t="s">
        <v>147</v>
      </c>
      <c r="U2678" s="60">
        <v>110</v>
      </c>
      <c r="V2678" s="20">
        <v>0</v>
      </c>
      <c r="W2678" s="20">
        <v>0</v>
      </c>
      <c r="X2678" s="20">
        <v>0</v>
      </c>
      <c r="Y2678" s="20">
        <f t="shared" si="129"/>
        <v>110</v>
      </c>
      <c r="Z2678" s="62">
        <v>6971.8</v>
      </c>
      <c r="AA2678" s="58" t="s">
        <v>3179</v>
      </c>
      <c r="AB2678" s="58" t="s">
        <v>3179</v>
      </c>
    </row>
    <row r="2679" spans="1:28" x14ac:dyDescent="0.3">
      <c r="A2679" s="20">
        <v>151</v>
      </c>
      <c r="B2679" s="20" t="s">
        <v>3275</v>
      </c>
      <c r="C2679" s="20" t="s">
        <v>1486</v>
      </c>
      <c r="D2679" s="20" t="s">
        <v>1487</v>
      </c>
      <c r="E2679" s="20" t="s">
        <v>1488</v>
      </c>
      <c r="F2679" s="20" t="s">
        <v>3068</v>
      </c>
      <c r="G2679" s="60" t="s">
        <v>3069</v>
      </c>
      <c r="H2679" s="60">
        <v>7</v>
      </c>
      <c r="I2679" s="60">
        <v>7</v>
      </c>
      <c r="J2679" s="60">
        <v>23</v>
      </c>
      <c r="K2679" s="61">
        <v>44672</v>
      </c>
      <c r="L2679" s="61">
        <v>44677</v>
      </c>
      <c r="M2679" s="60">
        <v>1625.4</v>
      </c>
      <c r="N2679" s="60">
        <f t="shared" si="130"/>
        <v>1481.7</v>
      </c>
      <c r="O2679" s="60">
        <v>92</v>
      </c>
      <c r="P2679" s="1">
        <f t="shared" si="128"/>
        <v>149536.80000000002</v>
      </c>
      <c r="Q2679" s="60" t="s">
        <v>147</v>
      </c>
      <c r="R2679" s="20">
        <v>99.7</v>
      </c>
      <c r="S2679" s="19">
        <f t="shared" si="131"/>
        <v>162052.38</v>
      </c>
      <c r="T2679" s="20" t="s">
        <v>147</v>
      </c>
      <c r="U2679" s="60">
        <v>110</v>
      </c>
      <c r="V2679" s="20">
        <v>0</v>
      </c>
      <c r="W2679" s="20">
        <v>0</v>
      </c>
      <c r="X2679" s="20">
        <v>0</v>
      </c>
      <c r="Y2679" s="20">
        <f t="shared" si="129"/>
        <v>110</v>
      </c>
      <c r="Z2679" s="62">
        <v>162987</v>
      </c>
      <c r="AA2679" s="58" t="s">
        <v>3179</v>
      </c>
      <c r="AB2679" s="58" t="s">
        <v>3179</v>
      </c>
    </row>
    <row r="2680" spans="1:28" x14ac:dyDescent="0.3">
      <c r="A2680" s="20">
        <v>152</v>
      </c>
      <c r="B2680" s="20" t="s">
        <v>3275</v>
      </c>
      <c r="C2680" s="20" t="s">
        <v>1486</v>
      </c>
      <c r="D2680" s="20" t="s">
        <v>1487</v>
      </c>
      <c r="E2680" s="20" t="s">
        <v>1488</v>
      </c>
      <c r="F2680" s="20" t="s">
        <v>2789</v>
      </c>
      <c r="G2680" s="60" t="s">
        <v>3070</v>
      </c>
      <c r="H2680" s="60">
        <v>3</v>
      </c>
      <c r="I2680" s="60">
        <v>3</v>
      </c>
      <c r="J2680" s="60">
        <v>4</v>
      </c>
      <c r="K2680" s="61">
        <v>44672</v>
      </c>
      <c r="L2680" s="61">
        <v>44677</v>
      </c>
      <c r="M2680" s="60">
        <v>257.36</v>
      </c>
      <c r="N2680" s="60">
        <f t="shared" si="130"/>
        <v>235.66000000000003</v>
      </c>
      <c r="O2680" s="60">
        <v>95</v>
      </c>
      <c r="P2680" s="1">
        <f t="shared" si="128"/>
        <v>24449.200000000001</v>
      </c>
      <c r="Q2680" s="60" t="s">
        <v>147</v>
      </c>
      <c r="R2680" s="20">
        <v>99.7</v>
      </c>
      <c r="S2680" s="19">
        <f t="shared" si="131"/>
        <v>25658.792000000001</v>
      </c>
      <c r="T2680" s="20" t="s">
        <v>147</v>
      </c>
      <c r="U2680" s="60">
        <v>110</v>
      </c>
      <c r="V2680" s="20">
        <v>0</v>
      </c>
      <c r="W2680" s="20">
        <v>0</v>
      </c>
      <c r="X2680" s="20">
        <v>0</v>
      </c>
      <c r="Y2680" s="20">
        <f t="shared" si="129"/>
        <v>110</v>
      </c>
      <c r="Z2680" s="62">
        <v>25922.600000000002</v>
      </c>
      <c r="AA2680" s="58" t="s">
        <v>3179</v>
      </c>
      <c r="AB2680" s="58" t="s">
        <v>3179</v>
      </c>
    </row>
    <row r="2681" spans="1:28" x14ac:dyDescent="0.3">
      <c r="A2681" s="20">
        <v>153</v>
      </c>
      <c r="B2681" s="20" t="s">
        <v>3275</v>
      </c>
      <c r="C2681" s="20" t="s">
        <v>1486</v>
      </c>
      <c r="D2681" s="20" t="s">
        <v>1487</v>
      </c>
      <c r="E2681" s="20" t="s">
        <v>1488</v>
      </c>
      <c r="F2681" s="20" t="s">
        <v>3071</v>
      </c>
      <c r="G2681" s="60" t="s">
        <v>3072</v>
      </c>
      <c r="H2681" s="60">
        <v>5</v>
      </c>
      <c r="I2681" s="60">
        <v>5</v>
      </c>
      <c r="J2681" s="60">
        <v>2</v>
      </c>
      <c r="K2681" s="61">
        <v>44672</v>
      </c>
      <c r="L2681" s="61">
        <v>44677</v>
      </c>
      <c r="M2681" s="60">
        <v>128.56</v>
      </c>
      <c r="N2681" s="60">
        <f t="shared" si="130"/>
        <v>114.76</v>
      </c>
      <c r="O2681" s="60">
        <v>89</v>
      </c>
      <c r="P2681" s="1">
        <f t="shared" si="128"/>
        <v>11441.84</v>
      </c>
      <c r="Q2681" s="60" t="s">
        <v>147</v>
      </c>
      <c r="R2681" s="20">
        <v>99.7</v>
      </c>
      <c r="S2681" s="19">
        <f t="shared" si="131"/>
        <v>12817.432000000001</v>
      </c>
      <c r="T2681" s="20" t="s">
        <v>147</v>
      </c>
      <c r="U2681" s="60">
        <v>110</v>
      </c>
      <c r="V2681" s="20">
        <v>0</v>
      </c>
      <c r="W2681" s="20">
        <v>0</v>
      </c>
      <c r="X2681" s="20">
        <v>0</v>
      </c>
      <c r="Y2681" s="20">
        <f t="shared" si="129"/>
        <v>110</v>
      </c>
      <c r="Z2681" s="62">
        <v>12623.6</v>
      </c>
      <c r="AA2681" s="58" t="s">
        <v>3179</v>
      </c>
      <c r="AB2681" s="58" t="s">
        <v>3179</v>
      </c>
    </row>
    <row r="2682" spans="1:28" x14ac:dyDescent="0.3">
      <c r="A2682" s="20">
        <v>154</v>
      </c>
      <c r="B2682" s="20" t="s">
        <v>3275</v>
      </c>
      <c r="C2682" s="20" t="s">
        <v>1486</v>
      </c>
      <c r="D2682" s="20" t="s">
        <v>1487</v>
      </c>
      <c r="E2682" s="20" t="s">
        <v>1488</v>
      </c>
      <c r="F2682" s="20" t="s">
        <v>3073</v>
      </c>
      <c r="G2682" s="60" t="s">
        <v>3074</v>
      </c>
      <c r="H2682" s="60">
        <v>2.5</v>
      </c>
      <c r="I2682" s="60">
        <v>2.5</v>
      </c>
      <c r="J2682" s="60">
        <v>4</v>
      </c>
      <c r="K2682" s="61">
        <v>44672</v>
      </c>
      <c r="L2682" s="61">
        <v>44677</v>
      </c>
      <c r="M2682" s="60">
        <v>281.14</v>
      </c>
      <c r="N2682" s="60">
        <f t="shared" si="130"/>
        <v>251.94000000000003</v>
      </c>
      <c r="O2682" s="60">
        <v>87</v>
      </c>
      <c r="P2682" s="1">
        <f t="shared" si="128"/>
        <v>24459.18</v>
      </c>
      <c r="Q2682" s="60" t="s">
        <v>147</v>
      </c>
      <c r="R2682" s="20">
        <v>99.7</v>
      </c>
      <c r="S2682" s="19">
        <f t="shared" si="131"/>
        <v>28029.657999999999</v>
      </c>
      <c r="T2682" s="20" t="s">
        <v>147</v>
      </c>
      <c r="U2682" s="60">
        <v>110</v>
      </c>
      <c r="V2682" s="20">
        <v>0</v>
      </c>
      <c r="W2682" s="20">
        <v>0</v>
      </c>
      <c r="X2682" s="20">
        <v>0</v>
      </c>
      <c r="Y2682" s="20">
        <f t="shared" si="129"/>
        <v>110</v>
      </c>
      <c r="Z2682" s="62">
        <v>27713.4</v>
      </c>
      <c r="AA2682" s="58" t="s">
        <v>3179</v>
      </c>
      <c r="AB2682" s="58" t="s">
        <v>3179</v>
      </c>
    </row>
    <row r="2683" spans="1:28" x14ac:dyDescent="0.3">
      <c r="A2683" s="20">
        <v>155</v>
      </c>
      <c r="B2683" s="20" t="s">
        <v>3275</v>
      </c>
      <c r="C2683" s="20" t="s">
        <v>1486</v>
      </c>
      <c r="D2683" s="20" t="s">
        <v>1487</v>
      </c>
      <c r="E2683" s="20" t="s">
        <v>1488</v>
      </c>
      <c r="F2683" s="20" t="s">
        <v>3075</v>
      </c>
      <c r="G2683" s="60" t="s">
        <v>3076</v>
      </c>
      <c r="H2683" s="60">
        <v>3.5</v>
      </c>
      <c r="I2683" s="60">
        <v>3.5</v>
      </c>
      <c r="J2683" s="60">
        <v>10</v>
      </c>
      <c r="K2683" s="61">
        <v>44672</v>
      </c>
      <c r="L2683" s="61">
        <v>44677</v>
      </c>
      <c r="M2683" s="60">
        <v>702.38</v>
      </c>
      <c r="N2683" s="60">
        <f t="shared" si="130"/>
        <v>619.28</v>
      </c>
      <c r="O2683" s="60">
        <v>95</v>
      </c>
      <c r="P2683" s="1">
        <f t="shared" si="128"/>
        <v>66726.100000000006</v>
      </c>
      <c r="Q2683" s="60" t="s">
        <v>147</v>
      </c>
      <c r="R2683" s="20">
        <v>99.7</v>
      </c>
      <c r="S2683" s="19">
        <f t="shared" si="131"/>
        <v>70027.286000000007</v>
      </c>
      <c r="T2683" s="20" t="s">
        <v>147</v>
      </c>
      <c r="U2683" s="60">
        <v>110</v>
      </c>
      <c r="V2683" s="20">
        <v>0</v>
      </c>
      <c r="W2683" s="20">
        <v>0</v>
      </c>
      <c r="X2683" s="20">
        <v>0</v>
      </c>
      <c r="Y2683" s="20">
        <f t="shared" si="129"/>
        <v>110</v>
      </c>
      <c r="Z2683" s="62">
        <v>68120.800000000003</v>
      </c>
      <c r="AA2683" s="58" t="s">
        <v>3179</v>
      </c>
      <c r="AB2683" s="58" t="s">
        <v>3179</v>
      </c>
    </row>
    <row r="2684" spans="1:28" x14ac:dyDescent="0.3">
      <c r="A2684" s="20">
        <v>156</v>
      </c>
      <c r="B2684" s="20" t="s">
        <v>3275</v>
      </c>
      <c r="C2684" s="20" t="s">
        <v>1486</v>
      </c>
      <c r="D2684" s="20" t="s">
        <v>1487</v>
      </c>
      <c r="E2684" s="20" t="s">
        <v>1488</v>
      </c>
      <c r="F2684" s="20" t="s">
        <v>3077</v>
      </c>
      <c r="G2684" s="60" t="s">
        <v>3078</v>
      </c>
      <c r="H2684" s="60">
        <v>1.5</v>
      </c>
      <c r="I2684" s="60">
        <v>1.5</v>
      </c>
      <c r="J2684" s="60">
        <v>1</v>
      </c>
      <c r="K2684" s="61">
        <v>44672</v>
      </c>
      <c r="L2684" s="61">
        <v>44677</v>
      </c>
      <c r="M2684" s="60">
        <v>70.58</v>
      </c>
      <c r="N2684" s="60">
        <f t="shared" si="130"/>
        <v>62.879999999999995</v>
      </c>
      <c r="O2684" s="60">
        <v>93</v>
      </c>
      <c r="P2684" s="1">
        <f t="shared" si="128"/>
        <v>6563.94</v>
      </c>
      <c r="Q2684" s="60" t="s">
        <v>147</v>
      </c>
      <c r="R2684" s="20">
        <v>99.7</v>
      </c>
      <c r="S2684" s="19">
        <f t="shared" si="131"/>
        <v>7036.826</v>
      </c>
      <c r="T2684" s="20" t="s">
        <v>147</v>
      </c>
      <c r="U2684" s="60">
        <v>110</v>
      </c>
      <c r="V2684" s="20">
        <v>0</v>
      </c>
      <c r="W2684" s="20">
        <v>0</v>
      </c>
      <c r="X2684" s="20">
        <v>0</v>
      </c>
      <c r="Y2684" s="20">
        <f t="shared" si="129"/>
        <v>110</v>
      </c>
      <c r="Z2684" s="62">
        <v>6916.7999999999993</v>
      </c>
      <c r="AA2684" s="58" t="s">
        <v>3179</v>
      </c>
      <c r="AB2684" s="58" t="s">
        <v>3179</v>
      </c>
    </row>
    <row r="2685" spans="1:28" x14ac:dyDescent="0.3">
      <c r="A2685" s="20">
        <v>157</v>
      </c>
      <c r="B2685" s="20" t="s">
        <v>3275</v>
      </c>
      <c r="C2685" s="20" t="s">
        <v>1486</v>
      </c>
      <c r="D2685" s="20" t="s">
        <v>1487</v>
      </c>
      <c r="E2685" s="20" t="s">
        <v>1488</v>
      </c>
      <c r="F2685" s="20" t="s">
        <v>3079</v>
      </c>
      <c r="G2685" s="60" t="s">
        <v>3080</v>
      </c>
      <c r="H2685" s="60">
        <v>6</v>
      </c>
      <c r="I2685" s="60">
        <v>6</v>
      </c>
      <c r="J2685" s="60">
        <v>8</v>
      </c>
      <c r="K2685" s="61">
        <v>44672</v>
      </c>
      <c r="L2685" s="61">
        <v>44677</v>
      </c>
      <c r="M2685" s="60">
        <v>563.17999999999995</v>
      </c>
      <c r="N2685" s="60">
        <f t="shared" si="130"/>
        <v>511.47999999999996</v>
      </c>
      <c r="O2685" s="60">
        <v>82</v>
      </c>
      <c r="P2685" s="1">
        <f t="shared" si="128"/>
        <v>46180.759999999995</v>
      </c>
      <c r="Q2685" s="60" t="s">
        <v>147</v>
      </c>
      <c r="R2685" s="20">
        <v>99.7</v>
      </c>
      <c r="S2685" s="19">
        <f t="shared" si="131"/>
        <v>56149.045999999995</v>
      </c>
      <c r="T2685" s="20" t="s">
        <v>147</v>
      </c>
      <c r="U2685" s="60">
        <v>110</v>
      </c>
      <c r="V2685" s="20">
        <v>0</v>
      </c>
      <c r="W2685" s="20">
        <v>0</v>
      </c>
      <c r="X2685" s="20">
        <v>0</v>
      </c>
      <c r="Y2685" s="20">
        <f t="shared" si="129"/>
        <v>110</v>
      </c>
      <c r="Z2685" s="62">
        <v>56262.799999999996</v>
      </c>
      <c r="AA2685" s="58" t="s">
        <v>3179</v>
      </c>
      <c r="AB2685" s="58" t="s">
        <v>3179</v>
      </c>
    </row>
    <row r="2686" spans="1:28" x14ac:dyDescent="0.3">
      <c r="A2686" s="20">
        <v>158</v>
      </c>
      <c r="B2686" s="20" t="s">
        <v>3275</v>
      </c>
      <c r="C2686" s="20" t="s">
        <v>1486</v>
      </c>
      <c r="D2686" s="20" t="s">
        <v>1487</v>
      </c>
      <c r="E2686" s="20" t="s">
        <v>1488</v>
      </c>
      <c r="F2686" s="20" t="s">
        <v>3081</v>
      </c>
      <c r="G2686" s="60" t="s">
        <v>3082</v>
      </c>
      <c r="H2686" s="60">
        <v>2</v>
      </c>
      <c r="I2686" s="60">
        <v>2</v>
      </c>
      <c r="J2686" s="60">
        <v>6</v>
      </c>
      <c r="K2686" s="61">
        <v>44672</v>
      </c>
      <c r="L2686" s="61">
        <v>44677</v>
      </c>
      <c r="M2686" s="60">
        <v>420.14</v>
      </c>
      <c r="N2686" s="60">
        <f t="shared" si="130"/>
        <v>381.64</v>
      </c>
      <c r="O2686" s="60">
        <v>95</v>
      </c>
      <c r="P2686" s="1">
        <f t="shared" si="128"/>
        <v>39913.299999999996</v>
      </c>
      <c r="Q2686" s="60" t="s">
        <v>147</v>
      </c>
      <c r="R2686" s="20">
        <v>99.7</v>
      </c>
      <c r="S2686" s="19">
        <f t="shared" si="131"/>
        <v>41887.957999999999</v>
      </c>
      <c r="T2686" s="20" t="s">
        <v>147</v>
      </c>
      <c r="U2686" s="60">
        <v>110</v>
      </c>
      <c r="V2686" s="20">
        <v>0</v>
      </c>
      <c r="W2686" s="20">
        <v>0</v>
      </c>
      <c r="X2686" s="20">
        <v>0</v>
      </c>
      <c r="Y2686" s="20">
        <f t="shared" si="129"/>
        <v>110</v>
      </c>
      <c r="Z2686" s="62">
        <v>41980.4</v>
      </c>
      <c r="AA2686" s="58" t="s">
        <v>3179</v>
      </c>
      <c r="AB2686" s="58" t="s">
        <v>3179</v>
      </c>
    </row>
    <row r="2687" spans="1:28" x14ac:dyDescent="0.3">
      <c r="A2687" s="20">
        <v>159</v>
      </c>
      <c r="B2687" s="20" t="s">
        <v>3275</v>
      </c>
      <c r="C2687" s="20" t="s">
        <v>1486</v>
      </c>
      <c r="D2687" s="20" t="s">
        <v>1487</v>
      </c>
      <c r="E2687" s="20" t="s">
        <v>1488</v>
      </c>
      <c r="F2687" s="20" t="s">
        <v>3083</v>
      </c>
      <c r="G2687" s="60" t="s">
        <v>3084</v>
      </c>
      <c r="H2687" s="60">
        <v>10</v>
      </c>
      <c r="I2687" s="60">
        <v>10</v>
      </c>
      <c r="J2687" s="60">
        <v>11</v>
      </c>
      <c r="K2687" s="61">
        <v>44672</v>
      </c>
      <c r="L2687" s="61">
        <v>44677</v>
      </c>
      <c r="M2687" s="60">
        <v>758.16</v>
      </c>
      <c r="N2687" s="60">
        <f t="shared" si="130"/>
        <v>688.45999999999992</v>
      </c>
      <c r="O2687" s="60">
        <v>97</v>
      </c>
      <c r="P2687" s="1">
        <f t="shared" si="128"/>
        <v>73541.52</v>
      </c>
      <c r="Q2687" s="60" t="s">
        <v>147</v>
      </c>
      <c r="R2687" s="20">
        <v>99.7</v>
      </c>
      <c r="S2687" s="19">
        <f t="shared" si="131"/>
        <v>75588.551999999996</v>
      </c>
      <c r="T2687" s="20" t="s">
        <v>147</v>
      </c>
      <c r="U2687" s="60">
        <v>110</v>
      </c>
      <c r="V2687" s="20">
        <v>0</v>
      </c>
      <c r="W2687" s="20">
        <v>0</v>
      </c>
      <c r="X2687" s="20">
        <v>0</v>
      </c>
      <c r="Y2687" s="20">
        <f t="shared" si="129"/>
        <v>110</v>
      </c>
      <c r="Z2687" s="62">
        <v>75730.599999999991</v>
      </c>
      <c r="AA2687" s="58" t="s">
        <v>3179</v>
      </c>
      <c r="AB2687" s="58" t="s">
        <v>3179</v>
      </c>
    </row>
    <row r="2688" spans="1:28" x14ac:dyDescent="0.3">
      <c r="A2688" s="20">
        <v>160</v>
      </c>
      <c r="B2688" s="20" t="s">
        <v>3275</v>
      </c>
      <c r="C2688" s="20" t="s">
        <v>1486</v>
      </c>
      <c r="D2688" s="20" t="s">
        <v>1487</v>
      </c>
      <c r="E2688" s="20" t="s">
        <v>1488</v>
      </c>
      <c r="F2688" s="20" t="s">
        <v>3085</v>
      </c>
      <c r="G2688" s="60" t="s">
        <v>3086</v>
      </c>
      <c r="H2688" s="60">
        <v>2</v>
      </c>
      <c r="I2688" s="60"/>
      <c r="J2688" s="14">
        <v>0</v>
      </c>
      <c r="K2688" s="65">
        <v>0</v>
      </c>
      <c r="L2688" s="14">
        <v>0</v>
      </c>
      <c r="M2688" s="14">
        <v>0</v>
      </c>
      <c r="N2688" s="14">
        <v>0</v>
      </c>
      <c r="O2688" s="14">
        <v>0</v>
      </c>
      <c r="P2688" s="1">
        <f t="shared" si="128"/>
        <v>0</v>
      </c>
      <c r="Q2688" s="14">
        <v>0</v>
      </c>
      <c r="R2688" s="14">
        <v>0</v>
      </c>
      <c r="S2688" s="14">
        <v>0</v>
      </c>
      <c r="T2688" s="14">
        <v>0</v>
      </c>
      <c r="U2688" s="1">
        <v>0</v>
      </c>
      <c r="V2688" s="14">
        <v>0</v>
      </c>
      <c r="W2688" s="14">
        <v>0</v>
      </c>
      <c r="X2688" s="14">
        <v>0</v>
      </c>
      <c r="Y2688" s="14">
        <v>0</v>
      </c>
      <c r="Z2688" s="62"/>
      <c r="AA2688" s="58" t="s">
        <v>3179</v>
      </c>
      <c r="AB2688" s="58" t="s">
        <v>3179</v>
      </c>
    </row>
    <row r="2689" spans="1:28" x14ac:dyDescent="0.3">
      <c r="A2689" s="20">
        <v>161</v>
      </c>
      <c r="B2689" s="20" t="s">
        <v>3275</v>
      </c>
      <c r="C2689" s="20" t="s">
        <v>1486</v>
      </c>
      <c r="D2689" s="20" t="s">
        <v>1487</v>
      </c>
      <c r="E2689" s="20" t="s">
        <v>1488</v>
      </c>
      <c r="F2689" s="20" t="s">
        <v>3087</v>
      </c>
      <c r="G2689" s="60" t="s">
        <v>3088</v>
      </c>
      <c r="H2689" s="60">
        <v>1.5</v>
      </c>
      <c r="I2689" s="60">
        <v>1.5</v>
      </c>
      <c r="J2689" s="60">
        <v>1</v>
      </c>
      <c r="K2689" s="61">
        <v>44672</v>
      </c>
      <c r="L2689" s="61">
        <v>44677</v>
      </c>
      <c r="M2689" s="60">
        <v>70.84</v>
      </c>
      <c r="N2689" s="60">
        <f t="shared" ref="N2689:N2697" si="132">+Z2689/Y2689</f>
        <v>63.440000000000005</v>
      </c>
      <c r="O2689" s="60">
        <v>91</v>
      </c>
      <c r="P2689" s="1">
        <f t="shared" si="128"/>
        <v>6446.4400000000005</v>
      </c>
      <c r="Q2689" s="60" t="s">
        <v>147</v>
      </c>
      <c r="R2689" s="20">
        <v>99.7</v>
      </c>
      <c r="S2689" s="19">
        <f t="shared" ref="S2689:S2697" si="133">+R2689*M2689</f>
        <v>7062.7480000000005</v>
      </c>
      <c r="T2689" s="20" t="s">
        <v>147</v>
      </c>
      <c r="U2689" s="60">
        <v>110</v>
      </c>
      <c r="V2689" s="20">
        <v>0</v>
      </c>
      <c r="W2689" s="20">
        <v>0</v>
      </c>
      <c r="X2689" s="20">
        <v>0</v>
      </c>
      <c r="Y2689" s="20">
        <f t="shared" si="129"/>
        <v>110</v>
      </c>
      <c r="Z2689" s="62">
        <v>6978.4000000000005</v>
      </c>
      <c r="AA2689" s="58" t="s">
        <v>3179</v>
      </c>
      <c r="AB2689" s="58" t="s">
        <v>3179</v>
      </c>
    </row>
    <row r="2690" spans="1:28" x14ac:dyDescent="0.3">
      <c r="A2690" s="20">
        <v>162</v>
      </c>
      <c r="B2690" s="20" t="s">
        <v>3275</v>
      </c>
      <c r="C2690" s="20" t="s">
        <v>1486</v>
      </c>
      <c r="D2690" s="20" t="s">
        <v>1487</v>
      </c>
      <c r="E2690" s="20" t="s">
        <v>1488</v>
      </c>
      <c r="F2690" s="20" t="s">
        <v>3089</v>
      </c>
      <c r="G2690" s="60" t="s">
        <v>3090</v>
      </c>
      <c r="H2690" s="60">
        <v>4</v>
      </c>
      <c r="I2690" s="60">
        <v>4</v>
      </c>
      <c r="J2690" s="60">
        <v>1</v>
      </c>
      <c r="K2690" s="61">
        <v>44672</v>
      </c>
      <c r="L2690" s="61">
        <v>44677</v>
      </c>
      <c r="M2690" s="60">
        <v>70.540000000000006</v>
      </c>
      <c r="N2690" s="60">
        <f t="shared" si="132"/>
        <v>63.84</v>
      </c>
      <c r="O2690" s="60">
        <v>91</v>
      </c>
      <c r="P2690" s="1">
        <f t="shared" si="128"/>
        <v>6419.14</v>
      </c>
      <c r="Q2690" s="60" t="s">
        <v>147</v>
      </c>
      <c r="R2690" s="20">
        <v>99.7</v>
      </c>
      <c r="S2690" s="19">
        <f t="shared" si="133"/>
        <v>7032.8380000000006</v>
      </c>
      <c r="T2690" s="20" t="s">
        <v>147</v>
      </c>
      <c r="U2690" s="60">
        <v>110</v>
      </c>
      <c r="V2690" s="20">
        <v>0</v>
      </c>
      <c r="W2690" s="20">
        <v>0</v>
      </c>
      <c r="X2690" s="20">
        <v>0</v>
      </c>
      <c r="Y2690" s="20">
        <f t="shared" si="129"/>
        <v>110</v>
      </c>
      <c r="Z2690" s="62">
        <v>7022.4000000000005</v>
      </c>
      <c r="AA2690" s="58" t="s">
        <v>3179</v>
      </c>
      <c r="AB2690" s="58" t="s">
        <v>3179</v>
      </c>
    </row>
    <row r="2691" spans="1:28" x14ac:dyDescent="0.3">
      <c r="A2691" s="20">
        <v>163</v>
      </c>
      <c r="B2691" s="20" t="s">
        <v>3275</v>
      </c>
      <c r="C2691" s="20" t="s">
        <v>1486</v>
      </c>
      <c r="D2691" s="20" t="s">
        <v>1487</v>
      </c>
      <c r="E2691" s="20" t="s">
        <v>1488</v>
      </c>
      <c r="F2691" s="20" t="s">
        <v>3091</v>
      </c>
      <c r="G2691" s="60" t="s">
        <v>3092</v>
      </c>
      <c r="H2691" s="60">
        <v>4</v>
      </c>
      <c r="I2691" s="60">
        <v>4</v>
      </c>
      <c r="J2691" s="60">
        <v>1</v>
      </c>
      <c r="K2691" s="61">
        <v>44672</v>
      </c>
      <c r="L2691" s="61">
        <v>44677</v>
      </c>
      <c r="M2691" s="60">
        <v>70.88</v>
      </c>
      <c r="N2691" s="60">
        <f t="shared" si="132"/>
        <v>63.779999999999994</v>
      </c>
      <c r="O2691" s="60">
        <v>94</v>
      </c>
      <c r="P2691" s="1">
        <f t="shared" si="128"/>
        <v>6662.7199999999993</v>
      </c>
      <c r="Q2691" s="60" t="s">
        <v>147</v>
      </c>
      <c r="R2691" s="20">
        <v>99.7</v>
      </c>
      <c r="S2691" s="19">
        <f t="shared" si="133"/>
        <v>7066.7359999999999</v>
      </c>
      <c r="T2691" s="20" t="s">
        <v>147</v>
      </c>
      <c r="U2691" s="60">
        <v>110</v>
      </c>
      <c r="V2691" s="20">
        <v>0</v>
      </c>
      <c r="W2691" s="20">
        <v>0</v>
      </c>
      <c r="X2691" s="20">
        <v>0</v>
      </c>
      <c r="Y2691" s="20">
        <f t="shared" si="129"/>
        <v>110</v>
      </c>
      <c r="Z2691" s="62">
        <v>7015.7999999999993</v>
      </c>
      <c r="AA2691" s="58" t="s">
        <v>3179</v>
      </c>
      <c r="AB2691" s="58" t="s">
        <v>3179</v>
      </c>
    </row>
    <row r="2692" spans="1:28" x14ac:dyDescent="0.3">
      <c r="A2692" s="20">
        <v>164</v>
      </c>
      <c r="B2692" s="20" t="s">
        <v>3275</v>
      </c>
      <c r="C2692" s="20" t="s">
        <v>1486</v>
      </c>
      <c r="D2692" s="20" t="s">
        <v>1487</v>
      </c>
      <c r="E2692" s="20" t="s">
        <v>1488</v>
      </c>
      <c r="F2692" s="20" t="s">
        <v>2846</v>
      </c>
      <c r="G2692" s="60" t="s">
        <v>3093</v>
      </c>
      <c r="H2692" s="60">
        <v>1</v>
      </c>
      <c r="I2692" s="60">
        <v>1</v>
      </c>
      <c r="J2692" s="60">
        <v>9</v>
      </c>
      <c r="K2692" s="61">
        <v>44651</v>
      </c>
      <c r="L2692" s="61">
        <v>44656</v>
      </c>
      <c r="M2692" s="60">
        <v>635.9</v>
      </c>
      <c r="N2692" s="60">
        <f t="shared" si="132"/>
        <v>579.69999999999993</v>
      </c>
      <c r="O2692" s="60">
        <v>91</v>
      </c>
      <c r="P2692" s="1">
        <f t="shared" si="128"/>
        <v>57866.9</v>
      </c>
      <c r="Q2692" s="60" t="s">
        <v>147</v>
      </c>
      <c r="R2692" s="20">
        <v>99.7</v>
      </c>
      <c r="S2692" s="19">
        <f t="shared" si="133"/>
        <v>63399.229999999996</v>
      </c>
      <c r="T2692" s="20" t="s">
        <v>147</v>
      </c>
      <c r="U2692" s="60">
        <v>110</v>
      </c>
      <c r="V2692" s="20">
        <v>0</v>
      </c>
      <c r="W2692" s="20">
        <v>0</v>
      </c>
      <c r="X2692" s="20">
        <v>0</v>
      </c>
      <c r="Y2692" s="20">
        <f t="shared" si="129"/>
        <v>110</v>
      </c>
      <c r="Z2692" s="62">
        <v>63766.999999999993</v>
      </c>
      <c r="AA2692" s="58" t="s">
        <v>3179</v>
      </c>
      <c r="AB2692" s="58" t="s">
        <v>3179</v>
      </c>
    </row>
    <row r="2693" spans="1:28" x14ac:dyDescent="0.3">
      <c r="A2693" s="20">
        <v>165</v>
      </c>
      <c r="B2693" s="20" t="s">
        <v>3275</v>
      </c>
      <c r="C2693" s="20" t="s">
        <v>1486</v>
      </c>
      <c r="D2693" s="20" t="s">
        <v>1487</v>
      </c>
      <c r="E2693" s="20" t="s">
        <v>1488</v>
      </c>
      <c r="F2693" s="20" t="s">
        <v>3094</v>
      </c>
      <c r="G2693" s="60" t="s">
        <v>3095</v>
      </c>
      <c r="H2693" s="60">
        <v>2</v>
      </c>
      <c r="I2693" s="60">
        <v>2</v>
      </c>
      <c r="J2693" s="60">
        <v>2</v>
      </c>
      <c r="K2693" s="61">
        <v>44672</v>
      </c>
      <c r="L2693" s="61">
        <v>44677</v>
      </c>
      <c r="M2693" s="60">
        <v>126.96</v>
      </c>
      <c r="N2693" s="60">
        <f t="shared" si="132"/>
        <v>114.46</v>
      </c>
      <c r="O2693" s="60">
        <v>90</v>
      </c>
      <c r="P2693" s="1">
        <f t="shared" si="128"/>
        <v>11426.4</v>
      </c>
      <c r="Q2693" s="60" t="s">
        <v>147</v>
      </c>
      <c r="R2693" s="20">
        <v>99.7</v>
      </c>
      <c r="S2693" s="19">
        <f t="shared" si="133"/>
        <v>12657.912</v>
      </c>
      <c r="T2693" s="20" t="s">
        <v>147</v>
      </c>
      <c r="U2693" s="60">
        <v>110</v>
      </c>
      <c r="V2693" s="20">
        <v>0</v>
      </c>
      <c r="W2693" s="20">
        <v>0</v>
      </c>
      <c r="X2693" s="20">
        <v>0</v>
      </c>
      <c r="Y2693" s="20">
        <f t="shared" si="129"/>
        <v>110</v>
      </c>
      <c r="Z2693" s="62">
        <v>12590.599999999999</v>
      </c>
      <c r="AA2693" s="58" t="s">
        <v>3179</v>
      </c>
      <c r="AB2693" s="58" t="s">
        <v>3179</v>
      </c>
    </row>
    <row r="2694" spans="1:28" x14ac:dyDescent="0.3">
      <c r="A2694" s="20">
        <v>166</v>
      </c>
      <c r="B2694" s="20" t="s">
        <v>3275</v>
      </c>
      <c r="C2694" s="20" t="s">
        <v>1486</v>
      </c>
      <c r="D2694" s="20" t="s">
        <v>1487</v>
      </c>
      <c r="E2694" s="20" t="s">
        <v>1488</v>
      </c>
      <c r="F2694" s="20" t="s">
        <v>3096</v>
      </c>
      <c r="G2694" s="60" t="s">
        <v>3097</v>
      </c>
      <c r="H2694" s="60">
        <v>4</v>
      </c>
      <c r="I2694" s="60">
        <v>4</v>
      </c>
      <c r="J2694" s="60">
        <v>1</v>
      </c>
      <c r="K2694" s="61">
        <v>44651</v>
      </c>
      <c r="L2694" s="61">
        <v>44656</v>
      </c>
      <c r="M2694" s="60">
        <v>55.72</v>
      </c>
      <c r="N2694" s="60">
        <f t="shared" si="132"/>
        <v>49.92</v>
      </c>
      <c r="O2694" s="60">
        <v>81</v>
      </c>
      <c r="P2694" s="1">
        <f t="shared" si="128"/>
        <v>4513.32</v>
      </c>
      <c r="Q2694" s="60" t="s">
        <v>147</v>
      </c>
      <c r="R2694" s="20">
        <v>99.7</v>
      </c>
      <c r="S2694" s="19">
        <f t="shared" si="133"/>
        <v>5555.2839999999997</v>
      </c>
      <c r="T2694" s="20" t="s">
        <v>147</v>
      </c>
      <c r="U2694" s="60">
        <v>110</v>
      </c>
      <c r="V2694" s="20">
        <v>0</v>
      </c>
      <c r="W2694" s="20">
        <v>0</v>
      </c>
      <c r="X2694" s="20">
        <v>0</v>
      </c>
      <c r="Y2694" s="20">
        <f t="shared" si="129"/>
        <v>110</v>
      </c>
      <c r="Z2694" s="62">
        <v>5491.2</v>
      </c>
      <c r="AA2694" s="58" t="s">
        <v>3179</v>
      </c>
      <c r="AB2694" s="58" t="s">
        <v>3179</v>
      </c>
    </row>
    <row r="2695" spans="1:28" x14ac:dyDescent="0.3">
      <c r="A2695" s="20">
        <v>167</v>
      </c>
      <c r="B2695" s="20" t="s">
        <v>3275</v>
      </c>
      <c r="C2695" s="20" t="s">
        <v>1486</v>
      </c>
      <c r="D2695" s="20" t="s">
        <v>1487</v>
      </c>
      <c r="E2695" s="20" t="s">
        <v>1488</v>
      </c>
      <c r="F2695" s="20" t="s">
        <v>3098</v>
      </c>
      <c r="G2695" s="60" t="s">
        <v>3099</v>
      </c>
      <c r="H2695" s="60">
        <v>1</v>
      </c>
      <c r="I2695" s="60">
        <v>1</v>
      </c>
      <c r="J2695" s="60">
        <v>1</v>
      </c>
      <c r="K2695" s="61">
        <v>44672</v>
      </c>
      <c r="L2695" s="61">
        <v>44677</v>
      </c>
      <c r="M2695" s="60">
        <v>70.72</v>
      </c>
      <c r="N2695" s="60">
        <f t="shared" si="132"/>
        <v>63.42</v>
      </c>
      <c r="O2695" s="60">
        <v>95</v>
      </c>
      <c r="P2695" s="1">
        <f t="shared" si="128"/>
        <v>6718.4</v>
      </c>
      <c r="Q2695" s="60" t="s">
        <v>147</v>
      </c>
      <c r="R2695" s="20">
        <v>99.7</v>
      </c>
      <c r="S2695" s="19">
        <f t="shared" si="133"/>
        <v>7050.7839999999997</v>
      </c>
      <c r="T2695" s="20" t="s">
        <v>147</v>
      </c>
      <c r="U2695" s="60">
        <v>110</v>
      </c>
      <c r="V2695" s="20">
        <v>0</v>
      </c>
      <c r="W2695" s="20">
        <v>0</v>
      </c>
      <c r="X2695" s="20">
        <v>0</v>
      </c>
      <c r="Y2695" s="20">
        <f t="shared" si="129"/>
        <v>110</v>
      </c>
      <c r="Z2695" s="62">
        <v>6976.2</v>
      </c>
      <c r="AA2695" s="58" t="s">
        <v>3179</v>
      </c>
      <c r="AB2695" s="58" t="s">
        <v>3179</v>
      </c>
    </row>
    <row r="2696" spans="1:28" x14ac:dyDescent="0.3">
      <c r="A2696" s="20">
        <v>168</v>
      </c>
      <c r="B2696" s="20" t="s">
        <v>3275</v>
      </c>
      <c r="C2696" s="20" t="s">
        <v>1486</v>
      </c>
      <c r="D2696" s="20" t="s">
        <v>1487</v>
      </c>
      <c r="E2696" s="20" t="s">
        <v>1488</v>
      </c>
      <c r="F2696" s="20" t="s">
        <v>3100</v>
      </c>
      <c r="G2696" s="60" t="s">
        <v>3101</v>
      </c>
      <c r="H2696" s="60">
        <v>1.5</v>
      </c>
      <c r="I2696" s="60">
        <v>1.5</v>
      </c>
      <c r="J2696" s="60">
        <v>3</v>
      </c>
      <c r="K2696" s="61">
        <v>44651</v>
      </c>
      <c r="L2696" s="61">
        <v>44656</v>
      </c>
      <c r="M2696" s="60">
        <v>195.68</v>
      </c>
      <c r="N2696" s="60">
        <f t="shared" si="132"/>
        <v>178.08</v>
      </c>
      <c r="O2696" s="60">
        <v>87</v>
      </c>
      <c r="P2696" s="1">
        <f t="shared" si="128"/>
        <v>17024.16</v>
      </c>
      <c r="Q2696" s="60" t="s">
        <v>147</v>
      </c>
      <c r="R2696" s="20">
        <v>99.7</v>
      </c>
      <c r="S2696" s="19">
        <f t="shared" si="133"/>
        <v>19509.296000000002</v>
      </c>
      <c r="T2696" s="20" t="s">
        <v>147</v>
      </c>
      <c r="U2696" s="60">
        <v>110</v>
      </c>
      <c r="V2696" s="20">
        <v>0</v>
      </c>
      <c r="W2696" s="20">
        <v>0</v>
      </c>
      <c r="X2696" s="20">
        <v>0</v>
      </c>
      <c r="Y2696" s="20">
        <f t="shared" si="129"/>
        <v>110</v>
      </c>
      <c r="Z2696" s="62">
        <v>19588.800000000003</v>
      </c>
      <c r="AA2696" s="58" t="s">
        <v>3179</v>
      </c>
      <c r="AB2696" s="58" t="s">
        <v>3179</v>
      </c>
    </row>
    <row r="2697" spans="1:28" ht="27.6" x14ac:dyDescent="0.3">
      <c r="A2697" s="20">
        <v>169</v>
      </c>
      <c r="B2697" s="20" t="s">
        <v>3275</v>
      </c>
      <c r="C2697" s="20" t="s">
        <v>1486</v>
      </c>
      <c r="D2697" s="20" t="s">
        <v>1487</v>
      </c>
      <c r="E2697" s="20" t="s">
        <v>1488</v>
      </c>
      <c r="F2697" s="60" t="s">
        <v>3102</v>
      </c>
      <c r="G2697" s="60" t="s">
        <v>3103</v>
      </c>
      <c r="H2697" s="60">
        <v>1.5</v>
      </c>
      <c r="I2697" s="60">
        <v>1.5</v>
      </c>
      <c r="J2697" s="60">
        <v>3</v>
      </c>
      <c r="K2697" s="61">
        <v>44651</v>
      </c>
      <c r="L2697" s="61">
        <v>44656</v>
      </c>
      <c r="M2697" s="60">
        <v>196.62</v>
      </c>
      <c r="N2697" s="60">
        <f t="shared" si="132"/>
        <v>175.32</v>
      </c>
      <c r="O2697" s="60">
        <v>98</v>
      </c>
      <c r="P2697" s="1">
        <f t="shared" si="128"/>
        <v>19268.760000000002</v>
      </c>
      <c r="Q2697" s="60" t="s">
        <v>147</v>
      </c>
      <c r="R2697" s="20">
        <v>99.7</v>
      </c>
      <c r="S2697" s="19">
        <f t="shared" si="133"/>
        <v>19603.013999999999</v>
      </c>
      <c r="T2697" s="20" t="s">
        <v>147</v>
      </c>
      <c r="U2697" s="60">
        <v>110</v>
      </c>
      <c r="V2697" s="20">
        <v>0</v>
      </c>
      <c r="W2697" s="20">
        <v>0</v>
      </c>
      <c r="X2697" s="20">
        <v>0</v>
      </c>
      <c r="Y2697" s="20">
        <f t="shared" si="129"/>
        <v>110</v>
      </c>
      <c r="Z2697" s="62">
        <v>19285.2</v>
      </c>
      <c r="AA2697" s="58" t="s">
        <v>3179</v>
      </c>
      <c r="AB2697" s="58" t="s">
        <v>3179</v>
      </c>
    </row>
    <row r="2698" spans="1:28" x14ac:dyDescent="0.3">
      <c r="A2698" s="20">
        <v>170</v>
      </c>
      <c r="B2698" s="20" t="s">
        <v>3275</v>
      </c>
      <c r="C2698" s="20" t="s">
        <v>1486</v>
      </c>
      <c r="D2698" s="20" t="s">
        <v>1487</v>
      </c>
      <c r="E2698" s="20" t="s">
        <v>1488</v>
      </c>
      <c r="F2698" s="20" t="s">
        <v>3104</v>
      </c>
      <c r="G2698" s="60" t="s">
        <v>3105</v>
      </c>
      <c r="H2698" s="60">
        <v>1.5</v>
      </c>
      <c r="I2698" s="60"/>
      <c r="J2698" s="14">
        <v>0</v>
      </c>
      <c r="K2698" s="65">
        <v>0</v>
      </c>
      <c r="L2698" s="14">
        <v>0</v>
      </c>
      <c r="M2698" s="14">
        <v>0</v>
      </c>
      <c r="N2698" s="14">
        <v>0</v>
      </c>
      <c r="O2698" s="14">
        <v>0</v>
      </c>
      <c r="P2698" s="1">
        <f t="shared" si="128"/>
        <v>0</v>
      </c>
      <c r="Q2698" s="14">
        <v>0</v>
      </c>
      <c r="R2698" s="14">
        <v>0</v>
      </c>
      <c r="S2698" s="14">
        <v>0</v>
      </c>
      <c r="T2698" s="14">
        <v>0</v>
      </c>
      <c r="U2698" s="1">
        <v>0</v>
      </c>
      <c r="V2698" s="14">
        <v>0</v>
      </c>
      <c r="W2698" s="14">
        <v>0</v>
      </c>
      <c r="X2698" s="14">
        <v>0</v>
      </c>
      <c r="Y2698" s="14">
        <v>0</v>
      </c>
      <c r="Z2698" s="62"/>
      <c r="AA2698" s="58" t="s">
        <v>3179</v>
      </c>
      <c r="AB2698" s="58" t="s">
        <v>3179</v>
      </c>
    </row>
    <row r="2699" spans="1:28" x14ac:dyDescent="0.3">
      <c r="A2699" s="1">
        <v>1</v>
      </c>
      <c r="B2699" s="20" t="s">
        <v>3275</v>
      </c>
      <c r="C2699" s="1" t="s">
        <v>1486</v>
      </c>
      <c r="D2699" s="1" t="s">
        <v>1758</v>
      </c>
      <c r="E2699" s="1" t="s">
        <v>1759</v>
      </c>
      <c r="F2699" s="1" t="s">
        <v>1760</v>
      </c>
      <c r="G2699" s="1" t="s">
        <v>1762</v>
      </c>
      <c r="H2699" s="42">
        <v>2</v>
      </c>
      <c r="I2699" s="42">
        <v>2</v>
      </c>
      <c r="J2699" s="1">
        <v>1</v>
      </c>
      <c r="K2699" s="65">
        <v>44642</v>
      </c>
      <c r="L2699" s="65">
        <v>44645</v>
      </c>
      <c r="M2699" s="1">
        <v>60.41</v>
      </c>
      <c r="N2699" s="1">
        <v>57</v>
      </c>
      <c r="O2699" s="1">
        <v>91</v>
      </c>
      <c r="P2699" s="1">
        <f t="shared" si="128"/>
        <v>5497.3099999999995</v>
      </c>
      <c r="Q2699" s="1" t="s">
        <v>147</v>
      </c>
      <c r="R2699" s="20">
        <v>99.7</v>
      </c>
      <c r="S2699" s="19">
        <f t="shared" ref="S2699:S2762" si="134">+R2699*M2699</f>
        <v>6022.8769999999995</v>
      </c>
      <c r="T2699" s="20" t="s">
        <v>147</v>
      </c>
      <c r="U2699" s="1">
        <v>105</v>
      </c>
      <c r="V2699" s="20">
        <v>0</v>
      </c>
      <c r="W2699" s="20">
        <v>0</v>
      </c>
      <c r="X2699" s="20">
        <v>0</v>
      </c>
      <c r="Y2699" s="20">
        <f t="shared" si="129"/>
        <v>105</v>
      </c>
      <c r="Z2699" s="1">
        <f t="shared" ref="Z2699:Z2713" si="135">+N2699*Y2699</f>
        <v>5985</v>
      </c>
      <c r="AA2699" s="58" t="s">
        <v>3179</v>
      </c>
      <c r="AB2699" s="58" t="s">
        <v>3179</v>
      </c>
    </row>
    <row r="2700" spans="1:28" x14ac:dyDescent="0.3">
      <c r="A2700" s="1">
        <v>2</v>
      </c>
      <c r="B2700" s="20" t="s">
        <v>3275</v>
      </c>
      <c r="C2700" s="1" t="s">
        <v>1486</v>
      </c>
      <c r="D2700" s="1" t="s">
        <v>1758</v>
      </c>
      <c r="E2700" s="1" t="s">
        <v>1759</v>
      </c>
      <c r="F2700" s="1" t="s">
        <v>1763</v>
      </c>
      <c r="G2700" s="1" t="s">
        <v>1765</v>
      </c>
      <c r="H2700" s="42">
        <v>1</v>
      </c>
      <c r="I2700" s="42">
        <v>1</v>
      </c>
      <c r="J2700" s="1">
        <v>3</v>
      </c>
      <c r="K2700" s="65">
        <v>44642</v>
      </c>
      <c r="L2700" s="65">
        <v>44645</v>
      </c>
      <c r="M2700" s="1">
        <v>180.56</v>
      </c>
      <c r="N2700" s="1">
        <v>170</v>
      </c>
      <c r="O2700" s="1">
        <v>80</v>
      </c>
      <c r="P2700" s="1">
        <f t="shared" si="128"/>
        <v>14444.8</v>
      </c>
      <c r="Q2700" s="1" t="s">
        <v>147</v>
      </c>
      <c r="R2700" s="20">
        <v>99.7</v>
      </c>
      <c r="S2700" s="19">
        <f t="shared" si="134"/>
        <v>18001.832000000002</v>
      </c>
      <c r="T2700" s="20" t="s">
        <v>147</v>
      </c>
      <c r="U2700" s="1">
        <v>105</v>
      </c>
      <c r="V2700" s="20">
        <v>0</v>
      </c>
      <c r="W2700" s="20">
        <v>0</v>
      </c>
      <c r="X2700" s="20">
        <v>0</v>
      </c>
      <c r="Y2700" s="20">
        <f t="shared" si="129"/>
        <v>105</v>
      </c>
      <c r="Z2700" s="1">
        <f t="shared" si="135"/>
        <v>17850</v>
      </c>
      <c r="AA2700" s="58" t="s">
        <v>3179</v>
      </c>
      <c r="AB2700" s="58" t="s">
        <v>3179</v>
      </c>
    </row>
    <row r="2701" spans="1:28" x14ac:dyDescent="0.3">
      <c r="A2701" s="1">
        <v>3</v>
      </c>
      <c r="B2701" s="20" t="s">
        <v>3275</v>
      </c>
      <c r="C2701" s="1" t="s">
        <v>1486</v>
      </c>
      <c r="D2701" s="1" t="s">
        <v>1758</v>
      </c>
      <c r="E2701" s="1" t="s">
        <v>1759</v>
      </c>
      <c r="F2701" s="1" t="s">
        <v>1766</v>
      </c>
      <c r="G2701" s="1" t="s">
        <v>1767</v>
      </c>
      <c r="H2701" s="42">
        <v>1.5</v>
      </c>
      <c r="I2701" s="42">
        <v>1.5</v>
      </c>
      <c r="J2701" s="1">
        <v>4</v>
      </c>
      <c r="K2701" s="65">
        <v>44642</v>
      </c>
      <c r="L2701" s="65">
        <v>44645</v>
      </c>
      <c r="M2701" s="1">
        <v>241.34</v>
      </c>
      <c r="N2701" s="1">
        <v>230</v>
      </c>
      <c r="O2701" s="1">
        <v>89</v>
      </c>
      <c r="P2701" s="1">
        <f t="shared" si="128"/>
        <v>21479.260000000002</v>
      </c>
      <c r="Q2701" s="1" t="s">
        <v>147</v>
      </c>
      <c r="R2701" s="20">
        <v>99.7</v>
      </c>
      <c r="S2701" s="19">
        <f t="shared" si="134"/>
        <v>24061.598000000002</v>
      </c>
      <c r="T2701" s="20" t="s">
        <v>147</v>
      </c>
      <c r="U2701" s="1">
        <v>105</v>
      </c>
      <c r="V2701" s="20">
        <v>0</v>
      </c>
      <c r="W2701" s="20">
        <v>0</v>
      </c>
      <c r="X2701" s="20">
        <v>0</v>
      </c>
      <c r="Y2701" s="20">
        <f t="shared" si="129"/>
        <v>105</v>
      </c>
      <c r="Z2701" s="1">
        <f t="shared" si="135"/>
        <v>24150</v>
      </c>
      <c r="AA2701" s="58" t="s">
        <v>3179</v>
      </c>
      <c r="AB2701" s="58" t="s">
        <v>3179</v>
      </c>
    </row>
    <row r="2702" spans="1:28" x14ac:dyDescent="0.3">
      <c r="A2702" s="1">
        <v>4</v>
      </c>
      <c r="B2702" s="20" t="s">
        <v>3275</v>
      </c>
      <c r="C2702" s="1" t="s">
        <v>1486</v>
      </c>
      <c r="D2702" s="1" t="s">
        <v>1758</v>
      </c>
      <c r="E2702" s="1" t="s">
        <v>1759</v>
      </c>
      <c r="F2702" s="1" t="s">
        <v>1768</v>
      </c>
      <c r="G2702" s="1" t="s">
        <v>1769</v>
      </c>
      <c r="H2702" s="42">
        <v>0.75</v>
      </c>
      <c r="I2702" s="42">
        <v>0.75</v>
      </c>
      <c r="J2702" s="1">
        <v>2</v>
      </c>
      <c r="K2702" s="65">
        <v>44642</v>
      </c>
      <c r="L2702" s="65">
        <v>44645</v>
      </c>
      <c r="M2702" s="1">
        <v>120.79</v>
      </c>
      <c r="N2702" s="1">
        <v>105</v>
      </c>
      <c r="O2702" s="1">
        <v>87</v>
      </c>
      <c r="P2702" s="1">
        <f t="shared" si="128"/>
        <v>10508.730000000001</v>
      </c>
      <c r="Q2702" s="1" t="s">
        <v>147</v>
      </c>
      <c r="R2702" s="20">
        <v>99.7</v>
      </c>
      <c r="S2702" s="19">
        <f t="shared" si="134"/>
        <v>12042.763000000001</v>
      </c>
      <c r="T2702" s="20" t="s">
        <v>147</v>
      </c>
      <c r="U2702" s="1">
        <v>105</v>
      </c>
      <c r="V2702" s="20">
        <v>0</v>
      </c>
      <c r="W2702" s="20">
        <v>0</v>
      </c>
      <c r="X2702" s="20">
        <v>0</v>
      </c>
      <c r="Y2702" s="20">
        <f t="shared" si="129"/>
        <v>105</v>
      </c>
      <c r="Z2702" s="1">
        <f t="shared" si="135"/>
        <v>11025</v>
      </c>
      <c r="AA2702" s="58" t="s">
        <v>3179</v>
      </c>
      <c r="AB2702" s="58" t="s">
        <v>3179</v>
      </c>
    </row>
    <row r="2703" spans="1:28" x14ac:dyDescent="0.3">
      <c r="A2703" s="1">
        <v>5</v>
      </c>
      <c r="B2703" s="20" t="s">
        <v>3275</v>
      </c>
      <c r="C2703" s="1" t="s">
        <v>1486</v>
      </c>
      <c r="D2703" s="1" t="s">
        <v>1758</v>
      </c>
      <c r="E2703" s="1" t="s">
        <v>1759</v>
      </c>
      <c r="F2703" s="1" t="s">
        <v>1770</v>
      </c>
      <c r="G2703" s="1" t="s">
        <v>1772</v>
      </c>
      <c r="H2703" s="42">
        <v>1.5</v>
      </c>
      <c r="I2703" s="42">
        <v>1.5</v>
      </c>
      <c r="J2703" s="1">
        <v>6</v>
      </c>
      <c r="K2703" s="65">
        <v>44642</v>
      </c>
      <c r="L2703" s="65">
        <v>44645</v>
      </c>
      <c r="M2703" s="1">
        <v>360.43</v>
      </c>
      <c r="N2703" s="1">
        <v>345</v>
      </c>
      <c r="O2703" s="1">
        <v>91</v>
      </c>
      <c r="P2703" s="1">
        <f t="shared" si="128"/>
        <v>32799.129999999997</v>
      </c>
      <c r="Q2703" s="1" t="s">
        <v>147</v>
      </c>
      <c r="R2703" s="20">
        <v>99.7</v>
      </c>
      <c r="S2703" s="19">
        <f t="shared" si="134"/>
        <v>35934.870999999999</v>
      </c>
      <c r="T2703" s="20" t="s">
        <v>147</v>
      </c>
      <c r="U2703" s="1">
        <v>105</v>
      </c>
      <c r="V2703" s="20">
        <v>0</v>
      </c>
      <c r="W2703" s="20">
        <v>0</v>
      </c>
      <c r="X2703" s="20">
        <v>0</v>
      </c>
      <c r="Y2703" s="20">
        <f t="shared" si="129"/>
        <v>105</v>
      </c>
      <c r="Z2703" s="1">
        <f t="shared" si="135"/>
        <v>36225</v>
      </c>
      <c r="AA2703" s="58" t="s">
        <v>3179</v>
      </c>
      <c r="AB2703" s="58" t="s">
        <v>3179</v>
      </c>
    </row>
    <row r="2704" spans="1:28" x14ac:dyDescent="0.3">
      <c r="A2704" s="1">
        <v>6</v>
      </c>
      <c r="B2704" s="20" t="s">
        <v>3275</v>
      </c>
      <c r="C2704" s="1" t="s">
        <v>1486</v>
      </c>
      <c r="D2704" s="1" t="s">
        <v>1758</v>
      </c>
      <c r="E2704" s="1" t="s">
        <v>1759</v>
      </c>
      <c r="F2704" s="1" t="s">
        <v>1493</v>
      </c>
      <c r="G2704" s="1" t="s">
        <v>1773</v>
      </c>
      <c r="H2704" s="42">
        <v>2</v>
      </c>
      <c r="I2704" s="42">
        <v>2</v>
      </c>
      <c r="J2704" s="1">
        <v>8</v>
      </c>
      <c r="K2704" s="65">
        <v>44642</v>
      </c>
      <c r="L2704" s="65">
        <v>44645</v>
      </c>
      <c r="M2704" s="1">
        <v>481.55</v>
      </c>
      <c r="N2704" s="1">
        <v>460</v>
      </c>
      <c r="O2704" s="1">
        <v>93</v>
      </c>
      <c r="P2704" s="1">
        <f t="shared" si="128"/>
        <v>44784.15</v>
      </c>
      <c r="Q2704" s="1" t="s">
        <v>147</v>
      </c>
      <c r="R2704" s="20">
        <v>99.7</v>
      </c>
      <c r="S2704" s="19">
        <f t="shared" si="134"/>
        <v>48010.535000000003</v>
      </c>
      <c r="T2704" s="20" t="s">
        <v>147</v>
      </c>
      <c r="U2704" s="1">
        <v>105</v>
      </c>
      <c r="V2704" s="20">
        <v>0</v>
      </c>
      <c r="W2704" s="20">
        <v>0</v>
      </c>
      <c r="X2704" s="20">
        <v>0</v>
      </c>
      <c r="Y2704" s="20">
        <f t="shared" si="129"/>
        <v>105</v>
      </c>
      <c r="Z2704" s="1">
        <f t="shared" si="135"/>
        <v>48300</v>
      </c>
      <c r="AA2704" s="58" t="s">
        <v>3179</v>
      </c>
      <c r="AB2704" s="58" t="s">
        <v>3179</v>
      </c>
    </row>
    <row r="2705" spans="1:28" x14ac:dyDescent="0.3">
      <c r="A2705" s="1">
        <v>7</v>
      </c>
      <c r="B2705" s="20" t="s">
        <v>3275</v>
      </c>
      <c r="C2705" s="1" t="s">
        <v>1486</v>
      </c>
      <c r="D2705" s="1" t="s">
        <v>1758</v>
      </c>
      <c r="E2705" s="1" t="s">
        <v>1759</v>
      </c>
      <c r="F2705" s="1" t="s">
        <v>1774</v>
      </c>
      <c r="G2705" s="1" t="s">
        <v>1775</v>
      </c>
      <c r="H2705" s="42">
        <v>2.5</v>
      </c>
      <c r="I2705" s="42">
        <v>2.5</v>
      </c>
      <c r="J2705" s="1">
        <v>9</v>
      </c>
      <c r="K2705" s="65">
        <v>44642</v>
      </c>
      <c r="L2705" s="65">
        <v>44645</v>
      </c>
      <c r="M2705" s="1">
        <v>539.85</v>
      </c>
      <c r="N2705" s="1">
        <v>520</v>
      </c>
      <c r="O2705" s="1">
        <v>88</v>
      </c>
      <c r="P2705" s="1">
        <f t="shared" si="128"/>
        <v>47506.8</v>
      </c>
      <c r="Q2705" s="1" t="s">
        <v>147</v>
      </c>
      <c r="R2705" s="20">
        <v>99.7</v>
      </c>
      <c r="S2705" s="19">
        <f t="shared" si="134"/>
        <v>53823.045000000006</v>
      </c>
      <c r="T2705" s="20" t="s">
        <v>147</v>
      </c>
      <c r="U2705" s="1">
        <v>105</v>
      </c>
      <c r="V2705" s="20">
        <v>0</v>
      </c>
      <c r="W2705" s="20">
        <v>0</v>
      </c>
      <c r="X2705" s="20">
        <v>0</v>
      </c>
      <c r="Y2705" s="20">
        <f t="shared" si="129"/>
        <v>105</v>
      </c>
      <c r="Z2705" s="1">
        <f t="shared" si="135"/>
        <v>54600</v>
      </c>
      <c r="AA2705" s="58" t="s">
        <v>3179</v>
      </c>
      <c r="AB2705" s="58" t="s">
        <v>3179</v>
      </c>
    </row>
    <row r="2706" spans="1:28" x14ac:dyDescent="0.3">
      <c r="A2706" s="1">
        <v>8</v>
      </c>
      <c r="B2706" s="20" t="s">
        <v>3275</v>
      </c>
      <c r="C2706" s="1" t="s">
        <v>1486</v>
      </c>
      <c r="D2706" s="1" t="s">
        <v>1758</v>
      </c>
      <c r="E2706" s="1" t="s">
        <v>1759</v>
      </c>
      <c r="F2706" s="1" t="s">
        <v>1776</v>
      </c>
      <c r="G2706" s="1" t="s">
        <v>1777</v>
      </c>
      <c r="H2706" s="42">
        <v>2</v>
      </c>
      <c r="I2706" s="42">
        <v>2</v>
      </c>
      <c r="J2706" s="1">
        <v>4</v>
      </c>
      <c r="K2706" s="65">
        <v>44642</v>
      </c>
      <c r="L2706" s="65">
        <v>44645</v>
      </c>
      <c r="M2706" s="1">
        <v>240.25</v>
      </c>
      <c r="N2706" s="1">
        <v>235</v>
      </c>
      <c r="O2706" s="1">
        <v>87</v>
      </c>
      <c r="P2706" s="1">
        <f t="shared" si="128"/>
        <v>20901.75</v>
      </c>
      <c r="Q2706" s="1" t="s">
        <v>147</v>
      </c>
      <c r="R2706" s="20">
        <v>99.7</v>
      </c>
      <c r="S2706" s="19">
        <f t="shared" si="134"/>
        <v>23952.924999999999</v>
      </c>
      <c r="T2706" s="20" t="s">
        <v>147</v>
      </c>
      <c r="U2706" s="1">
        <v>105</v>
      </c>
      <c r="V2706" s="20">
        <v>0</v>
      </c>
      <c r="W2706" s="20">
        <v>0</v>
      </c>
      <c r="X2706" s="20">
        <v>0</v>
      </c>
      <c r="Y2706" s="20">
        <f t="shared" si="129"/>
        <v>105</v>
      </c>
      <c r="Z2706" s="1">
        <f t="shared" si="135"/>
        <v>24675</v>
      </c>
      <c r="AA2706" s="58" t="s">
        <v>3179</v>
      </c>
      <c r="AB2706" s="58" t="s">
        <v>3179</v>
      </c>
    </row>
    <row r="2707" spans="1:28" x14ac:dyDescent="0.3">
      <c r="A2707" s="1">
        <v>9</v>
      </c>
      <c r="B2707" s="20" t="s">
        <v>3275</v>
      </c>
      <c r="C2707" s="1" t="s">
        <v>1486</v>
      </c>
      <c r="D2707" s="1" t="s">
        <v>1758</v>
      </c>
      <c r="E2707" s="1" t="s">
        <v>1759</v>
      </c>
      <c r="F2707" s="1" t="s">
        <v>1512</v>
      </c>
      <c r="G2707" s="1" t="s">
        <v>1778</v>
      </c>
      <c r="H2707" s="42">
        <v>1</v>
      </c>
      <c r="I2707" s="42">
        <v>1</v>
      </c>
      <c r="J2707" s="1">
        <v>3</v>
      </c>
      <c r="K2707" s="65">
        <v>44642</v>
      </c>
      <c r="L2707" s="65">
        <v>44645</v>
      </c>
      <c r="M2707" s="1">
        <v>172.65</v>
      </c>
      <c r="N2707" s="1">
        <v>164</v>
      </c>
      <c r="O2707" s="1">
        <v>93</v>
      </c>
      <c r="P2707" s="1">
        <f t="shared" si="128"/>
        <v>16056.45</v>
      </c>
      <c r="Q2707" s="1" t="s">
        <v>147</v>
      </c>
      <c r="R2707" s="20">
        <v>99.7</v>
      </c>
      <c r="S2707" s="19">
        <f t="shared" si="134"/>
        <v>17213.205000000002</v>
      </c>
      <c r="T2707" s="20" t="s">
        <v>147</v>
      </c>
      <c r="U2707" s="1">
        <v>105</v>
      </c>
      <c r="V2707" s="20">
        <v>0</v>
      </c>
      <c r="W2707" s="20">
        <v>0</v>
      </c>
      <c r="X2707" s="20">
        <v>0</v>
      </c>
      <c r="Y2707" s="20">
        <f t="shared" si="129"/>
        <v>105</v>
      </c>
      <c r="Z2707" s="1">
        <f t="shared" si="135"/>
        <v>17220</v>
      </c>
      <c r="AA2707" s="58" t="s">
        <v>3179</v>
      </c>
      <c r="AB2707" s="58" t="s">
        <v>3179</v>
      </c>
    </row>
    <row r="2708" spans="1:28" x14ac:dyDescent="0.3">
      <c r="A2708" s="1">
        <v>10</v>
      </c>
      <c r="B2708" s="20" t="s">
        <v>3275</v>
      </c>
      <c r="C2708" s="1" t="s">
        <v>1486</v>
      </c>
      <c r="D2708" s="1" t="s">
        <v>1758</v>
      </c>
      <c r="E2708" s="1" t="s">
        <v>1759</v>
      </c>
      <c r="F2708" s="1" t="s">
        <v>1512</v>
      </c>
      <c r="G2708" s="1" t="s">
        <v>1779</v>
      </c>
      <c r="H2708" s="42">
        <v>1</v>
      </c>
      <c r="I2708" s="42">
        <v>1</v>
      </c>
      <c r="J2708" s="1">
        <v>3</v>
      </c>
      <c r="K2708" s="65">
        <v>44642</v>
      </c>
      <c r="L2708" s="65">
        <v>44645</v>
      </c>
      <c r="M2708" s="1">
        <v>179.56</v>
      </c>
      <c r="N2708" s="1">
        <v>170</v>
      </c>
      <c r="O2708" s="1">
        <v>95</v>
      </c>
      <c r="P2708" s="1">
        <f t="shared" si="128"/>
        <v>17058.2</v>
      </c>
      <c r="Q2708" s="60" t="s">
        <v>147</v>
      </c>
      <c r="R2708" s="20">
        <v>99.7</v>
      </c>
      <c r="S2708" s="19">
        <f t="shared" si="134"/>
        <v>17902.132000000001</v>
      </c>
      <c r="T2708" s="20" t="s">
        <v>147</v>
      </c>
      <c r="U2708" s="1">
        <v>105</v>
      </c>
      <c r="V2708" s="20">
        <v>0</v>
      </c>
      <c r="W2708" s="20">
        <v>0</v>
      </c>
      <c r="X2708" s="20">
        <v>0</v>
      </c>
      <c r="Y2708" s="20">
        <f t="shared" si="129"/>
        <v>105</v>
      </c>
      <c r="Z2708" s="1">
        <f t="shared" si="135"/>
        <v>17850</v>
      </c>
      <c r="AA2708" s="58" t="s">
        <v>3179</v>
      </c>
      <c r="AB2708" s="58" t="s">
        <v>3179</v>
      </c>
    </row>
    <row r="2709" spans="1:28" x14ac:dyDescent="0.3">
      <c r="A2709" s="1">
        <v>11</v>
      </c>
      <c r="B2709" s="20" t="s">
        <v>3275</v>
      </c>
      <c r="C2709" s="1" t="s">
        <v>1486</v>
      </c>
      <c r="D2709" s="1" t="s">
        <v>1758</v>
      </c>
      <c r="E2709" s="1" t="s">
        <v>1759</v>
      </c>
      <c r="F2709" s="1" t="s">
        <v>1780</v>
      </c>
      <c r="G2709" s="1" t="s">
        <v>1781</v>
      </c>
      <c r="H2709" s="42">
        <v>2.5</v>
      </c>
      <c r="I2709" s="42">
        <v>2.5</v>
      </c>
      <c r="J2709" s="1">
        <v>12</v>
      </c>
      <c r="K2709" s="65">
        <v>44642</v>
      </c>
      <c r="L2709" s="65">
        <v>44645</v>
      </c>
      <c r="M2709" s="1">
        <v>720.58</v>
      </c>
      <c r="N2709" s="1">
        <v>680</v>
      </c>
      <c r="O2709" s="1">
        <v>93</v>
      </c>
      <c r="P2709" s="1">
        <f t="shared" si="128"/>
        <v>67013.94</v>
      </c>
      <c r="Q2709" s="60" t="s">
        <v>147</v>
      </c>
      <c r="R2709" s="20">
        <v>99.7</v>
      </c>
      <c r="S2709" s="19">
        <f t="shared" si="134"/>
        <v>71841.826000000001</v>
      </c>
      <c r="T2709" s="20" t="s">
        <v>147</v>
      </c>
      <c r="U2709" s="1">
        <v>105</v>
      </c>
      <c r="V2709" s="20">
        <v>0</v>
      </c>
      <c r="W2709" s="20">
        <v>0</v>
      </c>
      <c r="X2709" s="20">
        <v>0</v>
      </c>
      <c r="Y2709" s="20">
        <f t="shared" si="129"/>
        <v>105</v>
      </c>
      <c r="Z2709" s="1">
        <f t="shared" si="135"/>
        <v>71400</v>
      </c>
      <c r="AA2709" s="58" t="s">
        <v>3179</v>
      </c>
      <c r="AB2709" s="58" t="s">
        <v>3179</v>
      </c>
    </row>
    <row r="2710" spans="1:28" x14ac:dyDescent="0.3">
      <c r="A2710" s="1">
        <v>12</v>
      </c>
      <c r="B2710" s="20" t="s">
        <v>3275</v>
      </c>
      <c r="C2710" s="1" t="s">
        <v>1486</v>
      </c>
      <c r="D2710" s="1" t="s">
        <v>1758</v>
      </c>
      <c r="E2710" s="1" t="s">
        <v>1759</v>
      </c>
      <c r="F2710" s="1" t="s">
        <v>1782</v>
      </c>
      <c r="G2710" s="1" t="s">
        <v>1783</v>
      </c>
      <c r="H2710" s="42">
        <v>1.75</v>
      </c>
      <c r="I2710" s="42">
        <v>1.75</v>
      </c>
      <c r="J2710" s="1">
        <v>4</v>
      </c>
      <c r="K2710" s="65">
        <v>44642</v>
      </c>
      <c r="L2710" s="65">
        <v>44645</v>
      </c>
      <c r="M2710" s="1">
        <v>240.75</v>
      </c>
      <c r="N2710" s="1">
        <v>230</v>
      </c>
      <c r="O2710" s="1">
        <v>88</v>
      </c>
      <c r="P2710" s="1">
        <f t="shared" ref="P2710:P2773" si="136">+O2710*M2710</f>
        <v>21186</v>
      </c>
      <c r="Q2710" s="1" t="s">
        <v>147</v>
      </c>
      <c r="R2710" s="20">
        <v>99.7</v>
      </c>
      <c r="S2710" s="19">
        <f t="shared" si="134"/>
        <v>24002.775000000001</v>
      </c>
      <c r="T2710" s="20" t="s">
        <v>147</v>
      </c>
      <c r="U2710" s="1">
        <v>105</v>
      </c>
      <c r="V2710" s="20">
        <v>0</v>
      </c>
      <c r="W2710" s="20">
        <v>0</v>
      </c>
      <c r="X2710" s="20">
        <v>0</v>
      </c>
      <c r="Y2710" s="20">
        <f t="shared" si="129"/>
        <v>105</v>
      </c>
      <c r="Z2710" s="1">
        <f t="shared" si="135"/>
        <v>24150</v>
      </c>
      <c r="AA2710" s="58" t="s">
        <v>3179</v>
      </c>
      <c r="AB2710" s="58" t="s">
        <v>3179</v>
      </c>
    </row>
    <row r="2711" spans="1:28" x14ac:dyDescent="0.3">
      <c r="A2711" s="1">
        <v>13</v>
      </c>
      <c r="B2711" s="20" t="s">
        <v>3275</v>
      </c>
      <c r="C2711" s="1" t="s">
        <v>1486</v>
      </c>
      <c r="D2711" s="1" t="s">
        <v>1758</v>
      </c>
      <c r="E2711" s="1" t="s">
        <v>1759</v>
      </c>
      <c r="F2711" s="1" t="s">
        <v>1669</v>
      </c>
      <c r="G2711" s="1" t="s">
        <v>1785</v>
      </c>
      <c r="H2711" s="42">
        <v>1</v>
      </c>
      <c r="I2711" s="42">
        <v>1</v>
      </c>
      <c r="J2711" s="1">
        <v>5</v>
      </c>
      <c r="K2711" s="65">
        <v>44642</v>
      </c>
      <c r="L2711" s="65">
        <v>44645</v>
      </c>
      <c r="M2711" s="1">
        <v>301.49</v>
      </c>
      <c r="N2711" s="1">
        <v>290</v>
      </c>
      <c r="O2711" s="1">
        <v>86</v>
      </c>
      <c r="P2711" s="1">
        <f t="shared" si="136"/>
        <v>25928.14</v>
      </c>
      <c r="Q2711" s="1" t="s">
        <v>147</v>
      </c>
      <c r="R2711" s="20">
        <v>99.7</v>
      </c>
      <c r="S2711" s="19">
        <f t="shared" si="134"/>
        <v>30058.553000000004</v>
      </c>
      <c r="T2711" s="20" t="s">
        <v>147</v>
      </c>
      <c r="U2711" s="1">
        <v>105</v>
      </c>
      <c r="V2711" s="20">
        <v>0</v>
      </c>
      <c r="W2711" s="20">
        <v>0</v>
      </c>
      <c r="X2711" s="20">
        <v>0</v>
      </c>
      <c r="Y2711" s="20">
        <f t="shared" si="129"/>
        <v>105</v>
      </c>
      <c r="Z2711" s="1">
        <f t="shared" si="135"/>
        <v>30450</v>
      </c>
      <c r="AA2711" s="58" t="s">
        <v>3179</v>
      </c>
      <c r="AB2711" s="58" t="s">
        <v>3179</v>
      </c>
    </row>
    <row r="2712" spans="1:28" x14ac:dyDescent="0.3">
      <c r="A2712" s="1">
        <v>14</v>
      </c>
      <c r="B2712" s="20" t="s">
        <v>3275</v>
      </c>
      <c r="C2712" s="1" t="s">
        <v>1486</v>
      </c>
      <c r="D2712" s="1" t="s">
        <v>1758</v>
      </c>
      <c r="E2712" s="1" t="s">
        <v>1759</v>
      </c>
      <c r="F2712" s="1" t="s">
        <v>1786</v>
      </c>
      <c r="G2712" s="1" t="s">
        <v>1787</v>
      </c>
      <c r="H2712" s="42">
        <v>0.5</v>
      </c>
      <c r="I2712" s="42">
        <v>0.5</v>
      </c>
      <c r="J2712" s="1">
        <v>5</v>
      </c>
      <c r="K2712" s="65">
        <v>44642</v>
      </c>
      <c r="L2712" s="65">
        <v>44645</v>
      </c>
      <c r="M2712" s="1">
        <v>301.12</v>
      </c>
      <c r="N2712" s="1">
        <v>290</v>
      </c>
      <c r="O2712" s="1">
        <v>93</v>
      </c>
      <c r="P2712" s="1">
        <f t="shared" si="136"/>
        <v>28004.16</v>
      </c>
      <c r="Q2712" s="60" t="s">
        <v>147</v>
      </c>
      <c r="R2712" s="20">
        <v>99.7</v>
      </c>
      <c r="S2712" s="19">
        <f t="shared" si="134"/>
        <v>30021.664000000001</v>
      </c>
      <c r="T2712" s="20" t="s">
        <v>147</v>
      </c>
      <c r="U2712" s="1">
        <v>105</v>
      </c>
      <c r="V2712" s="20">
        <v>0</v>
      </c>
      <c r="W2712" s="20">
        <v>0</v>
      </c>
      <c r="X2712" s="20">
        <v>0</v>
      </c>
      <c r="Y2712" s="20">
        <f t="shared" si="129"/>
        <v>105</v>
      </c>
      <c r="Z2712" s="1">
        <f t="shared" si="135"/>
        <v>30450</v>
      </c>
      <c r="AA2712" s="58" t="s">
        <v>3179</v>
      </c>
      <c r="AB2712" s="58" t="s">
        <v>3179</v>
      </c>
    </row>
    <row r="2713" spans="1:28" x14ac:dyDescent="0.3">
      <c r="A2713" s="1">
        <v>15</v>
      </c>
      <c r="B2713" s="20" t="s">
        <v>3275</v>
      </c>
      <c r="C2713" s="1" t="s">
        <v>1486</v>
      </c>
      <c r="D2713" s="1" t="s">
        <v>1758</v>
      </c>
      <c r="E2713" s="1" t="s">
        <v>1759</v>
      </c>
      <c r="F2713" s="1" t="s">
        <v>1788</v>
      </c>
      <c r="G2713" s="1" t="s">
        <v>1789</v>
      </c>
      <c r="H2713" s="42">
        <v>1</v>
      </c>
      <c r="I2713" s="42">
        <v>1</v>
      </c>
      <c r="J2713" s="1">
        <v>4</v>
      </c>
      <c r="K2713" s="65">
        <v>44642</v>
      </c>
      <c r="L2713" s="65">
        <v>44645</v>
      </c>
      <c r="M2713" s="1">
        <v>240.49</v>
      </c>
      <c r="N2713" s="1">
        <v>238</v>
      </c>
      <c r="O2713" s="1">
        <v>94</v>
      </c>
      <c r="P2713" s="1">
        <f t="shared" si="136"/>
        <v>22606.06</v>
      </c>
      <c r="Q2713" s="60" t="s">
        <v>147</v>
      </c>
      <c r="R2713" s="20">
        <v>99.7</v>
      </c>
      <c r="S2713" s="19">
        <f t="shared" si="134"/>
        <v>23976.853000000003</v>
      </c>
      <c r="T2713" s="20" t="s">
        <v>147</v>
      </c>
      <c r="U2713" s="1">
        <v>105</v>
      </c>
      <c r="V2713" s="20">
        <v>0</v>
      </c>
      <c r="W2713" s="20">
        <v>0</v>
      </c>
      <c r="X2713" s="20">
        <v>0</v>
      </c>
      <c r="Y2713" s="20">
        <f t="shared" si="129"/>
        <v>105</v>
      </c>
      <c r="Z2713" s="1">
        <f t="shared" si="135"/>
        <v>24990</v>
      </c>
      <c r="AA2713" s="58" t="s">
        <v>3179</v>
      </c>
      <c r="AB2713" s="58" t="s">
        <v>3179</v>
      </c>
    </row>
    <row r="2714" spans="1:28" x14ac:dyDescent="0.3">
      <c r="A2714" s="1">
        <v>16</v>
      </c>
      <c r="B2714" s="20" t="s">
        <v>3275</v>
      </c>
      <c r="C2714" s="1" t="s">
        <v>1486</v>
      </c>
      <c r="D2714" s="1" t="s">
        <v>1758</v>
      </c>
      <c r="E2714" s="1" t="s">
        <v>1759</v>
      </c>
      <c r="F2714" s="1" t="s">
        <v>1790</v>
      </c>
      <c r="G2714" s="1" t="s">
        <v>1791</v>
      </c>
      <c r="H2714" s="42">
        <v>1</v>
      </c>
      <c r="I2714" s="42">
        <v>1</v>
      </c>
      <c r="J2714" s="1">
        <v>4</v>
      </c>
      <c r="K2714" s="65">
        <v>44642</v>
      </c>
      <c r="L2714" s="65">
        <v>44645</v>
      </c>
      <c r="M2714" s="1">
        <v>241.2</v>
      </c>
      <c r="N2714" s="1">
        <v>237</v>
      </c>
      <c r="O2714" s="1">
        <v>86</v>
      </c>
      <c r="P2714" s="1">
        <f t="shared" si="136"/>
        <v>20743.2</v>
      </c>
      <c r="Q2714" s="1" t="s">
        <v>147</v>
      </c>
      <c r="R2714" s="20">
        <v>99.7</v>
      </c>
      <c r="S2714" s="19">
        <f t="shared" si="134"/>
        <v>24047.64</v>
      </c>
      <c r="T2714" s="20" t="s">
        <v>147</v>
      </c>
      <c r="U2714" s="1">
        <v>105</v>
      </c>
      <c r="V2714" s="20">
        <v>0</v>
      </c>
      <c r="W2714" s="20">
        <v>0</v>
      </c>
      <c r="X2714" s="20">
        <v>0</v>
      </c>
      <c r="Y2714" s="20">
        <f t="shared" si="129"/>
        <v>105</v>
      </c>
      <c r="Z2714" s="1">
        <f>+Y2714*N2714</f>
        <v>24885</v>
      </c>
      <c r="AA2714" s="58" t="s">
        <v>3179</v>
      </c>
      <c r="AB2714" s="58" t="s">
        <v>3179</v>
      </c>
    </row>
    <row r="2715" spans="1:28" x14ac:dyDescent="0.3">
      <c r="A2715" s="1">
        <v>17</v>
      </c>
      <c r="B2715" s="20" t="s">
        <v>3275</v>
      </c>
      <c r="C2715" s="1" t="s">
        <v>1486</v>
      </c>
      <c r="D2715" s="1" t="s">
        <v>1758</v>
      </c>
      <c r="E2715" s="1" t="s">
        <v>1759</v>
      </c>
      <c r="F2715" s="1" t="s">
        <v>1792</v>
      </c>
      <c r="G2715" s="1" t="s">
        <v>1793</v>
      </c>
      <c r="H2715" s="42">
        <v>11</v>
      </c>
      <c r="I2715" s="42">
        <v>11</v>
      </c>
      <c r="J2715" s="1">
        <v>16</v>
      </c>
      <c r="K2715" s="65">
        <v>44642</v>
      </c>
      <c r="L2715" s="65">
        <v>44645</v>
      </c>
      <c r="M2715" s="1">
        <v>965.25</v>
      </c>
      <c r="N2715" s="1">
        <v>920</v>
      </c>
      <c r="O2715" s="1">
        <v>92</v>
      </c>
      <c r="P2715" s="1">
        <f t="shared" si="136"/>
        <v>88803</v>
      </c>
      <c r="Q2715" s="1" t="s">
        <v>147</v>
      </c>
      <c r="R2715" s="20">
        <v>99.7</v>
      </c>
      <c r="S2715" s="19">
        <f t="shared" si="134"/>
        <v>96235.425000000003</v>
      </c>
      <c r="T2715" s="20" t="s">
        <v>147</v>
      </c>
      <c r="U2715" s="1">
        <v>105</v>
      </c>
      <c r="V2715" s="20">
        <v>0</v>
      </c>
      <c r="W2715" s="20">
        <v>0</v>
      </c>
      <c r="X2715" s="20">
        <v>0</v>
      </c>
      <c r="Y2715" s="20">
        <f t="shared" si="129"/>
        <v>105</v>
      </c>
      <c r="Z2715" s="1">
        <f>+N2715*Y2715</f>
        <v>96600</v>
      </c>
      <c r="AA2715" s="58" t="s">
        <v>3179</v>
      </c>
      <c r="AB2715" s="58" t="s">
        <v>3179</v>
      </c>
    </row>
    <row r="2716" spans="1:28" x14ac:dyDescent="0.3">
      <c r="A2716" s="1">
        <v>18</v>
      </c>
      <c r="B2716" s="20" t="s">
        <v>3275</v>
      </c>
      <c r="C2716" s="1" t="s">
        <v>1486</v>
      </c>
      <c r="D2716" s="1" t="s">
        <v>1758</v>
      </c>
      <c r="E2716" s="1" t="s">
        <v>1759</v>
      </c>
      <c r="F2716" s="1" t="s">
        <v>1794</v>
      </c>
      <c r="G2716" s="1" t="s">
        <v>1795</v>
      </c>
      <c r="H2716" s="1">
        <v>6</v>
      </c>
      <c r="I2716" s="1">
        <v>6</v>
      </c>
      <c r="J2716" s="1">
        <v>2</v>
      </c>
      <c r="K2716" s="65">
        <v>44687</v>
      </c>
      <c r="L2716" s="65">
        <v>44690</v>
      </c>
      <c r="M2716" s="1">
        <v>120.42</v>
      </c>
      <c r="N2716" s="1">
        <f>VLOOKUP(G2716,[5]Production_Personnel_wise_Proce!$D$10:$K$281,8,FALSE)</f>
        <v>109</v>
      </c>
      <c r="O2716" s="1">
        <v>89</v>
      </c>
      <c r="P2716" s="1">
        <f t="shared" si="136"/>
        <v>10717.380000000001</v>
      </c>
      <c r="Q2716" s="1" t="s">
        <v>147</v>
      </c>
      <c r="R2716" s="20">
        <v>99.7</v>
      </c>
      <c r="S2716" s="19">
        <f t="shared" si="134"/>
        <v>12005.874</v>
      </c>
      <c r="T2716" s="20" t="s">
        <v>147</v>
      </c>
      <c r="U2716" s="1">
        <v>105</v>
      </c>
      <c r="V2716" s="20">
        <v>0</v>
      </c>
      <c r="W2716" s="20">
        <v>0</v>
      </c>
      <c r="X2716" s="20">
        <v>0</v>
      </c>
      <c r="Y2716" s="20">
        <f t="shared" si="129"/>
        <v>105</v>
      </c>
      <c r="Z2716" s="1">
        <f>+Y2716*N2716</f>
        <v>11445</v>
      </c>
      <c r="AA2716" s="58" t="s">
        <v>3179</v>
      </c>
      <c r="AB2716" s="58" t="s">
        <v>3179</v>
      </c>
    </row>
    <row r="2717" spans="1:28" x14ac:dyDescent="0.3">
      <c r="A2717" s="1">
        <v>19</v>
      </c>
      <c r="B2717" s="20" t="s">
        <v>3275</v>
      </c>
      <c r="C2717" s="1" t="s">
        <v>1486</v>
      </c>
      <c r="D2717" s="1" t="s">
        <v>1758</v>
      </c>
      <c r="E2717" s="1" t="s">
        <v>1759</v>
      </c>
      <c r="F2717" s="1" t="s">
        <v>1796</v>
      </c>
      <c r="G2717" s="1" t="s">
        <v>1797</v>
      </c>
      <c r="H2717" s="1">
        <v>1.5</v>
      </c>
      <c r="I2717" s="1">
        <v>1.5</v>
      </c>
      <c r="J2717" s="1">
        <v>1</v>
      </c>
      <c r="K2717" s="65">
        <v>44687</v>
      </c>
      <c r="L2717" s="65">
        <v>44690</v>
      </c>
      <c r="M2717" s="1">
        <v>60.42</v>
      </c>
      <c r="N2717" s="1">
        <f>VLOOKUP(G2717,[5]Production_Personnel_wise_Proce!$D$10:$K$281,8,FALSE)</f>
        <v>55</v>
      </c>
      <c r="O2717" s="1">
        <v>88</v>
      </c>
      <c r="P2717" s="1">
        <f t="shared" si="136"/>
        <v>5316.96</v>
      </c>
      <c r="Q2717" s="1" t="s">
        <v>147</v>
      </c>
      <c r="R2717" s="20">
        <v>99.7</v>
      </c>
      <c r="S2717" s="19">
        <f t="shared" si="134"/>
        <v>6023.8740000000007</v>
      </c>
      <c r="T2717" s="20" t="s">
        <v>147</v>
      </c>
      <c r="U2717" s="1">
        <v>105</v>
      </c>
      <c r="V2717" s="20">
        <v>0</v>
      </c>
      <c r="W2717" s="20">
        <v>0</v>
      </c>
      <c r="X2717" s="20">
        <v>0</v>
      </c>
      <c r="Y2717" s="20">
        <f t="shared" si="129"/>
        <v>105</v>
      </c>
      <c r="Z2717" s="1">
        <f>+Y2717*N2717</f>
        <v>5775</v>
      </c>
      <c r="AA2717" s="58" t="s">
        <v>3179</v>
      </c>
      <c r="AB2717" s="58" t="s">
        <v>3179</v>
      </c>
    </row>
    <row r="2718" spans="1:28" x14ac:dyDescent="0.3">
      <c r="A2718" s="1">
        <v>20</v>
      </c>
      <c r="B2718" s="20" t="s">
        <v>3275</v>
      </c>
      <c r="C2718" s="1" t="s">
        <v>1486</v>
      </c>
      <c r="D2718" s="1" t="s">
        <v>1758</v>
      </c>
      <c r="E2718" s="1" t="s">
        <v>1759</v>
      </c>
      <c r="F2718" s="1" t="s">
        <v>1798</v>
      </c>
      <c r="G2718" s="1" t="s">
        <v>1799</v>
      </c>
      <c r="H2718" s="42">
        <v>3.5</v>
      </c>
      <c r="I2718" s="42">
        <v>3.5</v>
      </c>
      <c r="J2718" s="1">
        <v>2</v>
      </c>
      <c r="K2718" s="65">
        <v>44642</v>
      </c>
      <c r="L2718" s="65">
        <v>44645</v>
      </c>
      <c r="M2718" s="1">
        <v>110.64</v>
      </c>
      <c r="N2718" s="1">
        <v>105</v>
      </c>
      <c r="O2718" s="1">
        <v>90</v>
      </c>
      <c r="P2718" s="1">
        <f t="shared" si="136"/>
        <v>9957.6</v>
      </c>
      <c r="Q2718" s="1" t="s">
        <v>147</v>
      </c>
      <c r="R2718" s="20">
        <v>99.7</v>
      </c>
      <c r="S2718" s="19">
        <f t="shared" si="134"/>
        <v>11030.808000000001</v>
      </c>
      <c r="T2718" s="20" t="s">
        <v>147</v>
      </c>
      <c r="U2718" s="1">
        <v>105</v>
      </c>
      <c r="V2718" s="20">
        <v>0</v>
      </c>
      <c r="W2718" s="20">
        <v>0</v>
      </c>
      <c r="X2718" s="20">
        <v>0</v>
      </c>
      <c r="Y2718" s="20">
        <f t="shared" si="129"/>
        <v>105</v>
      </c>
      <c r="Z2718" s="1">
        <f>+N2718*Y2718</f>
        <v>11025</v>
      </c>
      <c r="AA2718" s="58" t="s">
        <v>3179</v>
      </c>
      <c r="AB2718" s="58" t="s">
        <v>3179</v>
      </c>
    </row>
    <row r="2719" spans="1:28" x14ac:dyDescent="0.3">
      <c r="A2719" s="1">
        <v>21</v>
      </c>
      <c r="B2719" s="20" t="s">
        <v>3275</v>
      </c>
      <c r="C2719" s="1" t="s">
        <v>1486</v>
      </c>
      <c r="D2719" s="1" t="s">
        <v>1758</v>
      </c>
      <c r="E2719" s="1" t="s">
        <v>1759</v>
      </c>
      <c r="F2719" s="1" t="s">
        <v>1800</v>
      </c>
      <c r="G2719" s="1" t="s">
        <v>1801</v>
      </c>
      <c r="H2719" s="1">
        <v>1</v>
      </c>
      <c r="I2719" s="1">
        <v>1</v>
      </c>
      <c r="J2719" s="1">
        <v>1</v>
      </c>
      <c r="K2719" s="65">
        <v>44687</v>
      </c>
      <c r="L2719" s="65">
        <v>44690</v>
      </c>
      <c r="M2719" s="1">
        <v>59.08</v>
      </c>
      <c r="N2719" s="1">
        <f>VLOOKUP(G2719,[5]Production_Personnel_wise_Proce!$D$10:$K$281,8,FALSE)</f>
        <v>55</v>
      </c>
      <c r="O2719" s="1">
        <v>88</v>
      </c>
      <c r="P2719" s="1">
        <f t="shared" si="136"/>
        <v>5199.04</v>
      </c>
      <c r="Q2719" s="1" t="s">
        <v>147</v>
      </c>
      <c r="R2719" s="20">
        <v>99.7</v>
      </c>
      <c r="S2719" s="19">
        <f t="shared" si="134"/>
        <v>5890.2759999999998</v>
      </c>
      <c r="T2719" s="20" t="s">
        <v>147</v>
      </c>
      <c r="U2719" s="1">
        <v>105</v>
      </c>
      <c r="V2719" s="20">
        <v>0</v>
      </c>
      <c r="W2719" s="20">
        <v>0</v>
      </c>
      <c r="X2719" s="20">
        <v>0</v>
      </c>
      <c r="Y2719" s="20">
        <f t="shared" ref="Y2719:Y2782" si="137">SUM(U2719:X2719)</f>
        <v>105</v>
      </c>
      <c r="Z2719" s="1">
        <f>+Y2719*N2719</f>
        <v>5775</v>
      </c>
      <c r="AA2719" s="58" t="s">
        <v>3179</v>
      </c>
      <c r="AB2719" s="58" t="s">
        <v>3179</v>
      </c>
    </row>
    <row r="2720" spans="1:28" x14ac:dyDescent="0.3">
      <c r="A2720" s="1">
        <v>22</v>
      </c>
      <c r="B2720" s="20" t="s">
        <v>3275</v>
      </c>
      <c r="C2720" s="1" t="s">
        <v>1486</v>
      </c>
      <c r="D2720" s="1" t="s">
        <v>1758</v>
      </c>
      <c r="E2720" s="1" t="s">
        <v>1759</v>
      </c>
      <c r="F2720" s="1" t="s">
        <v>1523</v>
      </c>
      <c r="G2720" s="1" t="s">
        <v>1802</v>
      </c>
      <c r="H2720" s="42">
        <v>0.5</v>
      </c>
      <c r="I2720" s="42">
        <v>0.5</v>
      </c>
      <c r="J2720" s="1">
        <v>2</v>
      </c>
      <c r="K2720" s="65">
        <v>44642</v>
      </c>
      <c r="L2720" s="65">
        <v>44645</v>
      </c>
      <c r="M2720" s="1">
        <v>120.58</v>
      </c>
      <c r="N2720" s="1">
        <v>110</v>
      </c>
      <c r="O2720" s="1">
        <v>81</v>
      </c>
      <c r="P2720" s="1">
        <f t="shared" si="136"/>
        <v>9766.98</v>
      </c>
      <c r="Q2720" s="1" t="s">
        <v>147</v>
      </c>
      <c r="R2720" s="20">
        <v>99.7</v>
      </c>
      <c r="S2720" s="19">
        <f t="shared" si="134"/>
        <v>12021.826000000001</v>
      </c>
      <c r="T2720" s="20" t="s">
        <v>147</v>
      </c>
      <c r="U2720" s="1">
        <v>105</v>
      </c>
      <c r="V2720" s="20">
        <v>0</v>
      </c>
      <c r="W2720" s="20">
        <v>0</v>
      </c>
      <c r="X2720" s="20">
        <v>0</v>
      </c>
      <c r="Y2720" s="20">
        <f t="shared" si="137"/>
        <v>105</v>
      </c>
      <c r="Z2720" s="1">
        <f>+N2720*Y2720</f>
        <v>11550</v>
      </c>
      <c r="AA2720" s="58" t="s">
        <v>3179</v>
      </c>
      <c r="AB2720" s="58" t="s">
        <v>3179</v>
      </c>
    </row>
    <row r="2721" spans="1:28" x14ac:dyDescent="0.3">
      <c r="A2721" s="1">
        <v>23</v>
      </c>
      <c r="B2721" s="20" t="s">
        <v>3275</v>
      </c>
      <c r="C2721" s="1" t="s">
        <v>1486</v>
      </c>
      <c r="D2721" s="1" t="s">
        <v>1758</v>
      </c>
      <c r="E2721" s="1" t="s">
        <v>1759</v>
      </c>
      <c r="F2721" s="1" t="s">
        <v>1564</v>
      </c>
      <c r="G2721" s="1" t="s">
        <v>1803</v>
      </c>
      <c r="H2721" s="42">
        <v>1</v>
      </c>
      <c r="I2721" s="42">
        <v>1</v>
      </c>
      <c r="J2721" s="1">
        <v>1</v>
      </c>
      <c r="K2721" s="65">
        <v>44642</v>
      </c>
      <c r="L2721" s="65">
        <v>44645</v>
      </c>
      <c r="M2721" s="1">
        <v>60.15</v>
      </c>
      <c r="N2721" s="1">
        <v>57</v>
      </c>
      <c r="O2721" s="1">
        <v>86</v>
      </c>
      <c r="P2721" s="1">
        <f t="shared" si="136"/>
        <v>5172.8999999999996</v>
      </c>
      <c r="Q2721" s="1" t="s">
        <v>147</v>
      </c>
      <c r="R2721" s="20">
        <v>99.7</v>
      </c>
      <c r="S2721" s="19">
        <f t="shared" si="134"/>
        <v>5996.9549999999999</v>
      </c>
      <c r="T2721" s="20" t="s">
        <v>147</v>
      </c>
      <c r="U2721" s="1">
        <v>105</v>
      </c>
      <c r="V2721" s="20">
        <v>0</v>
      </c>
      <c r="W2721" s="20">
        <v>0</v>
      </c>
      <c r="X2721" s="20">
        <v>0</v>
      </c>
      <c r="Y2721" s="20">
        <f t="shared" si="137"/>
        <v>105</v>
      </c>
      <c r="Z2721" s="1">
        <f>+N2721*Y2721</f>
        <v>5985</v>
      </c>
      <c r="AA2721" s="58" t="s">
        <v>3179</v>
      </c>
      <c r="AB2721" s="58" t="s">
        <v>3179</v>
      </c>
    </row>
    <row r="2722" spans="1:28" x14ac:dyDescent="0.3">
      <c r="A2722" s="1">
        <v>24</v>
      </c>
      <c r="B2722" s="20" t="s">
        <v>3275</v>
      </c>
      <c r="C2722" s="1" t="s">
        <v>1486</v>
      </c>
      <c r="D2722" s="1" t="s">
        <v>1758</v>
      </c>
      <c r="E2722" s="1" t="s">
        <v>1759</v>
      </c>
      <c r="F2722" s="1" t="s">
        <v>1804</v>
      </c>
      <c r="G2722" s="1" t="s">
        <v>1805</v>
      </c>
      <c r="H2722" s="1">
        <v>1</v>
      </c>
      <c r="I2722" s="1">
        <v>1</v>
      </c>
      <c r="J2722" s="1">
        <v>1</v>
      </c>
      <c r="K2722" s="65">
        <v>44687</v>
      </c>
      <c r="L2722" s="65">
        <v>44690</v>
      </c>
      <c r="M2722" s="1">
        <v>59.98</v>
      </c>
      <c r="N2722" s="1">
        <f>VLOOKUP(G2722,[5]Production_Personnel_wise_Proce!$D$10:$K$281,8,FALSE)</f>
        <v>56</v>
      </c>
      <c r="O2722" s="1">
        <v>89</v>
      </c>
      <c r="P2722" s="1">
        <f t="shared" si="136"/>
        <v>5338.2199999999993</v>
      </c>
      <c r="Q2722" s="1" t="s">
        <v>147</v>
      </c>
      <c r="R2722" s="20">
        <v>99.7</v>
      </c>
      <c r="S2722" s="19">
        <f t="shared" si="134"/>
        <v>5980.0060000000003</v>
      </c>
      <c r="T2722" s="20" t="s">
        <v>147</v>
      </c>
      <c r="U2722" s="1">
        <v>105</v>
      </c>
      <c r="V2722" s="20">
        <v>0</v>
      </c>
      <c r="W2722" s="20">
        <v>0</v>
      </c>
      <c r="X2722" s="20">
        <v>0</v>
      </c>
      <c r="Y2722" s="20">
        <f t="shared" si="137"/>
        <v>105</v>
      </c>
      <c r="Z2722" s="1">
        <f>+Y2722*N2722</f>
        <v>5880</v>
      </c>
      <c r="AA2722" s="58" t="s">
        <v>3179</v>
      </c>
      <c r="AB2722" s="58" t="s">
        <v>3179</v>
      </c>
    </row>
    <row r="2723" spans="1:28" x14ac:dyDescent="0.3">
      <c r="A2723" s="1">
        <v>25</v>
      </c>
      <c r="B2723" s="20" t="s">
        <v>3275</v>
      </c>
      <c r="C2723" s="1" t="s">
        <v>1486</v>
      </c>
      <c r="D2723" s="1" t="s">
        <v>1758</v>
      </c>
      <c r="E2723" s="1" t="s">
        <v>1759</v>
      </c>
      <c r="F2723" s="1" t="s">
        <v>1747</v>
      </c>
      <c r="G2723" s="1" t="s">
        <v>1806</v>
      </c>
      <c r="H2723" s="42">
        <v>0.5</v>
      </c>
      <c r="I2723" s="42">
        <v>0.5</v>
      </c>
      <c r="J2723" s="1">
        <v>2</v>
      </c>
      <c r="K2723" s="65">
        <v>44642</v>
      </c>
      <c r="L2723" s="65">
        <v>44645</v>
      </c>
      <c r="M2723" s="1">
        <v>90.05</v>
      </c>
      <c r="N2723" s="1">
        <v>89</v>
      </c>
      <c r="O2723" s="1">
        <v>93</v>
      </c>
      <c r="P2723" s="1">
        <f t="shared" si="136"/>
        <v>8374.65</v>
      </c>
      <c r="Q2723" s="60" t="s">
        <v>147</v>
      </c>
      <c r="R2723" s="20">
        <v>99.7</v>
      </c>
      <c r="S2723" s="19">
        <f t="shared" si="134"/>
        <v>8977.9850000000006</v>
      </c>
      <c r="T2723" s="20" t="s">
        <v>147</v>
      </c>
      <c r="U2723" s="1">
        <v>105</v>
      </c>
      <c r="V2723" s="20">
        <v>0</v>
      </c>
      <c r="W2723" s="20">
        <v>0</v>
      </c>
      <c r="X2723" s="20">
        <v>0</v>
      </c>
      <c r="Y2723" s="20">
        <f t="shared" si="137"/>
        <v>105</v>
      </c>
      <c r="Z2723" s="1">
        <f>+N2723*Y2723</f>
        <v>9345</v>
      </c>
      <c r="AA2723" s="58" t="s">
        <v>3179</v>
      </c>
      <c r="AB2723" s="58" t="s">
        <v>3179</v>
      </c>
    </row>
    <row r="2724" spans="1:28" x14ac:dyDescent="0.3">
      <c r="A2724" s="1">
        <v>26</v>
      </c>
      <c r="B2724" s="20" t="s">
        <v>3275</v>
      </c>
      <c r="C2724" s="1" t="s">
        <v>1486</v>
      </c>
      <c r="D2724" s="1" t="s">
        <v>1758</v>
      </c>
      <c r="E2724" s="1" t="s">
        <v>1759</v>
      </c>
      <c r="F2724" s="1" t="s">
        <v>1807</v>
      </c>
      <c r="G2724" s="1" t="s">
        <v>1808</v>
      </c>
      <c r="H2724" s="42">
        <v>1</v>
      </c>
      <c r="I2724" s="42">
        <v>1</v>
      </c>
      <c r="J2724" s="1">
        <v>1</v>
      </c>
      <c r="K2724" s="65">
        <v>44642</v>
      </c>
      <c r="L2724" s="65">
        <v>44645</v>
      </c>
      <c r="M2724" s="1">
        <v>45.26</v>
      </c>
      <c r="N2724" s="1">
        <v>43</v>
      </c>
      <c r="O2724" s="1">
        <v>80</v>
      </c>
      <c r="P2724" s="1">
        <f t="shared" si="136"/>
        <v>3620.7999999999997</v>
      </c>
      <c r="Q2724" s="1" t="s">
        <v>147</v>
      </c>
      <c r="R2724" s="20">
        <v>99.7</v>
      </c>
      <c r="S2724" s="19">
        <f t="shared" si="134"/>
        <v>4512.4219999999996</v>
      </c>
      <c r="T2724" s="20" t="s">
        <v>147</v>
      </c>
      <c r="U2724" s="1">
        <v>105</v>
      </c>
      <c r="V2724" s="20">
        <v>0</v>
      </c>
      <c r="W2724" s="20">
        <v>0</v>
      </c>
      <c r="X2724" s="20">
        <v>0</v>
      </c>
      <c r="Y2724" s="20">
        <f t="shared" si="137"/>
        <v>105</v>
      </c>
      <c r="Z2724" s="1">
        <f>+N2724*Y2724</f>
        <v>4515</v>
      </c>
      <c r="AA2724" s="58" t="s">
        <v>3179</v>
      </c>
      <c r="AB2724" s="58" t="s">
        <v>3179</v>
      </c>
    </row>
    <row r="2725" spans="1:28" x14ac:dyDescent="0.3">
      <c r="A2725" s="1">
        <v>27</v>
      </c>
      <c r="B2725" s="20" t="s">
        <v>3275</v>
      </c>
      <c r="C2725" s="1" t="s">
        <v>1486</v>
      </c>
      <c r="D2725" s="1" t="s">
        <v>1758</v>
      </c>
      <c r="E2725" s="1" t="s">
        <v>1759</v>
      </c>
      <c r="F2725" s="1" t="s">
        <v>1809</v>
      </c>
      <c r="G2725" s="1" t="s">
        <v>1811</v>
      </c>
      <c r="H2725" s="42">
        <v>3.5</v>
      </c>
      <c r="I2725" s="42">
        <v>3.5</v>
      </c>
      <c r="J2725" s="1">
        <v>4</v>
      </c>
      <c r="K2725" s="65">
        <v>44642</v>
      </c>
      <c r="L2725" s="65">
        <v>44645</v>
      </c>
      <c r="M2725" s="1">
        <v>205.97</v>
      </c>
      <c r="N2725" s="1">
        <v>200</v>
      </c>
      <c r="O2725" s="1">
        <v>84</v>
      </c>
      <c r="P2725" s="1">
        <f t="shared" si="136"/>
        <v>17301.48</v>
      </c>
      <c r="Q2725" s="1" t="s">
        <v>147</v>
      </c>
      <c r="R2725" s="20">
        <v>99.7</v>
      </c>
      <c r="S2725" s="19">
        <f t="shared" si="134"/>
        <v>20535.208999999999</v>
      </c>
      <c r="T2725" s="20" t="s">
        <v>147</v>
      </c>
      <c r="U2725" s="1">
        <v>105</v>
      </c>
      <c r="V2725" s="20">
        <v>0</v>
      </c>
      <c r="W2725" s="20">
        <v>0</v>
      </c>
      <c r="X2725" s="20">
        <v>0</v>
      </c>
      <c r="Y2725" s="20">
        <f t="shared" si="137"/>
        <v>105</v>
      </c>
      <c r="Z2725" s="1">
        <f>+N2725*Y2725</f>
        <v>21000</v>
      </c>
      <c r="AA2725" s="58" t="s">
        <v>3179</v>
      </c>
      <c r="AB2725" s="58" t="s">
        <v>3179</v>
      </c>
    </row>
    <row r="2726" spans="1:28" x14ac:dyDescent="0.3">
      <c r="A2726" s="1">
        <v>28</v>
      </c>
      <c r="B2726" s="20" t="s">
        <v>3275</v>
      </c>
      <c r="C2726" s="1" t="s">
        <v>1486</v>
      </c>
      <c r="D2726" s="1" t="s">
        <v>1758</v>
      </c>
      <c r="E2726" s="1" t="s">
        <v>1759</v>
      </c>
      <c r="F2726" s="1" t="s">
        <v>1812</v>
      </c>
      <c r="G2726" s="1" t="s">
        <v>1813</v>
      </c>
      <c r="H2726" s="1">
        <v>1.5</v>
      </c>
      <c r="I2726" s="1">
        <v>1.5</v>
      </c>
      <c r="J2726" s="1">
        <v>1</v>
      </c>
      <c r="K2726" s="65">
        <v>44687</v>
      </c>
      <c r="L2726" s="65">
        <v>44690</v>
      </c>
      <c r="M2726" s="1">
        <v>60.24</v>
      </c>
      <c r="N2726" s="1">
        <f>VLOOKUP(G2726,[5]Production_Personnel_wise_Proce!$D$10:$K$281,8,FALSE)</f>
        <v>57</v>
      </c>
      <c r="O2726" s="1">
        <v>94</v>
      </c>
      <c r="P2726" s="1">
        <f t="shared" si="136"/>
        <v>5662.56</v>
      </c>
      <c r="Q2726" s="1" t="s">
        <v>147</v>
      </c>
      <c r="R2726" s="20">
        <v>99.7</v>
      </c>
      <c r="S2726" s="19">
        <f t="shared" si="134"/>
        <v>6005.9280000000008</v>
      </c>
      <c r="T2726" s="20" t="s">
        <v>147</v>
      </c>
      <c r="U2726" s="1">
        <v>105</v>
      </c>
      <c r="V2726" s="20">
        <v>0</v>
      </c>
      <c r="W2726" s="20">
        <v>0</v>
      </c>
      <c r="X2726" s="20">
        <v>0</v>
      </c>
      <c r="Y2726" s="20">
        <f t="shared" si="137"/>
        <v>105</v>
      </c>
      <c r="Z2726" s="1">
        <f>+Y2726*N2726</f>
        <v>5985</v>
      </c>
      <c r="AA2726" s="58" t="s">
        <v>3179</v>
      </c>
      <c r="AB2726" s="58" t="s">
        <v>3179</v>
      </c>
    </row>
    <row r="2727" spans="1:28" x14ac:dyDescent="0.3">
      <c r="A2727" s="1">
        <v>29</v>
      </c>
      <c r="B2727" s="20" t="s">
        <v>3275</v>
      </c>
      <c r="C2727" s="1" t="s">
        <v>1486</v>
      </c>
      <c r="D2727" s="1" t="s">
        <v>1758</v>
      </c>
      <c r="E2727" s="1" t="s">
        <v>1759</v>
      </c>
      <c r="F2727" s="1" t="s">
        <v>1814</v>
      </c>
      <c r="G2727" s="1" t="s">
        <v>1815</v>
      </c>
      <c r="H2727" s="42">
        <v>2</v>
      </c>
      <c r="I2727" s="42">
        <v>2</v>
      </c>
      <c r="J2727" s="1">
        <v>3</v>
      </c>
      <c r="K2727" s="65">
        <v>44642</v>
      </c>
      <c r="L2727" s="65">
        <v>44645</v>
      </c>
      <c r="M2727" s="1">
        <v>151.05000000000001</v>
      </c>
      <c r="N2727" s="1">
        <v>150</v>
      </c>
      <c r="O2727" s="1">
        <v>90</v>
      </c>
      <c r="P2727" s="1">
        <f t="shared" si="136"/>
        <v>13594.500000000002</v>
      </c>
      <c r="Q2727" s="1" t="s">
        <v>147</v>
      </c>
      <c r="R2727" s="20">
        <v>99.7</v>
      </c>
      <c r="S2727" s="19">
        <f t="shared" si="134"/>
        <v>15059.685000000001</v>
      </c>
      <c r="T2727" s="20" t="s">
        <v>147</v>
      </c>
      <c r="U2727" s="1">
        <v>105</v>
      </c>
      <c r="V2727" s="20">
        <v>0</v>
      </c>
      <c r="W2727" s="20">
        <v>0</v>
      </c>
      <c r="X2727" s="20">
        <v>0</v>
      </c>
      <c r="Y2727" s="20">
        <f t="shared" si="137"/>
        <v>105</v>
      </c>
      <c r="Z2727" s="1">
        <f>+Y2727*N2727</f>
        <v>15750</v>
      </c>
      <c r="AA2727" s="58" t="s">
        <v>3179</v>
      </c>
      <c r="AB2727" s="58" t="s">
        <v>3179</v>
      </c>
    </row>
    <row r="2728" spans="1:28" x14ac:dyDescent="0.3">
      <c r="A2728" s="1">
        <v>30</v>
      </c>
      <c r="B2728" s="20" t="s">
        <v>3275</v>
      </c>
      <c r="C2728" s="1" t="s">
        <v>1486</v>
      </c>
      <c r="D2728" s="1" t="s">
        <v>1758</v>
      </c>
      <c r="E2728" s="1" t="s">
        <v>1759</v>
      </c>
      <c r="F2728" s="1" t="s">
        <v>1816</v>
      </c>
      <c r="G2728" s="1" t="s">
        <v>1817</v>
      </c>
      <c r="H2728" s="1">
        <v>1</v>
      </c>
      <c r="I2728" s="1">
        <v>1</v>
      </c>
      <c r="J2728" s="1">
        <v>1</v>
      </c>
      <c r="K2728" s="65">
        <v>44687</v>
      </c>
      <c r="L2728" s="65">
        <v>44690</v>
      </c>
      <c r="M2728" s="1">
        <v>60.04</v>
      </c>
      <c r="N2728" s="1">
        <f>VLOOKUP(G2728,[5]Production_Personnel_wise_Proce!$D$10:$K$281,8,FALSE)</f>
        <v>56</v>
      </c>
      <c r="O2728" s="1">
        <v>90</v>
      </c>
      <c r="P2728" s="1">
        <f t="shared" si="136"/>
        <v>5403.6</v>
      </c>
      <c r="Q2728" s="1" t="s">
        <v>147</v>
      </c>
      <c r="R2728" s="20">
        <v>99.7</v>
      </c>
      <c r="S2728" s="19">
        <f t="shared" si="134"/>
        <v>5985.9880000000003</v>
      </c>
      <c r="T2728" s="20" t="s">
        <v>147</v>
      </c>
      <c r="U2728" s="1">
        <v>105</v>
      </c>
      <c r="V2728" s="20">
        <v>0</v>
      </c>
      <c r="W2728" s="20">
        <v>0</v>
      </c>
      <c r="X2728" s="20">
        <v>0</v>
      </c>
      <c r="Y2728" s="20">
        <f t="shared" si="137"/>
        <v>105</v>
      </c>
      <c r="Z2728" s="1">
        <f>+Y2728*N2728</f>
        <v>5880</v>
      </c>
      <c r="AA2728" s="58" t="s">
        <v>3179</v>
      </c>
      <c r="AB2728" s="58" t="s">
        <v>3179</v>
      </c>
    </row>
    <row r="2729" spans="1:28" x14ac:dyDescent="0.3">
      <c r="A2729" s="1">
        <v>31</v>
      </c>
      <c r="B2729" s="20" t="s">
        <v>3275</v>
      </c>
      <c r="C2729" s="1" t="s">
        <v>1486</v>
      </c>
      <c r="D2729" s="1" t="s">
        <v>1758</v>
      </c>
      <c r="E2729" s="1" t="s">
        <v>1759</v>
      </c>
      <c r="F2729" s="1" t="s">
        <v>1512</v>
      </c>
      <c r="G2729" s="1" t="s">
        <v>1818</v>
      </c>
      <c r="H2729" s="42">
        <v>0.5</v>
      </c>
      <c r="I2729" s="42">
        <v>0.5</v>
      </c>
      <c r="J2729" s="1">
        <v>2</v>
      </c>
      <c r="K2729" s="65">
        <v>44642</v>
      </c>
      <c r="L2729" s="65">
        <v>44645</v>
      </c>
      <c r="M2729" s="1">
        <v>90.45</v>
      </c>
      <c r="N2729" s="1">
        <v>89</v>
      </c>
      <c r="O2729" s="1">
        <v>91</v>
      </c>
      <c r="P2729" s="1">
        <f t="shared" si="136"/>
        <v>8230.9500000000007</v>
      </c>
      <c r="Q2729" s="1" t="s">
        <v>147</v>
      </c>
      <c r="R2729" s="20">
        <v>99.7</v>
      </c>
      <c r="S2729" s="19">
        <f t="shared" si="134"/>
        <v>9017.8649999999998</v>
      </c>
      <c r="T2729" s="20" t="s">
        <v>147</v>
      </c>
      <c r="U2729" s="1">
        <v>105</v>
      </c>
      <c r="V2729" s="20">
        <v>0</v>
      </c>
      <c r="W2729" s="20">
        <v>0</v>
      </c>
      <c r="X2729" s="20">
        <v>0</v>
      </c>
      <c r="Y2729" s="20">
        <f t="shared" si="137"/>
        <v>105</v>
      </c>
      <c r="Z2729" s="1">
        <f>+N2729*Y2729</f>
        <v>9345</v>
      </c>
      <c r="AA2729" s="58" t="s">
        <v>3179</v>
      </c>
      <c r="AB2729" s="58" t="s">
        <v>3179</v>
      </c>
    </row>
    <row r="2730" spans="1:28" x14ac:dyDescent="0.3">
      <c r="A2730" s="1">
        <v>32</v>
      </c>
      <c r="B2730" s="20" t="s">
        <v>3275</v>
      </c>
      <c r="C2730" s="1" t="s">
        <v>1486</v>
      </c>
      <c r="D2730" s="1" t="s">
        <v>1758</v>
      </c>
      <c r="E2730" s="1" t="s">
        <v>1759</v>
      </c>
      <c r="F2730" s="1" t="s">
        <v>1647</v>
      </c>
      <c r="G2730" s="1" t="s">
        <v>1819</v>
      </c>
      <c r="H2730" s="42">
        <v>1</v>
      </c>
      <c r="I2730" s="42">
        <v>1</v>
      </c>
      <c r="J2730" s="1">
        <v>3</v>
      </c>
      <c r="K2730" s="65">
        <v>44642</v>
      </c>
      <c r="L2730" s="65">
        <v>44645</v>
      </c>
      <c r="M2730" s="1">
        <v>180.57</v>
      </c>
      <c r="N2730" s="1">
        <v>180</v>
      </c>
      <c r="O2730" s="1">
        <v>82</v>
      </c>
      <c r="P2730" s="1">
        <f t="shared" si="136"/>
        <v>14806.74</v>
      </c>
      <c r="Q2730" s="1" t="s">
        <v>147</v>
      </c>
      <c r="R2730" s="20">
        <v>99.7</v>
      </c>
      <c r="S2730" s="19">
        <f t="shared" si="134"/>
        <v>18002.829000000002</v>
      </c>
      <c r="T2730" s="20" t="s">
        <v>147</v>
      </c>
      <c r="U2730" s="1">
        <v>105</v>
      </c>
      <c r="V2730" s="20">
        <v>0</v>
      </c>
      <c r="W2730" s="20">
        <v>0</v>
      </c>
      <c r="X2730" s="20">
        <v>0</v>
      </c>
      <c r="Y2730" s="20">
        <f t="shared" si="137"/>
        <v>105</v>
      </c>
      <c r="Z2730" s="1">
        <f>+N2730*Y2730</f>
        <v>18900</v>
      </c>
      <c r="AA2730" s="58" t="s">
        <v>3179</v>
      </c>
      <c r="AB2730" s="58" t="s">
        <v>3179</v>
      </c>
    </row>
    <row r="2731" spans="1:28" x14ac:dyDescent="0.3">
      <c r="A2731" s="1">
        <v>33</v>
      </c>
      <c r="B2731" s="20" t="s">
        <v>3275</v>
      </c>
      <c r="C2731" s="1" t="s">
        <v>1486</v>
      </c>
      <c r="D2731" s="1" t="s">
        <v>1758</v>
      </c>
      <c r="E2731" s="1" t="s">
        <v>1759</v>
      </c>
      <c r="F2731" s="1" t="s">
        <v>1820</v>
      </c>
      <c r="G2731" s="1" t="s">
        <v>1821</v>
      </c>
      <c r="H2731" s="42">
        <v>1.5</v>
      </c>
      <c r="I2731" s="42">
        <v>1.5</v>
      </c>
      <c r="J2731" s="1">
        <v>1</v>
      </c>
      <c r="K2731" s="65">
        <v>44642</v>
      </c>
      <c r="L2731" s="65">
        <v>44645</v>
      </c>
      <c r="M2731" s="1">
        <v>60.43</v>
      </c>
      <c r="N2731" s="1">
        <v>60</v>
      </c>
      <c r="O2731" s="1">
        <v>91</v>
      </c>
      <c r="P2731" s="1">
        <f t="shared" si="136"/>
        <v>5499.13</v>
      </c>
      <c r="Q2731" s="1" t="s">
        <v>147</v>
      </c>
      <c r="R2731" s="20">
        <v>99.7</v>
      </c>
      <c r="S2731" s="19">
        <f t="shared" si="134"/>
        <v>6024.8710000000001</v>
      </c>
      <c r="T2731" s="20" t="s">
        <v>147</v>
      </c>
      <c r="U2731" s="1">
        <v>105</v>
      </c>
      <c r="V2731" s="20">
        <v>0</v>
      </c>
      <c r="W2731" s="20">
        <v>0</v>
      </c>
      <c r="X2731" s="20">
        <v>0</v>
      </c>
      <c r="Y2731" s="20">
        <f t="shared" si="137"/>
        <v>105</v>
      </c>
      <c r="Z2731" s="1">
        <f>+N2731*Y2731</f>
        <v>6300</v>
      </c>
      <c r="AA2731" s="58" t="s">
        <v>3179</v>
      </c>
      <c r="AB2731" s="58" t="s">
        <v>3179</v>
      </c>
    </row>
    <row r="2732" spans="1:28" x14ac:dyDescent="0.3">
      <c r="A2732" s="1">
        <v>34</v>
      </c>
      <c r="B2732" s="20" t="s">
        <v>3275</v>
      </c>
      <c r="C2732" s="1" t="s">
        <v>1486</v>
      </c>
      <c r="D2732" s="1" t="s">
        <v>1758</v>
      </c>
      <c r="E2732" s="1" t="s">
        <v>1759</v>
      </c>
      <c r="F2732" s="1" t="s">
        <v>1749</v>
      </c>
      <c r="G2732" s="1" t="s">
        <v>1822</v>
      </c>
      <c r="H2732" s="42">
        <v>1</v>
      </c>
      <c r="I2732" s="42">
        <v>1</v>
      </c>
      <c r="J2732" s="1">
        <v>1</v>
      </c>
      <c r="K2732" s="65">
        <v>44642</v>
      </c>
      <c r="L2732" s="65">
        <v>44645</v>
      </c>
      <c r="M2732" s="1">
        <v>60.04</v>
      </c>
      <c r="N2732" s="1">
        <v>60</v>
      </c>
      <c r="O2732" s="1">
        <v>87</v>
      </c>
      <c r="P2732" s="1">
        <f t="shared" si="136"/>
        <v>5223.4799999999996</v>
      </c>
      <c r="Q2732" s="1" t="s">
        <v>147</v>
      </c>
      <c r="R2732" s="20">
        <v>99.7</v>
      </c>
      <c r="S2732" s="19">
        <f t="shared" si="134"/>
        <v>5985.9880000000003</v>
      </c>
      <c r="T2732" s="20" t="s">
        <v>147</v>
      </c>
      <c r="U2732" s="1">
        <v>105</v>
      </c>
      <c r="V2732" s="20">
        <v>0</v>
      </c>
      <c r="W2732" s="20">
        <v>0</v>
      </c>
      <c r="X2732" s="20">
        <v>0</v>
      </c>
      <c r="Y2732" s="20">
        <f t="shared" si="137"/>
        <v>105</v>
      </c>
      <c r="Z2732" s="1">
        <f>+N2732*Y2732</f>
        <v>6300</v>
      </c>
      <c r="AA2732" s="58" t="s">
        <v>3179</v>
      </c>
      <c r="AB2732" s="58" t="s">
        <v>3179</v>
      </c>
    </row>
    <row r="2733" spans="1:28" x14ac:dyDescent="0.3">
      <c r="A2733" s="1">
        <v>35</v>
      </c>
      <c r="B2733" s="20" t="s">
        <v>3275</v>
      </c>
      <c r="C2733" s="1" t="s">
        <v>1486</v>
      </c>
      <c r="D2733" s="1" t="s">
        <v>1758</v>
      </c>
      <c r="E2733" s="1" t="s">
        <v>1759</v>
      </c>
      <c r="F2733" s="1" t="s">
        <v>1823</v>
      </c>
      <c r="G2733" s="1" t="s">
        <v>1824</v>
      </c>
      <c r="H2733" s="1">
        <v>1</v>
      </c>
      <c r="I2733" s="1">
        <v>1</v>
      </c>
      <c r="J2733" s="1">
        <v>1</v>
      </c>
      <c r="K2733" s="65">
        <v>44687</v>
      </c>
      <c r="L2733" s="65">
        <v>44690</v>
      </c>
      <c r="M2733" s="1">
        <v>60.02</v>
      </c>
      <c r="N2733" s="1">
        <f>VLOOKUP(G2733,[5]Production_Personnel_wise_Proce!$D$10:$K$281,8,FALSE)</f>
        <v>56</v>
      </c>
      <c r="O2733" s="1">
        <v>93</v>
      </c>
      <c r="P2733" s="1">
        <f t="shared" si="136"/>
        <v>5581.8600000000006</v>
      </c>
      <c r="Q2733" s="1" t="s">
        <v>147</v>
      </c>
      <c r="R2733" s="20">
        <v>99.7</v>
      </c>
      <c r="S2733" s="19">
        <f t="shared" si="134"/>
        <v>5983.9940000000006</v>
      </c>
      <c r="T2733" s="20" t="s">
        <v>147</v>
      </c>
      <c r="U2733" s="1">
        <v>105</v>
      </c>
      <c r="V2733" s="20">
        <v>0</v>
      </c>
      <c r="W2733" s="20">
        <v>0</v>
      </c>
      <c r="X2733" s="20">
        <v>0</v>
      </c>
      <c r="Y2733" s="20">
        <f t="shared" si="137"/>
        <v>105</v>
      </c>
      <c r="Z2733" s="1">
        <f>+Y2733*N2733</f>
        <v>5880</v>
      </c>
      <c r="AA2733" s="58" t="s">
        <v>3179</v>
      </c>
      <c r="AB2733" s="58" t="s">
        <v>3179</v>
      </c>
    </row>
    <row r="2734" spans="1:28" x14ac:dyDescent="0.3">
      <c r="A2734" s="1">
        <v>40</v>
      </c>
      <c r="B2734" s="20" t="s">
        <v>3275</v>
      </c>
      <c r="C2734" s="1" t="s">
        <v>1486</v>
      </c>
      <c r="D2734" s="1" t="s">
        <v>1758</v>
      </c>
      <c r="E2734" s="1" t="s">
        <v>1759</v>
      </c>
      <c r="F2734" s="1" t="s">
        <v>1825</v>
      </c>
      <c r="G2734" s="1" t="s">
        <v>1826</v>
      </c>
      <c r="H2734" s="1">
        <v>1</v>
      </c>
      <c r="I2734" s="1">
        <v>1</v>
      </c>
      <c r="J2734" s="1">
        <v>2</v>
      </c>
      <c r="K2734" s="65">
        <v>44687</v>
      </c>
      <c r="L2734" s="65">
        <v>44690</v>
      </c>
      <c r="M2734" s="1">
        <v>120.02</v>
      </c>
      <c r="N2734" s="1">
        <f>VLOOKUP(G2734,[5]Production_Personnel_wise_Proce!$D$10:$K$281,8,FALSE)</f>
        <v>112</v>
      </c>
      <c r="O2734" s="1">
        <v>96</v>
      </c>
      <c r="P2734" s="1">
        <f t="shared" si="136"/>
        <v>11521.92</v>
      </c>
      <c r="Q2734" s="1" t="s">
        <v>147</v>
      </c>
      <c r="R2734" s="20">
        <v>99.7</v>
      </c>
      <c r="S2734" s="19">
        <f t="shared" si="134"/>
        <v>11965.994000000001</v>
      </c>
      <c r="T2734" s="20" t="s">
        <v>147</v>
      </c>
      <c r="U2734" s="1">
        <v>105</v>
      </c>
      <c r="V2734" s="20">
        <v>0</v>
      </c>
      <c r="W2734" s="20">
        <v>0</v>
      </c>
      <c r="X2734" s="20">
        <v>0</v>
      </c>
      <c r="Y2734" s="20">
        <f t="shared" si="137"/>
        <v>105</v>
      </c>
      <c r="Z2734" s="1">
        <f>+Y2734*N2734</f>
        <v>11760</v>
      </c>
      <c r="AA2734" s="58" t="s">
        <v>3179</v>
      </c>
      <c r="AB2734" s="58" t="s">
        <v>3179</v>
      </c>
    </row>
    <row r="2735" spans="1:28" x14ac:dyDescent="0.3">
      <c r="A2735" s="1">
        <v>41</v>
      </c>
      <c r="B2735" s="20" t="s">
        <v>3275</v>
      </c>
      <c r="C2735" s="1" t="s">
        <v>1486</v>
      </c>
      <c r="D2735" s="1" t="s">
        <v>1758</v>
      </c>
      <c r="E2735" s="1" t="s">
        <v>1759</v>
      </c>
      <c r="F2735" s="1" t="s">
        <v>1827</v>
      </c>
      <c r="G2735" s="1" t="s">
        <v>1828</v>
      </c>
      <c r="H2735" s="42">
        <v>1</v>
      </c>
      <c r="I2735" s="42">
        <v>1</v>
      </c>
      <c r="J2735" s="1">
        <v>2</v>
      </c>
      <c r="K2735" s="65">
        <v>44642</v>
      </c>
      <c r="L2735" s="65">
        <v>44645</v>
      </c>
      <c r="M2735" s="1">
        <v>80.2</v>
      </c>
      <c r="N2735" s="1">
        <v>70</v>
      </c>
      <c r="O2735" s="1">
        <v>84</v>
      </c>
      <c r="P2735" s="1">
        <f t="shared" si="136"/>
        <v>6736.8</v>
      </c>
      <c r="Q2735" s="1" t="s">
        <v>147</v>
      </c>
      <c r="R2735" s="20">
        <v>99.7</v>
      </c>
      <c r="S2735" s="19">
        <f t="shared" si="134"/>
        <v>7995.9400000000005</v>
      </c>
      <c r="T2735" s="20" t="s">
        <v>147</v>
      </c>
      <c r="U2735" s="1">
        <v>105</v>
      </c>
      <c r="V2735" s="20">
        <v>0</v>
      </c>
      <c r="W2735" s="20">
        <v>0</v>
      </c>
      <c r="X2735" s="20">
        <v>0</v>
      </c>
      <c r="Y2735" s="20">
        <f t="shared" si="137"/>
        <v>105</v>
      </c>
      <c r="Z2735" s="1">
        <f>+N2735*Y2735</f>
        <v>7350</v>
      </c>
      <c r="AA2735" s="58" t="s">
        <v>3179</v>
      </c>
      <c r="AB2735" s="58" t="s">
        <v>3179</v>
      </c>
    </row>
    <row r="2736" spans="1:28" x14ac:dyDescent="0.3">
      <c r="A2736" s="1">
        <v>36</v>
      </c>
      <c r="B2736" s="20" t="s">
        <v>3275</v>
      </c>
      <c r="C2736" s="1" t="s">
        <v>1486</v>
      </c>
      <c r="D2736" s="1" t="s">
        <v>1758</v>
      </c>
      <c r="E2736" s="1" t="s">
        <v>1759</v>
      </c>
      <c r="F2736" s="1" t="s">
        <v>1829</v>
      </c>
      <c r="G2736" s="1" t="s">
        <v>1830</v>
      </c>
      <c r="H2736" s="42">
        <v>1</v>
      </c>
      <c r="I2736" s="42">
        <v>1</v>
      </c>
      <c r="J2736" s="1">
        <v>2</v>
      </c>
      <c r="K2736" s="65">
        <v>44642</v>
      </c>
      <c r="L2736" s="65">
        <v>44645</v>
      </c>
      <c r="M2736" s="1">
        <v>100.74</v>
      </c>
      <c r="N2736" s="1">
        <v>80</v>
      </c>
      <c r="O2736" s="1">
        <v>83</v>
      </c>
      <c r="P2736" s="1">
        <f t="shared" si="136"/>
        <v>8361.42</v>
      </c>
      <c r="Q2736" s="1" t="s">
        <v>147</v>
      </c>
      <c r="R2736" s="20">
        <v>99.7</v>
      </c>
      <c r="S2736" s="19">
        <f t="shared" si="134"/>
        <v>10043.778</v>
      </c>
      <c r="T2736" s="20" t="s">
        <v>147</v>
      </c>
      <c r="U2736" s="1">
        <v>105</v>
      </c>
      <c r="V2736" s="20">
        <v>0</v>
      </c>
      <c r="W2736" s="20">
        <v>0</v>
      </c>
      <c r="X2736" s="20">
        <v>0</v>
      </c>
      <c r="Y2736" s="20">
        <f t="shared" si="137"/>
        <v>105</v>
      </c>
      <c r="Z2736" s="1">
        <f>+N2736*Y2736</f>
        <v>8400</v>
      </c>
      <c r="AA2736" s="58" t="s">
        <v>3179</v>
      </c>
      <c r="AB2736" s="58" t="s">
        <v>3179</v>
      </c>
    </row>
    <row r="2737" spans="1:28" x14ac:dyDescent="0.3">
      <c r="A2737" s="1">
        <v>37</v>
      </c>
      <c r="B2737" s="20" t="s">
        <v>3275</v>
      </c>
      <c r="C2737" s="1" t="s">
        <v>1486</v>
      </c>
      <c r="D2737" s="1" t="s">
        <v>1758</v>
      </c>
      <c r="E2737" s="1" t="s">
        <v>1759</v>
      </c>
      <c r="F2737" s="1" t="s">
        <v>1713</v>
      </c>
      <c r="G2737" s="1" t="s">
        <v>1831</v>
      </c>
      <c r="H2737" s="1">
        <v>1.5</v>
      </c>
      <c r="I2737" s="1">
        <v>1.5</v>
      </c>
      <c r="J2737" s="1">
        <v>2</v>
      </c>
      <c r="K2737" s="65">
        <v>44687</v>
      </c>
      <c r="L2737" s="65">
        <v>44690</v>
      </c>
      <c r="M2737" s="1">
        <v>120.28</v>
      </c>
      <c r="N2737" s="1">
        <f>VLOOKUP(G2737,[5]Production_Personnel_wise_Proce!$D$10:$K$281,8,FALSE)</f>
        <v>111</v>
      </c>
      <c r="O2737" s="1">
        <v>86</v>
      </c>
      <c r="P2737" s="1">
        <f t="shared" si="136"/>
        <v>10344.08</v>
      </c>
      <c r="Q2737" s="1" t="s">
        <v>147</v>
      </c>
      <c r="R2737" s="20">
        <v>99.7</v>
      </c>
      <c r="S2737" s="19">
        <f t="shared" si="134"/>
        <v>11991.916000000001</v>
      </c>
      <c r="T2737" s="20" t="s">
        <v>147</v>
      </c>
      <c r="U2737" s="1">
        <v>105</v>
      </c>
      <c r="V2737" s="20">
        <v>0</v>
      </c>
      <c r="W2737" s="20">
        <v>0</v>
      </c>
      <c r="X2737" s="20">
        <v>0</v>
      </c>
      <c r="Y2737" s="20">
        <f t="shared" si="137"/>
        <v>105</v>
      </c>
      <c r="Z2737" s="1">
        <f>+Y2737*N2737</f>
        <v>11655</v>
      </c>
      <c r="AA2737" s="58" t="s">
        <v>3179</v>
      </c>
      <c r="AB2737" s="58" t="s">
        <v>3179</v>
      </c>
    </row>
    <row r="2738" spans="1:28" x14ac:dyDescent="0.3">
      <c r="A2738" s="1">
        <v>38</v>
      </c>
      <c r="B2738" s="20" t="s">
        <v>3275</v>
      </c>
      <c r="C2738" s="1" t="s">
        <v>1486</v>
      </c>
      <c r="D2738" s="1" t="s">
        <v>1758</v>
      </c>
      <c r="E2738" s="1" t="s">
        <v>1759</v>
      </c>
      <c r="F2738" s="1" t="s">
        <v>1832</v>
      </c>
      <c r="G2738" s="1" t="s">
        <v>1833</v>
      </c>
      <c r="H2738" s="1">
        <v>1.5</v>
      </c>
      <c r="I2738" s="1">
        <v>1.5</v>
      </c>
      <c r="J2738" s="1">
        <v>1</v>
      </c>
      <c r="K2738" s="65">
        <v>44687</v>
      </c>
      <c r="L2738" s="65">
        <v>44690</v>
      </c>
      <c r="M2738" s="1">
        <v>60.1</v>
      </c>
      <c r="N2738" s="1">
        <f>VLOOKUP(G2738,[5]Production_Personnel_wise_Proce!$D$10:$K$281,8,FALSE)</f>
        <v>55</v>
      </c>
      <c r="O2738" s="1">
        <v>82</v>
      </c>
      <c r="P2738" s="1">
        <f t="shared" si="136"/>
        <v>4928.2</v>
      </c>
      <c r="Q2738" s="60" t="s">
        <v>147</v>
      </c>
      <c r="R2738" s="20">
        <v>99.7</v>
      </c>
      <c r="S2738" s="19">
        <f t="shared" si="134"/>
        <v>5991.97</v>
      </c>
      <c r="T2738" s="20" t="s">
        <v>147</v>
      </c>
      <c r="U2738" s="1">
        <v>105</v>
      </c>
      <c r="V2738" s="20">
        <v>0</v>
      </c>
      <c r="W2738" s="20">
        <v>0</v>
      </c>
      <c r="X2738" s="20">
        <v>0</v>
      </c>
      <c r="Y2738" s="20">
        <f t="shared" si="137"/>
        <v>105</v>
      </c>
      <c r="Z2738" s="1">
        <f>+Y2738*N2738</f>
        <v>5775</v>
      </c>
      <c r="AA2738" s="58" t="s">
        <v>3179</v>
      </c>
      <c r="AB2738" s="58" t="s">
        <v>3179</v>
      </c>
    </row>
    <row r="2739" spans="1:28" x14ac:dyDescent="0.3">
      <c r="A2739" s="1">
        <v>39</v>
      </c>
      <c r="B2739" s="20" t="s">
        <v>3275</v>
      </c>
      <c r="C2739" s="1" t="s">
        <v>1486</v>
      </c>
      <c r="D2739" s="1" t="s">
        <v>1758</v>
      </c>
      <c r="E2739" s="1" t="s">
        <v>1759</v>
      </c>
      <c r="F2739" s="1" t="s">
        <v>1834</v>
      </c>
      <c r="G2739" s="1" t="s">
        <v>1835</v>
      </c>
      <c r="H2739" s="42">
        <v>1.5</v>
      </c>
      <c r="I2739" s="42">
        <v>1.5</v>
      </c>
      <c r="J2739" s="1">
        <v>1</v>
      </c>
      <c r="K2739" s="65">
        <v>44642</v>
      </c>
      <c r="L2739" s="65">
        <v>44645</v>
      </c>
      <c r="M2739" s="1">
        <v>60.26</v>
      </c>
      <c r="N2739" s="1">
        <v>56</v>
      </c>
      <c r="O2739" s="1">
        <v>94</v>
      </c>
      <c r="P2739" s="1">
        <f t="shared" si="136"/>
        <v>5664.44</v>
      </c>
      <c r="Q2739" s="1" t="s">
        <v>147</v>
      </c>
      <c r="R2739" s="20">
        <v>99.7</v>
      </c>
      <c r="S2739" s="19">
        <f t="shared" si="134"/>
        <v>6007.9219999999996</v>
      </c>
      <c r="T2739" s="20" t="s">
        <v>147</v>
      </c>
      <c r="U2739" s="1">
        <v>105</v>
      </c>
      <c r="V2739" s="20">
        <v>0</v>
      </c>
      <c r="W2739" s="20">
        <v>0</v>
      </c>
      <c r="X2739" s="20">
        <v>0</v>
      </c>
      <c r="Y2739" s="20">
        <f t="shared" si="137"/>
        <v>105</v>
      </c>
      <c r="Z2739" s="1">
        <f>+N2739*Y2739</f>
        <v>5880</v>
      </c>
      <c r="AA2739" s="58" t="s">
        <v>3179</v>
      </c>
      <c r="AB2739" s="58" t="s">
        <v>3179</v>
      </c>
    </row>
    <row r="2740" spans="1:28" x14ac:dyDescent="0.3">
      <c r="A2740" s="1">
        <v>42</v>
      </c>
      <c r="B2740" s="20" t="s">
        <v>3275</v>
      </c>
      <c r="C2740" s="1" t="s">
        <v>1486</v>
      </c>
      <c r="D2740" s="1" t="s">
        <v>1758</v>
      </c>
      <c r="E2740" s="1" t="s">
        <v>1759</v>
      </c>
      <c r="F2740" s="1" t="s">
        <v>1836</v>
      </c>
      <c r="G2740" s="1" t="s">
        <v>1837</v>
      </c>
      <c r="H2740" s="42">
        <v>0.5</v>
      </c>
      <c r="I2740" s="42">
        <v>0.5</v>
      </c>
      <c r="J2740" s="1">
        <v>3</v>
      </c>
      <c r="K2740" s="65">
        <v>44642</v>
      </c>
      <c r="L2740" s="65">
        <v>44645</v>
      </c>
      <c r="M2740" s="1">
        <v>180.76</v>
      </c>
      <c r="N2740" s="1">
        <v>180</v>
      </c>
      <c r="O2740" s="1">
        <v>88</v>
      </c>
      <c r="P2740" s="1">
        <f t="shared" si="136"/>
        <v>15906.88</v>
      </c>
      <c r="Q2740" s="1" t="s">
        <v>147</v>
      </c>
      <c r="R2740" s="20">
        <v>99.7</v>
      </c>
      <c r="S2740" s="19">
        <f t="shared" si="134"/>
        <v>18021.772000000001</v>
      </c>
      <c r="T2740" s="20" t="s">
        <v>147</v>
      </c>
      <c r="U2740" s="1">
        <v>105</v>
      </c>
      <c r="V2740" s="20">
        <v>0</v>
      </c>
      <c r="W2740" s="20">
        <v>0</v>
      </c>
      <c r="X2740" s="20">
        <v>0</v>
      </c>
      <c r="Y2740" s="20">
        <f t="shared" si="137"/>
        <v>105</v>
      </c>
      <c r="Z2740" s="1">
        <f>+N2740*Y2740</f>
        <v>18900</v>
      </c>
      <c r="AA2740" s="58" t="s">
        <v>3179</v>
      </c>
      <c r="AB2740" s="58" t="s">
        <v>3179</v>
      </c>
    </row>
    <row r="2741" spans="1:28" x14ac:dyDescent="0.3">
      <c r="A2741" s="1">
        <v>43</v>
      </c>
      <c r="B2741" s="20" t="s">
        <v>3275</v>
      </c>
      <c r="C2741" s="1" t="s">
        <v>1486</v>
      </c>
      <c r="D2741" s="1" t="s">
        <v>1758</v>
      </c>
      <c r="E2741" s="1" t="s">
        <v>1759</v>
      </c>
      <c r="F2741" s="1" t="s">
        <v>1838</v>
      </c>
      <c r="G2741" s="1" t="s">
        <v>1839</v>
      </c>
      <c r="H2741" s="1">
        <v>1.5</v>
      </c>
      <c r="I2741" s="1">
        <v>1.5</v>
      </c>
      <c r="J2741" s="1">
        <v>1</v>
      </c>
      <c r="K2741" s="65">
        <v>44687</v>
      </c>
      <c r="L2741" s="65">
        <v>44690</v>
      </c>
      <c r="M2741" s="1">
        <v>59.94</v>
      </c>
      <c r="N2741" s="1">
        <f>VLOOKUP(G2741,[5]Production_Personnel_wise_Proce!$D$10:$K$281,8,FALSE)</f>
        <v>54</v>
      </c>
      <c r="O2741" s="1">
        <v>92</v>
      </c>
      <c r="P2741" s="1">
        <f t="shared" si="136"/>
        <v>5514.48</v>
      </c>
      <c r="Q2741" s="1" t="s">
        <v>147</v>
      </c>
      <c r="R2741" s="20">
        <v>99.7</v>
      </c>
      <c r="S2741" s="19">
        <f t="shared" si="134"/>
        <v>5976.018</v>
      </c>
      <c r="T2741" s="20" t="s">
        <v>147</v>
      </c>
      <c r="U2741" s="1">
        <v>105</v>
      </c>
      <c r="V2741" s="20">
        <v>0</v>
      </c>
      <c r="W2741" s="20">
        <v>0</v>
      </c>
      <c r="X2741" s="20">
        <v>0</v>
      </c>
      <c r="Y2741" s="20">
        <f t="shared" si="137"/>
        <v>105</v>
      </c>
      <c r="Z2741" s="1">
        <f>+Y2741*N2741</f>
        <v>5670</v>
      </c>
      <c r="AA2741" s="58" t="s">
        <v>3179</v>
      </c>
      <c r="AB2741" s="58" t="s">
        <v>3179</v>
      </c>
    </row>
    <row r="2742" spans="1:28" x14ac:dyDescent="0.3">
      <c r="A2742" s="1">
        <v>44</v>
      </c>
      <c r="B2742" s="20" t="s">
        <v>3275</v>
      </c>
      <c r="C2742" s="1" t="s">
        <v>1486</v>
      </c>
      <c r="D2742" s="1" t="s">
        <v>1758</v>
      </c>
      <c r="E2742" s="1" t="s">
        <v>1759</v>
      </c>
      <c r="F2742" s="1" t="s">
        <v>1840</v>
      </c>
      <c r="G2742" s="1" t="s">
        <v>1841</v>
      </c>
      <c r="H2742" s="42">
        <v>3.5</v>
      </c>
      <c r="I2742" s="42">
        <v>3.5</v>
      </c>
      <c r="J2742" s="1">
        <v>6</v>
      </c>
      <c r="K2742" s="65">
        <v>44642</v>
      </c>
      <c r="L2742" s="65">
        <v>44645</v>
      </c>
      <c r="M2742" s="1">
        <v>341.7</v>
      </c>
      <c r="N2742" s="1">
        <v>327</v>
      </c>
      <c r="O2742" s="1">
        <v>88</v>
      </c>
      <c r="P2742" s="1">
        <f t="shared" si="136"/>
        <v>30069.599999999999</v>
      </c>
      <c r="Q2742" s="1" t="s">
        <v>147</v>
      </c>
      <c r="R2742" s="20">
        <v>99.7</v>
      </c>
      <c r="S2742" s="19">
        <f t="shared" si="134"/>
        <v>34067.49</v>
      </c>
      <c r="T2742" s="20" t="s">
        <v>147</v>
      </c>
      <c r="U2742" s="1">
        <v>105</v>
      </c>
      <c r="V2742" s="20">
        <v>0</v>
      </c>
      <c r="W2742" s="20">
        <v>0</v>
      </c>
      <c r="X2742" s="20">
        <v>0</v>
      </c>
      <c r="Y2742" s="20">
        <f t="shared" si="137"/>
        <v>105</v>
      </c>
      <c r="Z2742" s="1">
        <f>+N2742*Y2742</f>
        <v>34335</v>
      </c>
      <c r="AA2742" s="58" t="s">
        <v>3179</v>
      </c>
      <c r="AB2742" s="58" t="s">
        <v>3179</v>
      </c>
    </row>
    <row r="2743" spans="1:28" x14ac:dyDescent="0.3">
      <c r="A2743" s="1">
        <v>45</v>
      </c>
      <c r="B2743" s="20" t="s">
        <v>3275</v>
      </c>
      <c r="C2743" s="1" t="s">
        <v>1486</v>
      </c>
      <c r="D2743" s="1" t="s">
        <v>1758</v>
      </c>
      <c r="E2743" s="1" t="s">
        <v>1759</v>
      </c>
      <c r="F2743" s="1" t="s">
        <v>1842</v>
      </c>
      <c r="G2743" s="1" t="s">
        <v>1843</v>
      </c>
      <c r="H2743" s="42">
        <v>1.5</v>
      </c>
      <c r="I2743" s="42">
        <v>1.5</v>
      </c>
      <c r="J2743" s="1">
        <v>3</v>
      </c>
      <c r="K2743" s="65">
        <v>44642</v>
      </c>
      <c r="L2743" s="65">
        <v>44645</v>
      </c>
      <c r="M2743" s="1">
        <v>146.02000000000001</v>
      </c>
      <c r="N2743" s="1">
        <v>146</v>
      </c>
      <c r="O2743" s="1">
        <v>91</v>
      </c>
      <c r="P2743" s="1">
        <f t="shared" si="136"/>
        <v>13287.820000000002</v>
      </c>
      <c r="Q2743" s="1" t="s">
        <v>147</v>
      </c>
      <c r="R2743" s="20">
        <v>99.7</v>
      </c>
      <c r="S2743" s="19">
        <f t="shared" si="134"/>
        <v>14558.194000000001</v>
      </c>
      <c r="T2743" s="20" t="s">
        <v>147</v>
      </c>
      <c r="U2743" s="1">
        <v>105</v>
      </c>
      <c r="V2743" s="20">
        <v>0</v>
      </c>
      <c r="W2743" s="20">
        <v>0</v>
      </c>
      <c r="X2743" s="20">
        <v>0</v>
      </c>
      <c r="Y2743" s="20">
        <f t="shared" si="137"/>
        <v>105</v>
      </c>
      <c r="Z2743" s="1">
        <f>+N2743*Y2743</f>
        <v>15330</v>
      </c>
      <c r="AA2743" s="58" t="s">
        <v>3179</v>
      </c>
      <c r="AB2743" s="58" t="s">
        <v>3179</v>
      </c>
    </row>
    <row r="2744" spans="1:28" x14ac:dyDescent="0.3">
      <c r="A2744" s="1">
        <v>46</v>
      </c>
      <c r="B2744" s="20" t="s">
        <v>3275</v>
      </c>
      <c r="C2744" s="1" t="s">
        <v>1486</v>
      </c>
      <c r="D2744" s="1" t="s">
        <v>1758</v>
      </c>
      <c r="E2744" s="1" t="s">
        <v>1759</v>
      </c>
      <c r="F2744" s="1" t="s">
        <v>1844</v>
      </c>
      <c r="G2744" s="1" t="s">
        <v>1846</v>
      </c>
      <c r="H2744" s="42">
        <v>0.5</v>
      </c>
      <c r="I2744" s="42">
        <v>0.5</v>
      </c>
      <c r="J2744" s="1">
        <v>5</v>
      </c>
      <c r="K2744" s="65">
        <v>44642</v>
      </c>
      <c r="L2744" s="65">
        <v>44645</v>
      </c>
      <c r="M2744" s="1">
        <v>297.18</v>
      </c>
      <c r="N2744" s="1">
        <v>286</v>
      </c>
      <c r="O2744" s="1">
        <v>97</v>
      </c>
      <c r="P2744" s="1">
        <f t="shared" si="136"/>
        <v>28826.46</v>
      </c>
      <c r="Q2744" s="60" t="s">
        <v>147</v>
      </c>
      <c r="R2744" s="20">
        <v>99.7</v>
      </c>
      <c r="S2744" s="19">
        <f t="shared" si="134"/>
        <v>29628.846000000001</v>
      </c>
      <c r="T2744" s="20" t="s">
        <v>147</v>
      </c>
      <c r="U2744" s="1">
        <v>105</v>
      </c>
      <c r="V2744" s="20">
        <v>0</v>
      </c>
      <c r="W2744" s="20">
        <v>0</v>
      </c>
      <c r="X2744" s="20">
        <v>0</v>
      </c>
      <c r="Y2744" s="20">
        <f t="shared" si="137"/>
        <v>105</v>
      </c>
      <c r="Z2744" s="1">
        <f>+N2744*Y2744</f>
        <v>30030</v>
      </c>
      <c r="AA2744" s="58" t="s">
        <v>3179</v>
      </c>
      <c r="AB2744" s="58" t="s">
        <v>3179</v>
      </c>
    </row>
    <row r="2745" spans="1:28" x14ac:dyDescent="0.3">
      <c r="A2745" s="1">
        <v>47</v>
      </c>
      <c r="B2745" s="20" t="s">
        <v>3275</v>
      </c>
      <c r="C2745" s="1" t="s">
        <v>1486</v>
      </c>
      <c r="D2745" s="1" t="s">
        <v>1758</v>
      </c>
      <c r="E2745" s="1" t="s">
        <v>1759</v>
      </c>
      <c r="F2745" s="1" t="s">
        <v>1847</v>
      </c>
      <c r="G2745" s="1" t="s">
        <v>1848</v>
      </c>
      <c r="H2745" s="42">
        <v>0.5</v>
      </c>
      <c r="I2745" s="42">
        <v>0.5</v>
      </c>
      <c r="J2745" s="1">
        <v>3</v>
      </c>
      <c r="K2745" s="65">
        <v>44642</v>
      </c>
      <c r="L2745" s="65">
        <v>44645</v>
      </c>
      <c r="M2745" s="1">
        <v>160.66999999999999</v>
      </c>
      <c r="N2745" s="1">
        <v>152</v>
      </c>
      <c r="O2745" s="1">
        <v>86</v>
      </c>
      <c r="P2745" s="1">
        <f t="shared" si="136"/>
        <v>13817.619999999999</v>
      </c>
      <c r="Q2745" s="1" t="s">
        <v>147</v>
      </c>
      <c r="R2745" s="20">
        <v>99.7</v>
      </c>
      <c r="S2745" s="19">
        <f t="shared" si="134"/>
        <v>16018.798999999999</v>
      </c>
      <c r="T2745" s="20" t="s">
        <v>147</v>
      </c>
      <c r="U2745" s="1">
        <v>105</v>
      </c>
      <c r="V2745" s="20">
        <v>0</v>
      </c>
      <c r="W2745" s="20">
        <v>0</v>
      </c>
      <c r="X2745" s="20">
        <v>0</v>
      </c>
      <c r="Y2745" s="20">
        <f t="shared" si="137"/>
        <v>105</v>
      </c>
      <c r="Z2745" s="1">
        <f>+N2745*Y2745</f>
        <v>15960</v>
      </c>
      <c r="AA2745" s="58" t="s">
        <v>3179</v>
      </c>
      <c r="AB2745" s="58" t="s">
        <v>3179</v>
      </c>
    </row>
    <row r="2746" spans="1:28" x14ac:dyDescent="0.3">
      <c r="A2746" s="1">
        <v>48</v>
      </c>
      <c r="B2746" s="20" t="s">
        <v>3275</v>
      </c>
      <c r="C2746" s="1" t="s">
        <v>1486</v>
      </c>
      <c r="D2746" s="1" t="s">
        <v>1758</v>
      </c>
      <c r="E2746" s="1" t="s">
        <v>1759</v>
      </c>
      <c r="F2746" s="1" t="s">
        <v>1849</v>
      </c>
      <c r="G2746" s="1" t="s">
        <v>1850</v>
      </c>
      <c r="H2746" s="1">
        <v>0.5</v>
      </c>
      <c r="I2746" s="1">
        <v>0.5</v>
      </c>
      <c r="J2746" s="1">
        <v>1</v>
      </c>
      <c r="K2746" s="65">
        <v>44687</v>
      </c>
      <c r="L2746" s="65">
        <v>44690</v>
      </c>
      <c r="M2746" s="1">
        <v>60.18</v>
      </c>
      <c r="N2746" s="1">
        <f>VLOOKUP(G2746,[5]Production_Personnel_wise_Proce!$D$10:$K$281,8,FALSE)</f>
        <v>55</v>
      </c>
      <c r="O2746" s="1">
        <v>95</v>
      </c>
      <c r="P2746" s="1">
        <f t="shared" si="136"/>
        <v>5717.1</v>
      </c>
      <c r="Q2746" s="1" t="s">
        <v>147</v>
      </c>
      <c r="R2746" s="20">
        <v>99.7</v>
      </c>
      <c r="S2746" s="19">
        <f t="shared" si="134"/>
        <v>5999.9459999999999</v>
      </c>
      <c r="T2746" s="20" t="s">
        <v>147</v>
      </c>
      <c r="U2746" s="1">
        <v>105</v>
      </c>
      <c r="V2746" s="20">
        <v>0</v>
      </c>
      <c r="W2746" s="20">
        <v>0</v>
      </c>
      <c r="X2746" s="20">
        <v>0</v>
      </c>
      <c r="Y2746" s="20">
        <f t="shared" si="137"/>
        <v>105</v>
      </c>
      <c r="Z2746" s="1">
        <f>+Y2746*N2746</f>
        <v>5775</v>
      </c>
      <c r="AA2746" s="58" t="s">
        <v>3179</v>
      </c>
      <c r="AB2746" s="58" t="s">
        <v>3179</v>
      </c>
    </row>
    <row r="2747" spans="1:28" x14ac:dyDescent="0.3">
      <c r="A2747" s="1">
        <v>49</v>
      </c>
      <c r="B2747" s="20" t="s">
        <v>3275</v>
      </c>
      <c r="C2747" s="1" t="s">
        <v>1486</v>
      </c>
      <c r="D2747" s="1" t="s">
        <v>1758</v>
      </c>
      <c r="E2747" s="1" t="s">
        <v>1759</v>
      </c>
      <c r="F2747" s="1" t="s">
        <v>1851</v>
      </c>
      <c r="G2747" s="1" t="s">
        <v>1852</v>
      </c>
      <c r="H2747" s="42">
        <v>0.5</v>
      </c>
      <c r="I2747" s="42">
        <v>0.5</v>
      </c>
      <c r="J2747" s="1">
        <v>5</v>
      </c>
      <c r="K2747" s="65">
        <v>44642</v>
      </c>
      <c r="L2747" s="65">
        <v>44645</v>
      </c>
      <c r="M2747" s="1">
        <v>266.72000000000003</v>
      </c>
      <c r="N2747" s="1">
        <v>256</v>
      </c>
      <c r="O2747" s="1">
        <v>84</v>
      </c>
      <c r="P2747" s="1">
        <f t="shared" si="136"/>
        <v>22404.480000000003</v>
      </c>
      <c r="Q2747" s="1" t="s">
        <v>147</v>
      </c>
      <c r="R2747" s="20">
        <v>99.7</v>
      </c>
      <c r="S2747" s="19">
        <f t="shared" si="134"/>
        <v>26591.984000000004</v>
      </c>
      <c r="T2747" s="20" t="s">
        <v>147</v>
      </c>
      <c r="U2747" s="1">
        <v>105</v>
      </c>
      <c r="V2747" s="20">
        <v>0</v>
      </c>
      <c r="W2747" s="20">
        <v>0</v>
      </c>
      <c r="X2747" s="20">
        <v>0</v>
      </c>
      <c r="Y2747" s="20">
        <f t="shared" si="137"/>
        <v>105</v>
      </c>
      <c r="Z2747" s="1">
        <f>+N2747*Y2747</f>
        <v>26880</v>
      </c>
      <c r="AA2747" s="58" t="s">
        <v>3179</v>
      </c>
      <c r="AB2747" s="58" t="s">
        <v>3179</v>
      </c>
    </row>
    <row r="2748" spans="1:28" x14ac:dyDescent="0.3">
      <c r="A2748" s="1">
        <v>50</v>
      </c>
      <c r="B2748" s="20" t="s">
        <v>3275</v>
      </c>
      <c r="C2748" s="1" t="s">
        <v>1486</v>
      </c>
      <c r="D2748" s="1" t="s">
        <v>1758</v>
      </c>
      <c r="E2748" s="1" t="s">
        <v>1759</v>
      </c>
      <c r="F2748" s="1" t="s">
        <v>1853</v>
      </c>
      <c r="G2748" s="1" t="s">
        <v>1854</v>
      </c>
      <c r="H2748" s="1">
        <v>0.5</v>
      </c>
      <c r="I2748" s="1">
        <v>0.5</v>
      </c>
      <c r="J2748" s="1">
        <v>1</v>
      </c>
      <c r="K2748" s="65">
        <v>44687</v>
      </c>
      <c r="L2748" s="65">
        <v>44690</v>
      </c>
      <c r="M2748" s="1">
        <v>60.02</v>
      </c>
      <c r="N2748" s="1">
        <f>VLOOKUP(G2748,[5]Production_Personnel_wise_Proce!$D$10:$K$281,8,FALSE)</f>
        <v>55</v>
      </c>
      <c r="O2748" s="1">
        <v>88</v>
      </c>
      <c r="P2748" s="1">
        <f t="shared" si="136"/>
        <v>5281.76</v>
      </c>
      <c r="Q2748" s="1" t="s">
        <v>147</v>
      </c>
      <c r="R2748" s="20">
        <v>99.7</v>
      </c>
      <c r="S2748" s="19">
        <f t="shared" si="134"/>
        <v>5983.9940000000006</v>
      </c>
      <c r="T2748" s="20" t="s">
        <v>147</v>
      </c>
      <c r="U2748" s="1">
        <v>105</v>
      </c>
      <c r="V2748" s="20">
        <v>0</v>
      </c>
      <c r="W2748" s="20">
        <v>0</v>
      </c>
      <c r="X2748" s="20">
        <v>0</v>
      </c>
      <c r="Y2748" s="20">
        <f t="shared" si="137"/>
        <v>105</v>
      </c>
      <c r="Z2748" s="1">
        <f>+Y2748*N2748</f>
        <v>5775</v>
      </c>
      <c r="AA2748" s="58" t="s">
        <v>3179</v>
      </c>
      <c r="AB2748" s="58" t="s">
        <v>3179</v>
      </c>
    </row>
    <row r="2749" spans="1:28" x14ac:dyDescent="0.3">
      <c r="A2749" s="1">
        <v>51</v>
      </c>
      <c r="B2749" s="20" t="s">
        <v>3275</v>
      </c>
      <c r="C2749" s="1" t="s">
        <v>1486</v>
      </c>
      <c r="D2749" s="1" t="s">
        <v>1758</v>
      </c>
      <c r="E2749" s="1" t="s">
        <v>1759</v>
      </c>
      <c r="F2749" s="1" t="s">
        <v>1855</v>
      </c>
      <c r="G2749" s="1" t="s">
        <v>1856</v>
      </c>
      <c r="H2749" s="1">
        <v>0.5</v>
      </c>
      <c r="I2749" s="1">
        <v>0.5</v>
      </c>
      <c r="J2749" s="1">
        <v>1</v>
      </c>
      <c r="K2749" s="65">
        <v>44687</v>
      </c>
      <c r="L2749" s="65">
        <v>44690</v>
      </c>
      <c r="M2749" s="1">
        <v>60.14</v>
      </c>
      <c r="N2749" s="1">
        <f>VLOOKUP(G2749,[5]Production_Personnel_wise_Proce!$D$10:$K$281,8,FALSE)</f>
        <v>55</v>
      </c>
      <c r="O2749" s="1">
        <v>94</v>
      </c>
      <c r="P2749" s="1">
        <f t="shared" si="136"/>
        <v>5653.16</v>
      </c>
      <c r="Q2749" s="1" t="s">
        <v>147</v>
      </c>
      <c r="R2749" s="20">
        <v>99.7</v>
      </c>
      <c r="S2749" s="19">
        <f t="shared" si="134"/>
        <v>5995.9580000000005</v>
      </c>
      <c r="T2749" s="20" t="s">
        <v>147</v>
      </c>
      <c r="U2749" s="1">
        <v>105</v>
      </c>
      <c r="V2749" s="20">
        <v>0</v>
      </c>
      <c r="W2749" s="20">
        <v>0</v>
      </c>
      <c r="X2749" s="20">
        <v>0</v>
      </c>
      <c r="Y2749" s="20">
        <f t="shared" si="137"/>
        <v>105</v>
      </c>
      <c r="Z2749" s="1">
        <f>+Y2749*N2749</f>
        <v>5775</v>
      </c>
      <c r="AA2749" s="58" t="s">
        <v>3179</v>
      </c>
      <c r="AB2749" s="58" t="s">
        <v>3179</v>
      </c>
    </row>
    <row r="2750" spans="1:28" x14ac:dyDescent="0.3">
      <c r="A2750" s="1">
        <v>52</v>
      </c>
      <c r="B2750" s="20" t="s">
        <v>3275</v>
      </c>
      <c r="C2750" s="1" t="s">
        <v>1486</v>
      </c>
      <c r="D2750" s="1" t="s">
        <v>1758</v>
      </c>
      <c r="E2750" s="1" t="s">
        <v>1759</v>
      </c>
      <c r="F2750" s="1" t="s">
        <v>1593</v>
      </c>
      <c r="G2750" s="1" t="s">
        <v>1857</v>
      </c>
      <c r="H2750" s="42">
        <v>0.5</v>
      </c>
      <c r="I2750" s="42">
        <v>0.5</v>
      </c>
      <c r="J2750" s="1">
        <v>3</v>
      </c>
      <c r="K2750" s="65">
        <v>44642</v>
      </c>
      <c r="L2750" s="65">
        <v>44645</v>
      </c>
      <c r="M2750" s="1">
        <v>181.05</v>
      </c>
      <c r="N2750" s="1">
        <v>180</v>
      </c>
      <c r="O2750" s="1">
        <v>80</v>
      </c>
      <c r="P2750" s="1">
        <f t="shared" si="136"/>
        <v>14484</v>
      </c>
      <c r="Q2750" s="1" t="s">
        <v>147</v>
      </c>
      <c r="R2750" s="20">
        <v>99.7</v>
      </c>
      <c r="S2750" s="19">
        <f t="shared" si="134"/>
        <v>18050.685000000001</v>
      </c>
      <c r="T2750" s="20" t="s">
        <v>147</v>
      </c>
      <c r="U2750" s="1">
        <v>105</v>
      </c>
      <c r="V2750" s="20">
        <v>0</v>
      </c>
      <c r="W2750" s="20">
        <v>0</v>
      </c>
      <c r="X2750" s="20">
        <v>0</v>
      </c>
      <c r="Y2750" s="20">
        <f t="shared" si="137"/>
        <v>105</v>
      </c>
      <c r="Z2750" s="1">
        <f>+N2750*Y2750</f>
        <v>18900</v>
      </c>
      <c r="AA2750" s="58" t="s">
        <v>3179</v>
      </c>
      <c r="AB2750" s="58" t="s">
        <v>3179</v>
      </c>
    </row>
    <row r="2751" spans="1:28" x14ac:dyDescent="0.3">
      <c r="A2751" s="1">
        <v>53</v>
      </c>
      <c r="B2751" s="20" t="s">
        <v>3275</v>
      </c>
      <c r="C2751" s="1" t="s">
        <v>1486</v>
      </c>
      <c r="D2751" s="1" t="s">
        <v>1758</v>
      </c>
      <c r="E2751" s="1" t="s">
        <v>1759</v>
      </c>
      <c r="F2751" s="1" t="s">
        <v>1858</v>
      </c>
      <c r="G2751" s="1" t="s">
        <v>1859</v>
      </c>
      <c r="H2751" s="42">
        <v>1</v>
      </c>
      <c r="I2751" s="42">
        <v>1</v>
      </c>
      <c r="J2751" s="1">
        <v>7</v>
      </c>
      <c r="K2751" s="65">
        <v>44642</v>
      </c>
      <c r="L2751" s="65">
        <v>44645</v>
      </c>
      <c r="M2751" s="1">
        <v>387.05</v>
      </c>
      <c r="N2751" s="1">
        <v>368</v>
      </c>
      <c r="O2751" s="1">
        <v>86</v>
      </c>
      <c r="P2751" s="1">
        <f t="shared" si="136"/>
        <v>33286.300000000003</v>
      </c>
      <c r="Q2751" s="1" t="s">
        <v>147</v>
      </c>
      <c r="R2751" s="20">
        <v>99.7</v>
      </c>
      <c r="S2751" s="19">
        <f t="shared" si="134"/>
        <v>38588.885000000002</v>
      </c>
      <c r="T2751" s="20" t="s">
        <v>147</v>
      </c>
      <c r="U2751" s="1">
        <v>105</v>
      </c>
      <c r="V2751" s="20">
        <v>0</v>
      </c>
      <c r="W2751" s="20">
        <v>0</v>
      </c>
      <c r="X2751" s="20">
        <v>0</v>
      </c>
      <c r="Y2751" s="20">
        <f t="shared" si="137"/>
        <v>105</v>
      </c>
      <c r="Z2751" s="1">
        <f>+N2751*Y2751</f>
        <v>38640</v>
      </c>
      <c r="AA2751" s="58" t="s">
        <v>3179</v>
      </c>
      <c r="AB2751" s="58" t="s">
        <v>3179</v>
      </c>
    </row>
    <row r="2752" spans="1:28" x14ac:dyDescent="0.3">
      <c r="A2752" s="1">
        <v>54</v>
      </c>
      <c r="B2752" s="20" t="s">
        <v>3275</v>
      </c>
      <c r="C2752" s="1" t="s">
        <v>1486</v>
      </c>
      <c r="D2752" s="1" t="s">
        <v>1758</v>
      </c>
      <c r="E2752" s="1" t="s">
        <v>1759</v>
      </c>
      <c r="F2752" s="1" t="s">
        <v>1860</v>
      </c>
      <c r="G2752" s="1" t="s">
        <v>1861</v>
      </c>
      <c r="H2752" s="42">
        <v>1</v>
      </c>
      <c r="I2752" s="42">
        <v>1</v>
      </c>
      <c r="J2752" s="1">
        <v>2</v>
      </c>
      <c r="K2752" s="65">
        <v>44642</v>
      </c>
      <c r="L2752" s="65">
        <v>44645</v>
      </c>
      <c r="M2752" s="1">
        <v>120.24</v>
      </c>
      <c r="N2752" s="1">
        <v>118</v>
      </c>
      <c r="O2752" s="1">
        <v>90</v>
      </c>
      <c r="P2752" s="1">
        <f t="shared" si="136"/>
        <v>10821.6</v>
      </c>
      <c r="Q2752" s="1" t="s">
        <v>147</v>
      </c>
      <c r="R2752" s="20">
        <v>99.7</v>
      </c>
      <c r="S2752" s="19">
        <f t="shared" si="134"/>
        <v>11987.928</v>
      </c>
      <c r="T2752" s="20" t="s">
        <v>147</v>
      </c>
      <c r="U2752" s="1">
        <v>105</v>
      </c>
      <c r="V2752" s="20">
        <v>0</v>
      </c>
      <c r="W2752" s="20">
        <v>0</v>
      </c>
      <c r="X2752" s="20">
        <v>0</v>
      </c>
      <c r="Y2752" s="20">
        <f t="shared" si="137"/>
        <v>105</v>
      </c>
      <c r="Z2752" s="1">
        <f>+N2752*Y2752</f>
        <v>12390</v>
      </c>
      <c r="AA2752" s="58" t="s">
        <v>3179</v>
      </c>
      <c r="AB2752" s="58" t="s">
        <v>3179</v>
      </c>
    </row>
    <row r="2753" spans="1:28" x14ac:dyDescent="0.3">
      <c r="A2753" s="1">
        <v>55</v>
      </c>
      <c r="B2753" s="20" t="s">
        <v>3275</v>
      </c>
      <c r="C2753" s="1" t="s">
        <v>1486</v>
      </c>
      <c r="D2753" s="1" t="s">
        <v>1758</v>
      </c>
      <c r="E2753" s="1" t="s">
        <v>1759</v>
      </c>
      <c r="F2753" s="1" t="s">
        <v>1862</v>
      </c>
      <c r="G2753" s="1" t="s">
        <v>1864</v>
      </c>
      <c r="H2753" s="1">
        <v>2</v>
      </c>
      <c r="I2753" s="1">
        <v>2</v>
      </c>
      <c r="J2753" s="1">
        <v>1</v>
      </c>
      <c r="K2753" s="65">
        <v>44687</v>
      </c>
      <c r="L2753" s="65">
        <v>44690</v>
      </c>
      <c r="M2753" s="1">
        <v>60.04</v>
      </c>
      <c r="N2753" s="1">
        <f>VLOOKUP(G2753,[5]Production_Personnel_wise_Proce!$D$10:$K$281,8,FALSE)</f>
        <v>55</v>
      </c>
      <c r="O2753" s="1">
        <v>83</v>
      </c>
      <c r="P2753" s="1">
        <f t="shared" si="136"/>
        <v>4983.32</v>
      </c>
      <c r="Q2753" s="60" t="s">
        <v>147</v>
      </c>
      <c r="R2753" s="20">
        <v>99.7</v>
      </c>
      <c r="S2753" s="19">
        <f t="shared" si="134"/>
        <v>5985.9880000000003</v>
      </c>
      <c r="T2753" s="20" t="s">
        <v>147</v>
      </c>
      <c r="U2753" s="1">
        <v>105</v>
      </c>
      <c r="V2753" s="20">
        <v>0</v>
      </c>
      <c r="W2753" s="20">
        <v>0</v>
      </c>
      <c r="X2753" s="20">
        <v>0</v>
      </c>
      <c r="Y2753" s="20">
        <f t="shared" si="137"/>
        <v>105</v>
      </c>
      <c r="Z2753" s="1">
        <f>+Y2753*N2753</f>
        <v>5775</v>
      </c>
      <c r="AA2753" s="58" t="s">
        <v>3179</v>
      </c>
      <c r="AB2753" s="58" t="s">
        <v>3179</v>
      </c>
    </row>
    <row r="2754" spans="1:28" x14ac:dyDescent="0.3">
      <c r="A2754" s="1">
        <v>56</v>
      </c>
      <c r="B2754" s="20" t="s">
        <v>3275</v>
      </c>
      <c r="C2754" s="1" t="s">
        <v>1486</v>
      </c>
      <c r="D2754" s="1" t="s">
        <v>1758</v>
      </c>
      <c r="E2754" s="1" t="s">
        <v>1759</v>
      </c>
      <c r="F2754" s="1" t="s">
        <v>1865</v>
      </c>
      <c r="G2754" s="1" t="s">
        <v>1866</v>
      </c>
      <c r="H2754" s="42">
        <v>0.5</v>
      </c>
      <c r="I2754" s="42">
        <v>0.5</v>
      </c>
      <c r="J2754" s="1">
        <v>2</v>
      </c>
      <c r="K2754" s="65">
        <v>44642</v>
      </c>
      <c r="L2754" s="65">
        <v>44645</v>
      </c>
      <c r="M2754" s="1">
        <v>119.64</v>
      </c>
      <c r="N2754" s="1">
        <v>118</v>
      </c>
      <c r="O2754" s="1">
        <v>92</v>
      </c>
      <c r="P2754" s="1">
        <f t="shared" si="136"/>
        <v>11006.88</v>
      </c>
      <c r="Q2754" s="60" t="s">
        <v>147</v>
      </c>
      <c r="R2754" s="20">
        <v>99.7</v>
      </c>
      <c r="S2754" s="19">
        <f t="shared" si="134"/>
        <v>11928.108</v>
      </c>
      <c r="T2754" s="20" t="s">
        <v>147</v>
      </c>
      <c r="U2754" s="1">
        <v>105</v>
      </c>
      <c r="V2754" s="20">
        <v>0</v>
      </c>
      <c r="W2754" s="20">
        <v>0</v>
      </c>
      <c r="X2754" s="20">
        <v>0</v>
      </c>
      <c r="Y2754" s="20">
        <f t="shared" si="137"/>
        <v>105</v>
      </c>
      <c r="Z2754" s="1">
        <f>+N2754*Y2754</f>
        <v>12390</v>
      </c>
      <c r="AA2754" s="58" t="s">
        <v>3179</v>
      </c>
      <c r="AB2754" s="58" t="s">
        <v>3179</v>
      </c>
    </row>
    <row r="2755" spans="1:28" x14ac:dyDescent="0.3">
      <c r="A2755" s="1">
        <v>57</v>
      </c>
      <c r="B2755" s="20" t="s">
        <v>3275</v>
      </c>
      <c r="C2755" s="1" t="s">
        <v>1486</v>
      </c>
      <c r="D2755" s="1" t="s">
        <v>1758</v>
      </c>
      <c r="E2755" s="1" t="s">
        <v>1759</v>
      </c>
      <c r="F2755" s="1" t="s">
        <v>1867</v>
      </c>
      <c r="G2755" s="1" t="s">
        <v>1868</v>
      </c>
      <c r="H2755" s="1">
        <v>1</v>
      </c>
      <c r="I2755" s="1">
        <v>1</v>
      </c>
      <c r="J2755" s="1">
        <v>1</v>
      </c>
      <c r="K2755" s="65">
        <v>44687</v>
      </c>
      <c r="L2755" s="65">
        <v>44690</v>
      </c>
      <c r="M2755" s="1">
        <v>60.2</v>
      </c>
      <c r="N2755" s="1">
        <f>VLOOKUP(G2755,[5]Production_Personnel_wise_Proce!$D$10:$K$281,8,FALSE)</f>
        <v>55</v>
      </c>
      <c r="O2755" s="1">
        <v>93</v>
      </c>
      <c r="P2755" s="1">
        <f t="shared" si="136"/>
        <v>5598.6</v>
      </c>
      <c r="Q2755" s="1" t="s">
        <v>147</v>
      </c>
      <c r="R2755" s="20">
        <v>99.7</v>
      </c>
      <c r="S2755" s="19">
        <f t="shared" si="134"/>
        <v>6001.9400000000005</v>
      </c>
      <c r="T2755" s="20" t="s">
        <v>147</v>
      </c>
      <c r="U2755" s="1">
        <v>105</v>
      </c>
      <c r="V2755" s="20">
        <v>0</v>
      </c>
      <c r="W2755" s="20">
        <v>0</v>
      </c>
      <c r="X2755" s="20">
        <v>0</v>
      </c>
      <c r="Y2755" s="20">
        <f t="shared" si="137"/>
        <v>105</v>
      </c>
      <c r="Z2755" s="1">
        <f>+Y2755*N2755</f>
        <v>5775</v>
      </c>
      <c r="AA2755" s="58" t="s">
        <v>3179</v>
      </c>
      <c r="AB2755" s="58" t="s">
        <v>3179</v>
      </c>
    </row>
    <row r="2756" spans="1:28" x14ac:dyDescent="0.3">
      <c r="A2756" s="1">
        <v>58</v>
      </c>
      <c r="B2756" s="20" t="s">
        <v>3275</v>
      </c>
      <c r="C2756" s="1" t="s">
        <v>1486</v>
      </c>
      <c r="D2756" s="1" t="s">
        <v>1758</v>
      </c>
      <c r="E2756" s="1" t="s">
        <v>1759</v>
      </c>
      <c r="F2756" s="1" t="s">
        <v>1869</v>
      </c>
      <c r="G2756" s="1" t="s">
        <v>1870</v>
      </c>
      <c r="H2756" s="42">
        <v>3</v>
      </c>
      <c r="I2756" s="42">
        <v>3</v>
      </c>
      <c r="J2756" s="1">
        <v>6</v>
      </c>
      <c r="K2756" s="65">
        <v>44642</v>
      </c>
      <c r="L2756" s="65">
        <v>44645</v>
      </c>
      <c r="M2756" s="1">
        <v>324.61</v>
      </c>
      <c r="N2756" s="1">
        <v>320</v>
      </c>
      <c r="O2756" s="1">
        <v>92</v>
      </c>
      <c r="P2756" s="1">
        <f t="shared" si="136"/>
        <v>29864.120000000003</v>
      </c>
      <c r="Q2756" s="1" t="s">
        <v>147</v>
      </c>
      <c r="R2756" s="20">
        <v>99.7</v>
      </c>
      <c r="S2756" s="19">
        <f t="shared" si="134"/>
        <v>32363.617000000002</v>
      </c>
      <c r="T2756" s="20" t="s">
        <v>147</v>
      </c>
      <c r="U2756" s="1">
        <v>105</v>
      </c>
      <c r="V2756" s="20">
        <v>0</v>
      </c>
      <c r="W2756" s="20">
        <v>0</v>
      </c>
      <c r="X2756" s="20">
        <v>0</v>
      </c>
      <c r="Y2756" s="20">
        <f t="shared" si="137"/>
        <v>105</v>
      </c>
      <c r="Z2756" s="1">
        <f>+N2756*Y2756</f>
        <v>33600</v>
      </c>
      <c r="AA2756" s="58" t="s">
        <v>3179</v>
      </c>
      <c r="AB2756" s="58" t="s">
        <v>3179</v>
      </c>
    </row>
    <row r="2757" spans="1:28" x14ac:dyDescent="0.3">
      <c r="A2757" s="1">
        <v>59</v>
      </c>
      <c r="B2757" s="20" t="s">
        <v>3275</v>
      </c>
      <c r="C2757" s="1" t="s">
        <v>1486</v>
      </c>
      <c r="D2757" s="1" t="s">
        <v>1758</v>
      </c>
      <c r="E2757" s="1" t="s">
        <v>1759</v>
      </c>
      <c r="F2757" s="1" t="s">
        <v>1871</v>
      </c>
      <c r="G2757" s="1" t="s">
        <v>1873</v>
      </c>
      <c r="H2757" s="1">
        <v>2</v>
      </c>
      <c r="I2757" s="1">
        <v>2</v>
      </c>
      <c r="J2757" s="1">
        <v>1</v>
      </c>
      <c r="K2757" s="65">
        <v>44687</v>
      </c>
      <c r="L2757" s="65">
        <v>44690</v>
      </c>
      <c r="M2757" s="1">
        <v>59.84</v>
      </c>
      <c r="N2757" s="1">
        <f>VLOOKUP(G2757,[5]Production_Personnel_wise_Proce!$D$10:$K$281,8,FALSE)</f>
        <v>56</v>
      </c>
      <c r="O2757" s="1">
        <v>91</v>
      </c>
      <c r="P2757" s="1">
        <f t="shared" si="136"/>
        <v>5445.4400000000005</v>
      </c>
      <c r="Q2757" s="1" t="s">
        <v>147</v>
      </c>
      <c r="R2757" s="20">
        <v>99.7</v>
      </c>
      <c r="S2757" s="19">
        <f t="shared" si="134"/>
        <v>5966.0480000000007</v>
      </c>
      <c r="T2757" s="20" t="s">
        <v>147</v>
      </c>
      <c r="U2757" s="1">
        <v>105</v>
      </c>
      <c r="V2757" s="20">
        <v>0</v>
      </c>
      <c r="W2757" s="20">
        <v>0</v>
      </c>
      <c r="X2757" s="20">
        <v>0</v>
      </c>
      <c r="Y2757" s="20">
        <f t="shared" si="137"/>
        <v>105</v>
      </c>
      <c r="Z2757" s="1">
        <f>+Y2757*N2757</f>
        <v>5880</v>
      </c>
      <c r="AA2757" s="58" t="s">
        <v>3179</v>
      </c>
      <c r="AB2757" s="58" t="s">
        <v>3179</v>
      </c>
    </row>
    <row r="2758" spans="1:28" x14ac:dyDescent="0.3">
      <c r="A2758" s="1">
        <v>60</v>
      </c>
      <c r="B2758" s="20" t="s">
        <v>3275</v>
      </c>
      <c r="C2758" s="1" t="s">
        <v>1486</v>
      </c>
      <c r="D2758" s="1" t="s">
        <v>1758</v>
      </c>
      <c r="E2758" s="1" t="s">
        <v>1759</v>
      </c>
      <c r="F2758" s="1" t="s">
        <v>1874</v>
      </c>
      <c r="G2758" s="1" t="s">
        <v>1875</v>
      </c>
      <c r="H2758" s="1">
        <v>1</v>
      </c>
      <c r="I2758" s="1">
        <v>1</v>
      </c>
      <c r="J2758" s="1">
        <v>1</v>
      </c>
      <c r="K2758" s="65">
        <v>44687</v>
      </c>
      <c r="L2758" s="65">
        <v>44690</v>
      </c>
      <c r="M2758" s="1">
        <v>60.02</v>
      </c>
      <c r="N2758" s="1">
        <f>VLOOKUP(G2758,[5]Production_Personnel_wise_Proce!$D$10:$K$281,8,FALSE)</f>
        <v>55</v>
      </c>
      <c r="O2758" s="1">
        <v>92</v>
      </c>
      <c r="P2758" s="1">
        <f t="shared" si="136"/>
        <v>5521.84</v>
      </c>
      <c r="Q2758" s="1" t="s">
        <v>147</v>
      </c>
      <c r="R2758" s="20">
        <v>99.7</v>
      </c>
      <c r="S2758" s="19">
        <f t="shared" si="134"/>
        <v>5983.9940000000006</v>
      </c>
      <c r="T2758" s="20" t="s">
        <v>147</v>
      </c>
      <c r="U2758" s="1">
        <v>105</v>
      </c>
      <c r="V2758" s="20">
        <v>0</v>
      </c>
      <c r="W2758" s="20">
        <v>0</v>
      </c>
      <c r="X2758" s="20">
        <v>0</v>
      </c>
      <c r="Y2758" s="20">
        <f t="shared" si="137"/>
        <v>105</v>
      </c>
      <c r="Z2758" s="1">
        <f>+Y2758*N2758</f>
        <v>5775</v>
      </c>
      <c r="AA2758" s="58" t="s">
        <v>3179</v>
      </c>
      <c r="AB2758" s="58" t="s">
        <v>3179</v>
      </c>
    </row>
    <row r="2759" spans="1:28" x14ac:dyDescent="0.3">
      <c r="A2759" s="1">
        <v>61</v>
      </c>
      <c r="B2759" s="20" t="s">
        <v>3275</v>
      </c>
      <c r="C2759" s="1" t="s">
        <v>1486</v>
      </c>
      <c r="D2759" s="1" t="s">
        <v>1758</v>
      </c>
      <c r="E2759" s="1" t="s">
        <v>1759</v>
      </c>
      <c r="F2759" s="1" t="s">
        <v>1876</v>
      </c>
      <c r="G2759" s="1" t="s">
        <v>1877</v>
      </c>
      <c r="H2759" s="1">
        <v>1</v>
      </c>
      <c r="I2759" s="1">
        <v>1</v>
      </c>
      <c r="J2759" s="1">
        <v>2</v>
      </c>
      <c r="K2759" s="65">
        <v>44687</v>
      </c>
      <c r="L2759" s="65">
        <v>44690</v>
      </c>
      <c r="M2759" s="1">
        <v>120.12</v>
      </c>
      <c r="N2759" s="1">
        <f>VLOOKUP(G2759,[5]Production_Personnel_wise_Proce!$D$10:$K$281,8,FALSE)</f>
        <v>110</v>
      </c>
      <c r="O2759" s="1">
        <v>88</v>
      </c>
      <c r="P2759" s="1">
        <f t="shared" si="136"/>
        <v>10570.560000000001</v>
      </c>
      <c r="Q2759" s="1" t="s">
        <v>147</v>
      </c>
      <c r="R2759" s="20">
        <v>99.7</v>
      </c>
      <c r="S2759" s="19">
        <f t="shared" si="134"/>
        <v>11975.964</v>
      </c>
      <c r="T2759" s="20" t="s">
        <v>147</v>
      </c>
      <c r="U2759" s="1">
        <v>105</v>
      </c>
      <c r="V2759" s="20">
        <v>0</v>
      </c>
      <c r="W2759" s="20">
        <v>0</v>
      </c>
      <c r="X2759" s="20">
        <v>0</v>
      </c>
      <c r="Y2759" s="20">
        <f t="shared" si="137"/>
        <v>105</v>
      </c>
      <c r="Z2759" s="1">
        <f>+Y2759*N2759</f>
        <v>11550</v>
      </c>
      <c r="AA2759" s="58" t="s">
        <v>3179</v>
      </c>
      <c r="AB2759" s="58" t="s">
        <v>3179</v>
      </c>
    </row>
    <row r="2760" spans="1:28" x14ac:dyDescent="0.3">
      <c r="A2760" s="1">
        <v>62</v>
      </c>
      <c r="B2760" s="20" t="s">
        <v>3275</v>
      </c>
      <c r="C2760" s="1" t="s">
        <v>1486</v>
      </c>
      <c r="D2760" s="1" t="s">
        <v>1758</v>
      </c>
      <c r="E2760" s="1" t="s">
        <v>1759</v>
      </c>
      <c r="F2760" s="1" t="s">
        <v>1878</v>
      </c>
      <c r="G2760" s="1" t="s">
        <v>1880</v>
      </c>
      <c r="H2760" s="1">
        <v>1</v>
      </c>
      <c r="I2760" s="1">
        <v>1</v>
      </c>
      <c r="J2760" s="1">
        <v>1</v>
      </c>
      <c r="K2760" s="65">
        <v>44687</v>
      </c>
      <c r="L2760" s="65">
        <v>44690</v>
      </c>
      <c r="M2760" s="1">
        <v>59.7</v>
      </c>
      <c r="N2760" s="1">
        <f>VLOOKUP(G2760,[5]Production_Personnel_wise_Proce!$D$10:$K$281,8,FALSE)</f>
        <v>56</v>
      </c>
      <c r="O2760" s="1">
        <v>92</v>
      </c>
      <c r="P2760" s="1">
        <f t="shared" si="136"/>
        <v>5492.4000000000005</v>
      </c>
      <c r="Q2760" s="1" t="s">
        <v>147</v>
      </c>
      <c r="R2760" s="20">
        <v>99.7</v>
      </c>
      <c r="S2760" s="19">
        <f t="shared" si="134"/>
        <v>5952.09</v>
      </c>
      <c r="T2760" s="20" t="s">
        <v>147</v>
      </c>
      <c r="U2760" s="1">
        <v>105</v>
      </c>
      <c r="V2760" s="20">
        <v>0</v>
      </c>
      <c r="W2760" s="20">
        <v>0</v>
      </c>
      <c r="X2760" s="20">
        <v>0</v>
      </c>
      <c r="Y2760" s="20">
        <f t="shared" si="137"/>
        <v>105</v>
      </c>
      <c r="Z2760" s="1">
        <f>+Y2760*N2760</f>
        <v>5880</v>
      </c>
      <c r="AA2760" s="58" t="s">
        <v>3179</v>
      </c>
      <c r="AB2760" s="58" t="s">
        <v>3179</v>
      </c>
    </row>
    <row r="2761" spans="1:28" x14ac:dyDescent="0.3">
      <c r="A2761" s="1">
        <v>63</v>
      </c>
      <c r="B2761" s="20" t="s">
        <v>3275</v>
      </c>
      <c r="C2761" s="1" t="s">
        <v>1486</v>
      </c>
      <c r="D2761" s="1" t="s">
        <v>1758</v>
      </c>
      <c r="E2761" s="1" t="s">
        <v>1759</v>
      </c>
      <c r="F2761" s="1" t="s">
        <v>1881</v>
      </c>
      <c r="G2761" s="1" t="s">
        <v>1882</v>
      </c>
      <c r="H2761" s="42">
        <v>2</v>
      </c>
      <c r="I2761" s="42">
        <v>2</v>
      </c>
      <c r="J2761" s="1">
        <v>4</v>
      </c>
      <c r="K2761" s="65">
        <v>44642</v>
      </c>
      <c r="L2761" s="65">
        <v>44645</v>
      </c>
      <c r="M2761" s="1">
        <v>240.04</v>
      </c>
      <c r="N2761" s="1">
        <v>235</v>
      </c>
      <c r="O2761" s="1">
        <v>85</v>
      </c>
      <c r="P2761" s="1">
        <f t="shared" si="136"/>
        <v>20403.399999999998</v>
      </c>
      <c r="Q2761" s="1" t="s">
        <v>147</v>
      </c>
      <c r="R2761" s="20">
        <v>99.7</v>
      </c>
      <c r="S2761" s="19">
        <f t="shared" si="134"/>
        <v>23931.988000000001</v>
      </c>
      <c r="T2761" s="20" t="s">
        <v>147</v>
      </c>
      <c r="U2761" s="1">
        <v>105</v>
      </c>
      <c r="V2761" s="20">
        <v>0</v>
      </c>
      <c r="W2761" s="20">
        <v>0</v>
      </c>
      <c r="X2761" s="20">
        <v>0</v>
      </c>
      <c r="Y2761" s="20">
        <f t="shared" si="137"/>
        <v>105</v>
      </c>
      <c r="Z2761" s="1">
        <f>+N2761*Y2761</f>
        <v>24675</v>
      </c>
      <c r="AA2761" s="58" t="s">
        <v>3179</v>
      </c>
      <c r="AB2761" s="58" t="s">
        <v>3179</v>
      </c>
    </row>
    <row r="2762" spans="1:28" x14ac:dyDescent="0.3">
      <c r="A2762" s="1">
        <v>64</v>
      </c>
      <c r="B2762" s="20" t="s">
        <v>3275</v>
      </c>
      <c r="C2762" s="1" t="s">
        <v>1486</v>
      </c>
      <c r="D2762" s="1" t="s">
        <v>1758</v>
      </c>
      <c r="E2762" s="1" t="s">
        <v>1759</v>
      </c>
      <c r="F2762" s="1" t="s">
        <v>1883</v>
      </c>
      <c r="G2762" s="1" t="s">
        <v>1884</v>
      </c>
      <c r="H2762" s="42">
        <v>1.5</v>
      </c>
      <c r="I2762" s="42">
        <v>1.5</v>
      </c>
      <c r="J2762" s="1">
        <v>1</v>
      </c>
      <c r="K2762" s="65">
        <v>44642</v>
      </c>
      <c r="L2762" s="65">
        <v>44645</v>
      </c>
      <c r="M2762" s="1">
        <v>60.17</v>
      </c>
      <c r="N2762" s="1">
        <v>60</v>
      </c>
      <c r="O2762" s="1">
        <v>88</v>
      </c>
      <c r="P2762" s="1">
        <f t="shared" si="136"/>
        <v>5294.96</v>
      </c>
      <c r="Q2762" s="1" t="s">
        <v>147</v>
      </c>
      <c r="R2762" s="20">
        <v>99.7</v>
      </c>
      <c r="S2762" s="19">
        <f t="shared" si="134"/>
        <v>5998.9490000000005</v>
      </c>
      <c r="T2762" s="20" t="s">
        <v>147</v>
      </c>
      <c r="U2762" s="1">
        <v>105</v>
      </c>
      <c r="V2762" s="20">
        <v>0</v>
      </c>
      <c r="W2762" s="20">
        <v>0</v>
      </c>
      <c r="X2762" s="20">
        <v>0</v>
      </c>
      <c r="Y2762" s="20">
        <f t="shared" si="137"/>
        <v>105</v>
      </c>
      <c r="Z2762" s="1">
        <f>+N2762*Y2762</f>
        <v>6300</v>
      </c>
      <c r="AA2762" s="58" t="s">
        <v>3179</v>
      </c>
      <c r="AB2762" s="58" t="s">
        <v>3179</v>
      </c>
    </row>
    <row r="2763" spans="1:28" x14ac:dyDescent="0.3">
      <c r="A2763" s="1">
        <v>65</v>
      </c>
      <c r="B2763" s="20" t="s">
        <v>3275</v>
      </c>
      <c r="C2763" s="1" t="s">
        <v>1486</v>
      </c>
      <c r="D2763" s="1" t="s">
        <v>1758</v>
      </c>
      <c r="E2763" s="1" t="s">
        <v>1759</v>
      </c>
      <c r="F2763" s="1" t="s">
        <v>1885</v>
      </c>
      <c r="G2763" s="1" t="s">
        <v>1886</v>
      </c>
      <c r="H2763" s="1">
        <v>2.5</v>
      </c>
      <c r="I2763" s="1">
        <v>2.5</v>
      </c>
      <c r="J2763" s="1">
        <v>1</v>
      </c>
      <c r="K2763" s="65">
        <v>44687</v>
      </c>
      <c r="L2763" s="65">
        <v>44690</v>
      </c>
      <c r="M2763" s="1">
        <v>60.1</v>
      </c>
      <c r="N2763" s="1">
        <f>VLOOKUP(G2763,[5]Production_Personnel_wise_Proce!$D$10:$K$281,8,FALSE)</f>
        <v>56</v>
      </c>
      <c r="O2763" s="1">
        <v>90</v>
      </c>
      <c r="P2763" s="1">
        <f t="shared" si="136"/>
        <v>5409</v>
      </c>
      <c r="Q2763" s="1" t="s">
        <v>147</v>
      </c>
      <c r="R2763" s="20">
        <v>99.7</v>
      </c>
      <c r="S2763" s="19">
        <f t="shared" ref="S2763" si="138">+R2763*M2763</f>
        <v>5991.97</v>
      </c>
      <c r="T2763" s="20" t="s">
        <v>147</v>
      </c>
      <c r="U2763" s="1">
        <v>105</v>
      </c>
      <c r="V2763" s="20">
        <v>0</v>
      </c>
      <c r="W2763" s="20">
        <v>0</v>
      </c>
      <c r="X2763" s="20">
        <v>0</v>
      </c>
      <c r="Y2763" s="20">
        <f t="shared" si="137"/>
        <v>105</v>
      </c>
      <c r="Z2763" s="1">
        <f>+Y2763*N2763</f>
        <v>5880</v>
      </c>
      <c r="AA2763" s="58" t="s">
        <v>3179</v>
      </c>
      <c r="AB2763" s="58" t="s">
        <v>3179</v>
      </c>
    </row>
    <row r="2764" spans="1:28" x14ac:dyDescent="0.3">
      <c r="A2764" s="1">
        <v>66</v>
      </c>
      <c r="B2764" s="20" t="s">
        <v>3275</v>
      </c>
      <c r="C2764" s="1" t="s">
        <v>1486</v>
      </c>
      <c r="D2764" s="1" t="s">
        <v>1758</v>
      </c>
      <c r="E2764" s="1" t="s">
        <v>1759</v>
      </c>
      <c r="F2764" s="1" t="s">
        <v>1887</v>
      </c>
      <c r="G2764" s="1" t="s">
        <v>1888</v>
      </c>
      <c r="H2764" s="1">
        <v>1</v>
      </c>
      <c r="I2764" s="1"/>
      <c r="J2764" s="14">
        <v>0</v>
      </c>
      <c r="K2764" s="65">
        <v>0</v>
      </c>
      <c r="L2764" s="14">
        <v>0</v>
      </c>
      <c r="M2764" s="14">
        <v>0</v>
      </c>
      <c r="N2764" s="14">
        <v>0</v>
      </c>
      <c r="O2764" s="14">
        <v>0</v>
      </c>
      <c r="P2764" s="1">
        <f t="shared" si="136"/>
        <v>0</v>
      </c>
      <c r="Q2764" s="14">
        <v>0</v>
      </c>
      <c r="R2764" s="14">
        <v>0</v>
      </c>
      <c r="S2764" s="14">
        <v>0</v>
      </c>
      <c r="T2764" s="14">
        <v>0</v>
      </c>
      <c r="U2764" s="1">
        <v>0</v>
      </c>
      <c r="V2764" s="14">
        <v>0</v>
      </c>
      <c r="W2764" s="14">
        <v>0</v>
      </c>
      <c r="X2764" s="14">
        <v>0</v>
      </c>
      <c r="Y2764" s="14">
        <v>0</v>
      </c>
      <c r="Z2764" s="1"/>
      <c r="AA2764" s="58" t="s">
        <v>3179</v>
      </c>
      <c r="AB2764" s="58" t="s">
        <v>3179</v>
      </c>
    </row>
    <row r="2765" spans="1:28" x14ac:dyDescent="0.3">
      <c r="A2765" s="1">
        <v>67</v>
      </c>
      <c r="B2765" s="20" t="s">
        <v>3275</v>
      </c>
      <c r="C2765" s="1" t="s">
        <v>1486</v>
      </c>
      <c r="D2765" s="1" t="s">
        <v>1758</v>
      </c>
      <c r="E2765" s="1" t="s">
        <v>1759</v>
      </c>
      <c r="F2765" s="1" t="s">
        <v>1890</v>
      </c>
      <c r="G2765" s="1" t="s">
        <v>1891</v>
      </c>
      <c r="H2765" s="1">
        <v>1</v>
      </c>
      <c r="I2765" s="1">
        <v>1</v>
      </c>
      <c r="J2765" s="1">
        <v>3</v>
      </c>
      <c r="K2765" s="65">
        <v>44687</v>
      </c>
      <c r="L2765" s="65">
        <v>44690</v>
      </c>
      <c r="M2765" s="1">
        <v>179.84</v>
      </c>
      <c r="N2765" s="1">
        <f>VLOOKUP(G2765,[5]Production_Personnel_wise_Proce!$D$10:$K$281,8,FALSE)</f>
        <v>165</v>
      </c>
      <c r="O2765" s="1">
        <v>98</v>
      </c>
      <c r="P2765" s="1">
        <f t="shared" si="136"/>
        <v>17624.32</v>
      </c>
      <c r="Q2765" s="1" t="s">
        <v>147</v>
      </c>
      <c r="R2765" s="20">
        <v>99.7</v>
      </c>
      <c r="S2765" s="19">
        <f t="shared" ref="S2765:S2807" si="139">+R2765*M2765</f>
        <v>17930.048000000003</v>
      </c>
      <c r="T2765" s="20" t="s">
        <v>147</v>
      </c>
      <c r="U2765" s="1">
        <v>105</v>
      </c>
      <c r="V2765" s="20">
        <v>0</v>
      </c>
      <c r="W2765" s="20">
        <v>0</v>
      </c>
      <c r="X2765" s="20">
        <v>0</v>
      </c>
      <c r="Y2765" s="20">
        <f t="shared" si="137"/>
        <v>105</v>
      </c>
      <c r="Z2765" s="1">
        <f t="shared" ref="Z2765:Z2770" si="140">+Y2765*N2765</f>
        <v>17325</v>
      </c>
      <c r="AA2765" s="58" t="s">
        <v>3179</v>
      </c>
      <c r="AB2765" s="58" t="s">
        <v>3179</v>
      </c>
    </row>
    <row r="2766" spans="1:28" x14ac:dyDescent="0.3">
      <c r="A2766" s="1">
        <v>68</v>
      </c>
      <c r="B2766" s="20" t="s">
        <v>3275</v>
      </c>
      <c r="C2766" s="1" t="s">
        <v>1486</v>
      </c>
      <c r="D2766" s="1" t="s">
        <v>1758</v>
      </c>
      <c r="E2766" s="1" t="s">
        <v>1759</v>
      </c>
      <c r="F2766" s="1" t="s">
        <v>1613</v>
      </c>
      <c r="G2766" s="1" t="s">
        <v>1892</v>
      </c>
      <c r="H2766" s="1">
        <v>0.5</v>
      </c>
      <c r="I2766" s="1">
        <v>0.5</v>
      </c>
      <c r="J2766" s="1">
        <v>1</v>
      </c>
      <c r="K2766" s="65">
        <v>44687</v>
      </c>
      <c r="L2766" s="65">
        <v>44690</v>
      </c>
      <c r="M2766" s="1">
        <v>60.04</v>
      </c>
      <c r="N2766" s="1">
        <f>VLOOKUP(G2766,[5]Production_Personnel_wise_Proce!$D$10:$K$281,8,FALSE)</f>
        <v>55</v>
      </c>
      <c r="O2766" s="1">
        <v>93</v>
      </c>
      <c r="P2766" s="1">
        <f t="shared" si="136"/>
        <v>5583.72</v>
      </c>
      <c r="Q2766" s="1" t="s">
        <v>147</v>
      </c>
      <c r="R2766" s="20">
        <v>99.7</v>
      </c>
      <c r="S2766" s="19">
        <f t="shared" si="139"/>
        <v>5985.9880000000003</v>
      </c>
      <c r="T2766" s="20" t="s">
        <v>147</v>
      </c>
      <c r="U2766" s="1">
        <v>105</v>
      </c>
      <c r="V2766" s="20">
        <v>0</v>
      </c>
      <c r="W2766" s="20">
        <v>0</v>
      </c>
      <c r="X2766" s="20">
        <v>0</v>
      </c>
      <c r="Y2766" s="20">
        <f t="shared" si="137"/>
        <v>105</v>
      </c>
      <c r="Z2766" s="1">
        <f t="shared" si="140"/>
        <v>5775</v>
      </c>
      <c r="AA2766" s="58" t="s">
        <v>3179</v>
      </c>
      <c r="AB2766" s="58" t="s">
        <v>3179</v>
      </c>
    </row>
    <row r="2767" spans="1:28" x14ac:dyDescent="0.3">
      <c r="A2767" s="1">
        <v>69</v>
      </c>
      <c r="B2767" s="20" t="s">
        <v>3275</v>
      </c>
      <c r="C2767" s="1" t="s">
        <v>1486</v>
      </c>
      <c r="D2767" s="1" t="s">
        <v>1758</v>
      </c>
      <c r="E2767" s="1" t="s">
        <v>1759</v>
      </c>
      <c r="F2767" s="1" t="s">
        <v>1893</v>
      </c>
      <c r="G2767" s="1" t="s">
        <v>1894</v>
      </c>
      <c r="H2767" s="1">
        <v>5</v>
      </c>
      <c r="I2767" s="1">
        <v>5</v>
      </c>
      <c r="J2767" s="1">
        <v>6</v>
      </c>
      <c r="K2767" s="65">
        <v>44687</v>
      </c>
      <c r="L2767" s="65">
        <v>44690</v>
      </c>
      <c r="M2767" s="1">
        <v>360.76</v>
      </c>
      <c r="N2767" s="1">
        <f>VLOOKUP(G2767,[5]Production_Personnel_wise_Proce!$D$10:$K$281,8,FALSE)</f>
        <v>335</v>
      </c>
      <c r="O2767" s="1">
        <v>92</v>
      </c>
      <c r="P2767" s="1">
        <f t="shared" si="136"/>
        <v>33189.919999999998</v>
      </c>
      <c r="Q2767" s="1" t="s">
        <v>147</v>
      </c>
      <c r="R2767" s="20">
        <v>99.7</v>
      </c>
      <c r="S2767" s="19">
        <f t="shared" si="139"/>
        <v>35967.771999999997</v>
      </c>
      <c r="T2767" s="20" t="s">
        <v>147</v>
      </c>
      <c r="U2767" s="1">
        <v>105</v>
      </c>
      <c r="V2767" s="20">
        <v>0</v>
      </c>
      <c r="W2767" s="20">
        <v>0</v>
      </c>
      <c r="X2767" s="20">
        <v>0</v>
      </c>
      <c r="Y2767" s="20">
        <f t="shared" si="137"/>
        <v>105</v>
      </c>
      <c r="Z2767" s="1">
        <f t="shared" si="140"/>
        <v>35175</v>
      </c>
      <c r="AA2767" s="58" t="s">
        <v>3179</v>
      </c>
      <c r="AB2767" s="58" t="s">
        <v>3179</v>
      </c>
    </row>
    <row r="2768" spans="1:28" x14ac:dyDescent="0.3">
      <c r="A2768" s="1">
        <v>70</v>
      </c>
      <c r="B2768" s="20" t="s">
        <v>3275</v>
      </c>
      <c r="C2768" s="1" t="s">
        <v>1486</v>
      </c>
      <c r="D2768" s="1" t="s">
        <v>1758</v>
      </c>
      <c r="E2768" s="1" t="s">
        <v>1759</v>
      </c>
      <c r="F2768" s="1" t="s">
        <v>1895</v>
      </c>
      <c r="G2768" s="1" t="s">
        <v>1896</v>
      </c>
      <c r="H2768" s="1">
        <v>1</v>
      </c>
      <c r="I2768" s="1">
        <v>1</v>
      </c>
      <c r="J2768" s="1">
        <v>1</v>
      </c>
      <c r="K2768" s="65">
        <v>44687</v>
      </c>
      <c r="L2768" s="65">
        <v>44690</v>
      </c>
      <c r="M2768" s="1">
        <v>60.04</v>
      </c>
      <c r="N2768" s="1">
        <f>VLOOKUP(G2768,[5]Production_Personnel_wise_Proce!$D$10:$K$281,8,FALSE)</f>
        <v>56</v>
      </c>
      <c r="O2768" s="1">
        <v>92</v>
      </c>
      <c r="P2768" s="1">
        <f t="shared" si="136"/>
        <v>5523.68</v>
      </c>
      <c r="Q2768" s="1" t="s">
        <v>147</v>
      </c>
      <c r="R2768" s="20">
        <v>99.7</v>
      </c>
      <c r="S2768" s="19">
        <f t="shared" si="139"/>
        <v>5985.9880000000003</v>
      </c>
      <c r="T2768" s="20" t="s">
        <v>147</v>
      </c>
      <c r="U2768" s="1">
        <v>105</v>
      </c>
      <c r="V2768" s="20">
        <v>0</v>
      </c>
      <c r="W2768" s="20">
        <v>0</v>
      </c>
      <c r="X2768" s="20">
        <v>0</v>
      </c>
      <c r="Y2768" s="20">
        <f t="shared" si="137"/>
        <v>105</v>
      </c>
      <c r="Z2768" s="1">
        <f t="shared" si="140"/>
        <v>5880</v>
      </c>
      <c r="AA2768" s="58" t="s">
        <v>3179</v>
      </c>
      <c r="AB2768" s="58" t="s">
        <v>3179</v>
      </c>
    </row>
    <row r="2769" spans="1:28" x14ac:dyDescent="0.3">
      <c r="A2769" s="1">
        <v>71</v>
      </c>
      <c r="B2769" s="20" t="s">
        <v>3275</v>
      </c>
      <c r="C2769" s="1" t="s">
        <v>1486</v>
      </c>
      <c r="D2769" s="1" t="s">
        <v>1758</v>
      </c>
      <c r="E2769" s="1" t="s">
        <v>1759</v>
      </c>
      <c r="F2769" s="1" t="s">
        <v>1649</v>
      </c>
      <c r="G2769" s="1" t="s">
        <v>1898</v>
      </c>
      <c r="H2769" s="1">
        <v>1</v>
      </c>
      <c r="I2769" s="1">
        <v>1</v>
      </c>
      <c r="J2769" s="1">
        <v>1</v>
      </c>
      <c r="K2769" s="65">
        <v>44687</v>
      </c>
      <c r="L2769" s="65">
        <v>44690</v>
      </c>
      <c r="M2769" s="1">
        <v>59.94</v>
      </c>
      <c r="N2769" s="1">
        <f>VLOOKUP(G2769,[5]Production_Personnel_wise_Proce!$D$10:$K$281,8,FALSE)</f>
        <v>55</v>
      </c>
      <c r="O2769" s="1">
        <v>91</v>
      </c>
      <c r="P2769" s="1">
        <f t="shared" si="136"/>
        <v>5454.54</v>
      </c>
      <c r="Q2769" s="1" t="s">
        <v>147</v>
      </c>
      <c r="R2769" s="20">
        <v>99.7</v>
      </c>
      <c r="S2769" s="19">
        <f t="shared" si="139"/>
        <v>5976.018</v>
      </c>
      <c r="T2769" s="20" t="s">
        <v>147</v>
      </c>
      <c r="U2769" s="1">
        <v>105</v>
      </c>
      <c r="V2769" s="20">
        <v>0</v>
      </c>
      <c r="W2769" s="20">
        <v>0</v>
      </c>
      <c r="X2769" s="20">
        <v>0</v>
      </c>
      <c r="Y2769" s="20">
        <f t="shared" si="137"/>
        <v>105</v>
      </c>
      <c r="Z2769" s="1">
        <f t="shared" si="140"/>
        <v>5775</v>
      </c>
      <c r="AA2769" s="58" t="s">
        <v>3179</v>
      </c>
      <c r="AB2769" s="58" t="s">
        <v>3179</v>
      </c>
    </row>
    <row r="2770" spans="1:28" x14ac:dyDescent="0.3">
      <c r="A2770" s="1">
        <v>72</v>
      </c>
      <c r="B2770" s="20" t="s">
        <v>3275</v>
      </c>
      <c r="C2770" s="1" t="s">
        <v>1486</v>
      </c>
      <c r="D2770" s="1" t="s">
        <v>1758</v>
      </c>
      <c r="E2770" s="1" t="s">
        <v>1759</v>
      </c>
      <c r="F2770" s="1" t="s">
        <v>1899</v>
      </c>
      <c r="G2770" s="1" t="s">
        <v>1900</v>
      </c>
      <c r="H2770" s="42">
        <v>1</v>
      </c>
      <c r="I2770" s="42">
        <v>1</v>
      </c>
      <c r="J2770" s="1">
        <v>6</v>
      </c>
      <c r="K2770" s="65">
        <v>44642</v>
      </c>
      <c r="L2770" s="65">
        <v>44645</v>
      </c>
      <c r="M2770" s="1">
        <v>362.04</v>
      </c>
      <c r="N2770" s="1">
        <v>357</v>
      </c>
      <c r="O2770" s="1">
        <v>90</v>
      </c>
      <c r="P2770" s="1">
        <f t="shared" si="136"/>
        <v>32583.600000000002</v>
      </c>
      <c r="Q2770" s="1" t="s">
        <v>147</v>
      </c>
      <c r="R2770" s="20">
        <v>99.7</v>
      </c>
      <c r="S2770" s="19">
        <f t="shared" si="139"/>
        <v>36095.388000000006</v>
      </c>
      <c r="T2770" s="20" t="s">
        <v>147</v>
      </c>
      <c r="U2770" s="1">
        <v>105</v>
      </c>
      <c r="V2770" s="20">
        <v>0</v>
      </c>
      <c r="W2770" s="20">
        <v>0</v>
      </c>
      <c r="X2770" s="20">
        <v>0</v>
      </c>
      <c r="Y2770" s="20">
        <f t="shared" si="137"/>
        <v>105</v>
      </c>
      <c r="Z2770" s="1">
        <f t="shared" si="140"/>
        <v>37485</v>
      </c>
      <c r="AA2770" s="58" t="s">
        <v>3179</v>
      </c>
      <c r="AB2770" s="58" t="s">
        <v>3179</v>
      </c>
    </row>
    <row r="2771" spans="1:28" x14ac:dyDescent="0.3">
      <c r="A2771" s="1">
        <v>73</v>
      </c>
      <c r="B2771" s="20" t="s">
        <v>3275</v>
      </c>
      <c r="C2771" s="1" t="s">
        <v>1486</v>
      </c>
      <c r="D2771" s="1" t="s">
        <v>1758</v>
      </c>
      <c r="E2771" s="1" t="s">
        <v>1759</v>
      </c>
      <c r="F2771" s="1" t="s">
        <v>1901</v>
      </c>
      <c r="G2771" s="1" t="s">
        <v>1902</v>
      </c>
      <c r="H2771" s="42">
        <v>1</v>
      </c>
      <c r="I2771" s="42">
        <v>1</v>
      </c>
      <c r="J2771" s="1">
        <v>3</v>
      </c>
      <c r="K2771" s="65">
        <v>44642</v>
      </c>
      <c r="L2771" s="65">
        <v>44645</v>
      </c>
      <c r="M2771" s="1">
        <v>151.07</v>
      </c>
      <c r="N2771" s="1">
        <v>151</v>
      </c>
      <c r="O2771" s="1">
        <v>86</v>
      </c>
      <c r="P2771" s="1">
        <f t="shared" si="136"/>
        <v>12992.019999999999</v>
      </c>
      <c r="Q2771" s="1" t="s">
        <v>147</v>
      </c>
      <c r="R2771" s="20">
        <v>99.7</v>
      </c>
      <c r="S2771" s="19">
        <f t="shared" si="139"/>
        <v>15061.679</v>
      </c>
      <c r="T2771" s="20" t="s">
        <v>147</v>
      </c>
      <c r="U2771" s="1">
        <v>105</v>
      </c>
      <c r="V2771" s="20">
        <v>0</v>
      </c>
      <c r="W2771" s="20">
        <v>0</v>
      </c>
      <c r="X2771" s="20">
        <v>0</v>
      </c>
      <c r="Y2771" s="20">
        <f t="shared" si="137"/>
        <v>105</v>
      </c>
      <c r="Z2771" s="1">
        <f>+N2771*Y2771</f>
        <v>15855</v>
      </c>
      <c r="AA2771" s="58" t="s">
        <v>3179</v>
      </c>
      <c r="AB2771" s="58" t="s">
        <v>3179</v>
      </c>
    </row>
    <row r="2772" spans="1:28" x14ac:dyDescent="0.3">
      <c r="A2772" s="1">
        <v>74</v>
      </c>
      <c r="B2772" s="20" t="s">
        <v>3275</v>
      </c>
      <c r="C2772" s="1" t="s">
        <v>1486</v>
      </c>
      <c r="D2772" s="1" t="s">
        <v>1758</v>
      </c>
      <c r="E2772" s="1" t="s">
        <v>1759</v>
      </c>
      <c r="F2772" s="1" t="s">
        <v>1903</v>
      </c>
      <c r="G2772" s="1" t="s">
        <v>1904</v>
      </c>
      <c r="H2772" s="42">
        <v>1</v>
      </c>
      <c r="I2772" s="42">
        <v>1</v>
      </c>
      <c r="J2772" s="1">
        <v>4</v>
      </c>
      <c r="K2772" s="65">
        <v>44642</v>
      </c>
      <c r="L2772" s="65">
        <v>44645</v>
      </c>
      <c r="M2772" s="1">
        <v>240.89</v>
      </c>
      <c r="N2772" s="1">
        <v>230</v>
      </c>
      <c r="O2772" s="1">
        <v>88</v>
      </c>
      <c r="P2772" s="1">
        <f t="shared" si="136"/>
        <v>21198.32</v>
      </c>
      <c r="Q2772" s="1" t="s">
        <v>147</v>
      </c>
      <c r="R2772" s="20">
        <v>99.7</v>
      </c>
      <c r="S2772" s="19">
        <f t="shared" si="139"/>
        <v>24016.733</v>
      </c>
      <c r="T2772" s="20" t="s">
        <v>147</v>
      </c>
      <c r="U2772" s="1">
        <v>105</v>
      </c>
      <c r="V2772" s="20">
        <v>0</v>
      </c>
      <c r="W2772" s="20">
        <v>0</v>
      </c>
      <c r="X2772" s="20">
        <v>0</v>
      </c>
      <c r="Y2772" s="20">
        <f t="shared" si="137"/>
        <v>105</v>
      </c>
      <c r="Z2772" s="1">
        <f>+N2772*Y2772</f>
        <v>24150</v>
      </c>
      <c r="AA2772" s="58" t="s">
        <v>3179</v>
      </c>
      <c r="AB2772" s="58" t="s">
        <v>3179</v>
      </c>
    </row>
    <row r="2773" spans="1:28" x14ac:dyDescent="0.3">
      <c r="A2773" s="1">
        <v>75</v>
      </c>
      <c r="B2773" s="20" t="s">
        <v>3275</v>
      </c>
      <c r="C2773" s="1" t="s">
        <v>1486</v>
      </c>
      <c r="D2773" s="1" t="s">
        <v>1758</v>
      </c>
      <c r="E2773" s="1" t="s">
        <v>1759</v>
      </c>
      <c r="F2773" s="1" t="s">
        <v>1905</v>
      </c>
      <c r="G2773" s="1" t="s">
        <v>1906</v>
      </c>
      <c r="H2773" s="1">
        <v>1</v>
      </c>
      <c r="I2773" s="1">
        <v>1</v>
      </c>
      <c r="J2773" s="1">
        <v>2</v>
      </c>
      <c r="K2773" s="65">
        <v>44687</v>
      </c>
      <c r="L2773" s="65">
        <v>44690</v>
      </c>
      <c r="M2773" s="1">
        <v>120.24</v>
      </c>
      <c r="N2773" s="1"/>
      <c r="O2773" s="1">
        <v>93</v>
      </c>
      <c r="P2773" s="1">
        <f t="shared" si="136"/>
        <v>11182.32</v>
      </c>
      <c r="Q2773" s="1" t="s">
        <v>147</v>
      </c>
      <c r="R2773" s="20">
        <v>97</v>
      </c>
      <c r="S2773" s="19">
        <f t="shared" si="139"/>
        <v>11663.279999999999</v>
      </c>
      <c r="T2773" s="20" t="s">
        <v>148</v>
      </c>
      <c r="U2773" s="1"/>
      <c r="V2773" s="20">
        <v>0</v>
      </c>
      <c r="W2773" s="20">
        <v>0</v>
      </c>
      <c r="X2773" s="20">
        <v>0</v>
      </c>
      <c r="Y2773" s="20">
        <f t="shared" si="137"/>
        <v>0</v>
      </c>
      <c r="Z2773" s="1"/>
      <c r="AA2773" s="58" t="s">
        <v>3179</v>
      </c>
      <c r="AB2773" s="58" t="s">
        <v>3179</v>
      </c>
    </row>
    <row r="2774" spans="1:28" x14ac:dyDescent="0.3">
      <c r="A2774" s="1">
        <v>76</v>
      </c>
      <c r="B2774" s="20" t="s">
        <v>3275</v>
      </c>
      <c r="C2774" s="1" t="s">
        <v>1486</v>
      </c>
      <c r="D2774" s="1" t="s">
        <v>1758</v>
      </c>
      <c r="E2774" s="1" t="s">
        <v>1759</v>
      </c>
      <c r="F2774" s="1" t="s">
        <v>1512</v>
      </c>
      <c r="G2774" s="1" t="s">
        <v>1907</v>
      </c>
      <c r="H2774" s="42">
        <v>1</v>
      </c>
      <c r="I2774" s="42">
        <v>1</v>
      </c>
      <c r="J2774" s="1">
        <v>2</v>
      </c>
      <c r="K2774" s="65">
        <v>44642</v>
      </c>
      <c r="L2774" s="65">
        <v>44645</v>
      </c>
      <c r="M2774" s="1">
        <v>80.53</v>
      </c>
      <c r="N2774" s="1">
        <v>77</v>
      </c>
      <c r="O2774" s="1">
        <v>82</v>
      </c>
      <c r="P2774" s="1">
        <f t="shared" ref="P2774:P2837" si="141">+O2774*M2774</f>
        <v>6603.46</v>
      </c>
      <c r="Q2774" s="1" t="s">
        <v>147</v>
      </c>
      <c r="R2774" s="20">
        <v>99.7</v>
      </c>
      <c r="S2774" s="19">
        <f t="shared" si="139"/>
        <v>8028.8410000000003</v>
      </c>
      <c r="T2774" s="20" t="s">
        <v>147</v>
      </c>
      <c r="U2774" s="1">
        <v>105</v>
      </c>
      <c r="V2774" s="20">
        <v>0</v>
      </c>
      <c r="W2774" s="20">
        <v>0</v>
      </c>
      <c r="X2774" s="20">
        <v>0</v>
      </c>
      <c r="Y2774" s="20">
        <f t="shared" si="137"/>
        <v>105</v>
      </c>
      <c r="Z2774" s="1">
        <f>+N2774*Y2774</f>
        <v>8085</v>
      </c>
      <c r="AA2774" s="58" t="s">
        <v>3179</v>
      </c>
      <c r="AB2774" s="58" t="s">
        <v>3179</v>
      </c>
    </row>
    <row r="2775" spans="1:28" x14ac:dyDescent="0.3">
      <c r="A2775" s="1">
        <v>77</v>
      </c>
      <c r="B2775" s="20" t="s">
        <v>3275</v>
      </c>
      <c r="C2775" s="1" t="s">
        <v>1486</v>
      </c>
      <c r="D2775" s="1" t="s">
        <v>1758</v>
      </c>
      <c r="E2775" s="1" t="s">
        <v>1759</v>
      </c>
      <c r="F2775" s="1" t="s">
        <v>1908</v>
      </c>
      <c r="G2775" s="1" t="s">
        <v>1909</v>
      </c>
      <c r="H2775" s="1">
        <v>1</v>
      </c>
      <c r="I2775" s="1">
        <v>1</v>
      </c>
      <c r="J2775" s="1">
        <v>3</v>
      </c>
      <c r="K2775" s="65">
        <v>44687</v>
      </c>
      <c r="L2775" s="65">
        <v>44690</v>
      </c>
      <c r="M2775" s="1">
        <v>180.34</v>
      </c>
      <c r="N2775" s="1">
        <f>VLOOKUP(G2775,[5]Production_Personnel_wise_Proce!$D$10:$K$281,8,FALSE)</f>
        <v>166</v>
      </c>
      <c r="O2775" s="1">
        <v>93</v>
      </c>
      <c r="P2775" s="1">
        <f t="shared" si="141"/>
        <v>16771.62</v>
      </c>
      <c r="Q2775" s="1" t="s">
        <v>147</v>
      </c>
      <c r="R2775" s="20">
        <v>99.7</v>
      </c>
      <c r="S2775" s="19">
        <f t="shared" si="139"/>
        <v>17979.898000000001</v>
      </c>
      <c r="T2775" s="20" t="s">
        <v>147</v>
      </c>
      <c r="U2775" s="1">
        <v>105</v>
      </c>
      <c r="V2775" s="20">
        <v>0</v>
      </c>
      <c r="W2775" s="20">
        <v>0</v>
      </c>
      <c r="X2775" s="20">
        <v>0</v>
      </c>
      <c r="Y2775" s="20">
        <f t="shared" si="137"/>
        <v>105</v>
      </c>
      <c r="Z2775" s="1">
        <f>+Y2775*N2775</f>
        <v>17430</v>
      </c>
      <c r="AA2775" s="58" t="s">
        <v>3179</v>
      </c>
      <c r="AB2775" s="58" t="s">
        <v>3179</v>
      </c>
    </row>
    <row r="2776" spans="1:28" x14ac:dyDescent="0.3">
      <c r="A2776" s="1">
        <v>78</v>
      </c>
      <c r="B2776" s="20" t="s">
        <v>3275</v>
      </c>
      <c r="C2776" s="1" t="s">
        <v>1486</v>
      </c>
      <c r="D2776" s="1" t="s">
        <v>1758</v>
      </c>
      <c r="E2776" s="1" t="s">
        <v>1759</v>
      </c>
      <c r="F2776" s="1" t="s">
        <v>1493</v>
      </c>
      <c r="G2776" s="1" t="s">
        <v>1910</v>
      </c>
      <c r="H2776" s="1">
        <v>1.25</v>
      </c>
      <c r="I2776" s="1">
        <v>1.25</v>
      </c>
      <c r="J2776" s="1">
        <v>3</v>
      </c>
      <c r="K2776" s="65">
        <v>44687</v>
      </c>
      <c r="L2776" s="65">
        <v>44690</v>
      </c>
      <c r="M2776" s="1">
        <v>180.42</v>
      </c>
      <c r="N2776" s="1">
        <f>VLOOKUP(G2776,[5]Production_Personnel_wise_Proce!$D$10:$K$281,8,FALSE)</f>
        <v>166</v>
      </c>
      <c r="O2776" s="1">
        <v>88</v>
      </c>
      <c r="P2776" s="1">
        <f t="shared" si="141"/>
        <v>15876.96</v>
      </c>
      <c r="Q2776" s="1" t="s">
        <v>147</v>
      </c>
      <c r="R2776" s="20">
        <v>99.7</v>
      </c>
      <c r="S2776" s="19">
        <f t="shared" si="139"/>
        <v>17987.874</v>
      </c>
      <c r="T2776" s="20" t="s">
        <v>147</v>
      </c>
      <c r="U2776" s="1">
        <v>105</v>
      </c>
      <c r="V2776" s="20">
        <v>0</v>
      </c>
      <c r="W2776" s="20">
        <v>0</v>
      </c>
      <c r="X2776" s="20">
        <v>0</v>
      </c>
      <c r="Y2776" s="20">
        <f t="shared" si="137"/>
        <v>105</v>
      </c>
      <c r="Z2776" s="1">
        <f>+Y2776*N2776</f>
        <v>17430</v>
      </c>
      <c r="AA2776" s="58" t="s">
        <v>3179</v>
      </c>
      <c r="AB2776" s="58" t="s">
        <v>3179</v>
      </c>
    </row>
    <row r="2777" spans="1:28" x14ac:dyDescent="0.3">
      <c r="A2777" s="1">
        <v>79</v>
      </c>
      <c r="B2777" s="20" t="s">
        <v>3275</v>
      </c>
      <c r="C2777" s="1" t="s">
        <v>1486</v>
      </c>
      <c r="D2777" s="1" t="s">
        <v>1758</v>
      </c>
      <c r="E2777" s="1" t="s">
        <v>1759</v>
      </c>
      <c r="F2777" s="1" t="s">
        <v>1911</v>
      </c>
      <c r="G2777" s="1" t="s">
        <v>1912</v>
      </c>
      <c r="H2777" s="1">
        <v>1</v>
      </c>
      <c r="I2777" s="1">
        <v>1</v>
      </c>
      <c r="J2777" s="1">
        <v>1</v>
      </c>
      <c r="K2777" s="65">
        <v>44687</v>
      </c>
      <c r="L2777" s="65">
        <v>44690</v>
      </c>
      <c r="M2777" s="1">
        <v>60.16</v>
      </c>
      <c r="N2777" s="1">
        <f>VLOOKUP(G2777,[5]Production_Personnel_wise_Proce!$D$10:$K$281,8,FALSE)</f>
        <v>56</v>
      </c>
      <c r="O2777" s="1">
        <v>87</v>
      </c>
      <c r="P2777" s="1">
        <f t="shared" si="141"/>
        <v>5233.92</v>
      </c>
      <c r="Q2777" s="1" t="s">
        <v>147</v>
      </c>
      <c r="R2777" s="20">
        <v>99.7</v>
      </c>
      <c r="S2777" s="19">
        <f t="shared" si="139"/>
        <v>5997.9520000000002</v>
      </c>
      <c r="T2777" s="20" t="s">
        <v>147</v>
      </c>
      <c r="U2777" s="1">
        <v>105</v>
      </c>
      <c r="V2777" s="20">
        <v>0</v>
      </c>
      <c r="W2777" s="20">
        <v>0</v>
      </c>
      <c r="X2777" s="20">
        <v>0</v>
      </c>
      <c r="Y2777" s="20">
        <f t="shared" si="137"/>
        <v>105</v>
      </c>
      <c r="Z2777" s="1">
        <f>+Y2777*N2777</f>
        <v>5880</v>
      </c>
      <c r="AA2777" s="58" t="s">
        <v>3179</v>
      </c>
      <c r="AB2777" s="58" t="s">
        <v>3179</v>
      </c>
    </row>
    <row r="2778" spans="1:28" x14ac:dyDescent="0.3">
      <c r="A2778" s="1">
        <v>80</v>
      </c>
      <c r="B2778" s="20" t="s">
        <v>3275</v>
      </c>
      <c r="C2778" s="1" t="s">
        <v>1486</v>
      </c>
      <c r="D2778" s="1" t="s">
        <v>1758</v>
      </c>
      <c r="E2778" s="1" t="s">
        <v>1759</v>
      </c>
      <c r="F2778" s="1" t="s">
        <v>1913</v>
      </c>
      <c r="G2778" s="1" t="s">
        <v>1914</v>
      </c>
      <c r="H2778" s="1">
        <v>1</v>
      </c>
      <c r="I2778" s="1">
        <v>1</v>
      </c>
      <c r="J2778" s="1">
        <v>3</v>
      </c>
      <c r="K2778" s="65">
        <v>44687</v>
      </c>
      <c r="L2778" s="65">
        <v>44690</v>
      </c>
      <c r="M2778" s="1">
        <v>179.9</v>
      </c>
      <c r="N2778" s="1">
        <f>VLOOKUP(G2778,[5]Production_Personnel_wise_Proce!$D$10:$K$281,8,FALSE)</f>
        <v>162</v>
      </c>
      <c r="O2778" s="1">
        <v>88</v>
      </c>
      <c r="P2778" s="1">
        <f t="shared" si="141"/>
        <v>15831.2</v>
      </c>
      <c r="Q2778" s="1" t="s">
        <v>147</v>
      </c>
      <c r="R2778" s="20">
        <v>99.7</v>
      </c>
      <c r="S2778" s="19">
        <f t="shared" si="139"/>
        <v>17936.030000000002</v>
      </c>
      <c r="T2778" s="20" t="s">
        <v>147</v>
      </c>
      <c r="U2778" s="1">
        <v>105</v>
      </c>
      <c r="V2778" s="20">
        <v>0</v>
      </c>
      <c r="W2778" s="20">
        <v>0</v>
      </c>
      <c r="X2778" s="20">
        <v>0</v>
      </c>
      <c r="Y2778" s="20">
        <f t="shared" si="137"/>
        <v>105</v>
      </c>
      <c r="Z2778" s="1">
        <f>+Y2778*N2778</f>
        <v>17010</v>
      </c>
      <c r="AA2778" s="58" t="s">
        <v>3179</v>
      </c>
      <c r="AB2778" s="58" t="s">
        <v>3179</v>
      </c>
    </row>
    <row r="2779" spans="1:28" x14ac:dyDescent="0.3">
      <c r="A2779" s="1">
        <v>81</v>
      </c>
      <c r="B2779" s="20" t="s">
        <v>3275</v>
      </c>
      <c r="C2779" s="1" t="s">
        <v>1486</v>
      </c>
      <c r="D2779" s="1" t="s">
        <v>1758</v>
      </c>
      <c r="E2779" s="1" t="s">
        <v>1759</v>
      </c>
      <c r="F2779" s="1" t="s">
        <v>1915</v>
      </c>
      <c r="G2779" s="1" t="s">
        <v>1916</v>
      </c>
      <c r="H2779" s="1">
        <v>1</v>
      </c>
      <c r="I2779" s="1">
        <v>1</v>
      </c>
      <c r="J2779" s="1">
        <v>3</v>
      </c>
      <c r="K2779" s="65">
        <v>44687</v>
      </c>
      <c r="L2779" s="65">
        <v>44690</v>
      </c>
      <c r="M2779" s="1">
        <v>179.5</v>
      </c>
      <c r="N2779" s="1">
        <f>VLOOKUP(G2779,[5]Production_Personnel_wise_Proce!$D$10:$K$281,8,FALSE)</f>
        <v>162</v>
      </c>
      <c r="O2779" s="1">
        <v>91</v>
      </c>
      <c r="P2779" s="1">
        <f t="shared" si="141"/>
        <v>16334.5</v>
      </c>
      <c r="Q2779" s="1" t="s">
        <v>147</v>
      </c>
      <c r="R2779" s="20">
        <v>99.7</v>
      </c>
      <c r="S2779" s="19">
        <f t="shared" si="139"/>
        <v>17896.150000000001</v>
      </c>
      <c r="T2779" s="20" t="s">
        <v>147</v>
      </c>
      <c r="U2779" s="1">
        <v>105</v>
      </c>
      <c r="V2779" s="20">
        <v>0</v>
      </c>
      <c r="W2779" s="20">
        <v>0</v>
      </c>
      <c r="X2779" s="20">
        <v>0</v>
      </c>
      <c r="Y2779" s="20">
        <f t="shared" si="137"/>
        <v>105</v>
      </c>
      <c r="Z2779" s="1">
        <f>+Y2779*N2779</f>
        <v>17010</v>
      </c>
      <c r="AA2779" s="58" t="s">
        <v>3179</v>
      </c>
      <c r="AB2779" s="58" t="s">
        <v>3179</v>
      </c>
    </row>
    <row r="2780" spans="1:28" x14ac:dyDescent="0.3">
      <c r="A2780" s="1">
        <v>82</v>
      </c>
      <c r="B2780" s="20" t="s">
        <v>3275</v>
      </c>
      <c r="C2780" s="1" t="s">
        <v>1486</v>
      </c>
      <c r="D2780" s="1" t="s">
        <v>1758</v>
      </c>
      <c r="E2780" s="1" t="s">
        <v>1759</v>
      </c>
      <c r="F2780" s="1" t="s">
        <v>1917</v>
      </c>
      <c r="G2780" s="1" t="s">
        <v>1918</v>
      </c>
      <c r="H2780" s="42">
        <v>0.5</v>
      </c>
      <c r="I2780" s="42">
        <v>0.5</v>
      </c>
      <c r="J2780" s="1">
        <v>2</v>
      </c>
      <c r="K2780" s="65">
        <v>44642</v>
      </c>
      <c r="L2780" s="65">
        <v>44645</v>
      </c>
      <c r="M2780" s="1">
        <v>119.9</v>
      </c>
      <c r="N2780" s="1">
        <v>118</v>
      </c>
      <c r="O2780" s="1">
        <v>93</v>
      </c>
      <c r="P2780" s="1">
        <f t="shared" si="141"/>
        <v>11150.7</v>
      </c>
      <c r="Q2780" s="1" t="s">
        <v>147</v>
      </c>
      <c r="R2780" s="20">
        <v>99.7</v>
      </c>
      <c r="S2780" s="19">
        <f t="shared" si="139"/>
        <v>11954.03</v>
      </c>
      <c r="T2780" s="20" t="s">
        <v>147</v>
      </c>
      <c r="U2780" s="1">
        <v>105</v>
      </c>
      <c r="V2780" s="20">
        <v>0</v>
      </c>
      <c r="W2780" s="20">
        <v>0</v>
      </c>
      <c r="X2780" s="20">
        <v>0</v>
      </c>
      <c r="Y2780" s="20">
        <f t="shared" si="137"/>
        <v>105</v>
      </c>
      <c r="Z2780" s="1">
        <f>+N2780*Y2780</f>
        <v>12390</v>
      </c>
      <c r="AA2780" s="58" t="s">
        <v>3179</v>
      </c>
      <c r="AB2780" s="58" t="s">
        <v>3179</v>
      </c>
    </row>
    <row r="2781" spans="1:28" x14ac:dyDescent="0.3">
      <c r="A2781" s="1">
        <v>83</v>
      </c>
      <c r="B2781" s="20" t="s">
        <v>3275</v>
      </c>
      <c r="C2781" s="1" t="s">
        <v>1486</v>
      </c>
      <c r="D2781" s="1" t="s">
        <v>1758</v>
      </c>
      <c r="E2781" s="1" t="s">
        <v>1759</v>
      </c>
      <c r="F2781" s="1" t="s">
        <v>1919</v>
      </c>
      <c r="G2781" s="1" t="s">
        <v>1920</v>
      </c>
      <c r="H2781" s="1">
        <v>1</v>
      </c>
      <c r="I2781" s="1">
        <v>1</v>
      </c>
      <c r="J2781" s="1">
        <v>4</v>
      </c>
      <c r="K2781" s="65">
        <v>44687</v>
      </c>
      <c r="L2781" s="65">
        <v>44690</v>
      </c>
      <c r="M2781" s="1">
        <v>240.18</v>
      </c>
      <c r="N2781" s="1">
        <f>VLOOKUP(G2781,[5]Production_Personnel_wise_Proce!$D$10:$K$281,8,FALSE)</f>
        <v>222</v>
      </c>
      <c r="O2781" s="1">
        <v>91</v>
      </c>
      <c r="P2781" s="1">
        <f t="shared" si="141"/>
        <v>21856.38</v>
      </c>
      <c r="Q2781" s="1" t="s">
        <v>147</v>
      </c>
      <c r="R2781" s="20">
        <v>99.7</v>
      </c>
      <c r="S2781" s="19">
        <f t="shared" si="139"/>
        <v>23945.946</v>
      </c>
      <c r="T2781" s="20" t="s">
        <v>147</v>
      </c>
      <c r="U2781" s="1">
        <v>105</v>
      </c>
      <c r="V2781" s="20">
        <v>0</v>
      </c>
      <c r="W2781" s="20">
        <v>0</v>
      </c>
      <c r="X2781" s="20">
        <v>0</v>
      </c>
      <c r="Y2781" s="20">
        <f t="shared" si="137"/>
        <v>105</v>
      </c>
      <c r="Z2781" s="1">
        <f>+Y2781*N2781</f>
        <v>23310</v>
      </c>
      <c r="AA2781" s="58" t="s">
        <v>3179</v>
      </c>
      <c r="AB2781" s="58" t="s">
        <v>3179</v>
      </c>
    </row>
    <row r="2782" spans="1:28" x14ac:dyDescent="0.3">
      <c r="A2782" s="1">
        <v>84</v>
      </c>
      <c r="B2782" s="20" t="s">
        <v>3275</v>
      </c>
      <c r="C2782" s="1" t="s">
        <v>1486</v>
      </c>
      <c r="D2782" s="1" t="s">
        <v>1758</v>
      </c>
      <c r="E2782" s="1" t="s">
        <v>1759</v>
      </c>
      <c r="F2782" s="1" t="s">
        <v>1921</v>
      </c>
      <c r="G2782" s="1" t="s">
        <v>1922</v>
      </c>
      <c r="H2782" s="1">
        <v>0.5</v>
      </c>
      <c r="I2782" s="1">
        <v>0.5</v>
      </c>
      <c r="J2782" s="1">
        <v>1</v>
      </c>
      <c r="K2782" s="65">
        <v>44687</v>
      </c>
      <c r="L2782" s="65">
        <v>44690</v>
      </c>
      <c r="M2782" s="1">
        <v>60.18</v>
      </c>
      <c r="N2782" s="1">
        <f>VLOOKUP(G2782,[5]Production_Personnel_wise_Proce!$D$10:$K$281,8,FALSE)</f>
        <v>56</v>
      </c>
      <c r="O2782" s="1">
        <v>90</v>
      </c>
      <c r="P2782" s="1">
        <f t="shared" si="141"/>
        <v>5416.2</v>
      </c>
      <c r="Q2782" s="1" t="s">
        <v>147</v>
      </c>
      <c r="R2782" s="20">
        <v>99.7</v>
      </c>
      <c r="S2782" s="19">
        <f t="shared" si="139"/>
        <v>5999.9459999999999</v>
      </c>
      <c r="T2782" s="20" t="s">
        <v>147</v>
      </c>
      <c r="U2782" s="1">
        <v>105</v>
      </c>
      <c r="V2782" s="20">
        <v>0</v>
      </c>
      <c r="W2782" s="20">
        <v>0</v>
      </c>
      <c r="X2782" s="20">
        <v>0</v>
      </c>
      <c r="Y2782" s="20">
        <f t="shared" si="137"/>
        <v>105</v>
      </c>
      <c r="Z2782" s="1">
        <f>+Y2782*N2782</f>
        <v>5880</v>
      </c>
      <c r="AA2782" s="58" t="s">
        <v>3179</v>
      </c>
      <c r="AB2782" s="58" t="s">
        <v>3179</v>
      </c>
    </row>
    <row r="2783" spans="1:28" x14ac:dyDescent="0.3">
      <c r="A2783" s="1">
        <v>85</v>
      </c>
      <c r="B2783" s="20" t="s">
        <v>3275</v>
      </c>
      <c r="C2783" s="1" t="s">
        <v>1486</v>
      </c>
      <c r="D2783" s="1" t="s">
        <v>1758</v>
      </c>
      <c r="E2783" s="1" t="s">
        <v>1759</v>
      </c>
      <c r="F2783" s="1" t="s">
        <v>1923</v>
      </c>
      <c r="G2783" s="1" t="s">
        <v>1924</v>
      </c>
      <c r="H2783" s="42">
        <v>1</v>
      </c>
      <c r="I2783" s="42">
        <v>1</v>
      </c>
      <c r="J2783" s="1">
        <v>3</v>
      </c>
      <c r="K2783" s="65">
        <v>44642</v>
      </c>
      <c r="L2783" s="65">
        <v>44645</v>
      </c>
      <c r="M2783" s="1">
        <v>181.23</v>
      </c>
      <c r="N2783" s="1">
        <v>180</v>
      </c>
      <c r="O2783" s="1">
        <v>93</v>
      </c>
      <c r="P2783" s="1">
        <f t="shared" si="141"/>
        <v>16854.39</v>
      </c>
      <c r="Q2783" s="1" t="s">
        <v>147</v>
      </c>
      <c r="R2783" s="20">
        <v>99.7</v>
      </c>
      <c r="S2783" s="19">
        <f t="shared" si="139"/>
        <v>18068.631000000001</v>
      </c>
      <c r="T2783" s="20" t="s">
        <v>147</v>
      </c>
      <c r="U2783" s="1">
        <v>105</v>
      </c>
      <c r="V2783" s="20">
        <v>0</v>
      </c>
      <c r="W2783" s="20">
        <v>0</v>
      </c>
      <c r="X2783" s="20">
        <v>0</v>
      </c>
      <c r="Y2783" s="20">
        <f t="shared" ref="Y2783:Y2846" si="142">SUM(U2783:X2783)</f>
        <v>105</v>
      </c>
      <c r="Z2783" s="1">
        <f>+N2783*Y2783</f>
        <v>18900</v>
      </c>
      <c r="AA2783" s="58" t="s">
        <v>3179</v>
      </c>
      <c r="AB2783" s="58" t="s">
        <v>3179</v>
      </c>
    </row>
    <row r="2784" spans="1:28" x14ac:dyDescent="0.3">
      <c r="A2784" s="1">
        <v>86</v>
      </c>
      <c r="B2784" s="20" t="s">
        <v>3275</v>
      </c>
      <c r="C2784" s="1" t="s">
        <v>1486</v>
      </c>
      <c r="D2784" s="1" t="s">
        <v>1758</v>
      </c>
      <c r="E2784" s="1" t="s">
        <v>1759</v>
      </c>
      <c r="F2784" s="1" t="s">
        <v>1925</v>
      </c>
      <c r="G2784" s="1" t="s">
        <v>1926</v>
      </c>
      <c r="H2784" s="42">
        <v>2</v>
      </c>
      <c r="I2784" s="42">
        <v>2</v>
      </c>
      <c r="J2784" s="1">
        <v>2</v>
      </c>
      <c r="K2784" s="65">
        <v>44642</v>
      </c>
      <c r="L2784" s="65">
        <v>44645</v>
      </c>
      <c r="M2784" s="1">
        <v>120.95</v>
      </c>
      <c r="N2784" s="1">
        <v>100</v>
      </c>
      <c r="O2784" s="1">
        <v>85</v>
      </c>
      <c r="P2784" s="1">
        <f t="shared" si="141"/>
        <v>10280.75</v>
      </c>
      <c r="Q2784" s="1" t="s">
        <v>147</v>
      </c>
      <c r="R2784" s="20">
        <v>99.7</v>
      </c>
      <c r="S2784" s="19">
        <f t="shared" si="139"/>
        <v>12058.715</v>
      </c>
      <c r="T2784" s="20" t="s">
        <v>147</v>
      </c>
      <c r="U2784" s="1">
        <v>105</v>
      </c>
      <c r="V2784" s="20">
        <v>0</v>
      </c>
      <c r="W2784" s="20">
        <v>0</v>
      </c>
      <c r="X2784" s="20">
        <v>0</v>
      </c>
      <c r="Y2784" s="20">
        <f t="shared" si="142"/>
        <v>105</v>
      </c>
      <c r="Z2784" s="1">
        <f>+N2784*Y2784</f>
        <v>10500</v>
      </c>
      <c r="AA2784" s="58" t="s">
        <v>3179</v>
      </c>
      <c r="AB2784" s="58" t="s">
        <v>3179</v>
      </c>
    </row>
    <row r="2785" spans="1:28" x14ac:dyDescent="0.3">
      <c r="A2785" s="1">
        <v>87</v>
      </c>
      <c r="B2785" s="20" t="s">
        <v>3275</v>
      </c>
      <c r="C2785" s="1" t="s">
        <v>1486</v>
      </c>
      <c r="D2785" s="1" t="s">
        <v>1758</v>
      </c>
      <c r="E2785" s="1" t="s">
        <v>1759</v>
      </c>
      <c r="F2785" s="1" t="s">
        <v>1887</v>
      </c>
      <c r="G2785" s="1" t="s">
        <v>1927</v>
      </c>
      <c r="H2785" s="1">
        <v>1</v>
      </c>
      <c r="I2785" s="1">
        <v>1</v>
      </c>
      <c r="J2785" s="1">
        <v>1</v>
      </c>
      <c r="K2785" s="65">
        <v>44687</v>
      </c>
      <c r="L2785" s="65">
        <v>44690</v>
      </c>
      <c r="M2785" s="1">
        <v>60.1</v>
      </c>
      <c r="N2785" s="1">
        <f>VLOOKUP(G2785,[5]Production_Personnel_wise_Proce!$D$10:$K$281,8,FALSE)</f>
        <v>57</v>
      </c>
      <c r="O2785" s="1">
        <v>83</v>
      </c>
      <c r="P2785" s="1">
        <f t="shared" si="141"/>
        <v>4988.3</v>
      </c>
      <c r="Q2785" s="1" t="s">
        <v>147</v>
      </c>
      <c r="R2785" s="20">
        <v>99.7</v>
      </c>
      <c r="S2785" s="19">
        <f t="shared" si="139"/>
        <v>5991.97</v>
      </c>
      <c r="T2785" s="20" t="s">
        <v>147</v>
      </c>
      <c r="U2785" s="1">
        <v>105</v>
      </c>
      <c r="V2785" s="20">
        <v>0</v>
      </c>
      <c r="W2785" s="20">
        <v>0</v>
      </c>
      <c r="X2785" s="20">
        <v>0</v>
      </c>
      <c r="Y2785" s="20">
        <f t="shared" si="142"/>
        <v>105</v>
      </c>
      <c r="Z2785" s="1">
        <f t="shared" ref="Z2785:Z2794" si="143">+Y2785*N2785</f>
        <v>5985</v>
      </c>
      <c r="AA2785" s="58" t="s">
        <v>3179</v>
      </c>
      <c r="AB2785" s="58" t="s">
        <v>3179</v>
      </c>
    </row>
    <row r="2786" spans="1:28" x14ac:dyDescent="0.3">
      <c r="A2786" s="1">
        <v>88</v>
      </c>
      <c r="B2786" s="20" t="s">
        <v>3275</v>
      </c>
      <c r="C2786" s="1" t="s">
        <v>1486</v>
      </c>
      <c r="D2786" s="1" t="s">
        <v>1758</v>
      </c>
      <c r="E2786" s="1" t="s">
        <v>1759</v>
      </c>
      <c r="F2786" s="1" t="s">
        <v>1928</v>
      </c>
      <c r="G2786" s="1" t="s">
        <v>1929</v>
      </c>
      <c r="H2786" s="1">
        <v>1</v>
      </c>
      <c r="I2786" s="1">
        <v>1</v>
      </c>
      <c r="J2786" s="1">
        <v>1</v>
      </c>
      <c r="K2786" s="65">
        <v>44687</v>
      </c>
      <c r="L2786" s="65">
        <v>44690</v>
      </c>
      <c r="M2786" s="1">
        <v>59.96</v>
      </c>
      <c r="N2786" s="1">
        <f>VLOOKUP(G2786,[5]Production_Personnel_wise_Proce!$D$10:$K$281,8,FALSE)</f>
        <v>56</v>
      </c>
      <c r="O2786" s="1">
        <v>94</v>
      </c>
      <c r="P2786" s="1">
        <f t="shared" si="141"/>
        <v>5636.24</v>
      </c>
      <c r="Q2786" s="1" t="s">
        <v>147</v>
      </c>
      <c r="R2786" s="20">
        <v>99.7</v>
      </c>
      <c r="S2786" s="19">
        <f t="shared" si="139"/>
        <v>5978.0120000000006</v>
      </c>
      <c r="T2786" s="20" t="s">
        <v>147</v>
      </c>
      <c r="U2786" s="1">
        <v>105</v>
      </c>
      <c r="V2786" s="20">
        <v>0</v>
      </c>
      <c r="W2786" s="20">
        <v>0</v>
      </c>
      <c r="X2786" s="20">
        <v>0</v>
      </c>
      <c r="Y2786" s="20">
        <f t="shared" si="142"/>
        <v>105</v>
      </c>
      <c r="Z2786" s="1">
        <f t="shared" si="143"/>
        <v>5880</v>
      </c>
      <c r="AA2786" s="58" t="s">
        <v>3179</v>
      </c>
      <c r="AB2786" s="58" t="s">
        <v>3179</v>
      </c>
    </row>
    <row r="2787" spans="1:28" x14ac:dyDescent="0.3">
      <c r="A2787" s="1">
        <v>89</v>
      </c>
      <c r="B2787" s="20" t="s">
        <v>3275</v>
      </c>
      <c r="C2787" s="1" t="s">
        <v>1486</v>
      </c>
      <c r="D2787" s="1" t="s">
        <v>1758</v>
      </c>
      <c r="E2787" s="1" t="s">
        <v>1759</v>
      </c>
      <c r="F2787" s="1" t="s">
        <v>1930</v>
      </c>
      <c r="G2787" s="1" t="s">
        <v>1931</v>
      </c>
      <c r="H2787" s="1">
        <v>1</v>
      </c>
      <c r="I2787" s="1">
        <v>1</v>
      </c>
      <c r="J2787" s="1">
        <v>1</v>
      </c>
      <c r="K2787" s="65">
        <v>44687</v>
      </c>
      <c r="L2787" s="65">
        <v>44690</v>
      </c>
      <c r="M2787" s="1">
        <v>60.14</v>
      </c>
      <c r="N2787" s="1">
        <f>VLOOKUP(G2787,[5]Production_Personnel_wise_Proce!$D$10:$K$281,8,FALSE)</f>
        <v>57</v>
      </c>
      <c r="O2787" s="1">
        <v>89</v>
      </c>
      <c r="P2787" s="1">
        <f t="shared" si="141"/>
        <v>5352.46</v>
      </c>
      <c r="Q2787" s="1" t="s">
        <v>147</v>
      </c>
      <c r="R2787" s="20">
        <v>99.7</v>
      </c>
      <c r="S2787" s="19">
        <f t="shared" si="139"/>
        <v>5995.9580000000005</v>
      </c>
      <c r="T2787" s="20" t="s">
        <v>147</v>
      </c>
      <c r="U2787" s="1">
        <v>105</v>
      </c>
      <c r="V2787" s="20">
        <v>0</v>
      </c>
      <c r="W2787" s="20">
        <v>0</v>
      </c>
      <c r="X2787" s="20">
        <v>0</v>
      </c>
      <c r="Y2787" s="20">
        <f t="shared" si="142"/>
        <v>105</v>
      </c>
      <c r="Z2787" s="1">
        <f t="shared" si="143"/>
        <v>5985</v>
      </c>
      <c r="AA2787" s="58" t="s">
        <v>3179</v>
      </c>
      <c r="AB2787" s="58" t="s">
        <v>3179</v>
      </c>
    </row>
    <row r="2788" spans="1:28" x14ac:dyDescent="0.3">
      <c r="A2788" s="1">
        <v>90</v>
      </c>
      <c r="B2788" s="20" t="s">
        <v>3275</v>
      </c>
      <c r="C2788" s="1" t="s">
        <v>1486</v>
      </c>
      <c r="D2788" s="1" t="s">
        <v>1758</v>
      </c>
      <c r="E2788" s="1" t="s">
        <v>1759</v>
      </c>
      <c r="F2788" s="1" t="s">
        <v>1932</v>
      </c>
      <c r="G2788" s="1" t="s">
        <v>1933</v>
      </c>
      <c r="H2788" s="1">
        <v>1</v>
      </c>
      <c r="I2788" s="1">
        <v>1</v>
      </c>
      <c r="J2788" s="1"/>
      <c r="K2788" s="65">
        <v>44687</v>
      </c>
      <c r="L2788" s="65">
        <v>44690</v>
      </c>
      <c r="M2788" s="1">
        <v>59.68</v>
      </c>
      <c r="N2788" s="1">
        <f>VLOOKUP(G2788,[5]Production_Personnel_wise_Proce!$D$10:$K$281,8,FALSE)</f>
        <v>55</v>
      </c>
      <c r="O2788" s="1">
        <v>96</v>
      </c>
      <c r="P2788" s="1">
        <f t="shared" si="141"/>
        <v>5729.28</v>
      </c>
      <c r="Q2788" s="1" t="s">
        <v>147</v>
      </c>
      <c r="R2788" s="20">
        <v>99.7</v>
      </c>
      <c r="S2788" s="19">
        <f t="shared" si="139"/>
        <v>5950.0960000000005</v>
      </c>
      <c r="T2788" s="20" t="s">
        <v>147</v>
      </c>
      <c r="U2788" s="1">
        <v>105</v>
      </c>
      <c r="V2788" s="20">
        <v>0</v>
      </c>
      <c r="W2788" s="20">
        <v>0</v>
      </c>
      <c r="X2788" s="20">
        <v>0</v>
      </c>
      <c r="Y2788" s="20">
        <f t="shared" si="142"/>
        <v>105</v>
      </c>
      <c r="Z2788" s="1">
        <f t="shared" si="143"/>
        <v>5775</v>
      </c>
      <c r="AA2788" s="58" t="s">
        <v>3179</v>
      </c>
      <c r="AB2788" s="58" t="s">
        <v>3179</v>
      </c>
    </row>
    <row r="2789" spans="1:28" x14ac:dyDescent="0.3">
      <c r="A2789" s="1">
        <v>91</v>
      </c>
      <c r="B2789" s="20" t="s">
        <v>3275</v>
      </c>
      <c r="C2789" s="1" t="s">
        <v>1486</v>
      </c>
      <c r="D2789" s="1" t="s">
        <v>1758</v>
      </c>
      <c r="E2789" s="1" t="s">
        <v>1759</v>
      </c>
      <c r="F2789" s="1" t="s">
        <v>1934</v>
      </c>
      <c r="G2789" s="1" t="s">
        <v>1935</v>
      </c>
      <c r="H2789" s="1">
        <v>1.5</v>
      </c>
      <c r="I2789" s="1">
        <v>1.5</v>
      </c>
      <c r="J2789" s="1">
        <v>1</v>
      </c>
      <c r="K2789" s="65">
        <v>44687</v>
      </c>
      <c r="L2789" s="65">
        <v>44690</v>
      </c>
      <c r="M2789" s="1">
        <v>59.88</v>
      </c>
      <c r="N2789" s="1">
        <f>VLOOKUP(G2789,[5]Production_Personnel_wise_Proce!$D$10:$K$281,8,FALSE)</f>
        <v>55</v>
      </c>
      <c r="O2789" s="1">
        <v>91</v>
      </c>
      <c r="P2789" s="1">
        <f t="shared" si="141"/>
        <v>5449.08</v>
      </c>
      <c r="Q2789" s="1" t="s">
        <v>147</v>
      </c>
      <c r="R2789" s="20">
        <v>99.7</v>
      </c>
      <c r="S2789" s="19">
        <f t="shared" si="139"/>
        <v>5970.0360000000001</v>
      </c>
      <c r="T2789" s="20" t="s">
        <v>147</v>
      </c>
      <c r="U2789" s="1">
        <v>105</v>
      </c>
      <c r="V2789" s="20">
        <v>0</v>
      </c>
      <c r="W2789" s="20">
        <v>0</v>
      </c>
      <c r="X2789" s="20">
        <v>0</v>
      </c>
      <c r="Y2789" s="20">
        <f t="shared" si="142"/>
        <v>105</v>
      </c>
      <c r="Z2789" s="1">
        <f t="shared" si="143"/>
        <v>5775</v>
      </c>
      <c r="AA2789" s="58" t="s">
        <v>3179</v>
      </c>
      <c r="AB2789" s="58" t="s">
        <v>3179</v>
      </c>
    </row>
    <row r="2790" spans="1:28" x14ac:dyDescent="0.3">
      <c r="A2790" s="1">
        <v>92</v>
      </c>
      <c r="B2790" s="20" t="s">
        <v>3275</v>
      </c>
      <c r="C2790" s="1" t="s">
        <v>1486</v>
      </c>
      <c r="D2790" s="1" t="s">
        <v>1758</v>
      </c>
      <c r="E2790" s="1" t="s">
        <v>1759</v>
      </c>
      <c r="F2790" s="1" t="s">
        <v>1936</v>
      </c>
      <c r="G2790" s="1" t="s">
        <v>1937</v>
      </c>
      <c r="H2790" s="1">
        <v>1</v>
      </c>
      <c r="I2790" s="1">
        <v>1</v>
      </c>
      <c r="J2790" s="1">
        <v>2</v>
      </c>
      <c r="K2790" s="65">
        <v>44687</v>
      </c>
      <c r="L2790" s="65">
        <v>44690</v>
      </c>
      <c r="M2790" s="1">
        <v>120.2</v>
      </c>
      <c r="N2790" s="1">
        <f>VLOOKUP(G2790,[5]Production_Personnel_wise_Proce!$D$10:$K$281,8,FALSE)</f>
        <v>111</v>
      </c>
      <c r="O2790" s="1">
        <v>93</v>
      </c>
      <c r="P2790" s="1">
        <f t="shared" si="141"/>
        <v>11178.6</v>
      </c>
      <c r="Q2790" s="1" t="s">
        <v>147</v>
      </c>
      <c r="R2790" s="20">
        <v>99.7</v>
      </c>
      <c r="S2790" s="19">
        <f t="shared" si="139"/>
        <v>11983.94</v>
      </c>
      <c r="T2790" s="20" t="s">
        <v>147</v>
      </c>
      <c r="U2790" s="1">
        <v>105</v>
      </c>
      <c r="V2790" s="20">
        <v>0</v>
      </c>
      <c r="W2790" s="20">
        <v>0</v>
      </c>
      <c r="X2790" s="20">
        <v>0</v>
      </c>
      <c r="Y2790" s="20">
        <f t="shared" si="142"/>
        <v>105</v>
      </c>
      <c r="Z2790" s="1">
        <f t="shared" si="143"/>
        <v>11655</v>
      </c>
      <c r="AA2790" s="58" t="s">
        <v>3179</v>
      </c>
      <c r="AB2790" s="58" t="s">
        <v>3179</v>
      </c>
    </row>
    <row r="2791" spans="1:28" x14ac:dyDescent="0.3">
      <c r="A2791" s="1">
        <v>93</v>
      </c>
      <c r="B2791" s="20" t="s">
        <v>3275</v>
      </c>
      <c r="C2791" s="1" t="s">
        <v>1486</v>
      </c>
      <c r="D2791" s="1" t="s">
        <v>1758</v>
      </c>
      <c r="E2791" s="1" t="s">
        <v>1759</v>
      </c>
      <c r="F2791" s="1" t="s">
        <v>1938</v>
      </c>
      <c r="G2791" s="1" t="s">
        <v>1939</v>
      </c>
      <c r="H2791" s="1">
        <v>1</v>
      </c>
      <c r="I2791" s="1">
        <v>1</v>
      </c>
      <c r="J2791" s="1">
        <v>2</v>
      </c>
      <c r="K2791" s="65">
        <v>44687</v>
      </c>
      <c r="L2791" s="65">
        <v>44690</v>
      </c>
      <c r="M2791" s="1">
        <v>120</v>
      </c>
      <c r="N2791" s="1">
        <f>VLOOKUP(G2791,[5]Production_Personnel_wise_Proce!$D$10:$K$281,8,FALSE)</f>
        <v>111</v>
      </c>
      <c r="O2791" s="1">
        <v>92</v>
      </c>
      <c r="P2791" s="1">
        <f t="shared" si="141"/>
        <v>11040</v>
      </c>
      <c r="Q2791" s="1" t="s">
        <v>147</v>
      </c>
      <c r="R2791" s="20">
        <v>99.7</v>
      </c>
      <c r="S2791" s="19">
        <f t="shared" si="139"/>
        <v>11964</v>
      </c>
      <c r="T2791" s="20" t="s">
        <v>147</v>
      </c>
      <c r="U2791" s="1">
        <v>105</v>
      </c>
      <c r="V2791" s="20">
        <v>0</v>
      </c>
      <c r="W2791" s="20">
        <v>0</v>
      </c>
      <c r="X2791" s="20">
        <v>0</v>
      </c>
      <c r="Y2791" s="20">
        <f t="shared" si="142"/>
        <v>105</v>
      </c>
      <c r="Z2791" s="1">
        <f t="shared" si="143"/>
        <v>11655</v>
      </c>
      <c r="AA2791" s="58" t="s">
        <v>3179</v>
      </c>
      <c r="AB2791" s="58" t="s">
        <v>3179</v>
      </c>
    </row>
    <row r="2792" spans="1:28" x14ac:dyDescent="0.3">
      <c r="A2792" s="1">
        <v>94</v>
      </c>
      <c r="B2792" s="20" t="s">
        <v>3275</v>
      </c>
      <c r="C2792" s="1" t="s">
        <v>1486</v>
      </c>
      <c r="D2792" s="1" t="s">
        <v>1758</v>
      </c>
      <c r="E2792" s="1" t="s">
        <v>1759</v>
      </c>
      <c r="F2792" s="1" t="s">
        <v>1940</v>
      </c>
      <c r="G2792" s="1" t="s">
        <v>1941</v>
      </c>
      <c r="H2792" s="1">
        <v>1</v>
      </c>
      <c r="I2792" s="1">
        <v>1</v>
      </c>
      <c r="J2792" s="1">
        <v>1</v>
      </c>
      <c r="K2792" s="65">
        <v>44687</v>
      </c>
      <c r="L2792" s="65">
        <v>44690</v>
      </c>
      <c r="M2792" s="1">
        <v>60.22</v>
      </c>
      <c r="N2792" s="1">
        <f>VLOOKUP(G2792,[5]Production_Personnel_wise_Proce!$D$10:$K$281,8,FALSE)</f>
        <v>56</v>
      </c>
      <c r="O2792" s="1">
        <v>83</v>
      </c>
      <c r="P2792" s="1">
        <f t="shared" si="141"/>
        <v>4998.26</v>
      </c>
      <c r="Q2792" s="1" t="s">
        <v>147</v>
      </c>
      <c r="R2792" s="20">
        <v>99.7</v>
      </c>
      <c r="S2792" s="19">
        <f t="shared" si="139"/>
        <v>6003.9340000000002</v>
      </c>
      <c r="T2792" s="20" t="s">
        <v>147</v>
      </c>
      <c r="U2792" s="1">
        <v>105</v>
      </c>
      <c r="V2792" s="20">
        <v>0</v>
      </c>
      <c r="W2792" s="20">
        <v>0</v>
      </c>
      <c r="X2792" s="20">
        <v>0</v>
      </c>
      <c r="Y2792" s="20">
        <f t="shared" si="142"/>
        <v>105</v>
      </c>
      <c r="Z2792" s="1">
        <f t="shared" si="143"/>
        <v>5880</v>
      </c>
      <c r="AA2792" s="58" t="s">
        <v>3179</v>
      </c>
      <c r="AB2792" s="58" t="s">
        <v>3179</v>
      </c>
    </row>
    <row r="2793" spans="1:28" x14ac:dyDescent="0.3">
      <c r="A2793" s="1">
        <v>95</v>
      </c>
      <c r="B2793" s="20" t="s">
        <v>3275</v>
      </c>
      <c r="C2793" s="1" t="s">
        <v>1486</v>
      </c>
      <c r="D2793" s="1" t="s">
        <v>1758</v>
      </c>
      <c r="E2793" s="1" t="s">
        <v>1759</v>
      </c>
      <c r="F2793" s="1" t="s">
        <v>1942</v>
      </c>
      <c r="G2793" s="1" t="s">
        <v>1943</v>
      </c>
      <c r="H2793" s="1">
        <v>1</v>
      </c>
      <c r="I2793" s="1">
        <v>1</v>
      </c>
      <c r="J2793" s="1">
        <v>1</v>
      </c>
      <c r="K2793" s="65">
        <v>44687</v>
      </c>
      <c r="L2793" s="65">
        <v>44690</v>
      </c>
      <c r="M2793" s="1">
        <v>59.92</v>
      </c>
      <c r="N2793" s="1">
        <f>VLOOKUP(G2793,[5]Production_Personnel_wise_Proce!$D$10:$K$281,8,FALSE)</f>
        <v>55</v>
      </c>
      <c r="O2793" s="1">
        <v>92</v>
      </c>
      <c r="P2793" s="1">
        <f t="shared" si="141"/>
        <v>5512.64</v>
      </c>
      <c r="Q2793" s="1" t="s">
        <v>147</v>
      </c>
      <c r="R2793" s="20">
        <v>99.7</v>
      </c>
      <c r="S2793" s="19">
        <f t="shared" si="139"/>
        <v>5974.0240000000003</v>
      </c>
      <c r="T2793" s="20" t="s">
        <v>147</v>
      </c>
      <c r="U2793" s="1">
        <v>105</v>
      </c>
      <c r="V2793" s="20">
        <v>0</v>
      </c>
      <c r="W2793" s="20">
        <v>0</v>
      </c>
      <c r="X2793" s="20">
        <v>0</v>
      </c>
      <c r="Y2793" s="20">
        <f t="shared" si="142"/>
        <v>105</v>
      </c>
      <c r="Z2793" s="1">
        <f t="shared" si="143"/>
        <v>5775</v>
      </c>
      <c r="AA2793" s="58" t="s">
        <v>3179</v>
      </c>
      <c r="AB2793" s="58" t="s">
        <v>3179</v>
      </c>
    </row>
    <row r="2794" spans="1:28" x14ac:dyDescent="0.3">
      <c r="A2794" s="1">
        <v>96</v>
      </c>
      <c r="B2794" s="20" t="s">
        <v>3275</v>
      </c>
      <c r="C2794" s="1" t="s">
        <v>1486</v>
      </c>
      <c r="D2794" s="1" t="s">
        <v>1758</v>
      </c>
      <c r="E2794" s="1" t="s">
        <v>1759</v>
      </c>
      <c r="F2794" s="1" t="s">
        <v>1944</v>
      </c>
      <c r="G2794" s="1" t="s">
        <v>1945</v>
      </c>
      <c r="H2794" s="1">
        <v>1</v>
      </c>
      <c r="I2794" s="1">
        <v>1</v>
      </c>
      <c r="J2794" s="1">
        <v>1</v>
      </c>
      <c r="K2794" s="65">
        <v>44687</v>
      </c>
      <c r="L2794" s="65">
        <v>44690</v>
      </c>
      <c r="M2794" s="1">
        <v>59.98</v>
      </c>
      <c r="N2794" s="1">
        <f>VLOOKUP(G2794,[5]Production_Personnel_wise_Proce!$D$10:$K$281,8,FALSE)</f>
        <v>55</v>
      </c>
      <c r="O2794" s="1">
        <v>91</v>
      </c>
      <c r="P2794" s="1">
        <f t="shared" si="141"/>
        <v>5458.1799999999994</v>
      </c>
      <c r="Q2794" s="1" t="s">
        <v>147</v>
      </c>
      <c r="R2794" s="20">
        <v>99.7</v>
      </c>
      <c r="S2794" s="19">
        <f t="shared" si="139"/>
        <v>5980.0060000000003</v>
      </c>
      <c r="T2794" s="20" t="s">
        <v>147</v>
      </c>
      <c r="U2794" s="1">
        <v>105</v>
      </c>
      <c r="V2794" s="20">
        <v>0</v>
      </c>
      <c r="W2794" s="20">
        <v>0</v>
      </c>
      <c r="X2794" s="20">
        <v>0</v>
      </c>
      <c r="Y2794" s="20">
        <f t="shared" si="142"/>
        <v>105</v>
      </c>
      <c r="Z2794" s="1">
        <f t="shared" si="143"/>
        <v>5775</v>
      </c>
      <c r="AA2794" s="58" t="s">
        <v>3179</v>
      </c>
      <c r="AB2794" s="58" t="s">
        <v>3179</v>
      </c>
    </row>
    <row r="2795" spans="1:28" x14ac:dyDescent="0.3">
      <c r="A2795" s="1">
        <v>97</v>
      </c>
      <c r="B2795" s="20" t="s">
        <v>3275</v>
      </c>
      <c r="C2795" s="1" t="s">
        <v>1486</v>
      </c>
      <c r="D2795" s="1" t="s">
        <v>1758</v>
      </c>
      <c r="E2795" s="1" t="s">
        <v>1759</v>
      </c>
      <c r="F2795" s="1" t="s">
        <v>1946</v>
      </c>
      <c r="G2795" s="1" t="s">
        <v>1947</v>
      </c>
      <c r="H2795" s="42">
        <v>1</v>
      </c>
      <c r="I2795" s="42">
        <v>1</v>
      </c>
      <c r="J2795" s="1">
        <v>2</v>
      </c>
      <c r="K2795" s="65">
        <v>44642</v>
      </c>
      <c r="L2795" s="65">
        <v>44645</v>
      </c>
      <c r="M2795" s="1">
        <v>114.71</v>
      </c>
      <c r="N2795" s="1">
        <v>113</v>
      </c>
      <c r="O2795" s="1">
        <v>83</v>
      </c>
      <c r="P2795" s="1">
        <f t="shared" si="141"/>
        <v>9520.93</v>
      </c>
      <c r="Q2795" s="1" t="s">
        <v>147</v>
      </c>
      <c r="R2795" s="20">
        <v>99.7</v>
      </c>
      <c r="S2795" s="19">
        <f t="shared" si="139"/>
        <v>11436.587</v>
      </c>
      <c r="T2795" s="20" t="s">
        <v>147</v>
      </c>
      <c r="U2795" s="1">
        <v>105</v>
      </c>
      <c r="V2795" s="20">
        <v>0</v>
      </c>
      <c r="W2795" s="20">
        <v>0</v>
      </c>
      <c r="X2795" s="20">
        <v>0</v>
      </c>
      <c r="Y2795" s="20">
        <f t="shared" si="142"/>
        <v>105</v>
      </c>
      <c r="Z2795" s="1">
        <f>+N2795*Y2795</f>
        <v>11865</v>
      </c>
      <c r="AA2795" s="58" t="s">
        <v>3179</v>
      </c>
      <c r="AB2795" s="58" t="s">
        <v>3179</v>
      </c>
    </row>
    <row r="2796" spans="1:28" x14ac:dyDescent="0.3">
      <c r="A2796" s="1">
        <v>98</v>
      </c>
      <c r="B2796" s="20" t="s">
        <v>3275</v>
      </c>
      <c r="C2796" s="1" t="s">
        <v>1486</v>
      </c>
      <c r="D2796" s="1" t="s">
        <v>1758</v>
      </c>
      <c r="E2796" s="1" t="s">
        <v>1759</v>
      </c>
      <c r="F2796" s="1" t="s">
        <v>1948</v>
      </c>
      <c r="G2796" s="1" t="s">
        <v>1949</v>
      </c>
      <c r="H2796" s="42">
        <v>1</v>
      </c>
      <c r="I2796" s="42">
        <v>1</v>
      </c>
      <c r="J2796" s="1">
        <v>1</v>
      </c>
      <c r="K2796" s="65">
        <v>44642</v>
      </c>
      <c r="L2796" s="65">
        <v>44645</v>
      </c>
      <c r="M2796" s="1">
        <v>60.39</v>
      </c>
      <c r="N2796" s="1">
        <v>60</v>
      </c>
      <c r="O2796" s="1">
        <v>88</v>
      </c>
      <c r="P2796" s="1">
        <f t="shared" si="141"/>
        <v>5314.32</v>
      </c>
      <c r="Q2796" s="1" t="s">
        <v>147</v>
      </c>
      <c r="R2796" s="20">
        <v>99.7</v>
      </c>
      <c r="S2796" s="19">
        <f t="shared" si="139"/>
        <v>6020.8829999999998</v>
      </c>
      <c r="T2796" s="20" t="s">
        <v>147</v>
      </c>
      <c r="U2796" s="1">
        <v>105</v>
      </c>
      <c r="V2796" s="20">
        <v>0</v>
      </c>
      <c r="W2796" s="20">
        <v>0</v>
      </c>
      <c r="X2796" s="20">
        <v>0</v>
      </c>
      <c r="Y2796" s="20">
        <f t="shared" si="142"/>
        <v>105</v>
      </c>
      <c r="Z2796" s="1">
        <f>+N2796*Y2796</f>
        <v>6300</v>
      </c>
      <c r="AA2796" s="58" t="s">
        <v>3179</v>
      </c>
      <c r="AB2796" s="58" t="s">
        <v>3179</v>
      </c>
    </row>
    <row r="2797" spans="1:28" x14ac:dyDescent="0.3">
      <c r="A2797" s="1">
        <v>99</v>
      </c>
      <c r="B2797" s="20" t="s">
        <v>3275</v>
      </c>
      <c r="C2797" s="1" t="s">
        <v>1486</v>
      </c>
      <c r="D2797" s="1" t="s">
        <v>1758</v>
      </c>
      <c r="E2797" s="1" t="s">
        <v>1759</v>
      </c>
      <c r="F2797" s="1" t="s">
        <v>1950</v>
      </c>
      <c r="G2797" s="1" t="s">
        <v>1951</v>
      </c>
      <c r="H2797" s="42">
        <v>1</v>
      </c>
      <c r="I2797" s="42">
        <v>1</v>
      </c>
      <c r="J2797" s="1">
        <v>2</v>
      </c>
      <c r="K2797" s="65">
        <v>44642</v>
      </c>
      <c r="L2797" s="65">
        <v>44645</v>
      </c>
      <c r="M2797" s="1">
        <v>120.79</v>
      </c>
      <c r="N2797" s="1">
        <v>113</v>
      </c>
      <c r="O2797" s="1">
        <v>87</v>
      </c>
      <c r="P2797" s="1">
        <f t="shared" si="141"/>
        <v>10508.730000000001</v>
      </c>
      <c r="Q2797" s="1" t="s">
        <v>147</v>
      </c>
      <c r="R2797" s="20">
        <v>99.7</v>
      </c>
      <c r="S2797" s="19">
        <f t="shared" si="139"/>
        <v>12042.763000000001</v>
      </c>
      <c r="T2797" s="20" t="s">
        <v>147</v>
      </c>
      <c r="U2797" s="1">
        <v>105</v>
      </c>
      <c r="V2797" s="20">
        <v>0</v>
      </c>
      <c r="W2797" s="20">
        <v>0</v>
      </c>
      <c r="X2797" s="20">
        <v>0</v>
      </c>
      <c r="Y2797" s="20">
        <f t="shared" si="142"/>
        <v>105</v>
      </c>
      <c r="Z2797" s="1">
        <f>+N2797*Y2797</f>
        <v>11865</v>
      </c>
      <c r="AA2797" s="58" t="s">
        <v>3179</v>
      </c>
      <c r="AB2797" s="58" t="s">
        <v>3179</v>
      </c>
    </row>
    <row r="2798" spans="1:28" x14ac:dyDescent="0.3">
      <c r="A2798" s="1">
        <v>100</v>
      </c>
      <c r="B2798" s="20" t="s">
        <v>3275</v>
      </c>
      <c r="C2798" s="1" t="s">
        <v>1486</v>
      </c>
      <c r="D2798" s="1" t="s">
        <v>1758</v>
      </c>
      <c r="E2798" s="1" t="s">
        <v>1759</v>
      </c>
      <c r="F2798" s="1" t="s">
        <v>1952</v>
      </c>
      <c r="G2798" s="1" t="s">
        <v>1953</v>
      </c>
      <c r="H2798" s="1">
        <v>2</v>
      </c>
      <c r="I2798" s="1">
        <v>2</v>
      </c>
      <c r="J2798" s="1">
        <v>1</v>
      </c>
      <c r="K2798" s="65">
        <v>44687</v>
      </c>
      <c r="L2798" s="65">
        <v>44690</v>
      </c>
      <c r="M2798" s="1">
        <v>60.1</v>
      </c>
      <c r="N2798" s="1">
        <f>VLOOKUP(G2798,[5]Production_Personnel_wise_Proce!$D$10:$K$281,8,FALSE)</f>
        <v>56</v>
      </c>
      <c r="O2798" s="1">
        <v>92</v>
      </c>
      <c r="P2798" s="1">
        <f t="shared" si="141"/>
        <v>5529.2</v>
      </c>
      <c r="Q2798" s="1" t="s">
        <v>147</v>
      </c>
      <c r="R2798" s="20">
        <v>99.7</v>
      </c>
      <c r="S2798" s="19">
        <f t="shared" si="139"/>
        <v>5991.97</v>
      </c>
      <c r="T2798" s="20" t="s">
        <v>147</v>
      </c>
      <c r="U2798" s="1">
        <v>105</v>
      </c>
      <c r="V2798" s="20">
        <v>0</v>
      </c>
      <c r="W2798" s="20">
        <v>0</v>
      </c>
      <c r="X2798" s="20">
        <v>0</v>
      </c>
      <c r="Y2798" s="20">
        <f t="shared" si="142"/>
        <v>105</v>
      </c>
      <c r="Z2798" s="1">
        <f t="shared" ref="Z2798:Z2803" si="144">+Y2798*N2798</f>
        <v>5880</v>
      </c>
      <c r="AA2798" s="58" t="s">
        <v>3179</v>
      </c>
      <c r="AB2798" s="58" t="s">
        <v>3179</v>
      </c>
    </row>
    <row r="2799" spans="1:28" x14ac:dyDescent="0.3">
      <c r="A2799" s="1">
        <v>101</v>
      </c>
      <c r="B2799" s="20" t="s">
        <v>3275</v>
      </c>
      <c r="C2799" s="1" t="s">
        <v>1486</v>
      </c>
      <c r="D2799" s="1" t="s">
        <v>1758</v>
      </c>
      <c r="E2799" s="1" t="s">
        <v>1759</v>
      </c>
      <c r="F2799" s="1" t="s">
        <v>1954</v>
      </c>
      <c r="G2799" s="1" t="s">
        <v>1955</v>
      </c>
      <c r="H2799" s="1">
        <v>1</v>
      </c>
      <c r="I2799" s="1">
        <v>1</v>
      </c>
      <c r="J2799" s="1">
        <v>1</v>
      </c>
      <c r="K2799" s="65">
        <v>44687</v>
      </c>
      <c r="L2799" s="65">
        <v>44690</v>
      </c>
      <c r="M2799" s="1">
        <v>59.06</v>
      </c>
      <c r="N2799" s="1">
        <f>VLOOKUP(G2799,[5]Production_Personnel_wise_Proce!$D$10:$K$281,8,FALSE)</f>
        <v>55</v>
      </c>
      <c r="O2799" s="1">
        <v>82</v>
      </c>
      <c r="P2799" s="1">
        <f t="shared" si="141"/>
        <v>4842.92</v>
      </c>
      <c r="Q2799" s="60" t="s">
        <v>147</v>
      </c>
      <c r="R2799" s="20">
        <v>99.7</v>
      </c>
      <c r="S2799" s="19">
        <f t="shared" si="139"/>
        <v>5888.2820000000002</v>
      </c>
      <c r="T2799" s="20" t="s">
        <v>147</v>
      </c>
      <c r="U2799" s="1">
        <v>105</v>
      </c>
      <c r="V2799" s="20">
        <v>0</v>
      </c>
      <c r="W2799" s="20">
        <v>0</v>
      </c>
      <c r="X2799" s="20">
        <v>0</v>
      </c>
      <c r="Y2799" s="20">
        <f t="shared" si="142"/>
        <v>105</v>
      </c>
      <c r="Z2799" s="1">
        <f t="shared" si="144"/>
        <v>5775</v>
      </c>
      <c r="AA2799" s="58" t="s">
        <v>3179</v>
      </c>
      <c r="AB2799" s="58" t="s">
        <v>3179</v>
      </c>
    </row>
    <row r="2800" spans="1:28" x14ac:dyDescent="0.3">
      <c r="A2800" s="1">
        <v>102</v>
      </c>
      <c r="B2800" s="20" t="s">
        <v>3275</v>
      </c>
      <c r="C2800" s="1" t="s">
        <v>1486</v>
      </c>
      <c r="D2800" s="1" t="s">
        <v>1758</v>
      </c>
      <c r="E2800" s="1" t="s">
        <v>1759</v>
      </c>
      <c r="F2800" s="1" t="s">
        <v>1948</v>
      </c>
      <c r="G2800" s="1" t="s">
        <v>1956</v>
      </c>
      <c r="H2800" s="1">
        <v>0.5</v>
      </c>
      <c r="I2800" s="1">
        <v>0.5</v>
      </c>
      <c r="J2800" s="1">
        <v>1</v>
      </c>
      <c r="K2800" s="65">
        <v>44687</v>
      </c>
      <c r="L2800" s="65">
        <v>44690</v>
      </c>
      <c r="M2800" s="1">
        <v>60.02</v>
      </c>
      <c r="N2800" s="1">
        <f>VLOOKUP(G2800,[5]Production_Personnel_wise_Proce!$D$10:$K$281,8,FALSE)</f>
        <v>56</v>
      </c>
      <c r="O2800" s="1">
        <v>91</v>
      </c>
      <c r="P2800" s="1">
        <f t="shared" si="141"/>
        <v>5461.8200000000006</v>
      </c>
      <c r="Q2800" s="1" t="s">
        <v>147</v>
      </c>
      <c r="R2800" s="20">
        <v>99.7</v>
      </c>
      <c r="S2800" s="19">
        <f t="shared" si="139"/>
        <v>5983.9940000000006</v>
      </c>
      <c r="T2800" s="20" t="s">
        <v>147</v>
      </c>
      <c r="U2800" s="1">
        <v>105</v>
      </c>
      <c r="V2800" s="20">
        <v>0</v>
      </c>
      <c r="W2800" s="20">
        <v>0</v>
      </c>
      <c r="X2800" s="20">
        <v>0</v>
      </c>
      <c r="Y2800" s="20">
        <f t="shared" si="142"/>
        <v>105</v>
      </c>
      <c r="Z2800" s="1">
        <f t="shared" si="144"/>
        <v>5880</v>
      </c>
      <c r="AA2800" s="58" t="s">
        <v>3179</v>
      </c>
      <c r="AB2800" s="58" t="s">
        <v>3179</v>
      </c>
    </row>
    <row r="2801" spans="1:28" x14ac:dyDescent="0.3">
      <c r="A2801" s="1">
        <v>103</v>
      </c>
      <c r="B2801" s="20" t="s">
        <v>3275</v>
      </c>
      <c r="C2801" s="1" t="s">
        <v>1486</v>
      </c>
      <c r="D2801" s="1" t="s">
        <v>1758</v>
      </c>
      <c r="E2801" s="1" t="s">
        <v>1759</v>
      </c>
      <c r="F2801" s="1" t="s">
        <v>1761</v>
      </c>
      <c r="G2801" s="1" t="s">
        <v>1957</v>
      </c>
      <c r="H2801" s="1">
        <v>2</v>
      </c>
      <c r="I2801" s="1">
        <v>2</v>
      </c>
      <c r="J2801" s="1">
        <v>1</v>
      </c>
      <c r="K2801" s="65">
        <v>44687</v>
      </c>
      <c r="L2801" s="65">
        <v>44690</v>
      </c>
      <c r="M2801" s="1">
        <v>60.12</v>
      </c>
      <c r="N2801" s="1">
        <f>VLOOKUP(G2801,[5]Production_Personnel_wise_Proce!$D$10:$K$281,8,FALSE)</f>
        <v>55</v>
      </c>
      <c r="O2801" s="1">
        <v>91</v>
      </c>
      <c r="P2801" s="1">
        <f t="shared" si="141"/>
        <v>5470.92</v>
      </c>
      <c r="Q2801" s="1" t="s">
        <v>147</v>
      </c>
      <c r="R2801" s="20">
        <v>99.7</v>
      </c>
      <c r="S2801" s="19">
        <f t="shared" si="139"/>
        <v>5993.9639999999999</v>
      </c>
      <c r="T2801" s="20" t="s">
        <v>147</v>
      </c>
      <c r="U2801" s="1">
        <v>105</v>
      </c>
      <c r="V2801" s="20">
        <v>0</v>
      </c>
      <c r="W2801" s="20">
        <v>0</v>
      </c>
      <c r="X2801" s="20">
        <v>0</v>
      </c>
      <c r="Y2801" s="20">
        <f t="shared" si="142"/>
        <v>105</v>
      </c>
      <c r="Z2801" s="1">
        <f t="shared" si="144"/>
        <v>5775</v>
      </c>
      <c r="AA2801" s="58" t="s">
        <v>3179</v>
      </c>
      <c r="AB2801" s="58" t="s">
        <v>3179</v>
      </c>
    </row>
    <row r="2802" spans="1:28" x14ac:dyDescent="0.3">
      <c r="A2802" s="1">
        <v>104</v>
      </c>
      <c r="B2802" s="20" t="s">
        <v>3275</v>
      </c>
      <c r="C2802" s="1" t="s">
        <v>1486</v>
      </c>
      <c r="D2802" s="1" t="s">
        <v>1758</v>
      </c>
      <c r="E2802" s="1" t="s">
        <v>1759</v>
      </c>
      <c r="F2802" s="1" t="s">
        <v>1958</v>
      </c>
      <c r="G2802" s="1" t="s">
        <v>1959</v>
      </c>
      <c r="H2802" s="1">
        <v>1</v>
      </c>
      <c r="I2802" s="1">
        <v>1</v>
      </c>
      <c r="J2802" s="1">
        <v>4</v>
      </c>
      <c r="K2802" s="65">
        <v>44687</v>
      </c>
      <c r="L2802" s="65">
        <v>44690</v>
      </c>
      <c r="M2802" s="1">
        <v>240.12</v>
      </c>
      <c r="N2802" s="1">
        <f>VLOOKUP(G2802,[5]Production_Personnel_wise_Proce!$D$10:$K$281,8,FALSE)</f>
        <v>222</v>
      </c>
      <c r="O2802" s="1">
        <v>92</v>
      </c>
      <c r="P2802" s="1">
        <f t="shared" si="141"/>
        <v>22091.040000000001</v>
      </c>
      <c r="Q2802" s="1" t="s">
        <v>147</v>
      </c>
      <c r="R2802" s="20">
        <v>99.7</v>
      </c>
      <c r="S2802" s="19">
        <f t="shared" si="139"/>
        <v>23939.964</v>
      </c>
      <c r="T2802" s="20" t="s">
        <v>147</v>
      </c>
      <c r="U2802" s="1">
        <v>105</v>
      </c>
      <c r="V2802" s="20">
        <v>0</v>
      </c>
      <c r="W2802" s="20">
        <v>0</v>
      </c>
      <c r="X2802" s="20">
        <v>0</v>
      </c>
      <c r="Y2802" s="20">
        <f t="shared" si="142"/>
        <v>105</v>
      </c>
      <c r="Z2802" s="1">
        <f t="shared" si="144"/>
        <v>23310</v>
      </c>
      <c r="AA2802" s="58" t="s">
        <v>3179</v>
      </c>
      <c r="AB2802" s="58" t="s">
        <v>3179</v>
      </c>
    </row>
    <row r="2803" spans="1:28" x14ac:dyDescent="0.3">
      <c r="A2803" s="1">
        <v>105</v>
      </c>
      <c r="B2803" s="20" t="s">
        <v>3275</v>
      </c>
      <c r="C2803" s="1" t="s">
        <v>1486</v>
      </c>
      <c r="D2803" s="1" t="s">
        <v>1758</v>
      </c>
      <c r="E2803" s="1" t="s">
        <v>1759</v>
      </c>
      <c r="F2803" s="1" t="s">
        <v>1960</v>
      </c>
      <c r="G2803" s="1" t="s">
        <v>1961</v>
      </c>
      <c r="H2803" s="1">
        <v>1</v>
      </c>
      <c r="I2803" s="1">
        <v>1</v>
      </c>
      <c r="J2803" s="1">
        <v>2</v>
      </c>
      <c r="K2803" s="65">
        <v>44687</v>
      </c>
      <c r="L2803" s="65">
        <v>44690</v>
      </c>
      <c r="M2803" s="1">
        <v>119.84</v>
      </c>
      <c r="N2803" s="1">
        <f>VLOOKUP(G2803,[5]Production_Personnel_wise_Proce!$D$10:$K$281,8,FALSE)</f>
        <v>113</v>
      </c>
      <c r="O2803" s="1">
        <v>88</v>
      </c>
      <c r="P2803" s="1">
        <f t="shared" si="141"/>
        <v>10545.92</v>
      </c>
      <c r="Q2803" s="1" t="s">
        <v>147</v>
      </c>
      <c r="R2803" s="20">
        <v>99.7</v>
      </c>
      <c r="S2803" s="19">
        <f t="shared" si="139"/>
        <v>11948.048000000001</v>
      </c>
      <c r="T2803" s="20" t="s">
        <v>147</v>
      </c>
      <c r="U2803" s="1">
        <v>105</v>
      </c>
      <c r="V2803" s="20">
        <v>0</v>
      </c>
      <c r="W2803" s="20">
        <v>0</v>
      </c>
      <c r="X2803" s="20">
        <v>0</v>
      </c>
      <c r="Y2803" s="20">
        <f t="shared" si="142"/>
        <v>105</v>
      </c>
      <c r="Z2803" s="1">
        <f t="shared" si="144"/>
        <v>11865</v>
      </c>
      <c r="AA2803" s="58" t="s">
        <v>3179</v>
      </c>
      <c r="AB2803" s="58" t="s">
        <v>3179</v>
      </c>
    </row>
    <row r="2804" spans="1:28" x14ac:dyDescent="0.3">
      <c r="A2804" s="1">
        <v>106</v>
      </c>
      <c r="B2804" s="20" t="s">
        <v>3275</v>
      </c>
      <c r="C2804" s="1" t="s">
        <v>1486</v>
      </c>
      <c r="D2804" s="1" t="s">
        <v>1758</v>
      </c>
      <c r="E2804" s="1" t="s">
        <v>1759</v>
      </c>
      <c r="F2804" s="1" t="s">
        <v>1962</v>
      </c>
      <c r="G2804" s="1" t="s">
        <v>1963</v>
      </c>
      <c r="H2804" s="42">
        <v>1</v>
      </c>
      <c r="I2804" s="42">
        <v>1</v>
      </c>
      <c r="J2804" s="1">
        <v>1</v>
      </c>
      <c r="K2804" s="65">
        <v>44642</v>
      </c>
      <c r="L2804" s="65">
        <v>44645</v>
      </c>
      <c r="M2804" s="1">
        <v>60.63</v>
      </c>
      <c r="N2804" s="1">
        <v>57</v>
      </c>
      <c r="O2804" s="1">
        <v>84</v>
      </c>
      <c r="P2804" s="1">
        <f t="shared" si="141"/>
        <v>5092.92</v>
      </c>
      <c r="Q2804" s="1" t="s">
        <v>147</v>
      </c>
      <c r="R2804" s="20">
        <v>99.7</v>
      </c>
      <c r="S2804" s="19">
        <f t="shared" si="139"/>
        <v>6044.8110000000006</v>
      </c>
      <c r="T2804" s="20" t="s">
        <v>147</v>
      </c>
      <c r="U2804" s="1">
        <v>105</v>
      </c>
      <c r="V2804" s="20">
        <v>0</v>
      </c>
      <c r="W2804" s="20">
        <v>0</v>
      </c>
      <c r="X2804" s="20">
        <v>0</v>
      </c>
      <c r="Y2804" s="20">
        <f t="shared" si="142"/>
        <v>105</v>
      </c>
      <c r="Z2804" s="1">
        <f>+N2804*Y2804</f>
        <v>5985</v>
      </c>
      <c r="AA2804" s="58" t="s">
        <v>3179</v>
      </c>
      <c r="AB2804" s="58" t="s">
        <v>3179</v>
      </c>
    </row>
    <row r="2805" spans="1:28" x14ac:dyDescent="0.3">
      <c r="A2805" s="1">
        <v>107</v>
      </c>
      <c r="B2805" s="20" t="s">
        <v>3275</v>
      </c>
      <c r="C2805" s="1" t="s">
        <v>1486</v>
      </c>
      <c r="D2805" s="1" t="s">
        <v>1758</v>
      </c>
      <c r="E2805" s="1" t="s">
        <v>1759</v>
      </c>
      <c r="F2805" s="1" t="s">
        <v>1964</v>
      </c>
      <c r="G2805" s="1" t="s">
        <v>1965</v>
      </c>
      <c r="H2805" s="1">
        <v>1.25</v>
      </c>
      <c r="I2805" s="1">
        <v>1.25</v>
      </c>
      <c r="J2805" s="1">
        <v>2</v>
      </c>
      <c r="K2805" s="65">
        <v>44687</v>
      </c>
      <c r="L2805" s="65">
        <v>44690</v>
      </c>
      <c r="M2805" s="1">
        <v>119.92</v>
      </c>
      <c r="N2805" s="1">
        <f>VLOOKUP(G2805,[5]Production_Personnel_wise_Proce!$D$10:$K$281,8,FALSE)</f>
        <v>110</v>
      </c>
      <c r="O2805" s="1">
        <v>88</v>
      </c>
      <c r="P2805" s="1">
        <f t="shared" si="141"/>
        <v>10552.960000000001</v>
      </c>
      <c r="Q2805" s="1" t="s">
        <v>147</v>
      </c>
      <c r="R2805" s="20">
        <v>99.7</v>
      </c>
      <c r="S2805" s="19">
        <f t="shared" si="139"/>
        <v>11956.024000000001</v>
      </c>
      <c r="T2805" s="20" t="s">
        <v>147</v>
      </c>
      <c r="U2805" s="1">
        <v>105</v>
      </c>
      <c r="V2805" s="20">
        <v>0</v>
      </c>
      <c r="W2805" s="20">
        <v>0</v>
      </c>
      <c r="X2805" s="20">
        <v>0</v>
      </c>
      <c r="Y2805" s="20">
        <f t="shared" si="142"/>
        <v>105</v>
      </c>
      <c r="Z2805" s="1">
        <f>+Y2805*N2805</f>
        <v>11550</v>
      </c>
      <c r="AA2805" s="58" t="s">
        <v>3179</v>
      </c>
      <c r="AB2805" s="58" t="s">
        <v>3179</v>
      </c>
    </row>
    <row r="2806" spans="1:28" x14ac:dyDescent="0.3">
      <c r="A2806" s="1">
        <v>108</v>
      </c>
      <c r="B2806" s="20" t="s">
        <v>3275</v>
      </c>
      <c r="C2806" s="1" t="s">
        <v>1486</v>
      </c>
      <c r="D2806" s="1" t="s">
        <v>1758</v>
      </c>
      <c r="E2806" s="1" t="s">
        <v>1759</v>
      </c>
      <c r="F2806" s="1" t="s">
        <v>1966</v>
      </c>
      <c r="G2806" s="1" t="s">
        <v>1967</v>
      </c>
      <c r="H2806" s="1">
        <v>1</v>
      </c>
      <c r="I2806" s="1">
        <v>1</v>
      </c>
      <c r="J2806" s="1">
        <v>2</v>
      </c>
      <c r="K2806" s="65">
        <v>44687</v>
      </c>
      <c r="L2806" s="65">
        <v>44690</v>
      </c>
      <c r="M2806" s="1">
        <v>120.14</v>
      </c>
      <c r="N2806" s="1">
        <f>VLOOKUP(G2806,[5]Production_Personnel_wise_Proce!$D$10:$K$281,8,FALSE)</f>
        <v>111</v>
      </c>
      <c r="O2806" s="1">
        <v>86</v>
      </c>
      <c r="P2806" s="1">
        <f t="shared" si="141"/>
        <v>10332.040000000001</v>
      </c>
      <c r="Q2806" s="1" t="s">
        <v>147</v>
      </c>
      <c r="R2806" s="20">
        <v>99.7</v>
      </c>
      <c r="S2806" s="19">
        <f t="shared" si="139"/>
        <v>11977.958000000001</v>
      </c>
      <c r="T2806" s="20" t="s">
        <v>147</v>
      </c>
      <c r="U2806" s="1">
        <v>105</v>
      </c>
      <c r="V2806" s="20">
        <v>0</v>
      </c>
      <c r="W2806" s="20">
        <v>0</v>
      </c>
      <c r="X2806" s="20">
        <v>0</v>
      </c>
      <c r="Y2806" s="20">
        <f t="shared" si="142"/>
        <v>105</v>
      </c>
      <c r="Z2806" s="1">
        <f>+Y2806*N2806</f>
        <v>11655</v>
      </c>
      <c r="AA2806" s="58" t="s">
        <v>3179</v>
      </c>
      <c r="AB2806" s="58" t="s">
        <v>3179</v>
      </c>
    </row>
    <row r="2807" spans="1:28" x14ac:dyDescent="0.3">
      <c r="A2807" s="1">
        <v>109</v>
      </c>
      <c r="B2807" s="20" t="s">
        <v>3275</v>
      </c>
      <c r="C2807" s="1" t="s">
        <v>1486</v>
      </c>
      <c r="D2807" s="1" t="s">
        <v>1758</v>
      </c>
      <c r="E2807" s="1" t="s">
        <v>1759</v>
      </c>
      <c r="F2807" s="1" t="s">
        <v>1968</v>
      </c>
      <c r="G2807" s="1" t="s">
        <v>1969</v>
      </c>
      <c r="H2807" s="1">
        <v>1</v>
      </c>
      <c r="I2807" s="1">
        <v>1</v>
      </c>
      <c r="J2807" s="1">
        <v>2</v>
      </c>
      <c r="K2807" s="65">
        <v>44687</v>
      </c>
      <c r="L2807" s="65">
        <v>44690</v>
      </c>
      <c r="M2807" s="1">
        <v>119.78</v>
      </c>
      <c r="N2807" s="1">
        <f>VLOOKUP(G2807,[5]Production_Personnel_wise_Proce!$D$10:$K$281,8,FALSE)</f>
        <v>110</v>
      </c>
      <c r="O2807" s="1">
        <v>86</v>
      </c>
      <c r="P2807" s="1">
        <f t="shared" si="141"/>
        <v>10301.08</v>
      </c>
      <c r="Q2807" s="1" t="s">
        <v>147</v>
      </c>
      <c r="R2807" s="20">
        <v>99.7</v>
      </c>
      <c r="S2807" s="19">
        <f t="shared" si="139"/>
        <v>11942.066000000001</v>
      </c>
      <c r="T2807" s="20" t="s">
        <v>147</v>
      </c>
      <c r="U2807" s="1">
        <v>105</v>
      </c>
      <c r="V2807" s="20">
        <v>0</v>
      </c>
      <c r="W2807" s="20">
        <v>0</v>
      </c>
      <c r="X2807" s="20">
        <v>0</v>
      </c>
      <c r="Y2807" s="20">
        <f t="shared" si="142"/>
        <v>105</v>
      </c>
      <c r="Z2807" s="1">
        <f>+Y2807*N2807</f>
        <v>11550</v>
      </c>
      <c r="AA2807" s="58" t="s">
        <v>3179</v>
      </c>
      <c r="AB2807" s="58" t="s">
        <v>3179</v>
      </c>
    </row>
    <row r="2808" spans="1:28" x14ac:dyDescent="0.3">
      <c r="A2808" s="1">
        <v>110</v>
      </c>
      <c r="B2808" s="20" t="s">
        <v>3275</v>
      </c>
      <c r="C2808" s="1" t="s">
        <v>1486</v>
      </c>
      <c r="D2808" s="1" t="s">
        <v>1758</v>
      </c>
      <c r="E2808" s="1" t="s">
        <v>1759</v>
      </c>
      <c r="F2808" s="1" t="s">
        <v>1970</v>
      </c>
      <c r="G2808" s="1" t="s">
        <v>1971</v>
      </c>
      <c r="H2808" s="1">
        <v>0.5</v>
      </c>
      <c r="I2808" s="1"/>
      <c r="J2808" s="14">
        <v>0</v>
      </c>
      <c r="K2808" s="65">
        <v>0</v>
      </c>
      <c r="L2808" s="14">
        <v>0</v>
      </c>
      <c r="M2808" s="14">
        <v>0</v>
      </c>
      <c r="N2808" s="14">
        <v>0</v>
      </c>
      <c r="O2808" s="14">
        <v>0</v>
      </c>
      <c r="P2808" s="1">
        <f t="shared" si="141"/>
        <v>0</v>
      </c>
      <c r="Q2808" s="14">
        <v>0</v>
      </c>
      <c r="R2808" s="14">
        <v>0</v>
      </c>
      <c r="S2808" s="14">
        <v>0</v>
      </c>
      <c r="T2808" s="14">
        <v>0</v>
      </c>
      <c r="U2808" s="1">
        <v>0</v>
      </c>
      <c r="V2808" s="14">
        <v>0</v>
      </c>
      <c r="W2808" s="14">
        <v>0</v>
      </c>
      <c r="X2808" s="14">
        <v>0</v>
      </c>
      <c r="Y2808" s="14">
        <v>0</v>
      </c>
      <c r="Z2808" s="1"/>
      <c r="AA2808" s="58" t="s">
        <v>3179</v>
      </c>
      <c r="AB2808" s="58" t="s">
        <v>3179</v>
      </c>
    </row>
    <row r="2809" spans="1:28" x14ac:dyDescent="0.3">
      <c r="A2809" s="1">
        <v>111</v>
      </c>
      <c r="B2809" s="20" t="s">
        <v>3275</v>
      </c>
      <c r="C2809" s="1" t="s">
        <v>1486</v>
      </c>
      <c r="D2809" s="1" t="s">
        <v>1758</v>
      </c>
      <c r="E2809" s="1" t="s">
        <v>1759</v>
      </c>
      <c r="F2809" s="1" t="s">
        <v>1525</v>
      </c>
      <c r="G2809" s="1" t="s">
        <v>1972</v>
      </c>
      <c r="H2809" s="1">
        <v>3</v>
      </c>
      <c r="I2809" s="1">
        <v>3</v>
      </c>
      <c r="J2809" s="1">
        <v>4</v>
      </c>
      <c r="K2809" s="65">
        <v>44687</v>
      </c>
      <c r="L2809" s="65">
        <v>44690</v>
      </c>
      <c r="M2809" s="1">
        <v>240.24</v>
      </c>
      <c r="N2809" s="1">
        <f>VLOOKUP(G2809,[5]Production_Personnel_wise_Proce!$D$10:$K$281,8,FALSE)</f>
        <v>222</v>
      </c>
      <c r="O2809" s="1">
        <v>94</v>
      </c>
      <c r="P2809" s="1">
        <f t="shared" si="141"/>
        <v>22582.560000000001</v>
      </c>
      <c r="Q2809" s="1" t="s">
        <v>147</v>
      </c>
      <c r="R2809" s="20">
        <v>99.7</v>
      </c>
      <c r="S2809" s="19">
        <f t="shared" ref="S2809:S2871" si="145">+R2809*M2809</f>
        <v>23951.928</v>
      </c>
      <c r="T2809" s="20" t="s">
        <v>147</v>
      </c>
      <c r="U2809" s="1">
        <v>105</v>
      </c>
      <c r="V2809" s="20">
        <v>0</v>
      </c>
      <c r="W2809" s="20">
        <v>0</v>
      </c>
      <c r="X2809" s="20">
        <v>0</v>
      </c>
      <c r="Y2809" s="20">
        <f t="shared" si="142"/>
        <v>105</v>
      </c>
      <c r="Z2809" s="1">
        <f>+Y2809*N2809</f>
        <v>23310</v>
      </c>
      <c r="AA2809" s="58" t="s">
        <v>3179</v>
      </c>
      <c r="AB2809" s="58" t="s">
        <v>3179</v>
      </c>
    </row>
    <row r="2810" spans="1:28" x14ac:dyDescent="0.3">
      <c r="A2810" s="1">
        <v>112</v>
      </c>
      <c r="B2810" s="20" t="s">
        <v>3275</v>
      </c>
      <c r="C2810" s="1" t="s">
        <v>1486</v>
      </c>
      <c r="D2810" s="1" t="s">
        <v>1758</v>
      </c>
      <c r="E2810" s="1" t="s">
        <v>1759</v>
      </c>
      <c r="F2810" s="1" t="s">
        <v>1751</v>
      </c>
      <c r="G2810" s="1" t="s">
        <v>1973</v>
      </c>
      <c r="H2810" s="42">
        <v>1.5</v>
      </c>
      <c r="I2810" s="42">
        <v>1.5</v>
      </c>
      <c r="J2810" s="1">
        <v>6</v>
      </c>
      <c r="K2810" s="65">
        <v>44642</v>
      </c>
      <c r="L2810" s="65">
        <v>44645</v>
      </c>
      <c r="M2810" s="1">
        <v>321.93</v>
      </c>
      <c r="N2810" s="1">
        <v>315</v>
      </c>
      <c r="O2810" s="1">
        <v>82</v>
      </c>
      <c r="P2810" s="1">
        <f t="shared" si="141"/>
        <v>26398.260000000002</v>
      </c>
      <c r="Q2810" s="1" t="s">
        <v>147</v>
      </c>
      <c r="R2810" s="20">
        <v>99.7</v>
      </c>
      <c r="S2810" s="19">
        <f t="shared" si="145"/>
        <v>32096.421000000002</v>
      </c>
      <c r="T2810" s="20" t="s">
        <v>147</v>
      </c>
      <c r="U2810" s="1">
        <v>105</v>
      </c>
      <c r="V2810" s="20">
        <v>0</v>
      </c>
      <c r="W2810" s="20">
        <v>0</v>
      </c>
      <c r="X2810" s="20">
        <v>0</v>
      </c>
      <c r="Y2810" s="20">
        <f t="shared" si="142"/>
        <v>105</v>
      </c>
      <c r="Z2810" s="1">
        <f>+N2810*Y2810</f>
        <v>33075</v>
      </c>
      <c r="AA2810" s="58" t="s">
        <v>3179</v>
      </c>
      <c r="AB2810" s="58" t="s">
        <v>3179</v>
      </c>
    </row>
    <row r="2811" spans="1:28" x14ac:dyDescent="0.3">
      <c r="A2811" s="1">
        <v>113</v>
      </c>
      <c r="B2811" s="20" t="s">
        <v>3275</v>
      </c>
      <c r="C2811" s="1" t="s">
        <v>1486</v>
      </c>
      <c r="D2811" s="1" t="s">
        <v>1758</v>
      </c>
      <c r="E2811" s="1" t="s">
        <v>1759</v>
      </c>
      <c r="F2811" s="1" t="s">
        <v>1974</v>
      </c>
      <c r="G2811" s="1" t="s">
        <v>1975</v>
      </c>
      <c r="H2811" s="1">
        <v>1</v>
      </c>
      <c r="I2811" s="1">
        <v>1</v>
      </c>
      <c r="J2811" s="1">
        <v>1</v>
      </c>
      <c r="K2811" s="65">
        <v>44687</v>
      </c>
      <c r="L2811" s="65">
        <v>44690</v>
      </c>
      <c r="M2811" s="1">
        <v>60.16</v>
      </c>
      <c r="N2811" s="1">
        <f>VLOOKUP(G2811,[5]Production_Personnel_wise_Proce!$D$10:$K$281,8,FALSE)</f>
        <v>55</v>
      </c>
      <c r="O2811" s="1">
        <v>95</v>
      </c>
      <c r="P2811" s="1">
        <f t="shared" si="141"/>
        <v>5715.2</v>
      </c>
      <c r="Q2811" s="1" t="s">
        <v>147</v>
      </c>
      <c r="R2811" s="20">
        <v>99.7</v>
      </c>
      <c r="S2811" s="19">
        <f t="shared" si="145"/>
        <v>5997.9520000000002</v>
      </c>
      <c r="T2811" s="20" t="s">
        <v>147</v>
      </c>
      <c r="U2811" s="1">
        <v>105</v>
      </c>
      <c r="V2811" s="20">
        <v>0</v>
      </c>
      <c r="W2811" s="20">
        <v>0</v>
      </c>
      <c r="X2811" s="20">
        <v>0</v>
      </c>
      <c r="Y2811" s="20">
        <f t="shared" si="142"/>
        <v>105</v>
      </c>
      <c r="Z2811" s="1">
        <f>+Y2811*N2811</f>
        <v>5775</v>
      </c>
      <c r="AA2811" s="58" t="s">
        <v>3179</v>
      </c>
      <c r="AB2811" s="58" t="s">
        <v>3179</v>
      </c>
    </row>
    <row r="2812" spans="1:28" x14ac:dyDescent="0.3">
      <c r="A2812" s="1">
        <v>114</v>
      </c>
      <c r="B2812" s="20" t="s">
        <v>3275</v>
      </c>
      <c r="C2812" s="1" t="s">
        <v>1486</v>
      </c>
      <c r="D2812" s="1" t="s">
        <v>1758</v>
      </c>
      <c r="E2812" s="1" t="s">
        <v>1759</v>
      </c>
      <c r="F2812" s="1" t="s">
        <v>1976</v>
      </c>
      <c r="G2812" s="1" t="s">
        <v>1977</v>
      </c>
      <c r="H2812" s="42">
        <v>1</v>
      </c>
      <c r="I2812" s="42">
        <v>1</v>
      </c>
      <c r="J2812" s="1">
        <v>1</v>
      </c>
      <c r="K2812" s="65">
        <v>44642</v>
      </c>
      <c r="L2812" s="65">
        <v>44645</v>
      </c>
      <c r="M2812" s="1">
        <v>60.48</v>
      </c>
      <c r="N2812" s="1">
        <v>58</v>
      </c>
      <c r="O2812" s="1">
        <v>83</v>
      </c>
      <c r="P2812" s="1">
        <f t="shared" si="141"/>
        <v>5019.84</v>
      </c>
      <c r="Q2812" s="1" t="s">
        <v>147</v>
      </c>
      <c r="R2812" s="20">
        <v>99.7</v>
      </c>
      <c r="S2812" s="19">
        <f t="shared" si="145"/>
        <v>6029.8559999999998</v>
      </c>
      <c r="T2812" s="20" t="s">
        <v>147</v>
      </c>
      <c r="U2812" s="1">
        <v>105</v>
      </c>
      <c r="V2812" s="20">
        <v>0</v>
      </c>
      <c r="W2812" s="20">
        <v>0</v>
      </c>
      <c r="X2812" s="20">
        <v>0</v>
      </c>
      <c r="Y2812" s="20">
        <f t="shared" si="142"/>
        <v>105</v>
      </c>
      <c r="Z2812" s="1">
        <f>+N2812*Y2812</f>
        <v>6090</v>
      </c>
      <c r="AA2812" s="58" t="s">
        <v>3179</v>
      </c>
      <c r="AB2812" s="58" t="s">
        <v>3179</v>
      </c>
    </row>
    <row r="2813" spans="1:28" x14ac:dyDescent="0.3">
      <c r="A2813" s="1">
        <v>115</v>
      </c>
      <c r="B2813" s="20" t="s">
        <v>3275</v>
      </c>
      <c r="C2813" s="1" t="s">
        <v>1486</v>
      </c>
      <c r="D2813" s="1" t="s">
        <v>1758</v>
      </c>
      <c r="E2813" s="1" t="s">
        <v>1759</v>
      </c>
      <c r="F2813" s="1" t="s">
        <v>1978</v>
      </c>
      <c r="G2813" s="1" t="s">
        <v>1979</v>
      </c>
      <c r="H2813" s="42">
        <v>0.5</v>
      </c>
      <c r="I2813" s="42">
        <v>0.5</v>
      </c>
      <c r="J2813" s="1">
        <v>1</v>
      </c>
      <c r="K2813" s="65">
        <v>44642</v>
      </c>
      <c r="L2813" s="65">
        <v>44645</v>
      </c>
      <c r="M2813" s="1">
        <v>60.3</v>
      </c>
      <c r="N2813" s="1">
        <v>57</v>
      </c>
      <c r="O2813" s="1">
        <v>83</v>
      </c>
      <c r="P2813" s="1">
        <f t="shared" si="141"/>
        <v>5004.8999999999996</v>
      </c>
      <c r="Q2813" s="1" t="s">
        <v>147</v>
      </c>
      <c r="R2813" s="20">
        <v>99.7</v>
      </c>
      <c r="S2813" s="19">
        <f t="shared" si="145"/>
        <v>6011.91</v>
      </c>
      <c r="T2813" s="20" t="s">
        <v>147</v>
      </c>
      <c r="U2813" s="1">
        <v>105</v>
      </c>
      <c r="V2813" s="20">
        <v>0</v>
      </c>
      <c r="W2813" s="20">
        <v>0</v>
      </c>
      <c r="X2813" s="20">
        <v>0</v>
      </c>
      <c r="Y2813" s="20">
        <f t="shared" si="142"/>
        <v>105</v>
      </c>
      <c r="Z2813" s="1">
        <f>+N2813*Y2813</f>
        <v>5985</v>
      </c>
      <c r="AA2813" s="58" t="s">
        <v>3179</v>
      </c>
      <c r="AB2813" s="58" t="s">
        <v>3179</v>
      </c>
    </row>
    <row r="2814" spans="1:28" x14ac:dyDescent="0.3">
      <c r="A2814" s="1">
        <v>116</v>
      </c>
      <c r="B2814" s="20" t="s">
        <v>3275</v>
      </c>
      <c r="C2814" s="1" t="s">
        <v>1486</v>
      </c>
      <c r="D2814" s="1" t="s">
        <v>1758</v>
      </c>
      <c r="E2814" s="1" t="s">
        <v>1759</v>
      </c>
      <c r="F2814" s="1" t="s">
        <v>1980</v>
      </c>
      <c r="G2814" s="1" t="s">
        <v>1982</v>
      </c>
      <c r="H2814" s="42">
        <v>1.5</v>
      </c>
      <c r="I2814" s="42">
        <v>1.5</v>
      </c>
      <c r="J2814" s="1">
        <v>3</v>
      </c>
      <c r="K2814" s="65">
        <v>44642</v>
      </c>
      <c r="L2814" s="65">
        <v>44645</v>
      </c>
      <c r="M2814" s="1">
        <v>180.09</v>
      </c>
      <c r="N2814" s="1">
        <v>180</v>
      </c>
      <c r="O2814" s="1">
        <v>92</v>
      </c>
      <c r="P2814" s="1">
        <f t="shared" si="141"/>
        <v>16568.28</v>
      </c>
      <c r="Q2814" s="1" t="s">
        <v>147</v>
      </c>
      <c r="R2814" s="20">
        <v>99.7</v>
      </c>
      <c r="S2814" s="19">
        <f t="shared" si="145"/>
        <v>17954.973000000002</v>
      </c>
      <c r="T2814" s="20" t="s">
        <v>147</v>
      </c>
      <c r="U2814" s="1">
        <v>105</v>
      </c>
      <c r="V2814" s="20">
        <v>0</v>
      </c>
      <c r="W2814" s="20">
        <v>0</v>
      </c>
      <c r="X2814" s="20">
        <v>0</v>
      </c>
      <c r="Y2814" s="20">
        <f t="shared" si="142"/>
        <v>105</v>
      </c>
      <c r="Z2814" s="1">
        <f>+N2814*Y2814</f>
        <v>18900</v>
      </c>
      <c r="AA2814" s="58" t="s">
        <v>3179</v>
      </c>
      <c r="AB2814" s="58" t="s">
        <v>3179</v>
      </c>
    </row>
    <row r="2815" spans="1:28" x14ac:dyDescent="0.3">
      <c r="A2815" s="1">
        <v>117</v>
      </c>
      <c r="B2815" s="20" t="s">
        <v>3275</v>
      </c>
      <c r="C2815" s="1" t="s">
        <v>1486</v>
      </c>
      <c r="D2815" s="1" t="s">
        <v>1758</v>
      </c>
      <c r="E2815" s="1" t="s">
        <v>1759</v>
      </c>
      <c r="F2815" s="1" t="s">
        <v>1751</v>
      </c>
      <c r="G2815" s="1" t="s">
        <v>1983</v>
      </c>
      <c r="H2815" s="1">
        <v>1</v>
      </c>
      <c r="I2815" s="1">
        <v>1</v>
      </c>
      <c r="J2815" s="1">
        <v>2</v>
      </c>
      <c r="K2815" s="65">
        <v>44687</v>
      </c>
      <c r="L2815" s="65">
        <v>44690</v>
      </c>
      <c r="M2815" s="1">
        <v>119.28</v>
      </c>
      <c r="N2815" s="1">
        <f>VLOOKUP(G2815,[5]Production_Personnel_wise_Proce!$D$10:$K$281,8,FALSE)</f>
        <v>110</v>
      </c>
      <c r="O2815" s="1">
        <v>95</v>
      </c>
      <c r="P2815" s="1">
        <f t="shared" si="141"/>
        <v>11331.6</v>
      </c>
      <c r="Q2815" s="1" t="s">
        <v>147</v>
      </c>
      <c r="R2815" s="20">
        <v>99.7</v>
      </c>
      <c r="S2815" s="19">
        <f t="shared" si="145"/>
        <v>11892.216</v>
      </c>
      <c r="T2815" s="20" t="s">
        <v>147</v>
      </c>
      <c r="U2815" s="1">
        <v>105</v>
      </c>
      <c r="V2815" s="20">
        <v>0</v>
      </c>
      <c r="W2815" s="20">
        <v>0</v>
      </c>
      <c r="X2815" s="20">
        <v>0</v>
      </c>
      <c r="Y2815" s="20">
        <f t="shared" si="142"/>
        <v>105</v>
      </c>
      <c r="Z2815" s="1">
        <f t="shared" ref="Z2815:Z2824" si="146">+Y2815*N2815</f>
        <v>11550</v>
      </c>
      <c r="AA2815" s="58" t="s">
        <v>3179</v>
      </c>
      <c r="AB2815" s="58" t="s">
        <v>3179</v>
      </c>
    </row>
    <row r="2816" spans="1:28" x14ac:dyDescent="0.3">
      <c r="A2816" s="1">
        <v>118</v>
      </c>
      <c r="B2816" s="20" t="s">
        <v>3275</v>
      </c>
      <c r="C2816" s="1" t="s">
        <v>1486</v>
      </c>
      <c r="D2816" s="1" t="s">
        <v>1758</v>
      </c>
      <c r="E2816" s="1" t="s">
        <v>1759</v>
      </c>
      <c r="F2816" s="1" t="s">
        <v>1984</v>
      </c>
      <c r="G2816" s="1" t="s">
        <v>1985</v>
      </c>
      <c r="H2816" s="1">
        <v>2</v>
      </c>
      <c r="I2816" s="1">
        <v>2</v>
      </c>
      <c r="J2816" s="1">
        <v>1</v>
      </c>
      <c r="K2816" s="65">
        <v>44687</v>
      </c>
      <c r="L2816" s="65">
        <v>44690</v>
      </c>
      <c r="M2816" s="1">
        <v>60.24</v>
      </c>
      <c r="N2816" s="1">
        <f>VLOOKUP(G2816,[5]Production_Personnel_wise_Proce!$D$10:$K$281,8,FALSE)</f>
        <v>56</v>
      </c>
      <c r="O2816" s="1">
        <v>86</v>
      </c>
      <c r="P2816" s="1">
        <f t="shared" si="141"/>
        <v>5180.6400000000003</v>
      </c>
      <c r="Q2816" s="1" t="s">
        <v>147</v>
      </c>
      <c r="R2816" s="20">
        <v>99.7</v>
      </c>
      <c r="S2816" s="19">
        <f t="shared" si="145"/>
        <v>6005.9280000000008</v>
      </c>
      <c r="T2816" s="20" t="s">
        <v>147</v>
      </c>
      <c r="U2816" s="1">
        <v>105</v>
      </c>
      <c r="V2816" s="20">
        <v>0</v>
      </c>
      <c r="W2816" s="20">
        <v>0</v>
      </c>
      <c r="X2816" s="20">
        <v>0</v>
      </c>
      <c r="Y2816" s="20">
        <f t="shared" si="142"/>
        <v>105</v>
      </c>
      <c r="Z2816" s="1">
        <f t="shared" si="146"/>
        <v>5880</v>
      </c>
      <c r="AA2816" s="58" t="s">
        <v>3179</v>
      </c>
      <c r="AB2816" s="58" t="s">
        <v>3179</v>
      </c>
    </row>
    <row r="2817" spans="1:28" x14ac:dyDescent="0.3">
      <c r="A2817" s="1">
        <v>119</v>
      </c>
      <c r="B2817" s="20" t="s">
        <v>3275</v>
      </c>
      <c r="C2817" s="1" t="s">
        <v>1486</v>
      </c>
      <c r="D2817" s="1" t="s">
        <v>1758</v>
      </c>
      <c r="E2817" s="1" t="s">
        <v>1759</v>
      </c>
      <c r="F2817" s="1" t="s">
        <v>1986</v>
      </c>
      <c r="G2817" s="1" t="s">
        <v>1987</v>
      </c>
      <c r="H2817" s="1">
        <v>0.5</v>
      </c>
      <c r="I2817" s="1">
        <v>0.5</v>
      </c>
      <c r="J2817" s="1">
        <v>3</v>
      </c>
      <c r="K2817" s="65">
        <v>44687</v>
      </c>
      <c r="L2817" s="65">
        <v>44690</v>
      </c>
      <c r="M2817" s="1">
        <v>180.44</v>
      </c>
      <c r="N2817" s="1">
        <f>VLOOKUP(G2817,[5]Production_Personnel_wise_Proce!$D$10:$K$281,8,FALSE)</f>
        <v>165</v>
      </c>
      <c r="O2817" s="1">
        <v>93</v>
      </c>
      <c r="P2817" s="1">
        <f t="shared" si="141"/>
        <v>16780.919999999998</v>
      </c>
      <c r="Q2817" s="1" t="s">
        <v>147</v>
      </c>
      <c r="R2817" s="20">
        <v>99.7</v>
      </c>
      <c r="S2817" s="19">
        <f t="shared" si="145"/>
        <v>17989.867999999999</v>
      </c>
      <c r="T2817" s="20" t="s">
        <v>147</v>
      </c>
      <c r="U2817" s="1">
        <v>105</v>
      </c>
      <c r="V2817" s="20">
        <v>0</v>
      </c>
      <c r="W2817" s="20">
        <v>0</v>
      </c>
      <c r="X2817" s="20">
        <v>0</v>
      </c>
      <c r="Y2817" s="20">
        <f t="shared" si="142"/>
        <v>105</v>
      </c>
      <c r="Z2817" s="1">
        <f t="shared" si="146"/>
        <v>17325</v>
      </c>
      <c r="AA2817" s="58" t="s">
        <v>3179</v>
      </c>
      <c r="AB2817" s="58" t="s">
        <v>3179</v>
      </c>
    </row>
    <row r="2818" spans="1:28" x14ac:dyDescent="0.3">
      <c r="A2818" s="1">
        <v>120</v>
      </c>
      <c r="B2818" s="20" t="s">
        <v>3275</v>
      </c>
      <c r="C2818" s="1" t="s">
        <v>1486</v>
      </c>
      <c r="D2818" s="1" t="s">
        <v>1758</v>
      </c>
      <c r="E2818" s="1" t="s">
        <v>1759</v>
      </c>
      <c r="F2818" s="1" t="s">
        <v>1988</v>
      </c>
      <c r="G2818" s="1" t="s">
        <v>1989</v>
      </c>
      <c r="H2818" s="1">
        <v>1</v>
      </c>
      <c r="I2818" s="1">
        <v>1</v>
      </c>
      <c r="J2818" s="1">
        <v>2</v>
      </c>
      <c r="K2818" s="65">
        <v>44687</v>
      </c>
      <c r="L2818" s="65">
        <v>44690</v>
      </c>
      <c r="M2818" s="1">
        <v>120.3</v>
      </c>
      <c r="N2818" s="1">
        <f>VLOOKUP(G2818,[5]Production_Personnel_wise_Proce!$D$10:$K$281,8,FALSE)</f>
        <v>111</v>
      </c>
      <c r="O2818" s="1">
        <v>87</v>
      </c>
      <c r="P2818" s="1">
        <f t="shared" si="141"/>
        <v>10466.1</v>
      </c>
      <c r="Q2818" s="1" t="s">
        <v>147</v>
      </c>
      <c r="R2818" s="20">
        <v>99.7</v>
      </c>
      <c r="S2818" s="19">
        <f t="shared" si="145"/>
        <v>11993.91</v>
      </c>
      <c r="T2818" s="20" t="s">
        <v>147</v>
      </c>
      <c r="U2818" s="1">
        <v>105</v>
      </c>
      <c r="V2818" s="20">
        <v>0</v>
      </c>
      <c r="W2818" s="20">
        <v>0</v>
      </c>
      <c r="X2818" s="20">
        <v>0</v>
      </c>
      <c r="Y2818" s="20">
        <f t="shared" si="142"/>
        <v>105</v>
      </c>
      <c r="Z2818" s="1">
        <f t="shared" si="146"/>
        <v>11655</v>
      </c>
      <c r="AA2818" s="58" t="s">
        <v>3179</v>
      </c>
      <c r="AB2818" s="58" t="s">
        <v>3179</v>
      </c>
    </row>
    <row r="2819" spans="1:28" x14ac:dyDescent="0.3">
      <c r="A2819" s="1">
        <v>121</v>
      </c>
      <c r="B2819" s="20" t="s">
        <v>3275</v>
      </c>
      <c r="C2819" s="1" t="s">
        <v>1486</v>
      </c>
      <c r="D2819" s="1" t="s">
        <v>1758</v>
      </c>
      <c r="E2819" s="1" t="s">
        <v>1759</v>
      </c>
      <c r="F2819" s="1" t="s">
        <v>1761</v>
      </c>
      <c r="G2819" s="1" t="s">
        <v>1990</v>
      </c>
      <c r="H2819" s="1">
        <v>2</v>
      </c>
      <c r="I2819" s="1">
        <v>2</v>
      </c>
      <c r="J2819" s="1">
        <v>1</v>
      </c>
      <c r="K2819" s="65">
        <v>44687</v>
      </c>
      <c r="L2819" s="65">
        <v>44690</v>
      </c>
      <c r="M2819" s="1">
        <v>59.86</v>
      </c>
      <c r="N2819" s="1">
        <f>VLOOKUP(G2819,[5]Production_Personnel_wise_Proce!$D$10:$K$281,8,FALSE)</f>
        <v>54</v>
      </c>
      <c r="O2819" s="1">
        <v>90</v>
      </c>
      <c r="P2819" s="1">
        <f t="shared" si="141"/>
        <v>5387.4</v>
      </c>
      <c r="Q2819" s="1" t="s">
        <v>147</v>
      </c>
      <c r="R2819" s="20">
        <v>99.7</v>
      </c>
      <c r="S2819" s="19">
        <f t="shared" si="145"/>
        <v>5968.0420000000004</v>
      </c>
      <c r="T2819" s="20" t="s">
        <v>147</v>
      </c>
      <c r="U2819" s="1">
        <v>105</v>
      </c>
      <c r="V2819" s="20">
        <v>0</v>
      </c>
      <c r="W2819" s="20">
        <v>0</v>
      </c>
      <c r="X2819" s="20">
        <v>0</v>
      </c>
      <c r="Y2819" s="20">
        <f t="shared" si="142"/>
        <v>105</v>
      </c>
      <c r="Z2819" s="1">
        <f t="shared" si="146"/>
        <v>5670</v>
      </c>
      <c r="AA2819" s="58" t="s">
        <v>3179</v>
      </c>
      <c r="AB2819" s="58" t="s">
        <v>3179</v>
      </c>
    </row>
    <row r="2820" spans="1:28" x14ac:dyDescent="0.3">
      <c r="A2820" s="1">
        <v>122</v>
      </c>
      <c r="B2820" s="20" t="s">
        <v>3275</v>
      </c>
      <c r="C2820" s="1" t="s">
        <v>1486</v>
      </c>
      <c r="D2820" s="1" t="s">
        <v>1758</v>
      </c>
      <c r="E2820" s="1" t="s">
        <v>1759</v>
      </c>
      <c r="F2820" s="1" t="s">
        <v>1991</v>
      </c>
      <c r="G2820" s="1" t="s">
        <v>1992</v>
      </c>
      <c r="H2820" s="1">
        <v>0.75</v>
      </c>
      <c r="I2820" s="1">
        <v>0.75</v>
      </c>
      <c r="J2820" s="1">
        <v>1</v>
      </c>
      <c r="K2820" s="65">
        <v>44687</v>
      </c>
      <c r="L2820" s="65">
        <v>44690</v>
      </c>
      <c r="M2820" s="1">
        <v>60.18</v>
      </c>
      <c r="N2820" s="1">
        <f>VLOOKUP(G2820,[5]Production_Personnel_wise_Proce!$D$10:$K$281,8,FALSE)</f>
        <v>55</v>
      </c>
      <c r="O2820" s="1">
        <v>90</v>
      </c>
      <c r="P2820" s="1">
        <f t="shared" si="141"/>
        <v>5416.2</v>
      </c>
      <c r="Q2820" s="1" t="s">
        <v>147</v>
      </c>
      <c r="R2820" s="20">
        <v>99.7</v>
      </c>
      <c r="S2820" s="19">
        <f t="shared" si="145"/>
        <v>5999.9459999999999</v>
      </c>
      <c r="T2820" s="20" t="s">
        <v>147</v>
      </c>
      <c r="U2820" s="1">
        <v>105</v>
      </c>
      <c r="V2820" s="20">
        <v>0</v>
      </c>
      <c r="W2820" s="20">
        <v>0</v>
      </c>
      <c r="X2820" s="20">
        <v>0</v>
      </c>
      <c r="Y2820" s="20">
        <f t="shared" si="142"/>
        <v>105</v>
      </c>
      <c r="Z2820" s="1">
        <f t="shared" si="146"/>
        <v>5775</v>
      </c>
      <c r="AA2820" s="58" t="s">
        <v>3179</v>
      </c>
      <c r="AB2820" s="58" t="s">
        <v>3179</v>
      </c>
    </row>
    <row r="2821" spans="1:28" x14ac:dyDescent="0.3">
      <c r="A2821" s="1">
        <v>123</v>
      </c>
      <c r="B2821" s="20" t="s">
        <v>3275</v>
      </c>
      <c r="C2821" s="1" t="s">
        <v>1486</v>
      </c>
      <c r="D2821" s="1" t="s">
        <v>1758</v>
      </c>
      <c r="E2821" s="1" t="s">
        <v>1759</v>
      </c>
      <c r="F2821" s="1" t="s">
        <v>1845</v>
      </c>
      <c r="G2821" s="1" t="s">
        <v>1993</v>
      </c>
      <c r="H2821" s="1">
        <v>0.5</v>
      </c>
      <c r="I2821" s="1">
        <v>0.5</v>
      </c>
      <c r="J2821" s="1">
        <v>1</v>
      </c>
      <c r="K2821" s="65">
        <v>44687</v>
      </c>
      <c r="L2821" s="65">
        <v>44690</v>
      </c>
      <c r="M2821" s="1">
        <v>60.22</v>
      </c>
      <c r="N2821" s="1">
        <f>VLOOKUP(G2821,[5]Production_Personnel_wise_Proce!$D$10:$K$281,8,FALSE)</f>
        <v>55</v>
      </c>
      <c r="O2821" s="1">
        <v>85</v>
      </c>
      <c r="P2821" s="1">
        <f t="shared" si="141"/>
        <v>5118.7</v>
      </c>
      <c r="Q2821" s="1" t="s">
        <v>147</v>
      </c>
      <c r="R2821" s="20">
        <v>99.7</v>
      </c>
      <c r="S2821" s="19">
        <f t="shared" si="145"/>
        <v>6003.9340000000002</v>
      </c>
      <c r="T2821" s="20" t="s">
        <v>147</v>
      </c>
      <c r="U2821" s="1">
        <v>105</v>
      </c>
      <c r="V2821" s="20">
        <v>0</v>
      </c>
      <c r="W2821" s="20">
        <v>0</v>
      </c>
      <c r="X2821" s="20">
        <v>0</v>
      </c>
      <c r="Y2821" s="20">
        <f t="shared" si="142"/>
        <v>105</v>
      </c>
      <c r="Z2821" s="1">
        <f t="shared" si="146"/>
        <v>5775</v>
      </c>
      <c r="AA2821" s="58" t="s">
        <v>3179</v>
      </c>
      <c r="AB2821" s="58" t="s">
        <v>3179</v>
      </c>
    </row>
    <row r="2822" spans="1:28" x14ac:dyDescent="0.3">
      <c r="A2822" s="1">
        <v>124</v>
      </c>
      <c r="B2822" s="20" t="s">
        <v>3275</v>
      </c>
      <c r="C2822" s="1" t="s">
        <v>1486</v>
      </c>
      <c r="D2822" s="1" t="s">
        <v>1758</v>
      </c>
      <c r="E2822" s="1" t="s">
        <v>1759</v>
      </c>
      <c r="F2822" s="1" t="s">
        <v>1879</v>
      </c>
      <c r="G2822" s="1" t="s">
        <v>1994</v>
      </c>
      <c r="H2822" s="1">
        <v>0.5</v>
      </c>
      <c r="I2822" s="1">
        <v>0.5</v>
      </c>
      <c r="J2822" s="1">
        <v>1</v>
      </c>
      <c r="K2822" s="65">
        <v>44687</v>
      </c>
      <c r="L2822" s="65">
        <v>44690</v>
      </c>
      <c r="M2822" s="1">
        <v>60.14</v>
      </c>
      <c r="N2822" s="1">
        <f>VLOOKUP(G2822,[5]Production_Personnel_wise_Proce!$D$10:$K$281,8,FALSE)</f>
        <v>55</v>
      </c>
      <c r="O2822" s="1">
        <v>91</v>
      </c>
      <c r="P2822" s="1">
        <f t="shared" si="141"/>
        <v>5472.74</v>
      </c>
      <c r="Q2822" s="1" t="s">
        <v>147</v>
      </c>
      <c r="R2822" s="20">
        <v>99.7</v>
      </c>
      <c r="S2822" s="19">
        <f t="shared" si="145"/>
        <v>5995.9580000000005</v>
      </c>
      <c r="T2822" s="20" t="s">
        <v>147</v>
      </c>
      <c r="U2822" s="1">
        <v>105</v>
      </c>
      <c r="V2822" s="20">
        <v>0</v>
      </c>
      <c r="W2822" s="20">
        <v>0</v>
      </c>
      <c r="X2822" s="20">
        <v>0</v>
      </c>
      <c r="Y2822" s="20">
        <f t="shared" si="142"/>
        <v>105</v>
      </c>
      <c r="Z2822" s="1">
        <f t="shared" si="146"/>
        <v>5775</v>
      </c>
      <c r="AA2822" s="58" t="s">
        <v>3179</v>
      </c>
      <c r="AB2822" s="58" t="s">
        <v>3179</v>
      </c>
    </row>
    <row r="2823" spans="1:28" x14ac:dyDescent="0.3">
      <c r="A2823" s="1">
        <v>125</v>
      </c>
      <c r="B2823" s="20" t="s">
        <v>3275</v>
      </c>
      <c r="C2823" s="1" t="s">
        <v>1486</v>
      </c>
      <c r="D2823" s="1" t="s">
        <v>1758</v>
      </c>
      <c r="E2823" s="1" t="s">
        <v>1759</v>
      </c>
      <c r="F2823" s="1" t="s">
        <v>1946</v>
      </c>
      <c r="G2823" s="1" t="s">
        <v>1996</v>
      </c>
      <c r="H2823" s="1">
        <v>1</v>
      </c>
      <c r="I2823" s="1">
        <v>1</v>
      </c>
      <c r="J2823" s="1">
        <v>2</v>
      </c>
      <c r="K2823" s="65">
        <v>44687</v>
      </c>
      <c r="L2823" s="65">
        <v>44690</v>
      </c>
      <c r="M2823" s="1">
        <v>118.94</v>
      </c>
      <c r="N2823" s="1">
        <f>VLOOKUP(G2823,[5]Production_Personnel_wise_Proce!$D$10:$K$281,8,FALSE)</f>
        <v>112</v>
      </c>
      <c r="O2823" s="1">
        <v>92</v>
      </c>
      <c r="P2823" s="1">
        <f t="shared" si="141"/>
        <v>10942.48</v>
      </c>
      <c r="Q2823" s="1" t="s">
        <v>147</v>
      </c>
      <c r="R2823" s="20">
        <v>99.7</v>
      </c>
      <c r="S2823" s="19">
        <f t="shared" si="145"/>
        <v>11858.317999999999</v>
      </c>
      <c r="T2823" s="20" t="s">
        <v>147</v>
      </c>
      <c r="U2823" s="1">
        <v>105</v>
      </c>
      <c r="V2823" s="20">
        <v>0</v>
      </c>
      <c r="W2823" s="20">
        <v>0</v>
      </c>
      <c r="X2823" s="20">
        <v>0</v>
      </c>
      <c r="Y2823" s="20">
        <f t="shared" si="142"/>
        <v>105</v>
      </c>
      <c r="Z2823" s="1">
        <f t="shared" si="146"/>
        <v>11760</v>
      </c>
      <c r="AA2823" s="58" t="s">
        <v>3179</v>
      </c>
      <c r="AB2823" s="58" t="s">
        <v>3179</v>
      </c>
    </row>
    <row r="2824" spans="1:28" x14ac:dyDescent="0.3">
      <c r="A2824" s="1">
        <v>126</v>
      </c>
      <c r="B2824" s="20" t="s">
        <v>3275</v>
      </c>
      <c r="C2824" s="1" t="s">
        <v>1486</v>
      </c>
      <c r="D2824" s="1" t="s">
        <v>1758</v>
      </c>
      <c r="E2824" s="1" t="s">
        <v>1759</v>
      </c>
      <c r="F2824" s="1" t="s">
        <v>1997</v>
      </c>
      <c r="G2824" s="1" t="s">
        <v>1998</v>
      </c>
      <c r="H2824" s="42">
        <v>1</v>
      </c>
      <c r="I2824" s="42">
        <v>1</v>
      </c>
      <c r="J2824" s="1">
        <v>7</v>
      </c>
      <c r="K2824" s="65">
        <v>44642</v>
      </c>
      <c r="L2824" s="65">
        <v>44645</v>
      </c>
      <c r="M2824" s="1">
        <v>416.9</v>
      </c>
      <c r="N2824" s="1">
        <v>412</v>
      </c>
      <c r="O2824" s="1">
        <v>87</v>
      </c>
      <c r="P2824" s="1">
        <f t="shared" si="141"/>
        <v>36270.299999999996</v>
      </c>
      <c r="Q2824" s="1" t="s">
        <v>147</v>
      </c>
      <c r="R2824" s="20">
        <v>99.7</v>
      </c>
      <c r="S2824" s="19">
        <f t="shared" si="145"/>
        <v>41564.93</v>
      </c>
      <c r="T2824" s="20" t="s">
        <v>147</v>
      </c>
      <c r="U2824" s="1">
        <v>105</v>
      </c>
      <c r="V2824" s="20">
        <v>0</v>
      </c>
      <c r="W2824" s="20">
        <v>0</v>
      </c>
      <c r="X2824" s="20">
        <v>0</v>
      </c>
      <c r="Y2824" s="20">
        <f t="shared" si="142"/>
        <v>105</v>
      </c>
      <c r="Z2824" s="1">
        <f t="shared" si="146"/>
        <v>43260</v>
      </c>
      <c r="AA2824" s="58" t="s">
        <v>3179</v>
      </c>
      <c r="AB2824" s="58" t="s">
        <v>3179</v>
      </c>
    </row>
    <row r="2825" spans="1:28" x14ac:dyDescent="0.3">
      <c r="A2825" s="1">
        <v>127</v>
      </c>
      <c r="B2825" s="20" t="s">
        <v>3275</v>
      </c>
      <c r="C2825" s="1" t="s">
        <v>1486</v>
      </c>
      <c r="D2825" s="1" t="s">
        <v>1758</v>
      </c>
      <c r="E2825" s="1" t="s">
        <v>1759</v>
      </c>
      <c r="F2825" s="1" t="s">
        <v>1999</v>
      </c>
      <c r="G2825" s="1" t="s">
        <v>2000</v>
      </c>
      <c r="H2825" s="42">
        <v>1</v>
      </c>
      <c r="I2825" s="42">
        <v>1</v>
      </c>
      <c r="J2825" s="1">
        <v>1</v>
      </c>
      <c r="K2825" s="65">
        <v>44642</v>
      </c>
      <c r="L2825" s="65">
        <v>44645</v>
      </c>
      <c r="M2825" s="1">
        <v>60.05</v>
      </c>
      <c r="N2825" s="1">
        <v>58</v>
      </c>
      <c r="O2825" s="1">
        <v>94</v>
      </c>
      <c r="P2825" s="1">
        <f t="shared" si="141"/>
        <v>5644.7</v>
      </c>
      <c r="Q2825" s="60" t="s">
        <v>147</v>
      </c>
      <c r="R2825" s="20">
        <v>99.7</v>
      </c>
      <c r="S2825" s="19">
        <f t="shared" si="145"/>
        <v>5986.9849999999997</v>
      </c>
      <c r="T2825" s="20" t="s">
        <v>147</v>
      </c>
      <c r="U2825" s="1">
        <v>105</v>
      </c>
      <c r="V2825" s="20">
        <v>0</v>
      </c>
      <c r="W2825" s="20">
        <v>0</v>
      </c>
      <c r="X2825" s="20">
        <v>0</v>
      </c>
      <c r="Y2825" s="20">
        <f t="shared" si="142"/>
        <v>105</v>
      </c>
      <c r="Z2825" s="1">
        <f>+N2825*Y2825</f>
        <v>6090</v>
      </c>
      <c r="AA2825" s="58" t="s">
        <v>3179</v>
      </c>
      <c r="AB2825" s="58" t="s">
        <v>3179</v>
      </c>
    </row>
    <row r="2826" spans="1:28" x14ac:dyDescent="0.3">
      <c r="A2826" s="1">
        <v>128</v>
      </c>
      <c r="B2826" s="20" t="s">
        <v>3275</v>
      </c>
      <c r="C2826" s="1" t="s">
        <v>1486</v>
      </c>
      <c r="D2826" s="1" t="s">
        <v>1758</v>
      </c>
      <c r="E2826" s="1" t="s">
        <v>1759</v>
      </c>
      <c r="F2826" s="1" t="s">
        <v>2001</v>
      </c>
      <c r="G2826" s="1" t="s">
        <v>2002</v>
      </c>
      <c r="H2826" s="1">
        <v>1</v>
      </c>
      <c r="I2826" s="1">
        <v>1</v>
      </c>
      <c r="J2826" s="1">
        <v>2</v>
      </c>
      <c r="K2826" s="65">
        <v>44687</v>
      </c>
      <c r="L2826" s="65">
        <v>44690</v>
      </c>
      <c r="M2826" s="1">
        <v>119.94</v>
      </c>
      <c r="N2826" s="1">
        <f>VLOOKUP(G2826,[5]Production_Personnel_wise_Proce!$D$10:$K$281,8,FALSE)</f>
        <v>110</v>
      </c>
      <c r="O2826" s="1">
        <v>80</v>
      </c>
      <c r="P2826" s="1">
        <f t="shared" si="141"/>
        <v>9595.2000000000007</v>
      </c>
      <c r="Q2826" s="1" t="s">
        <v>147</v>
      </c>
      <c r="R2826" s="20">
        <v>99.7</v>
      </c>
      <c r="S2826" s="19">
        <f t="shared" si="145"/>
        <v>11958.018</v>
      </c>
      <c r="T2826" s="20" t="s">
        <v>147</v>
      </c>
      <c r="U2826" s="1">
        <v>105</v>
      </c>
      <c r="V2826" s="20">
        <v>0</v>
      </c>
      <c r="W2826" s="20">
        <v>0</v>
      </c>
      <c r="X2826" s="20">
        <v>0</v>
      </c>
      <c r="Y2826" s="20">
        <f t="shared" si="142"/>
        <v>105</v>
      </c>
      <c r="Z2826" s="1">
        <f t="shared" ref="Z2826:Z2835" si="147">+Y2826*N2826</f>
        <v>11550</v>
      </c>
      <c r="AA2826" s="58" t="s">
        <v>3179</v>
      </c>
      <c r="AB2826" s="58" t="s">
        <v>3179</v>
      </c>
    </row>
    <row r="2827" spans="1:28" x14ac:dyDescent="0.3">
      <c r="A2827" s="1">
        <v>129</v>
      </c>
      <c r="B2827" s="20" t="s">
        <v>3275</v>
      </c>
      <c r="C2827" s="1" t="s">
        <v>1486</v>
      </c>
      <c r="D2827" s="1" t="s">
        <v>1758</v>
      </c>
      <c r="E2827" s="1" t="s">
        <v>1759</v>
      </c>
      <c r="F2827" s="1" t="s">
        <v>2003</v>
      </c>
      <c r="G2827" s="1" t="s">
        <v>2005</v>
      </c>
      <c r="H2827" s="1">
        <v>1</v>
      </c>
      <c r="I2827" s="1">
        <v>1</v>
      </c>
      <c r="J2827" s="1">
        <v>1</v>
      </c>
      <c r="K2827" s="65">
        <v>44687</v>
      </c>
      <c r="L2827" s="65">
        <v>44690</v>
      </c>
      <c r="M2827" s="1">
        <v>60.16</v>
      </c>
      <c r="N2827" s="1">
        <f>VLOOKUP(G2827,[5]Production_Personnel_wise_Proce!$D$10:$K$281,8,FALSE)</f>
        <v>56</v>
      </c>
      <c r="O2827" s="1">
        <v>85</v>
      </c>
      <c r="P2827" s="1">
        <f t="shared" si="141"/>
        <v>5113.5999999999995</v>
      </c>
      <c r="Q2827" s="1" t="s">
        <v>147</v>
      </c>
      <c r="R2827" s="20">
        <v>99.7</v>
      </c>
      <c r="S2827" s="19">
        <f t="shared" si="145"/>
        <v>5997.9520000000002</v>
      </c>
      <c r="T2827" s="20" t="s">
        <v>147</v>
      </c>
      <c r="U2827" s="1">
        <v>105</v>
      </c>
      <c r="V2827" s="20">
        <v>0</v>
      </c>
      <c r="W2827" s="20">
        <v>0</v>
      </c>
      <c r="X2827" s="20">
        <v>0</v>
      </c>
      <c r="Y2827" s="20">
        <f t="shared" si="142"/>
        <v>105</v>
      </c>
      <c r="Z2827" s="1">
        <f t="shared" si="147"/>
        <v>5880</v>
      </c>
      <c r="AA2827" s="58" t="s">
        <v>3179</v>
      </c>
      <c r="AB2827" s="58" t="s">
        <v>3179</v>
      </c>
    </row>
    <row r="2828" spans="1:28" x14ac:dyDescent="0.3">
      <c r="A2828" s="1">
        <v>130</v>
      </c>
      <c r="B2828" s="20" t="s">
        <v>3275</v>
      </c>
      <c r="C2828" s="1" t="s">
        <v>1486</v>
      </c>
      <c r="D2828" s="1" t="s">
        <v>1758</v>
      </c>
      <c r="E2828" s="1" t="s">
        <v>1759</v>
      </c>
      <c r="F2828" s="1" t="s">
        <v>2006</v>
      </c>
      <c r="G2828" s="1" t="s">
        <v>2007</v>
      </c>
      <c r="H2828" s="1">
        <v>1</v>
      </c>
      <c r="I2828" s="1">
        <v>1</v>
      </c>
      <c r="J2828" s="1">
        <v>4</v>
      </c>
      <c r="K2828" s="65">
        <v>44687</v>
      </c>
      <c r="L2828" s="65">
        <v>44690</v>
      </c>
      <c r="M2828" s="1">
        <v>239.96</v>
      </c>
      <c r="N2828" s="1">
        <f>VLOOKUP(G2828,[5]Production_Personnel_wise_Proce!$D$10:$K$281,8,FALSE)</f>
        <v>227</v>
      </c>
      <c r="O2828" s="1">
        <v>95</v>
      </c>
      <c r="P2828" s="1">
        <f t="shared" si="141"/>
        <v>22796.2</v>
      </c>
      <c r="Q2828" s="1" t="s">
        <v>147</v>
      </c>
      <c r="R2828" s="20">
        <v>99.7</v>
      </c>
      <c r="S2828" s="19">
        <f t="shared" si="145"/>
        <v>23924.012000000002</v>
      </c>
      <c r="T2828" s="20" t="s">
        <v>147</v>
      </c>
      <c r="U2828" s="1">
        <v>105</v>
      </c>
      <c r="V2828" s="20">
        <v>0</v>
      </c>
      <c r="W2828" s="20">
        <v>0</v>
      </c>
      <c r="X2828" s="20">
        <v>0</v>
      </c>
      <c r="Y2828" s="20">
        <f t="shared" si="142"/>
        <v>105</v>
      </c>
      <c r="Z2828" s="1">
        <f t="shared" si="147"/>
        <v>23835</v>
      </c>
      <c r="AA2828" s="58" t="s">
        <v>3179</v>
      </c>
      <c r="AB2828" s="58" t="s">
        <v>3179</v>
      </c>
    </row>
    <row r="2829" spans="1:28" x14ac:dyDescent="0.3">
      <c r="A2829" s="1">
        <v>131</v>
      </c>
      <c r="B2829" s="20" t="s">
        <v>3275</v>
      </c>
      <c r="C2829" s="1" t="s">
        <v>1486</v>
      </c>
      <c r="D2829" s="1" t="s">
        <v>1758</v>
      </c>
      <c r="E2829" s="1" t="s">
        <v>1759</v>
      </c>
      <c r="F2829" s="1" t="s">
        <v>1495</v>
      </c>
      <c r="G2829" s="1" t="s">
        <v>2008</v>
      </c>
      <c r="H2829" s="1">
        <v>3</v>
      </c>
      <c r="I2829" s="1">
        <v>3</v>
      </c>
      <c r="J2829" s="1">
        <v>4</v>
      </c>
      <c r="K2829" s="65">
        <v>44687</v>
      </c>
      <c r="L2829" s="65">
        <v>44690</v>
      </c>
      <c r="M2829" s="1">
        <v>240.92</v>
      </c>
      <c r="N2829" s="1">
        <f>VLOOKUP(G2829,[5]Production_Personnel_wise_Proce!$D$10:$K$281,8,FALSE)</f>
        <v>228</v>
      </c>
      <c r="O2829" s="1">
        <v>95</v>
      </c>
      <c r="P2829" s="1">
        <f t="shared" si="141"/>
        <v>22887.399999999998</v>
      </c>
      <c r="Q2829" s="1" t="s">
        <v>147</v>
      </c>
      <c r="R2829" s="20">
        <v>99.7</v>
      </c>
      <c r="S2829" s="19">
        <f t="shared" si="145"/>
        <v>24019.723999999998</v>
      </c>
      <c r="T2829" s="20" t="s">
        <v>147</v>
      </c>
      <c r="U2829" s="1">
        <v>105</v>
      </c>
      <c r="V2829" s="20">
        <v>0</v>
      </c>
      <c r="W2829" s="20">
        <v>0</v>
      </c>
      <c r="X2829" s="20">
        <v>0</v>
      </c>
      <c r="Y2829" s="20">
        <f t="shared" si="142"/>
        <v>105</v>
      </c>
      <c r="Z2829" s="1">
        <f t="shared" si="147"/>
        <v>23940</v>
      </c>
      <c r="AA2829" s="58" t="s">
        <v>3179</v>
      </c>
      <c r="AB2829" s="58" t="s">
        <v>3179</v>
      </c>
    </row>
    <row r="2830" spans="1:28" x14ac:dyDescent="0.3">
      <c r="A2830" s="1">
        <v>132</v>
      </c>
      <c r="B2830" s="20" t="s">
        <v>3275</v>
      </c>
      <c r="C2830" s="1" t="s">
        <v>1486</v>
      </c>
      <c r="D2830" s="1" t="s">
        <v>1758</v>
      </c>
      <c r="E2830" s="1" t="s">
        <v>1759</v>
      </c>
      <c r="F2830" s="1" t="s">
        <v>1519</v>
      </c>
      <c r="G2830" s="1" t="s">
        <v>2009</v>
      </c>
      <c r="H2830" s="1">
        <v>2</v>
      </c>
      <c r="I2830" s="1">
        <v>2</v>
      </c>
      <c r="J2830" s="1">
        <v>1</v>
      </c>
      <c r="K2830" s="65">
        <v>44687</v>
      </c>
      <c r="L2830" s="65">
        <v>44690</v>
      </c>
      <c r="M2830" s="1">
        <v>60.18</v>
      </c>
      <c r="N2830" s="1">
        <f>VLOOKUP(G2830,[5]Production_Personnel_wise_Proce!$D$10:$K$281,8,FALSE)</f>
        <v>57</v>
      </c>
      <c r="O2830" s="1">
        <v>97</v>
      </c>
      <c r="P2830" s="1">
        <f t="shared" si="141"/>
        <v>5837.46</v>
      </c>
      <c r="Q2830" s="1" t="s">
        <v>147</v>
      </c>
      <c r="R2830" s="20">
        <v>99.7</v>
      </c>
      <c r="S2830" s="19">
        <f t="shared" si="145"/>
        <v>5999.9459999999999</v>
      </c>
      <c r="T2830" s="20" t="s">
        <v>147</v>
      </c>
      <c r="U2830" s="1">
        <v>105</v>
      </c>
      <c r="V2830" s="20">
        <v>0</v>
      </c>
      <c r="W2830" s="20">
        <v>0</v>
      </c>
      <c r="X2830" s="20">
        <v>0</v>
      </c>
      <c r="Y2830" s="20">
        <f t="shared" si="142"/>
        <v>105</v>
      </c>
      <c r="Z2830" s="1">
        <f t="shared" si="147"/>
        <v>5985</v>
      </c>
      <c r="AA2830" s="58" t="s">
        <v>3179</v>
      </c>
      <c r="AB2830" s="58" t="s">
        <v>3179</v>
      </c>
    </row>
    <row r="2831" spans="1:28" x14ac:dyDescent="0.3">
      <c r="A2831" s="1">
        <v>133</v>
      </c>
      <c r="B2831" s="20" t="s">
        <v>3275</v>
      </c>
      <c r="C2831" s="1" t="s">
        <v>1486</v>
      </c>
      <c r="D2831" s="1" t="s">
        <v>1758</v>
      </c>
      <c r="E2831" s="1" t="s">
        <v>1759</v>
      </c>
      <c r="F2831" s="1" t="s">
        <v>2010</v>
      </c>
      <c r="G2831" s="1" t="s">
        <v>2011</v>
      </c>
      <c r="H2831" s="42">
        <v>2</v>
      </c>
      <c r="I2831" s="42">
        <v>2</v>
      </c>
      <c r="J2831" s="1">
        <v>3</v>
      </c>
      <c r="K2831" s="65">
        <v>44642</v>
      </c>
      <c r="L2831" s="65">
        <v>44645</v>
      </c>
      <c r="M2831" s="1">
        <v>180.53</v>
      </c>
      <c r="N2831" s="1">
        <v>170</v>
      </c>
      <c r="O2831" s="1">
        <v>95</v>
      </c>
      <c r="P2831" s="1">
        <f t="shared" si="141"/>
        <v>17150.349999999999</v>
      </c>
      <c r="Q2831" s="1" t="s">
        <v>147</v>
      </c>
      <c r="R2831" s="20">
        <v>99.7</v>
      </c>
      <c r="S2831" s="19">
        <f t="shared" si="145"/>
        <v>17998.841</v>
      </c>
      <c r="T2831" s="20" t="s">
        <v>147</v>
      </c>
      <c r="U2831" s="1">
        <v>105</v>
      </c>
      <c r="V2831" s="20">
        <v>0</v>
      </c>
      <c r="W2831" s="20">
        <v>0</v>
      </c>
      <c r="X2831" s="20">
        <v>0</v>
      </c>
      <c r="Y2831" s="20">
        <f t="shared" si="142"/>
        <v>105</v>
      </c>
      <c r="Z2831" s="1">
        <f t="shared" si="147"/>
        <v>17850</v>
      </c>
      <c r="AA2831" s="58" t="s">
        <v>3179</v>
      </c>
      <c r="AB2831" s="58" t="s">
        <v>3179</v>
      </c>
    </row>
    <row r="2832" spans="1:28" x14ac:dyDescent="0.3">
      <c r="A2832" s="1">
        <v>134</v>
      </c>
      <c r="B2832" s="20" t="s">
        <v>3275</v>
      </c>
      <c r="C2832" s="1" t="s">
        <v>1486</v>
      </c>
      <c r="D2832" s="1" t="s">
        <v>1758</v>
      </c>
      <c r="E2832" s="1" t="s">
        <v>1759</v>
      </c>
      <c r="F2832" s="1" t="s">
        <v>2012</v>
      </c>
      <c r="G2832" s="1" t="s">
        <v>2013</v>
      </c>
      <c r="H2832" s="1">
        <v>2</v>
      </c>
      <c r="I2832" s="1">
        <v>2</v>
      </c>
      <c r="J2832" s="1">
        <v>1</v>
      </c>
      <c r="K2832" s="65">
        <v>44687</v>
      </c>
      <c r="L2832" s="65">
        <v>44690</v>
      </c>
      <c r="M2832" s="1">
        <v>60.18</v>
      </c>
      <c r="N2832" s="1">
        <f>VLOOKUP(G2832,[5]Production_Personnel_wise_Proce!$D$10:$K$281,8,FALSE)</f>
        <v>55</v>
      </c>
      <c r="O2832" s="1">
        <v>91</v>
      </c>
      <c r="P2832" s="1">
        <f t="shared" si="141"/>
        <v>5476.38</v>
      </c>
      <c r="Q2832" s="1" t="s">
        <v>147</v>
      </c>
      <c r="R2832" s="20">
        <v>99.7</v>
      </c>
      <c r="S2832" s="19">
        <f t="shared" si="145"/>
        <v>5999.9459999999999</v>
      </c>
      <c r="T2832" s="20" t="s">
        <v>147</v>
      </c>
      <c r="U2832" s="1">
        <v>105</v>
      </c>
      <c r="V2832" s="20">
        <v>0</v>
      </c>
      <c r="W2832" s="20">
        <v>0</v>
      </c>
      <c r="X2832" s="20">
        <v>0</v>
      </c>
      <c r="Y2832" s="20">
        <f t="shared" si="142"/>
        <v>105</v>
      </c>
      <c r="Z2832" s="1">
        <f t="shared" si="147"/>
        <v>5775</v>
      </c>
      <c r="AA2832" s="58" t="s">
        <v>3179</v>
      </c>
      <c r="AB2832" s="58" t="s">
        <v>3179</v>
      </c>
    </row>
    <row r="2833" spans="1:28" x14ac:dyDescent="0.3">
      <c r="A2833" s="1">
        <v>135</v>
      </c>
      <c r="B2833" s="20" t="s">
        <v>3275</v>
      </c>
      <c r="C2833" s="1" t="s">
        <v>1486</v>
      </c>
      <c r="D2833" s="1" t="s">
        <v>1758</v>
      </c>
      <c r="E2833" s="1" t="s">
        <v>1759</v>
      </c>
      <c r="F2833" s="1" t="s">
        <v>2014</v>
      </c>
      <c r="G2833" s="1" t="s">
        <v>2015</v>
      </c>
      <c r="H2833" s="42">
        <v>0.75</v>
      </c>
      <c r="I2833" s="42">
        <v>0.75</v>
      </c>
      <c r="J2833" s="1">
        <v>4</v>
      </c>
      <c r="K2833" s="65">
        <v>44642</v>
      </c>
      <c r="L2833" s="65">
        <v>44645</v>
      </c>
      <c r="M2833" s="1">
        <v>241.9</v>
      </c>
      <c r="N2833" s="1">
        <v>232</v>
      </c>
      <c r="O2833" s="1">
        <v>84</v>
      </c>
      <c r="P2833" s="1">
        <f t="shared" si="141"/>
        <v>20319.600000000002</v>
      </c>
      <c r="Q2833" s="1" t="s">
        <v>147</v>
      </c>
      <c r="R2833" s="20">
        <v>99.7</v>
      </c>
      <c r="S2833" s="19">
        <f t="shared" si="145"/>
        <v>24117.43</v>
      </c>
      <c r="T2833" s="20" t="s">
        <v>147</v>
      </c>
      <c r="U2833" s="1">
        <v>105</v>
      </c>
      <c r="V2833" s="20">
        <v>0</v>
      </c>
      <c r="W2833" s="20">
        <v>0</v>
      </c>
      <c r="X2833" s="20">
        <v>0</v>
      </c>
      <c r="Y2833" s="20">
        <f t="shared" si="142"/>
        <v>105</v>
      </c>
      <c r="Z2833" s="1">
        <f t="shared" si="147"/>
        <v>24360</v>
      </c>
      <c r="AA2833" s="58" t="s">
        <v>3179</v>
      </c>
      <c r="AB2833" s="58" t="s">
        <v>3179</v>
      </c>
    </row>
    <row r="2834" spans="1:28" x14ac:dyDescent="0.3">
      <c r="A2834" s="1">
        <v>136</v>
      </c>
      <c r="B2834" s="20" t="s">
        <v>3275</v>
      </c>
      <c r="C2834" s="1" t="s">
        <v>1486</v>
      </c>
      <c r="D2834" s="1" t="s">
        <v>1758</v>
      </c>
      <c r="E2834" s="1" t="s">
        <v>1759</v>
      </c>
      <c r="F2834" s="1" t="s">
        <v>1495</v>
      </c>
      <c r="G2834" s="1" t="s">
        <v>2016</v>
      </c>
      <c r="H2834" s="1">
        <v>0.5</v>
      </c>
      <c r="I2834" s="1">
        <v>0.5</v>
      </c>
      <c r="J2834" s="1">
        <v>1</v>
      </c>
      <c r="K2834" s="65">
        <v>44687</v>
      </c>
      <c r="L2834" s="65">
        <v>44690</v>
      </c>
      <c r="M2834" s="1">
        <v>59.98</v>
      </c>
      <c r="N2834" s="1">
        <f>VLOOKUP(G2834,[5]Production_Personnel_wise_Proce!$D$10:$K$281,8,FALSE)</f>
        <v>55</v>
      </c>
      <c r="O2834" s="1">
        <v>83</v>
      </c>
      <c r="P2834" s="1">
        <f t="shared" si="141"/>
        <v>4978.34</v>
      </c>
      <c r="Q2834" s="1" t="s">
        <v>147</v>
      </c>
      <c r="R2834" s="20">
        <v>99.7</v>
      </c>
      <c r="S2834" s="19">
        <f t="shared" si="145"/>
        <v>5980.0060000000003</v>
      </c>
      <c r="T2834" s="20" t="s">
        <v>147</v>
      </c>
      <c r="U2834" s="1">
        <v>105</v>
      </c>
      <c r="V2834" s="20">
        <v>0</v>
      </c>
      <c r="W2834" s="20">
        <v>0</v>
      </c>
      <c r="X2834" s="20">
        <v>0</v>
      </c>
      <c r="Y2834" s="20">
        <f t="shared" si="142"/>
        <v>105</v>
      </c>
      <c r="Z2834" s="1">
        <f t="shared" si="147"/>
        <v>5775</v>
      </c>
      <c r="AA2834" s="58" t="s">
        <v>3179</v>
      </c>
      <c r="AB2834" s="58" t="s">
        <v>3179</v>
      </c>
    </row>
    <row r="2835" spans="1:28" x14ac:dyDescent="0.3">
      <c r="A2835" s="1">
        <v>137</v>
      </c>
      <c r="B2835" s="20" t="s">
        <v>3275</v>
      </c>
      <c r="C2835" s="1" t="s">
        <v>1486</v>
      </c>
      <c r="D2835" s="1" t="s">
        <v>1758</v>
      </c>
      <c r="E2835" s="1" t="s">
        <v>1759</v>
      </c>
      <c r="F2835" s="1" t="s">
        <v>2017</v>
      </c>
      <c r="G2835" s="1" t="s">
        <v>2019</v>
      </c>
      <c r="H2835" s="42">
        <v>0.75</v>
      </c>
      <c r="I2835" s="42">
        <v>0.75</v>
      </c>
      <c r="J2835" s="1">
        <v>3</v>
      </c>
      <c r="K2835" s="65">
        <v>44642</v>
      </c>
      <c r="L2835" s="65">
        <v>44645</v>
      </c>
      <c r="M2835" s="1">
        <v>140.79</v>
      </c>
      <c r="N2835" s="1">
        <v>133</v>
      </c>
      <c r="O2835" s="1">
        <v>81</v>
      </c>
      <c r="P2835" s="1">
        <f t="shared" si="141"/>
        <v>11403.99</v>
      </c>
      <c r="Q2835" s="1" t="s">
        <v>147</v>
      </c>
      <c r="R2835" s="20">
        <v>99.7</v>
      </c>
      <c r="S2835" s="19">
        <f t="shared" si="145"/>
        <v>14036.762999999999</v>
      </c>
      <c r="T2835" s="20" t="s">
        <v>147</v>
      </c>
      <c r="U2835" s="1">
        <v>105</v>
      </c>
      <c r="V2835" s="20">
        <v>0</v>
      </c>
      <c r="W2835" s="20">
        <v>0</v>
      </c>
      <c r="X2835" s="20">
        <v>0</v>
      </c>
      <c r="Y2835" s="20">
        <f t="shared" si="142"/>
        <v>105</v>
      </c>
      <c r="Z2835" s="1">
        <f t="shared" si="147"/>
        <v>13965</v>
      </c>
      <c r="AA2835" s="58" t="s">
        <v>3179</v>
      </c>
      <c r="AB2835" s="58" t="s">
        <v>3179</v>
      </c>
    </row>
    <row r="2836" spans="1:28" x14ac:dyDescent="0.3">
      <c r="A2836" s="1">
        <v>138</v>
      </c>
      <c r="B2836" s="20" t="s">
        <v>3275</v>
      </c>
      <c r="C2836" s="1" t="s">
        <v>1486</v>
      </c>
      <c r="D2836" s="1" t="s">
        <v>1758</v>
      </c>
      <c r="E2836" s="1" t="s">
        <v>1759</v>
      </c>
      <c r="F2836" s="1" t="s">
        <v>2020</v>
      </c>
      <c r="G2836" s="1" t="s">
        <v>2021</v>
      </c>
      <c r="H2836" s="42">
        <v>1.5</v>
      </c>
      <c r="I2836" s="42">
        <v>1.5</v>
      </c>
      <c r="J2836" s="1">
        <v>8</v>
      </c>
      <c r="K2836" s="65">
        <v>44642</v>
      </c>
      <c r="L2836" s="65">
        <v>44645</v>
      </c>
      <c r="M2836" s="1">
        <v>475.3</v>
      </c>
      <c r="N2836" s="1">
        <v>471</v>
      </c>
      <c r="O2836" s="1">
        <v>94</v>
      </c>
      <c r="P2836" s="1">
        <f t="shared" si="141"/>
        <v>44678.200000000004</v>
      </c>
      <c r="Q2836" s="60" t="s">
        <v>147</v>
      </c>
      <c r="R2836" s="20">
        <v>99.7</v>
      </c>
      <c r="S2836" s="19">
        <f t="shared" si="145"/>
        <v>47387.41</v>
      </c>
      <c r="T2836" s="20" t="s">
        <v>147</v>
      </c>
      <c r="U2836" s="1">
        <v>105</v>
      </c>
      <c r="V2836" s="20">
        <v>0</v>
      </c>
      <c r="W2836" s="20">
        <v>0</v>
      </c>
      <c r="X2836" s="20">
        <v>0</v>
      </c>
      <c r="Y2836" s="20">
        <f t="shared" si="142"/>
        <v>105</v>
      </c>
      <c r="Z2836" s="1">
        <f>+N2836*Y2836</f>
        <v>49455</v>
      </c>
      <c r="AA2836" s="58" t="s">
        <v>3179</v>
      </c>
      <c r="AB2836" s="58" t="s">
        <v>3179</v>
      </c>
    </row>
    <row r="2837" spans="1:28" x14ac:dyDescent="0.3">
      <c r="A2837" s="1">
        <v>139</v>
      </c>
      <c r="B2837" s="20" t="s">
        <v>3275</v>
      </c>
      <c r="C2837" s="1" t="s">
        <v>1486</v>
      </c>
      <c r="D2837" s="1" t="s">
        <v>1758</v>
      </c>
      <c r="E2837" s="1" t="s">
        <v>1759</v>
      </c>
      <c r="F2837" s="1" t="s">
        <v>1897</v>
      </c>
      <c r="G2837" s="1" t="s">
        <v>2022</v>
      </c>
      <c r="H2837" s="42">
        <v>0.75</v>
      </c>
      <c r="I2837" s="42">
        <v>0.75</v>
      </c>
      <c r="J2837" s="1">
        <v>2</v>
      </c>
      <c r="K2837" s="65">
        <v>44642</v>
      </c>
      <c r="L2837" s="65">
        <v>44645</v>
      </c>
      <c r="M2837" s="1">
        <v>70.900000000000006</v>
      </c>
      <c r="N2837" s="1">
        <v>68</v>
      </c>
      <c r="O2837" s="1">
        <v>90</v>
      </c>
      <c r="P2837" s="1">
        <f t="shared" si="141"/>
        <v>6381.0000000000009</v>
      </c>
      <c r="Q2837" s="1" t="s">
        <v>147</v>
      </c>
      <c r="R2837" s="20">
        <v>99.7</v>
      </c>
      <c r="S2837" s="19">
        <f t="shared" si="145"/>
        <v>7068.7300000000005</v>
      </c>
      <c r="T2837" s="20" t="s">
        <v>147</v>
      </c>
      <c r="U2837" s="1">
        <v>105</v>
      </c>
      <c r="V2837" s="20">
        <v>0</v>
      </c>
      <c r="W2837" s="20">
        <v>0</v>
      </c>
      <c r="X2837" s="20">
        <v>0</v>
      </c>
      <c r="Y2837" s="20">
        <f t="shared" si="142"/>
        <v>105</v>
      </c>
      <c r="Z2837" s="1">
        <f>+N2837*Y2837</f>
        <v>7140</v>
      </c>
      <c r="AA2837" s="58" t="s">
        <v>3179</v>
      </c>
      <c r="AB2837" s="58" t="s">
        <v>3179</v>
      </c>
    </row>
    <row r="2838" spans="1:28" x14ac:dyDescent="0.3">
      <c r="A2838" s="1">
        <v>140</v>
      </c>
      <c r="B2838" s="20" t="s">
        <v>3275</v>
      </c>
      <c r="C2838" s="1" t="s">
        <v>1486</v>
      </c>
      <c r="D2838" s="1" t="s">
        <v>1758</v>
      </c>
      <c r="E2838" s="1" t="s">
        <v>1759</v>
      </c>
      <c r="F2838" s="1" t="s">
        <v>2023</v>
      </c>
      <c r="G2838" s="1" t="s">
        <v>2024</v>
      </c>
      <c r="H2838" s="42">
        <v>0.75</v>
      </c>
      <c r="I2838" s="42">
        <v>0.75</v>
      </c>
      <c r="J2838" s="1">
        <v>3</v>
      </c>
      <c r="K2838" s="65">
        <v>44642</v>
      </c>
      <c r="L2838" s="65">
        <v>44645</v>
      </c>
      <c r="M2838" s="1">
        <v>151.49</v>
      </c>
      <c r="N2838" s="1">
        <v>150</v>
      </c>
      <c r="O2838" s="1">
        <v>84</v>
      </c>
      <c r="P2838" s="1">
        <f t="shared" ref="P2838:P2901" si="148">+O2838*M2838</f>
        <v>12725.16</v>
      </c>
      <c r="Q2838" s="1" t="s">
        <v>147</v>
      </c>
      <c r="R2838" s="20">
        <v>99.7</v>
      </c>
      <c r="S2838" s="19">
        <f t="shared" si="145"/>
        <v>15103.553000000002</v>
      </c>
      <c r="T2838" s="20" t="s">
        <v>147</v>
      </c>
      <c r="U2838" s="1">
        <v>105</v>
      </c>
      <c r="V2838" s="20">
        <v>0</v>
      </c>
      <c r="W2838" s="20">
        <v>0</v>
      </c>
      <c r="X2838" s="20">
        <v>0</v>
      </c>
      <c r="Y2838" s="20">
        <f t="shared" si="142"/>
        <v>105</v>
      </c>
      <c r="Z2838" s="1">
        <f>+N2838*Y2838</f>
        <v>15750</v>
      </c>
      <c r="AA2838" s="58" t="s">
        <v>3179</v>
      </c>
      <c r="AB2838" s="58" t="s">
        <v>3179</v>
      </c>
    </row>
    <row r="2839" spans="1:28" x14ac:dyDescent="0.3">
      <c r="A2839" s="1">
        <v>141</v>
      </c>
      <c r="B2839" s="20" t="s">
        <v>3275</v>
      </c>
      <c r="C2839" s="1" t="s">
        <v>1486</v>
      </c>
      <c r="D2839" s="1" t="s">
        <v>1758</v>
      </c>
      <c r="E2839" s="1" t="s">
        <v>1759</v>
      </c>
      <c r="F2839" s="1" t="s">
        <v>1592</v>
      </c>
      <c r="G2839" s="1" t="s">
        <v>2025</v>
      </c>
      <c r="H2839" s="1">
        <v>1.5</v>
      </c>
      <c r="I2839" s="1">
        <v>1.5</v>
      </c>
      <c r="J2839" s="1">
        <v>2</v>
      </c>
      <c r="K2839" s="65">
        <v>44687</v>
      </c>
      <c r="L2839" s="65">
        <v>44690</v>
      </c>
      <c r="M2839" s="1">
        <v>119.7</v>
      </c>
      <c r="N2839" s="1">
        <f>VLOOKUP(G2839,[5]Production_Personnel_wise_Proce!$D$10:$K$281,8,FALSE)</f>
        <v>109</v>
      </c>
      <c r="O2839" s="1">
        <v>83</v>
      </c>
      <c r="P2839" s="1">
        <f t="shared" si="148"/>
        <v>9935.1</v>
      </c>
      <c r="Q2839" s="1" t="s">
        <v>147</v>
      </c>
      <c r="R2839" s="20">
        <v>99.7</v>
      </c>
      <c r="S2839" s="19">
        <f t="shared" si="145"/>
        <v>11934.09</v>
      </c>
      <c r="T2839" s="20" t="s">
        <v>147</v>
      </c>
      <c r="U2839" s="1">
        <v>105</v>
      </c>
      <c r="V2839" s="20">
        <v>0</v>
      </c>
      <c r="W2839" s="20">
        <v>0</v>
      </c>
      <c r="X2839" s="20">
        <v>0</v>
      </c>
      <c r="Y2839" s="20">
        <f t="shared" si="142"/>
        <v>105</v>
      </c>
      <c r="Z2839" s="1">
        <f>+Y2839*N2839</f>
        <v>11445</v>
      </c>
      <c r="AA2839" s="58" t="s">
        <v>3179</v>
      </c>
      <c r="AB2839" s="58" t="s">
        <v>3179</v>
      </c>
    </row>
    <row r="2840" spans="1:28" x14ac:dyDescent="0.3">
      <c r="A2840" s="1">
        <v>142</v>
      </c>
      <c r="B2840" s="20" t="s">
        <v>3275</v>
      </c>
      <c r="C2840" s="1" t="s">
        <v>1486</v>
      </c>
      <c r="D2840" s="1" t="s">
        <v>1758</v>
      </c>
      <c r="E2840" s="1" t="s">
        <v>1759</v>
      </c>
      <c r="F2840" s="1" t="s">
        <v>1495</v>
      </c>
      <c r="G2840" s="1" t="s">
        <v>2026</v>
      </c>
      <c r="H2840" s="1">
        <v>1</v>
      </c>
      <c r="I2840" s="1">
        <v>1</v>
      </c>
      <c r="J2840" s="1">
        <v>1</v>
      </c>
      <c r="K2840" s="65">
        <v>44687</v>
      </c>
      <c r="L2840" s="65">
        <v>44690</v>
      </c>
      <c r="M2840" s="1">
        <v>59.98</v>
      </c>
      <c r="N2840" s="1">
        <f>VLOOKUP(G2840,[5]Production_Personnel_wise_Proce!$D$10:$K$281,8,FALSE)</f>
        <v>55</v>
      </c>
      <c r="O2840" s="1">
        <v>88</v>
      </c>
      <c r="P2840" s="1">
        <f t="shared" si="148"/>
        <v>5278.24</v>
      </c>
      <c r="Q2840" s="1" t="s">
        <v>147</v>
      </c>
      <c r="R2840" s="20">
        <v>99.7</v>
      </c>
      <c r="S2840" s="19">
        <f t="shared" si="145"/>
        <v>5980.0060000000003</v>
      </c>
      <c r="T2840" s="20" t="s">
        <v>147</v>
      </c>
      <c r="U2840" s="1">
        <v>105</v>
      </c>
      <c r="V2840" s="20">
        <v>0</v>
      </c>
      <c r="W2840" s="20">
        <v>0</v>
      </c>
      <c r="X2840" s="20">
        <v>0</v>
      </c>
      <c r="Y2840" s="20">
        <f t="shared" si="142"/>
        <v>105</v>
      </c>
      <c r="Z2840" s="1">
        <f>+Y2840*N2840</f>
        <v>5775</v>
      </c>
      <c r="AA2840" s="58" t="s">
        <v>3179</v>
      </c>
      <c r="AB2840" s="58" t="s">
        <v>3179</v>
      </c>
    </row>
    <row r="2841" spans="1:28" x14ac:dyDescent="0.3">
      <c r="A2841" s="1">
        <v>143</v>
      </c>
      <c r="B2841" s="20" t="s">
        <v>3275</v>
      </c>
      <c r="C2841" s="1" t="s">
        <v>1486</v>
      </c>
      <c r="D2841" s="1" t="s">
        <v>1758</v>
      </c>
      <c r="E2841" s="1" t="s">
        <v>1759</v>
      </c>
      <c r="F2841" s="1" t="s">
        <v>2027</v>
      </c>
      <c r="G2841" s="1" t="s">
        <v>2028</v>
      </c>
      <c r="H2841" s="1">
        <v>1</v>
      </c>
      <c r="I2841" s="1">
        <v>1</v>
      </c>
      <c r="J2841" s="1">
        <v>4</v>
      </c>
      <c r="K2841" s="65">
        <v>44687</v>
      </c>
      <c r="L2841" s="65">
        <v>44690</v>
      </c>
      <c r="M2841" s="1">
        <v>241.98</v>
      </c>
      <c r="N2841" s="1">
        <f>VLOOKUP(G2841,[5]Production_Personnel_wise_Proce!$D$10:$K$281,8,FALSE)</f>
        <v>221</v>
      </c>
      <c r="O2841" s="1">
        <v>93</v>
      </c>
      <c r="P2841" s="1">
        <f t="shared" si="148"/>
        <v>22504.14</v>
      </c>
      <c r="Q2841" s="1" t="s">
        <v>147</v>
      </c>
      <c r="R2841" s="20">
        <v>99.7</v>
      </c>
      <c r="S2841" s="19">
        <f t="shared" si="145"/>
        <v>24125.405999999999</v>
      </c>
      <c r="T2841" s="20" t="s">
        <v>147</v>
      </c>
      <c r="U2841" s="1">
        <v>105</v>
      </c>
      <c r="V2841" s="20">
        <v>0</v>
      </c>
      <c r="W2841" s="20">
        <v>0</v>
      </c>
      <c r="X2841" s="20">
        <v>0</v>
      </c>
      <c r="Y2841" s="20">
        <f t="shared" si="142"/>
        <v>105</v>
      </c>
      <c r="Z2841" s="1">
        <f>+Y2841*N2841</f>
        <v>23205</v>
      </c>
      <c r="AA2841" s="58" t="s">
        <v>3179</v>
      </c>
      <c r="AB2841" s="58" t="s">
        <v>3179</v>
      </c>
    </row>
    <row r="2842" spans="1:28" x14ac:dyDescent="0.3">
      <c r="A2842" s="1">
        <v>144</v>
      </c>
      <c r="B2842" s="20" t="s">
        <v>3275</v>
      </c>
      <c r="C2842" s="1" t="s">
        <v>1486</v>
      </c>
      <c r="D2842" s="1" t="s">
        <v>1758</v>
      </c>
      <c r="E2842" s="1" t="s">
        <v>1759</v>
      </c>
      <c r="F2842" s="1" t="s">
        <v>2029</v>
      </c>
      <c r="G2842" s="1" t="s">
        <v>2030</v>
      </c>
      <c r="H2842" s="1">
        <v>1</v>
      </c>
      <c r="I2842" s="1">
        <v>1</v>
      </c>
      <c r="J2842" s="1">
        <v>2</v>
      </c>
      <c r="K2842" s="65">
        <v>44687</v>
      </c>
      <c r="L2842" s="65">
        <v>44690</v>
      </c>
      <c r="M2842" s="1">
        <v>120.08</v>
      </c>
      <c r="N2842" s="1">
        <f>VLOOKUP(G2842,[5]Production_Personnel_wise_Proce!$D$10:$K$281,8,FALSE)</f>
        <v>110</v>
      </c>
      <c r="O2842" s="1">
        <v>89</v>
      </c>
      <c r="P2842" s="1">
        <f t="shared" si="148"/>
        <v>10687.119999999999</v>
      </c>
      <c r="Q2842" s="1" t="s">
        <v>147</v>
      </c>
      <c r="R2842" s="20">
        <v>99.7</v>
      </c>
      <c r="S2842" s="19">
        <f t="shared" si="145"/>
        <v>11971.976000000001</v>
      </c>
      <c r="T2842" s="20" t="s">
        <v>147</v>
      </c>
      <c r="U2842" s="1">
        <v>105</v>
      </c>
      <c r="V2842" s="20">
        <v>0</v>
      </c>
      <c r="W2842" s="20">
        <v>0</v>
      </c>
      <c r="X2842" s="20">
        <v>0</v>
      </c>
      <c r="Y2842" s="20">
        <f t="shared" si="142"/>
        <v>105</v>
      </c>
      <c r="Z2842" s="1">
        <f>+Y2842*N2842</f>
        <v>11550</v>
      </c>
      <c r="AA2842" s="58" t="s">
        <v>3179</v>
      </c>
      <c r="AB2842" s="58" t="s">
        <v>3179</v>
      </c>
    </row>
    <row r="2843" spans="1:28" x14ac:dyDescent="0.3">
      <c r="A2843" s="1">
        <v>145</v>
      </c>
      <c r="B2843" s="20" t="s">
        <v>3275</v>
      </c>
      <c r="C2843" s="1" t="s">
        <v>1486</v>
      </c>
      <c r="D2843" s="1" t="s">
        <v>1758</v>
      </c>
      <c r="E2843" s="1" t="s">
        <v>1759</v>
      </c>
      <c r="F2843" s="1" t="s">
        <v>2031</v>
      </c>
      <c r="G2843" s="1" t="s">
        <v>2032</v>
      </c>
      <c r="H2843" s="1">
        <v>1.5</v>
      </c>
      <c r="I2843" s="1">
        <v>1.5</v>
      </c>
      <c r="J2843" s="1">
        <v>3</v>
      </c>
      <c r="K2843" s="65">
        <v>44687</v>
      </c>
      <c r="L2843" s="65">
        <v>44690</v>
      </c>
      <c r="M2843" s="1">
        <v>180.46</v>
      </c>
      <c r="N2843" s="1">
        <f>VLOOKUP(G2843,[5]Production_Personnel_wise_Proce!$D$10:$K$281,8,FALSE)</f>
        <v>167</v>
      </c>
      <c r="O2843" s="1">
        <v>83</v>
      </c>
      <c r="P2843" s="1">
        <f t="shared" si="148"/>
        <v>14978.18</v>
      </c>
      <c r="Q2843" s="1" t="s">
        <v>147</v>
      </c>
      <c r="R2843" s="20">
        <v>99.7</v>
      </c>
      <c r="S2843" s="19">
        <f t="shared" si="145"/>
        <v>17991.862000000001</v>
      </c>
      <c r="T2843" s="20" t="s">
        <v>147</v>
      </c>
      <c r="U2843" s="1">
        <v>105</v>
      </c>
      <c r="V2843" s="20">
        <v>0</v>
      </c>
      <c r="W2843" s="20">
        <v>0</v>
      </c>
      <c r="X2843" s="20">
        <v>0</v>
      </c>
      <c r="Y2843" s="20">
        <f t="shared" si="142"/>
        <v>105</v>
      </c>
      <c r="Z2843" s="1">
        <f>+Y2843*N2843</f>
        <v>17535</v>
      </c>
      <c r="AA2843" s="58" t="s">
        <v>3179</v>
      </c>
      <c r="AB2843" s="58" t="s">
        <v>3179</v>
      </c>
    </row>
    <row r="2844" spans="1:28" x14ac:dyDescent="0.3">
      <c r="A2844" s="1">
        <v>146</v>
      </c>
      <c r="B2844" s="20" t="s">
        <v>3275</v>
      </c>
      <c r="C2844" s="1" t="s">
        <v>1486</v>
      </c>
      <c r="D2844" s="1" t="s">
        <v>1758</v>
      </c>
      <c r="E2844" s="1" t="s">
        <v>1759</v>
      </c>
      <c r="F2844" s="1" t="s">
        <v>2033</v>
      </c>
      <c r="G2844" s="1" t="s">
        <v>2034</v>
      </c>
      <c r="H2844" s="42">
        <v>1</v>
      </c>
      <c r="I2844" s="42">
        <v>1</v>
      </c>
      <c r="J2844" s="1">
        <v>2</v>
      </c>
      <c r="K2844" s="65">
        <v>44642</v>
      </c>
      <c r="L2844" s="65">
        <v>44645</v>
      </c>
      <c r="M2844" s="1">
        <v>75.33</v>
      </c>
      <c r="N2844" s="1">
        <v>72</v>
      </c>
      <c r="O2844" s="1">
        <v>84</v>
      </c>
      <c r="P2844" s="1">
        <f t="shared" si="148"/>
        <v>6327.72</v>
      </c>
      <c r="Q2844" s="1" t="s">
        <v>147</v>
      </c>
      <c r="R2844" s="20">
        <v>99.7</v>
      </c>
      <c r="S2844" s="19">
        <f t="shared" si="145"/>
        <v>7510.4009999999998</v>
      </c>
      <c r="T2844" s="20" t="s">
        <v>147</v>
      </c>
      <c r="U2844" s="1">
        <v>105</v>
      </c>
      <c r="V2844" s="20">
        <v>0</v>
      </c>
      <c r="W2844" s="20">
        <v>0</v>
      </c>
      <c r="X2844" s="20">
        <v>0</v>
      </c>
      <c r="Y2844" s="20">
        <f t="shared" si="142"/>
        <v>105</v>
      </c>
      <c r="Z2844" s="1">
        <f>+N2844*Y2844</f>
        <v>7560</v>
      </c>
      <c r="AA2844" s="58" t="s">
        <v>3179</v>
      </c>
      <c r="AB2844" s="58" t="s">
        <v>3179</v>
      </c>
    </row>
    <row r="2845" spans="1:28" x14ac:dyDescent="0.3">
      <c r="A2845" s="1">
        <v>147</v>
      </c>
      <c r="B2845" s="20" t="s">
        <v>3275</v>
      </c>
      <c r="C2845" s="1" t="s">
        <v>1486</v>
      </c>
      <c r="D2845" s="1" t="s">
        <v>1758</v>
      </c>
      <c r="E2845" s="1" t="s">
        <v>1759</v>
      </c>
      <c r="F2845" s="1" t="s">
        <v>2035</v>
      </c>
      <c r="G2845" s="1" t="s">
        <v>2036</v>
      </c>
      <c r="H2845" s="1">
        <v>2</v>
      </c>
      <c r="I2845" s="1">
        <v>2</v>
      </c>
      <c r="J2845" s="1">
        <v>4</v>
      </c>
      <c r="K2845" s="65">
        <v>44687</v>
      </c>
      <c r="L2845" s="65">
        <v>44690</v>
      </c>
      <c r="M2845" s="1">
        <v>240.72</v>
      </c>
      <c r="N2845" s="1">
        <f>VLOOKUP(G2845,[5]Production_Personnel_wise_Proce!$D$10:$K$281,8,FALSE)</f>
        <v>228</v>
      </c>
      <c r="O2845" s="1">
        <v>94</v>
      </c>
      <c r="P2845" s="1">
        <f t="shared" si="148"/>
        <v>22627.68</v>
      </c>
      <c r="Q2845" s="1" t="s">
        <v>147</v>
      </c>
      <c r="R2845" s="20">
        <v>99.7</v>
      </c>
      <c r="S2845" s="19">
        <f t="shared" si="145"/>
        <v>23999.784</v>
      </c>
      <c r="T2845" s="20" t="s">
        <v>147</v>
      </c>
      <c r="U2845" s="1">
        <v>105</v>
      </c>
      <c r="V2845" s="20">
        <v>0</v>
      </c>
      <c r="W2845" s="20">
        <v>0</v>
      </c>
      <c r="X2845" s="20">
        <v>0</v>
      </c>
      <c r="Y2845" s="20">
        <f t="shared" si="142"/>
        <v>105</v>
      </c>
      <c r="Z2845" s="1">
        <f t="shared" ref="Z2845:Z2859" si="149">+Y2845*N2845</f>
        <v>23940</v>
      </c>
      <c r="AA2845" s="58" t="s">
        <v>3179</v>
      </c>
      <c r="AB2845" s="58" t="s">
        <v>3179</v>
      </c>
    </row>
    <row r="2846" spans="1:28" x14ac:dyDescent="0.3">
      <c r="A2846" s="1">
        <v>148</v>
      </c>
      <c r="B2846" s="20" t="s">
        <v>3275</v>
      </c>
      <c r="C2846" s="1" t="s">
        <v>1486</v>
      </c>
      <c r="D2846" s="1" t="s">
        <v>1758</v>
      </c>
      <c r="E2846" s="1" t="s">
        <v>1759</v>
      </c>
      <c r="F2846" s="1" t="s">
        <v>2037</v>
      </c>
      <c r="G2846" s="1" t="s">
        <v>2039</v>
      </c>
      <c r="H2846" s="1">
        <v>2.5</v>
      </c>
      <c r="I2846" s="1">
        <v>2.5</v>
      </c>
      <c r="J2846" s="1">
        <v>3</v>
      </c>
      <c r="K2846" s="65">
        <v>44687</v>
      </c>
      <c r="L2846" s="65">
        <v>44690</v>
      </c>
      <c r="M2846" s="1">
        <v>176.92</v>
      </c>
      <c r="N2846" s="1">
        <f>VLOOKUP(G2846,[5]Production_Personnel_wise_Proce!$D$10:$K$281,8,FALSE)</f>
        <v>161</v>
      </c>
      <c r="O2846" s="1">
        <v>94</v>
      </c>
      <c r="P2846" s="1">
        <f t="shared" si="148"/>
        <v>16630.48</v>
      </c>
      <c r="Q2846" s="1" t="s">
        <v>147</v>
      </c>
      <c r="R2846" s="20">
        <v>99.7</v>
      </c>
      <c r="S2846" s="19">
        <f t="shared" si="145"/>
        <v>17638.923999999999</v>
      </c>
      <c r="T2846" s="20" t="s">
        <v>147</v>
      </c>
      <c r="U2846" s="1">
        <v>105</v>
      </c>
      <c r="V2846" s="20">
        <v>0</v>
      </c>
      <c r="W2846" s="20">
        <v>0</v>
      </c>
      <c r="X2846" s="20">
        <v>0</v>
      </c>
      <c r="Y2846" s="20">
        <f t="shared" si="142"/>
        <v>105</v>
      </c>
      <c r="Z2846" s="1">
        <f t="shared" si="149"/>
        <v>16905</v>
      </c>
      <c r="AA2846" s="58" t="s">
        <v>3179</v>
      </c>
      <c r="AB2846" s="58" t="s">
        <v>3179</v>
      </c>
    </row>
    <row r="2847" spans="1:28" x14ac:dyDescent="0.3">
      <c r="A2847" s="1">
        <v>149</v>
      </c>
      <c r="B2847" s="20" t="s">
        <v>3275</v>
      </c>
      <c r="C2847" s="1" t="s">
        <v>1486</v>
      </c>
      <c r="D2847" s="1" t="s">
        <v>1758</v>
      </c>
      <c r="E2847" s="1" t="s">
        <v>1759</v>
      </c>
      <c r="F2847" s="1" t="s">
        <v>2038</v>
      </c>
      <c r="G2847" s="1" t="s">
        <v>2040</v>
      </c>
      <c r="H2847" s="1">
        <v>3</v>
      </c>
      <c r="I2847" s="1">
        <v>3</v>
      </c>
      <c r="J2847" s="1">
        <v>1</v>
      </c>
      <c r="K2847" s="65">
        <v>44687</v>
      </c>
      <c r="L2847" s="65">
        <v>44690</v>
      </c>
      <c r="M2847" s="1">
        <v>59.82</v>
      </c>
      <c r="N2847" s="1">
        <f>VLOOKUP(G2847,[5]Production_Personnel_wise_Proce!$D$10:$K$281,8,FALSE)</f>
        <v>55</v>
      </c>
      <c r="O2847" s="1">
        <v>91</v>
      </c>
      <c r="P2847" s="1">
        <f t="shared" si="148"/>
        <v>5443.62</v>
      </c>
      <c r="Q2847" s="1" t="s">
        <v>147</v>
      </c>
      <c r="R2847" s="20">
        <v>99.7</v>
      </c>
      <c r="S2847" s="19">
        <f t="shared" si="145"/>
        <v>5964.0540000000001</v>
      </c>
      <c r="T2847" s="20" t="s">
        <v>147</v>
      </c>
      <c r="U2847" s="1">
        <v>105</v>
      </c>
      <c r="V2847" s="20">
        <v>0</v>
      </c>
      <c r="W2847" s="20">
        <v>0</v>
      </c>
      <c r="X2847" s="20">
        <v>0</v>
      </c>
      <c r="Y2847" s="20">
        <f t="shared" ref="Y2847:Y2910" si="150">SUM(U2847:X2847)</f>
        <v>105</v>
      </c>
      <c r="Z2847" s="1">
        <f t="shared" si="149"/>
        <v>5775</v>
      </c>
      <c r="AA2847" s="58" t="s">
        <v>3179</v>
      </c>
      <c r="AB2847" s="58" t="s">
        <v>3179</v>
      </c>
    </row>
    <row r="2848" spans="1:28" x14ac:dyDescent="0.3">
      <c r="A2848" s="1">
        <v>150</v>
      </c>
      <c r="B2848" s="20" t="s">
        <v>3275</v>
      </c>
      <c r="C2848" s="1" t="s">
        <v>1486</v>
      </c>
      <c r="D2848" s="1" t="s">
        <v>1758</v>
      </c>
      <c r="E2848" s="1" t="s">
        <v>1759</v>
      </c>
      <c r="F2848" s="1" t="s">
        <v>2041</v>
      </c>
      <c r="G2848" s="1" t="s">
        <v>2042</v>
      </c>
      <c r="H2848" s="1">
        <v>2</v>
      </c>
      <c r="I2848" s="1">
        <v>2</v>
      </c>
      <c r="J2848" s="1">
        <v>1</v>
      </c>
      <c r="K2848" s="65">
        <v>44687</v>
      </c>
      <c r="L2848" s="65">
        <v>44690</v>
      </c>
      <c r="M2848" s="1">
        <v>49.76</v>
      </c>
      <c r="N2848" s="1">
        <f>VLOOKUP(G2848,[5]Production_Personnel_wise_Proce!$D$10:$K$281,8,FALSE)</f>
        <v>45</v>
      </c>
      <c r="O2848" s="1">
        <v>91</v>
      </c>
      <c r="P2848" s="1">
        <f t="shared" si="148"/>
        <v>4528.16</v>
      </c>
      <c r="Q2848" s="1" t="s">
        <v>147</v>
      </c>
      <c r="R2848" s="20">
        <v>99.7</v>
      </c>
      <c r="S2848" s="19">
        <f t="shared" si="145"/>
        <v>4961.0720000000001</v>
      </c>
      <c r="T2848" s="20" t="s">
        <v>147</v>
      </c>
      <c r="U2848" s="1">
        <v>105</v>
      </c>
      <c r="V2848" s="20">
        <v>0</v>
      </c>
      <c r="W2848" s="20">
        <v>0</v>
      </c>
      <c r="X2848" s="20">
        <v>0</v>
      </c>
      <c r="Y2848" s="20">
        <f t="shared" si="150"/>
        <v>105</v>
      </c>
      <c r="Z2848" s="1">
        <f t="shared" si="149"/>
        <v>4725</v>
      </c>
      <c r="AA2848" s="58" t="s">
        <v>3179</v>
      </c>
      <c r="AB2848" s="58" t="s">
        <v>3179</v>
      </c>
    </row>
    <row r="2849" spans="1:28" x14ac:dyDescent="0.3">
      <c r="A2849" s="1">
        <v>151</v>
      </c>
      <c r="B2849" s="20" t="s">
        <v>3275</v>
      </c>
      <c r="C2849" s="1" t="s">
        <v>1486</v>
      </c>
      <c r="D2849" s="1" t="s">
        <v>1758</v>
      </c>
      <c r="E2849" s="1" t="s">
        <v>1759</v>
      </c>
      <c r="F2849" s="1" t="s">
        <v>2043</v>
      </c>
      <c r="G2849" s="1" t="s">
        <v>2044</v>
      </c>
      <c r="H2849" s="1">
        <v>1</v>
      </c>
      <c r="I2849" s="1">
        <v>1</v>
      </c>
      <c r="J2849" s="1">
        <v>2</v>
      </c>
      <c r="K2849" s="65">
        <v>44687</v>
      </c>
      <c r="L2849" s="65">
        <v>44690</v>
      </c>
      <c r="M2849" s="1">
        <v>120.3</v>
      </c>
      <c r="N2849" s="1">
        <f>VLOOKUP(G2849,[5]Production_Personnel_wise_Proce!$D$10:$K$281,8,FALSE)</f>
        <v>110</v>
      </c>
      <c r="O2849" s="1">
        <v>90</v>
      </c>
      <c r="P2849" s="1">
        <f t="shared" si="148"/>
        <v>10827</v>
      </c>
      <c r="Q2849" s="1" t="s">
        <v>147</v>
      </c>
      <c r="R2849" s="20">
        <v>99.7</v>
      </c>
      <c r="S2849" s="19">
        <f t="shared" si="145"/>
        <v>11993.91</v>
      </c>
      <c r="T2849" s="20" t="s">
        <v>147</v>
      </c>
      <c r="U2849" s="1">
        <v>105</v>
      </c>
      <c r="V2849" s="20">
        <v>0</v>
      </c>
      <c r="W2849" s="20">
        <v>0</v>
      </c>
      <c r="X2849" s="20">
        <v>0</v>
      </c>
      <c r="Y2849" s="20">
        <f t="shared" si="150"/>
        <v>105</v>
      </c>
      <c r="Z2849" s="1">
        <f t="shared" si="149"/>
        <v>11550</v>
      </c>
      <c r="AA2849" s="58" t="s">
        <v>3179</v>
      </c>
      <c r="AB2849" s="58" t="s">
        <v>3179</v>
      </c>
    </row>
    <row r="2850" spans="1:28" x14ac:dyDescent="0.3">
      <c r="A2850" s="1">
        <v>152</v>
      </c>
      <c r="B2850" s="20" t="s">
        <v>3275</v>
      </c>
      <c r="C2850" s="1" t="s">
        <v>1486</v>
      </c>
      <c r="D2850" s="1" t="s">
        <v>1758</v>
      </c>
      <c r="E2850" s="1" t="s">
        <v>1759</v>
      </c>
      <c r="F2850" s="1" t="s">
        <v>2045</v>
      </c>
      <c r="G2850" s="1" t="s">
        <v>2046</v>
      </c>
      <c r="H2850" s="1">
        <v>1</v>
      </c>
      <c r="I2850" s="1">
        <v>1</v>
      </c>
      <c r="J2850" s="1">
        <v>2</v>
      </c>
      <c r="K2850" s="65">
        <v>44687</v>
      </c>
      <c r="L2850" s="65">
        <v>44690</v>
      </c>
      <c r="M2850" s="1">
        <v>120.2</v>
      </c>
      <c r="N2850" s="1">
        <f>VLOOKUP(G2850,[5]Production_Personnel_wise_Proce!$D$10:$K$281,8,FALSE)</f>
        <v>110</v>
      </c>
      <c r="O2850" s="1">
        <v>97</v>
      </c>
      <c r="P2850" s="1">
        <f t="shared" si="148"/>
        <v>11659.4</v>
      </c>
      <c r="Q2850" s="1" t="s">
        <v>147</v>
      </c>
      <c r="R2850" s="20">
        <v>99.7</v>
      </c>
      <c r="S2850" s="19">
        <f t="shared" si="145"/>
        <v>11983.94</v>
      </c>
      <c r="T2850" s="20" t="s">
        <v>147</v>
      </c>
      <c r="U2850" s="1">
        <v>105</v>
      </c>
      <c r="V2850" s="20">
        <v>0</v>
      </c>
      <c r="W2850" s="20">
        <v>0</v>
      </c>
      <c r="X2850" s="20">
        <v>0</v>
      </c>
      <c r="Y2850" s="20">
        <f t="shared" si="150"/>
        <v>105</v>
      </c>
      <c r="Z2850" s="1">
        <f t="shared" si="149"/>
        <v>11550</v>
      </c>
      <c r="AA2850" s="58" t="s">
        <v>3179</v>
      </c>
      <c r="AB2850" s="58" t="s">
        <v>3179</v>
      </c>
    </row>
    <row r="2851" spans="1:28" x14ac:dyDescent="0.3">
      <c r="A2851" s="1">
        <v>153</v>
      </c>
      <c r="B2851" s="20" t="s">
        <v>3275</v>
      </c>
      <c r="C2851" s="1" t="s">
        <v>1486</v>
      </c>
      <c r="D2851" s="1" t="s">
        <v>1758</v>
      </c>
      <c r="E2851" s="1" t="s">
        <v>1759</v>
      </c>
      <c r="F2851" s="1" t="s">
        <v>2047</v>
      </c>
      <c r="G2851" s="1" t="s">
        <v>2048</v>
      </c>
      <c r="H2851" s="1">
        <v>0.5</v>
      </c>
      <c r="I2851" s="1">
        <v>0.5</v>
      </c>
      <c r="J2851" s="1">
        <v>2</v>
      </c>
      <c r="K2851" s="65">
        <v>44687</v>
      </c>
      <c r="L2851" s="65">
        <v>44690</v>
      </c>
      <c r="M2851" s="1">
        <v>120.18</v>
      </c>
      <c r="N2851" s="1">
        <f>VLOOKUP(G2851,[5]Production_Personnel_wise_Proce!$D$10:$K$281,8,FALSE)</f>
        <v>110</v>
      </c>
      <c r="O2851" s="1">
        <v>94</v>
      </c>
      <c r="P2851" s="1">
        <f t="shared" si="148"/>
        <v>11296.92</v>
      </c>
      <c r="Q2851" s="1" t="s">
        <v>147</v>
      </c>
      <c r="R2851" s="20">
        <v>99.7</v>
      </c>
      <c r="S2851" s="19">
        <f t="shared" si="145"/>
        <v>11981.946000000002</v>
      </c>
      <c r="T2851" s="20" t="s">
        <v>147</v>
      </c>
      <c r="U2851" s="1">
        <v>105</v>
      </c>
      <c r="V2851" s="20">
        <v>0</v>
      </c>
      <c r="W2851" s="20">
        <v>0</v>
      </c>
      <c r="X2851" s="20">
        <v>0</v>
      </c>
      <c r="Y2851" s="20">
        <f t="shared" si="150"/>
        <v>105</v>
      </c>
      <c r="Z2851" s="1">
        <f t="shared" si="149"/>
        <v>11550</v>
      </c>
      <c r="AA2851" s="58" t="s">
        <v>3179</v>
      </c>
      <c r="AB2851" s="58" t="s">
        <v>3179</v>
      </c>
    </row>
    <row r="2852" spans="1:28" x14ac:dyDescent="0.3">
      <c r="A2852" s="1">
        <v>154</v>
      </c>
      <c r="B2852" s="20" t="s">
        <v>3275</v>
      </c>
      <c r="C2852" s="1" t="s">
        <v>1486</v>
      </c>
      <c r="D2852" s="1" t="s">
        <v>1758</v>
      </c>
      <c r="E2852" s="1" t="s">
        <v>1759</v>
      </c>
      <c r="F2852" s="1" t="s">
        <v>2049</v>
      </c>
      <c r="G2852" s="1" t="s">
        <v>2050</v>
      </c>
      <c r="H2852" s="1">
        <v>1</v>
      </c>
      <c r="I2852" s="1">
        <v>1</v>
      </c>
      <c r="J2852" s="1">
        <v>6</v>
      </c>
      <c r="K2852" s="65">
        <v>44687</v>
      </c>
      <c r="L2852" s="65">
        <v>44690</v>
      </c>
      <c r="M2852" s="1">
        <v>359.48</v>
      </c>
      <c r="N2852" s="1">
        <f>VLOOKUP(G2852,[5]Production_Personnel_wise_Proce!$D$10:$K$281,8,FALSE)</f>
        <v>335</v>
      </c>
      <c r="O2852" s="1">
        <v>93</v>
      </c>
      <c r="P2852" s="1">
        <f t="shared" si="148"/>
        <v>33431.64</v>
      </c>
      <c r="Q2852" s="1" t="s">
        <v>147</v>
      </c>
      <c r="R2852" s="20">
        <v>99.7</v>
      </c>
      <c r="S2852" s="19">
        <f t="shared" si="145"/>
        <v>35840.156000000003</v>
      </c>
      <c r="T2852" s="20" t="s">
        <v>147</v>
      </c>
      <c r="U2852" s="1">
        <v>105</v>
      </c>
      <c r="V2852" s="20">
        <v>0</v>
      </c>
      <c r="W2852" s="20">
        <v>0</v>
      </c>
      <c r="X2852" s="20">
        <v>0</v>
      </c>
      <c r="Y2852" s="20">
        <f t="shared" si="150"/>
        <v>105</v>
      </c>
      <c r="Z2852" s="1">
        <f t="shared" si="149"/>
        <v>35175</v>
      </c>
      <c r="AA2852" s="58" t="s">
        <v>3179</v>
      </c>
      <c r="AB2852" s="58" t="s">
        <v>3179</v>
      </c>
    </row>
    <row r="2853" spans="1:28" x14ac:dyDescent="0.3">
      <c r="A2853" s="1">
        <v>155</v>
      </c>
      <c r="B2853" s="20" t="s">
        <v>3275</v>
      </c>
      <c r="C2853" s="1" t="s">
        <v>1486</v>
      </c>
      <c r="D2853" s="1" t="s">
        <v>1758</v>
      </c>
      <c r="E2853" s="1" t="s">
        <v>1759</v>
      </c>
      <c r="F2853" s="1" t="s">
        <v>2051</v>
      </c>
      <c r="G2853" s="1" t="s">
        <v>2052</v>
      </c>
      <c r="H2853" s="1">
        <v>0.5</v>
      </c>
      <c r="I2853" s="1">
        <v>0.5</v>
      </c>
      <c r="J2853" s="1">
        <v>1</v>
      </c>
      <c r="K2853" s="65">
        <v>44687</v>
      </c>
      <c r="L2853" s="65">
        <v>44690</v>
      </c>
      <c r="M2853" s="1">
        <v>60.22</v>
      </c>
      <c r="N2853" s="1">
        <f>VLOOKUP(G2853,[5]Production_Personnel_wise_Proce!$D$10:$K$281,8,FALSE)</f>
        <v>55</v>
      </c>
      <c r="O2853" s="1">
        <v>89</v>
      </c>
      <c r="P2853" s="1">
        <f t="shared" si="148"/>
        <v>5359.58</v>
      </c>
      <c r="Q2853" s="1" t="s">
        <v>147</v>
      </c>
      <c r="R2853" s="20">
        <v>99.7</v>
      </c>
      <c r="S2853" s="19">
        <f t="shared" si="145"/>
        <v>6003.9340000000002</v>
      </c>
      <c r="T2853" s="20" t="s">
        <v>147</v>
      </c>
      <c r="U2853" s="1">
        <v>105</v>
      </c>
      <c r="V2853" s="20">
        <v>0</v>
      </c>
      <c r="W2853" s="20">
        <v>0</v>
      </c>
      <c r="X2853" s="20">
        <v>0</v>
      </c>
      <c r="Y2853" s="20">
        <f t="shared" si="150"/>
        <v>105</v>
      </c>
      <c r="Z2853" s="1">
        <f t="shared" si="149"/>
        <v>5775</v>
      </c>
      <c r="AA2853" s="58" t="s">
        <v>3179</v>
      </c>
      <c r="AB2853" s="58" t="s">
        <v>3179</v>
      </c>
    </row>
    <row r="2854" spans="1:28" x14ac:dyDescent="0.3">
      <c r="A2854" s="1">
        <v>156</v>
      </c>
      <c r="B2854" s="20" t="s">
        <v>3275</v>
      </c>
      <c r="C2854" s="1" t="s">
        <v>1486</v>
      </c>
      <c r="D2854" s="1" t="s">
        <v>1758</v>
      </c>
      <c r="E2854" s="1" t="s">
        <v>1759</v>
      </c>
      <c r="F2854" s="1" t="s">
        <v>2053</v>
      </c>
      <c r="G2854" s="1" t="s">
        <v>2054</v>
      </c>
      <c r="H2854" s="1">
        <v>1</v>
      </c>
      <c r="I2854" s="1">
        <v>1</v>
      </c>
      <c r="J2854" s="1">
        <v>5</v>
      </c>
      <c r="K2854" s="65">
        <v>44687</v>
      </c>
      <c r="L2854" s="65">
        <v>44690</v>
      </c>
      <c r="M2854" s="1">
        <v>300.38</v>
      </c>
      <c r="N2854" s="1">
        <f>VLOOKUP(G2854,[5]Production_Personnel_wise_Proce!$D$10:$K$281,8,FALSE)</f>
        <v>277</v>
      </c>
      <c r="O2854" s="1">
        <v>88</v>
      </c>
      <c r="P2854" s="1">
        <f t="shared" si="148"/>
        <v>26433.439999999999</v>
      </c>
      <c r="Q2854" s="1" t="s">
        <v>147</v>
      </c>
      <c r="R2854" s="20">
        <v>99.7</v>
      </c>
      <c r="S2854" s="19">
        <f t="shared" si="145"/>
        <v>29947.885999999999</v>
      </c>
      <c r="T2854" s="20" t="s">
        <v>147</v>
      </c>
      <c r="U2854" s="1">
        <v>105</v>
      </c>
      <c r="V2854" s="20">
        <v>0</v>
      </c>
      <c r="W2854" s="20">
        <v>0</v>
      </c>
      <c r="X2854" s="20">
        <v>0</v>
      </c>
      <c r="Y2854" s="20">
        <f t="shared" si="150"/>
        <v>105</v>
      </c>
      <c r="Z2854" s="1">
        <f t="shared" si="149"/>
        <v>29085</v>
      </c>
      <c r="AA2854" s="58" t="s">
        <v>3179</v>
      </c>
      <c r="AB2854" s="58" t="s">
        <v>3179</v>
      </c>
    </row>
    <row r="2855" spans="1:28" x14ac:dyDescent="0.3">
      <c r="A2855" s="1">
        <v>157</v>
      </c>
      <c r="B2855" s="20" t="s">
        <v>3275</v>
      </c>
      <c r="C2855" s="1" t="s">
        <v>1486</v>
      </c>
      <c r="D2855" s="1" t="s">
        <v>1758</v>
      </c>
      <c r="E2855" s="1" t="s">
        <v>1759</v>
      </c>
      <c r="F2855" s="1" t="s">
        <v>2055</v>
      </c>
      <c r="G2855" s="1" t="s">
        <v>2056</v>
      </c>
      <c r="H2855" s="1">
        <v>0.5</v>
      </c>
      <c r="I2855" s="1">
        <v>0.5</v>
      </c>
      <c r="J2855" s="1">
        <v>2</v>
      </c>
      <c r="K2855" s="65">
        <v>44687</v>
      </c>
      <c r="L2855" s="65">
        <v>44690</v>
      </c>
      <c r="M2855" s="1">
        <v>120.48</v>
      </c>
      <c r="N2855" s="1">
        <f>VLOOKUP(G2855,[5]Production_Personnel_wise_Proce!$D$10:$K$281,8,FALSE)</f>
        <v>110</v>
      </c>
      <c r="O2855" s="1">
        <v>96</v>
      </c>
      <c r="P2855" s="1">
        <f t="shared" si="148"/>
        <v>11566.08</v>
      </c>
      <c r="Q2855" s="1" t="s">
        <v>147</v>
      </c>
      <c r="R2855" s="20">
        <v>99.7</v>
      </c>
      <c r="S2855" s="19">
        <f t="shared" si="145"/>
        <v>12011.856000000002</v>
      </c>
      <c r="T2855" s="20" t="s">
        <v>147</v>
      </c>
      <c r="U2855" s="1">
        <v>105</v>
      </c>
      <c r="V2855" s="20">
        <v>0</v>
      </c>
      <c r="W2855" s="20">
        <v>0</v>
      </c>
      <c r="X2855" s="20">
        <v>0</v>
      </c>
      <c r="Y2855" s="20">
        <f t="shared" si="150"/>
        <v>105</v>
      </c>
      <c r="Z2855" s="1">
        <f t="shared" si="149"/>
        <v>11550</v>
      </c>
      <c r="AA2855" s="58" t="s">
        <v>3179</v>
      </c>
      <c r="AB2855" s="58" t="s">
        <v>3179</v>
      </c>
    </row>
    <row r="2856" spans="1:28" x14ac:dyDescent="0.3">
      <c r="A2856" s="1">
        <v>158</v>
      </c>
      <c r="B2856" s="20" t="s">
        <v>3275</v>
      </c>
      <c r="C2856" s="1" t="s">
        <v>1486</v>
      </c>
      <c r="D2856" s="1" t="s">
        <v>1758</v>
      </c>
      <c r="E2856" s="1" t="s">
        <v>1759</v>
      </c>
      <c r="F2856" s="1" t="s">
        <v>1755</v>
      </c>
      <c r="G2856" s="1" t="s">
        <v>2057</v>
      </c>
      <c r="H2856" s="1">
        <v>0.5</v>
      </c>
      <c r="I2856" s="1">
        <v>0.5</v>
      </c>
      <c r="J2856" s="1">
        <v>1</v>
      </c>
      <c r="K2856" s="65">
        <v>44687</v>
      </c>
      <c r="L2856" s="65">
        <v>44690</v>
      </c>
      <c r="M2856" s="1">
        <v>59.9</v>
      </c>
      <c r="N2856" s="1">
        <f>VLOOKUP(G2856,[5]Production_Personnel_wise_Proce!$D$10:$K$281,8,FALSE)</f>
        <v>55</v>
      </c>
      <c r="O2856" s="1">
        <v>83</v>
      </c>
      <c r="P2856" s="1">
        <f t="shared" si="148"/>
        <v>4971.7</v>
      </c>
      <c r="Q2856" s="1" t="s">
        <v>147</v>
      </c>
      <c r="R2856" s="20">
        <v>99.7</v>
      </c>
      <c r="S2856" s="19">
        <f t="shared" si="145"/>
        <v>5972.03</v>
      </c>
      <c r="T2856" s="20" t="s">
        <v>147</v>
      </c>
      <c r="U2856" s="1">
        <v>105</v>
      </c>
      <c r="V2856" s="20">
        <v>0</v>
      </c>
      <c r="W2856" s="20">
        <v>0</v>
      </c>
      <c r="X2856" s="20">
        <v>0</v>
      </c>
      <c r="Y2856" s="20">
        <f t="shared" si="150"/>
        <v>105</v>
      </c>
      <c r="Z2856" s="1">
        <f t="shared" si="149"/>
        <v>5775</v>
      </c>
      <c r="AA2856" s="58" t="s">
        <v>3179</v>
      </c>
      <c r="AB2856" s="58" t="s">
        <v>3179</v>
      </c>
    </row>
    <row r="2857" spans="1:28" x14ac:dyDescent="0.3">
      <c r="A2857" s="1">
        <v>159</v>
      </c>
      <c r="B2857" s="20" t="s">
        <v>3275</v>
      </c>
      <c r="C2857" s="1" t="s">
        <v>1486</v>
      </c>
      <c r="D2857" s="1" t="s">
        <v>1758</v>
      </c>
      <c r="E2857" s="1" t="s">
        <v>1759</v>
      </c>
      <c r="F2857" s="1" t="s">
        <v>2058</v>
      </c>
      <c r="G2857" s="1" t="s">
        <v>2060</v>
      </c>
      <c r="H2857" s="1">
        <v>1</v>
      </c>
      <c r="I2857" s="1">
        <v>1</v>
      </c>
      <c r="J2857" s="1">
        <v>3</v>
      </c>
      <c r="K2857" s="65">
        <v>44687</v>
      </c>
      <c r="L2857" s="65">
        <v>44690</v>
      </c>
      <c r="M2857" s="1">
        <v>180.44</v>
      </c>
      <c r="N2857" s="1">
        <f>VLOOKUP(G2857,[5]Production_Personnel_wise_Proce!$D$10:$K$281,8,FALSE)</f>
        <v>165</v>
      </c>
      <c r="O2857" s="1">
        <v>92</v>
      </c>
      <c r="P2857" s="1">
        <f t="shared" si="148"/>
        <v>16600.48</v>
      </c>
      <c r="Q2857" s="1" t="s">
        <v>147</v>
      </c>
      <c r="R2857" s="20">
        <v>99.7</v>
      </c>
      <c r="S2857" s="19">
        <f t="shared" si="145"/>
        <v>17989.867999999999</v>
      </c>
      <c r="T2857" s="20" t="s">
        <v>147</v>
      </c>
      <c r="U2857" s="1">
        <v>105</v>
      </c>
      <c r="V2857" s="20">
        <v>0</v>
      </c>
      <c r="W2857" s="20">
        <v>0</v>
      </c>
      <c r="X2857" s="20">
        <v>0</v>
      </c>
      <c r="Y2857" s="20">
        <f t="shared" si="150"/>
        <v>105</v>
      </c>
      <c r="Z2857" s="1">
        <f t="shared" si="149"/>
        <v>17325</v>
      </c>
      <c r="AA2857" s="58" t="s">
        <v>3179</v>
      </c>
      <c r="AB2857" s="58" t="s">
        <v>3179</v>
      </c>
    </row>
    <row r="2858" spans="1:28" x14ac:dyDescent="0.3">
      <c r="A2858" s="1">
        <v>160</v>
      </c>
      <c r="B2858" s="20" t="s">
        <v>3275</v>
      </c>
      <c r="C2858" s="1" t="s">
        <v>1486</v>
      </c>
      <c r="D2858" s="1" t="s">
        <v>1758</v>
      </c>
      <c r="E2858" s="1" t="s">
        <v>1759</v>
      </c>
      <c r="F2858" s="1" t="s">
        <v>2061</v>
      </c>
      <c r="G2858" s="1" t="s">
        <v>2062</v>
      </c>
      <c r="H2858" s="1">
        <v>0.5</v>
      </c>
      <c r="I2858" s="1">
        <v>0.5</v>
      </c>
      <c r="J2858" s="1">
        <v>3</v>
      </c>
      <c r="K2858" s="65">
        <v>44687</v>
      </c>
      <c r="L2858" s="65">
        <v>44690</v>
      </c>
      <c r="M2858" s="1">
        <v>180.02</v>
      </c>
      <c r="N2858" s="1">
        <f>VLOOKUP(G2858,[5]Production_Personnel_wise_Proce!$D$10:$K$281,8,FALSE)</f>
        <v>165</v>
      </c>
      <c r="O2858" s="1">
        <v>91</v>
      </c>
      <c r="P2858" s="1">
        <f t="shared" si="148"/>
        <v>16381.820000000002</v>
      </c>
      <c r="Q2858" s="1" t="s">
        <v>147</v>
      </c>
      <c r="R2858" s="20">
        <v>99.7</v>
      </c>
      <c r="S2858" s="19">
        <f t="shared" si="145"/>
        <v>17947.994000000002</v>
      </c>
      <c r="T2858" s="20" t="s">
        <v>147</v>
      </c>
      <c r="U2858" s="1">
        <v>105</v>
      </c>
      <c r="V2858" s="20">
        <v>0</v>
      </c>
      <c r="W2858" s="20">
        <v>0</v>
      </c>
      <c r="X2858" s="20">
        <v>0</v>
      </c>
      <c r="Y2858" s="20">
        <f t="shared" si="150"/>
        <v>105</v>
      </c>
      <c r="Z2858" s="1">
        <f t="shared" si="149"/>
        <v>17325</v>
      </c>
      <c r="AA2858" s="58" t="s">
        <v>3179</v>
      </c>
      <c r="AB2858" s="58" t="s">
        <v>3179</v>
      </c>
    </row>
    <row r="2859" spans="1:28" x14ac:dyDescent="0.3">
      <c r="A2859" s="1">
        <v>161</v>
      </c>
      <c r="B2859" s="20" t="s">
        <v>3275</v>
      </c>
      <c r="C2859" s="1" t="s">
        <v>1486</v>
      </c>
      <c r="D2859" s="1" t="s">
        <v>1758</v>
      </c>
      <c r="E2859" s="1" t="s">
        <v>1759</v>
      </c>
      <c r="F2859" s="1" t="s">
        <v>2063</v>
      </c>
      <c r="G2859" s="1" t="s">
        <v>2064</v>
      </c>
      <c r="H2859" s="1">
        <v>0.5</v>
      </c>
      <c r="I2859" s="1">
        <v>0.5</v>
      </c>
      <c r="J2859" s="1">
        <v>4</v>
      </c>
      <c r="K2859" s="65">
        <v>44687</v>
      </c>
      <c r="L2859" s="65">
        <v>44690</v>
      </c>
      <c r="M2859" s="1">
        <v>240.06</v>
      </c>
      <c r="N2859" s="1">
        <f>VLOOKUP(G2859,[5]Production_Personnel_wise_Proce!$D$10:$K$281,8,FALSE)</f>
        <v>224</v>
      </c>
      <c r="O2859" s="1">
        <v>91</v>
      </c>
      <c r="P2859" s="1">
        <f t="shared" si="148"/>
        <v>21845.46</v>
      </c>
      <c r="Q2859" s="1" t="s">
        <v>147</v>
      </c>
      <c r="R2859" s="20">
        <v>99.7</v>
      </c>
      <c r="S2859" s="19">
        <f t="shared" si="145"/>
        <v>23933.982</v>
      </c>
      <c r="T2859" s="20" t="s">
        <v>147</v>
      </c>
      <c r="U2859" s="1">
        <v>105</v>
      </c>
      <c r="V2859" s="20">
        <v>0</v>
      </c>
      <c r="W2859" s="20">
        <v>0</v>
      </c>
      <c r="X2859" s="20">
        <v>0</v>
      </c>
      <c r="Y2859" s="20">
        <f t="shared" si="150"/>
        <v>105</v>
      </c>
      <c r="Z2859" s="1">
        <f t="shared" si="149"/>
        <v>23520</v>
      </c>
      <c r="AA2859" s="58" t="s">
        <v>3179</v>
      </c>
      <c r="AB2859" s="58" t="s">
        <v>3179</v>
      </c>
    </row>
    <row r="2860" spans="1:28" x14ac:dyDescent="0.3">
      <c r="A2860" s="1">
        <v>162</v>
      </c>
      <c r="B2860" s="20" t="s">
        <v>3275</v>
      </c>
      <c r="C2860" s="1" t="s">
        <v>1486</v>
      </c>
      <c r="D2860" s="1" t="s">
        <v>1758</v>
      </c>
      <c r="E2860" s="1" t="s">
        <v>1759</v>
      </c>
      <c r="F2860" s="1" t="s">
        <v>1981</v>
      </c>
      <c r="G2860" s="1" t="s">
        <v>2065</v>
      </c>
      <c r="H2860" s="42">
        <v>0.5</v>
      </c>
      <c r="I2860" s="42">
        <v>0.5</v>
      </c>
      <c r="J2860" s="1">
        <v>1</v>
      </c>
      <c r="K2860" s="65">
        <v>44642</v>
      </c>
      <c r="L2860" s="65">
        <v>44645</v>
      </c>
      <c r="M2860" s="1">
        <v>60.21</v>
      </c>
      <c r="N2860" s="1">
        <v>60</v>
      </c>
      <c r="O2860" s="1">
        <v>87</v>
      </c>
      <c r="P2860" s="1">
        <f t="shared" si="148"/>
        <v>5238.2700000000004</v>
      </c>
      <c r="Q2860" s="1" t="s">
        <v>147</v>
      </c>
      <c r="R2860" s="20">
        <v>99.7</v>
      </c>
      <c r="S2860" s="19">
        <f t="shared" si="145"/>
        <v>6002.9369999999999</v>
      </c>
      <c r="T2860" s="20" t="s">
        <v>147</v>
      </c>
      <c r="U2860" s="1">
        <v>105</v>
      </c>
      <c r="V2860" s="20">
        <v>0</v>
      </c>
      <c r="W2860" s="20">
        <v>0</v>
      </c>
      <c r="X2860" s="20">
        <v>0</v>
      </c>
      <c r="Y2860" s="20">
        <f t="shared" si="150"/>
        <v>105</v>
      </c>
      <c r="Z2860" s="1">
        <f>+N2860*Y2860</f>
        <v>6300</v>
      </c>
      <c r="AA2860" s="58" t="s">
        <v>3179</v>
      </c>
      <c r="AB2860" s="58" t="s">
        <v>3179</v>
      </c>
    </row>
    <row r="2861" spans="1:28" x14ac:dyDescent="0.3">
      <c r="A2861" s="1">
        <v>163</v>
      </c>
      <c r="B2861" s="20" t="s">
        <v>3275</v>
      </c>
      <c r="C2861" s="1" t="s">
        <v>1486</v>
      </c>
      <c r="D2861" s="1" t="s">
        <v>1758</v>
      </c>
      <c r="E2861" s="1" t="s">
        <v>1759</v>
      </c>
      <c r="F2861" s="1" t="s">
        <v>1525</v>
      </c>
      <c r="G2861" s="1" t="s">
        <v>2066</v>
      </c>
      <c r="H2861" s="42">
        <v>1</v>
      </c>
      <c r="I2861" s="42">
        <v>1</v>
      </c>
      <c r="J2861" s="1">
        <v>1</v>
      </c>
      <c r="K2861" s="65">
        <v>44642</v>
      </c>
      <c r="L2861" s="65">
        <v>44645</v>
      </c>
      <c r="M2861" s="1">
        <v>55.33</v>
      </c>
      <c r="N2861" s="1">
        <v>55</v>
      </c>
      <c r="O2861" s="1">
        <v>82</v>
      </c>
      <c r="P2861" s="1">
        <f t="shared" si="148"/>
        <v>4537.0599999999995</v>
      </c>
      <c r="Q2861" s="1" t="s">
        <v>147</v>
      </c>
      <c r="R2861" s="20">
        <v>99.7</v>
      </c>
      <c r="S2861" s="19">
        <f t="shared" si="145"/>
        <v>5516.4009999999998</v>
      </c>
      <c r="T2861" s="20" t="s">
        <v>147</v>
      </c>
      <c r="U2861" s="1">
        <v>105</v>
      </c>
      <c r="V2861" s="20">
        <v>0</v>
      </c>
      <c r="W2861" s="20">
        <v>0</v>
      </c>
      <c r="X2861" s="20">
        <v>0</v>
      </c>
      <c r="Y2861" s="20">
        <f t="shared" si="150"/>
        <v>105</v>
      </c>
      <c r="Z2861" s="1">
        <f>+N2861*Y2861</f>
        <v>5775</v>
      </c>
      <c r="AA2861" s="58" t="s">
        <v>3179</v>
      </c>
      <c r="AB2861" s="58" t="s">
        <v>3179</v>
      </c>
    </row>
    <row r="2862" spans="1:28" x14ac:dyDescent="0.3">
      <c r="A2862" s="1">
        <v>164</v>
      </c>
      <c r="B2862" s="20" t="s">
        <v>3275</v>
      </c>
      <c r="C2862" s="1" t="s">
        <v>1486</v>
      </c>
      <c r="D2862" s="1" t="s">
        <v>1758</v>
      </c>
      <c r="E2862" s="1" t="s">
        <v>1759</v>
      </c>
      <c r="F2862" s="1" t="s">
        <v>2067</v>
      </c>
      <c r="G2862" s="1" t="s">
        <v>2068</v>
      </c>
      <c r="H2862" s="42">
        <v>1</v>
      </c>
      <c r="I2862" s="42">
        <v>1</v>
      </c>
      <c r="J2862" s="1">
        <v>1</v>
      </c>
      <c r="K2862" s="65">
        <v>44642</v>
      </c>
      <c r="L2862" s="65">
        <v>44645</v>
      </c>
      <c r="M2862" s="1">
        <v>60.19</v>
      </c>
      <c r="N2862" s="1">
        <v>56</v>
      </c>
      <c r="O2862" s="1">
        <v>85</v>
      </c>
      <c r="P2862" s="1">
        <f t="shared" si="148"/>
        <v>5116.1499999999996</v>
      </c>
      <c r="Q2862" s="1" t="s">
        <v>147</v>
      </c>
      <c r="R2862" s="20">
        <v>99.7</v>
      </c>
      <c r="S2862" s="19">
        <f t="shared" si="145"/>
        <v>6000.9430000000002</v>
      </c>
      <c r="T2862" s="20" t="s">
        <v>147</v>
      </c>
      <c r="U2862" s="1">
        <v>105</v>
      </c>
      <c r="V2862" s="20">
        <v>0</v>
      </c>
      <c r="W2862" s="20">
        <v>0</v>
      </c>
      <c r="X2862" s="20">
        <v>0</v>
      </c>
      <c r="Y2862" s="20">
        <f t="shared" si="150"/>
        <v>105</v>
      </c>
      <c r="Z2862" s="1">
        <f>+N2862*Y2862</f>
        <v>5880</v>
      </c>
      <c r="AA2862" s="58" t="s">
        <v>3179</v>
      </c>
      <c r="AB2862" s="58" t="s">
        <v>3179</v>
      </c>
    </row>
    <row r="2863" spans="1:28" x14ac:dyDescent="0.3">
      <c r="A2863" s="1">
        <v>165</v>
      </c>
      <c r="B2863" s="20" t="s">
        <v>3275</v>
      </c>
      <c r="C2863" s="1" t="s">
        <v>1486</v>
      </c>
      <c r="D2863" s="1" t="s">
        <v>1758</v>
      </c>
      <c r="E2863" s="1" t="s">
        <v>1759</v>
      </c>
      <c r="F2863" s="1" t="s">
        <v>1592</v>
      </c>
      <c r="G2863" s="1" t="s">
        <v>2069</v>
      </c>
      <c r="H2863" s="42">
        <v>1</v>
      </c>
      <c r="I2863" s="42">
        <v>1</v>
      </c>
      <c r="J2863" s="1">
        <v>1</v>
      </c>
      <c r="K2863" s="65">
        <v>44642</v>
      </c>
      <c r="L2863" s="65">
        <v>44645</v>
      </c>
      <c r="M2863" s="1">
        <v>50.33</v>
      </c>
      <c r="N2863" s="1">
        <v>50</v>
      </c>
      <c r="O2863" s="1">
        <v>80</v>
      </c>
      <c r="P2863" s="1">
        <f t="shared" si="148"/>
        <v>4026.3999999999996</v>
      </c>
      <c r="Q2863" s="1" t="s">
        <v>147</v>
      </c>
      <c r="R2863" s="20">
        <v>99.7</v>
      </c>
      <c r="S2863" s="19">
        <f t="shared" si="145"/>
        <v>5017.9009999999998</v>
      </c>
      <c r="T2863" s="20" t="s">
        <v>147</v>
      </c>
      <c r="U2863" s="1">
        <v>105</v>
      </c>
      <c r="V2863" s="20">
        <v>0</v>
      </c>
      <c r="W2863" s="20">
        <v>0</v>
      </c>
      <c r="X2863" s="20">
        <v>0</v>
      </c>
      <c r="Y2863" s="20">
        <f t="shared" si="150"/>
        <v>105</v>
      </c>
      <c r="Z2863" s="1">
        <f>+N2863*Y2863</f>
        <v>5250</v>
      </c>
      <c r="AA2863" s="58" t="s">
        <v>3179</v>
      </c>
      <c r="AB2863" s="58" t="s">
        <v>3179</v>
      </c>
    </row>
    <row r="2864" spans="1:28" x14ac:dyDescent="0.3">
      <c r="A2864" s="1">
        <v>166</v>
      </c>
      <c r="B2864" s="20" t="s">
        <v>3275</v>
      </c>
      <c r="C2864" s="1" t="s">
        <v>1486</v>
      </c>
      <c r="D2864" s="1" t="s">
        <v>1758</v>
      </c>
      <c r="E2864" s="1" t="s">
        <v>1759</v>
      </c>
      <c r="F2864" s="1" t="s">
        <v>2070</v>
      </c>
      <c r="G2864" s="1" t="s">
        <v>2071</v>
      </c>
      <c r="H2864" s="42">
        <v>0.5</v>
      </c>
      <c r="I2864" s="42">
        <v>0.5</v>
      </c>
      <c r="J2864" s="1">
        <v>1</v>
      </c>
      <c r="K2864" s="65">
        <v>44642</v>
      </c>
      <c r="L2864" s="65">
        <v>44645</v>
      </c>
      <c r="M2864" s="1">
        <v>60.45</v>
      </c>
      <c r="N2864" s="1">
        <v>60</v>
      </c>
      <c r="O2864" s="1">
        <v>89</v>
      </c>
      <c r="P2864" s="1">
        <f t="shared" si="148"/>
        <v>5380.05</v>
      </c>
      <c r="Q2864" s="60" t="s">
        <v>147</v>
      </c>
      <c r="R2864" s="20">
        <v>99.7</v>
      </c>
      <c r="S2864" s="19">
        <f t="shared" si="145"/>
        <v>6026.8650000000007</v>
      </c>
      <c r="T2864" s="20" t="s">
        <v>147</v>
      </c>
      <c r="U2864" s="1">
        <v>105</v>
      </c>
      <c r="V2864" s="20">
        <v>0</v>
      </c>
      <c r="W2864" s="20">
        <v>0</v>
      </c>
      <c r="X2864" s="20">
        <v>0</v>
      </c>
      <c r="Y2864" s="20">
        <f t="shared" si="150"/>
        <v>105</v>
      </c>
      <c r="Z2864" s="1">
        <f>+N2864*Y2864</f>
        <v>6300</v>
      </c>
      <c r="AA2864" s="58" t="s">
        <v>3179</v>
      </c>
      <c r="AB2864" s="58" t="s">
        <v>3179</v>
      </c>
    </row>
    <row r="2865" spans="1:28" x14ac:dyDescent="0.3">
      <c r="A2865" s="1">
        <v>167</v>
      </c>
      <c r="B2865" s="20" t="s">
        <v>3275</v>
      </c>
      <c r="C2865" s="1" t="s">
        <v>1486</v>
      </c>
      <c r="D2865" s="1" t="s">
        <v>1758</v>
      </c>
      <c r="E2865" s="1" t="s">
        <v>1759</v>
      </c>
      <c r="F2865" s="1" t="s">
        <v>1804</v>
      </c>
      <c r="G2865" s="1" t="s">
        <v>2072</v>
      </c>
      <c r="H2865" s="42">
        <v>0.5</v>
      </c>
      <c r="I2865" s="42">
        <v>0.5</v>
      </c>
      <c r="J2865" s="1">
        <v>1</v>
      </c>
      <c r="K2865" s="65">
        <v>44642</v>
      </c>
      <c r="L2865" s="65">
        <v>44645</v>
      </c>
      <c r="M2865" s="1">
        <v>60.14</v>
      </c>
      <c r="N2865" s="1">
        <v>60</v>
      </c>
      <c r="O2865" s="1">
        <v>82</v>
      </c>
      <c r="P2865" s="1">
        <f t="shared" si="148"/>
        <v>4931.4800000000005</v>
      </c>
      <c r="Q2865" s="1" t="s">
        <v>147</v>
      </c>
      <c r="R2865" s="20">
        <v>99.7</v>
      </c>
      <c r="S2865" s="19">
        <f t="shared" si="145"/>
        <v>5995.9580000000005</v>
      </c>
      <c r="T2865" s="20" t="s">
        <v>147</v>
      </c>
      <c r="U2865" s="1">
        <v>105</v>
      </c>
      <c r="V2865" s="20">
        <v>0</v>
      </c>
      <c r="W2865" s="20">
        <v>0</v>
      </c>
      <c r="X2865" s="20">
        <v>0</v>
      </c>
      <c r="Y2865" s="20">
        <f t="shared" si="150"/>
        <v>105</v>
      </c>
      <c r="Z2865" s="1">
        <f>+Y2865*N2865</f>
        <v>6300</v>
      </c>
      <c r="AA2865" s="58" t="s">
        <v>3179</v>
      </c>
      <c r="AB2865" s="58" t="s">
        <v>3179</v>
      </c>
    </row>
    <row r="2866" spans="1:28" x14ac:dyDescent="0.3">
      <c r="A2866" s="1">
        <v>168</v>
      </c>
      <c r="B2866" s="20" t="s">
        <v>3275</v>
      </c>
      <c r="C2866" s="1" t="s">
        <v>1486</v>
      </c>
      <c r="D2866" s="1" t="s">
        <v>1758</v>
      </c>
      <c r="E2866" s="1" t="s">
        <v>1759</v>
      </c>
      <c r="F2866" s="1" t="s">
        <v>2073</v>
      </c>
      <c r="G2866" s="1" t="s">
        <v>2074</v>
      </c>
      <c r="H2866" s="42">
        <v>0.5</v>
      </c>
      <c r="I2866" s="42">
        <v>0.5</v>
      </c>
      <c r="J2866" s="1">
        <v>1</v>
      </c>
      <c r="K2866" s="65">
        <v>44642</v>
      </c>
      <c r="L2866" s="65">
        <v>44645</v>
      </c>
      <c r="M2866" s="1">
        <v>60.19</v>
      </c>
      <c r="N2866" s="1">
        <v>56</v>
      </c>
      <c r="O2866" s="1">
        <v>92</v>
      </c>
      <c r="P2866" s="1">
        <f t="shared" si="148"/>
        <v>5537.48</v>
      </c>
      <c r="Q2866" s="1" t="s">
        <v>147</v>
      </c>
      <c r="R2866" s="20">
        <v>99.7</v>
      </c>
      <c r="S2866" s="19">
        <f t="shared" si="145"/>
        <v>6000.9430000000002</v>
      </c>
      <c r="T2866" s="20" t="s">
        <v>147</v>
      </c>
      <c r="U2866" s="1">
        <v>105</v>
      </c>
      <c r="V2866" s="20">
        <v>0</v>
      </c>
      <c r="W2866" s="20">
        <v>0</v>
      </c>
      <c r="X2866" s="20">
        <v>0</v>
      </c>
      <c r="Y2866" s="20">
        <f t="shared" si="150"/>
        <v>105</v>
      </c>
      <c r="Z2866" s="1">
        <f>+N2866*Y2866</f>
        <v>5880</v>
      </c>
      <c r="AA2866" s="58" t="s">
        <v>3179</v>
      </c>
      <c r="AB2866" s="58" t="s">
        <v>3179</v>
      </c>
    </row>
    <row r="2867" spans="1:28" x14ac:dyDescent="0.3">
      <c r="A2867" s="1">
        <v>169</v>
      </c>
      <c r="B2867" s="20" t="s">
        <v>3275</v>
      </c>
      <c r="C2867" s="1" t="s">
        <v>1486</v>
      </c>
      <c r="D2867" s="1" t="s">
        <v>1758</v>
      </c>
      <c r="E2867" s="1" t="s">
        <v>1759</v>
      </c>
      <c r="F2867" s="1" t="s">
        <v>2075</v>
      </c>
      <c r="G2867" s="1" t="s">
        <v>2076</v>
      </c>
      <c r="H2867" s="1">
        <v>0.5</v>
      </c>
      <c r="I2867" s="1">
        <v>0.5</v>
      </c>
      <c r="J2867" s="1">
        <v>1</v>
      </c>
      <c r="K2867" s="65">
        <v>44687</v>
      </c>
      <c r="L2867" s="65">
        <v>44690</v>
      </c>
      <c r="M2867" s="1">
        <v>60.16</v>
      </c>
      <c r="N2867" s="1">
        <f>VLOOKUP(G2867,[5]Production_Personnel_wise_Proce!$D$10:$K$281,8,FALSE)</f>
        <v>57</v>
      </c>
      <c r="O2867" s="1">
        <v>96</v>
      </c>
      <c r="P2867" s="1">
        <f t="shared" si="148"/>
        <v>5775.36</v>
      </c>
      <c r="Q2867" s="1" t="s">
        <v>147</v>
      </c>
      <c r="R2867" s="20">
        <v>99.7</v>
      </c>
      <c r="S2867" s="19">
        <f t="shared" si="145"/>
        <v>5997.9520000000002</v>
      </c>
      <c r="T2867" s="20" t="s">
        <v>147</v>
      </c>
      <c r="U2867" s="1">
        <v>105</v>
      </c>
      <c r="V2867" s="20">
        <v>0</v>
      </c>
      <c r="W2867" s="20">
        <v>0</v>
      </c>
      <c r="X2867" s="20">
        <v>0</v>
      </c>
      <c r="Y2867" s="20">
        <f t="shared" si="150"/>
        <v>105</v>
      </c>
      <c r="Z2867" s="1">
        <f>+Y2867*N2867</f>
        <v>5985</v>
      </c>
      <c r="AA2867" s="58" t="s">
        <v>3179</v>
      </c>
      <c r="AB2867" s="58" t="s">
        <v>3179</v>
      </c>
    </row>
    <row r="2868" spans="1:28" x14ac:dyDescent="0.3">
      <c r="A2868" s="1">
        <v>170</v>
      </c>
      <c r="B2868" s="20" t="s">
        <v>3275</v>
      </c>
      <c r="C2868" s="1" t="s">
        <v>1486</v>
      </c>
      <c r="D2868" s="1" t="s">
        <v>1758</v>
      </c>
      <c r="E2868" s="1" t="s">
        <v>1759</v>
      </c>
      <c r="F2868" s="1" t="s">
        <v>2077</v>
      </c>
      <c r="G2868" s="1" t="s">
        <v>2078</v>
      </c>
      <c r="H2868" s="1">
        <v>1</v>
      </c>
      <c r="I2868" s="1">
        <v>1</v>
      </c>
      <c r="J2868" s="1">
        <v>1</v>
      </c>
      <c r="K2868" s="65">
        <v>44687</v>
      </c>
      <c r="L2868" s="65">
        <v>44690</v>
      </c>
      <c r="M2868" s="1">
        <v>60.06</v>
      </c>
      <c r="N2868" s="1">
        <f>VLOOKUP(G2868,[5]Production_Personnel_wise_Proce!$D$10:$K$281,8,FALSE)</f>
        <v>57</v>
      </c>
      <c r="O2868" s="1">
        <v>93</v>
      </c>
      <c r="P2868" s="1">
        <f t="shared" si="148"/>
        <v>5585.58</v>
      </c>
      <c r="Q2868" s="1" t="s">
        <v>147</v>
      </c>
      <c r="R2868" s="20">
        <v>99.7</v>
      </c>
      <c r="S2868" s="19">
        <f t="shared" si="145"/>
        <v>5987.982</v>
      </c>
      <c r="T2868" s="20" t="s">
        <v>147</v>
      </c>
      <c r="U2868" s="1">
        <v>105</v>
      </c>
      <c r="V2868" s="20">
        <v>0</v>
      </c>
      <c r="W2868" s="20">
        <v>0</v>
      </c>
      <c r="X2868" s="20">
        <v>0</v>
      </c>
      <c r="Y2868" s="20">
        <f t="shared" si="150"/>
        <v>105</v>
      </c>
      <c r="Z2868" s="1">
        <f>+Y2868*N2868</f>
        <v>5985</v>
      </c>
      <c r="AA2868" s="58" t="s">
        <v>3179</v>
      </c>
      <c r="AB2868" s="58" t="s">
        <v>3179</v>
      </c>
    </row>
    <row r="2869" spans="1:28" x14ac:dyDescent="0.3">
      <c r="A2869" s="1">
        <v>171</v>
      </c>
      <c r="B2869" s="20" t="s">
        <v>3275</v>
      </c>
      <c r="C2869" s="1" t="s">
        <v>1486</v>
      </c>
      <c r="D2869" s="1" t="s">
        <v>1758</v>
      </c>
      <c r="E2869" s="1" t="s">
        <v>1759</v>
      </c>
      <c r="F2869" s="1" t="s">
        <v>174</v>
      </c>
      <c r="G2869" s="1" t="s">
        <v>2079</v>
      </c>
      <c r="H2869" s="1">
        <v>1</v>
      </c>
      <c r="I2869" s="1">
        <v>1</v>
      </c>
      <c r="J2869" s="1">
        <v>1</v>
      </c>
      <c r="K2869" s="65">
        <v>44687</v>
      </c>
      <c r="L2869" s="65">
        <v>44690</v>
      </c>
      <c r="M2869" s="1">
        <v>60.08</v>
      </c>
      <c r="N2869" s="1">
        <f>VLOOKUP(G2869,[5]Production_Personnel_wise_Proce!$D$10:$K$281,8,FALSE)</f>
        <v>57</v>
      </c>
      <c r="O2869" s="1">
        <v>92</v>
      </c>
      <c r="P2869" s="1">
        <f t="shared" si="148"/>
        <v>5527.36</v>
      </c>
      <c r="Q2869" s="1" t="s">
        <v>147</v>
      </c>
      <c r="R2869" s="20">
        <v>99.7</v>
      </c>
      <c r="S2869" s="19">
        <f t="shared" si="145"/>
        <v>5989.9759999999997</v>
      </c>
      <c r="T2869" s="20" t="s">
        <v>147</v>
      </c>
      <c r="U2869" s="1">
        <v>105</v>
      </c>
      <c r="V2869" s="20">
        <v>0</v>
      </c>
      <c r="W2869" s="20">
        <v>0</v>
      </c>
      <c r="X2869" s="20">
        <v>0</v>
      </c>
      <c r="Y2869" s="20">
        <f t="shared" si="150"/>
        <v>105</v>
      </c>
      <c r="Z2869" s="1">
        <f>+Y2869*N2869</f>
        <v>5985</v>
      </c>
      <c r="AA2869" s="58" t="s">
        <v>3179</v>
      </c>
      <c r="AB2869" s="58" t="s">
        <v>3179</v>
      </c>
    </row>
    <row r="2870" spans="1:28" x14ac:dyDescent="0.3">
      <c r="A2870" s="1">
        <v>172</v>
      </c>
      <c r="B2870" s="20" t="s">
        <v>3275</v>
      </c>
      <c r="C2870" s="1" t="s">
        <v>1486</v>
      </c>
      <c r="D2870" s="1" t="s">
        <v>1758</v>
      </c>
      <c r="E2870" s="1" t="s">
        <v>1759</v>
      </c>
      <c r="F2870" s="1" t="s">
        <v>2080</v>
      </c>
      <c r="G2870" s="1" t="s">
        <v>2081</v>
      </c>
      <c r="H2870" s="1">
        <v>1.5</v>
      </c>
      <c r="I2870" s="1">
        <v>1.5</v>
      </c>
      <c r="J2870" s="1">
        <v>1</v>
      </c>
      <c r="K2870" s="65">
        <v>44687</v>
      </c>
      <c r="L2870" s="65">
        <v>44690</v>
      </c>
      <c r="M2870" s="1">
        <v>60.08</v>
      </c>
      <c r="N2870" s="1">
        <f>VLOOKUP(G2870,[5]Production_Personnel_wise_Proce!$D$10:$K$281,8,FALSE)</f>
        <v>57</v>
      </c>
      <c r="O2870" s="1">
        <v>96</v>
      </c>
      <c r="P2870" s="1">
        <f t="shared" si="148"/>
        <v>5767.68</v>
      </c>
      <c r="Q2870" s="1" t="s">
        <v>147</v>
      </c>
      <c r="R2870" s="20">
        <v>99.7</v>
      </c>
      <c r="S2870" s="19">
        <f t="shared" si="145"/>
        <v>5989.9759999999997</v>
      </c>
      <c r="T2870" s="20" t="s">
        <v>147</v>
      </c>
      <c r="U2870" s="1">
        <v>105</v>
      </c>
      <c r="V2870" s="20">
        <v>0</v>
      </c>
      <c r="W2870" s="20">
        <v>0</v>
      </c>
      <c r="X2870" s="20">
        <v>0</v>
      </c>
      <c r="Y2870" s="20">
        <f t="shared" si="150"/>
        <v>105</v>
      </c>
      <c r="Z2870" s="1">
        <f>+Y2870*N2870</f>
        <v>5985</v>
      </c>
      <c r="AA2870" s="58" t="s">
        <v>3179</v>
      </c>
      <c r="AB2870" s="58" t="s">
        <v>3179</v>
      </c>
    </row>
    <row r="2871" spans="1:28" x14ac:dyDescent="0.3">
      <c r="A2871" s="1">
        <v>173</v>
      </c>
      <c r="B2871" s="20" t="s">
        <v>3275</v>
      </c>
      <c r="C2871" s="1" t="s">
        <v>1486</v>
      </c>
      <c r="D2871" s="1" t="s">
        <v>1758</v>
      </c>
      <c r="E2871" s="1" t="s">
        <v>1759</v>
      </c>
      <c r="F2871" s="1" t="s">
        <v>1981</v>
      </c>
      <c r="G2871" s="1" t="s">
        <v>2082</v>
      </c>
      <c r="H2871" s="1">
        <v>0.5</v>
      </c>
      <c r="I2871" s="1">
        <v>0.5</v>
      </c>
      <c r="J2871" s="1">
        <v>2</v>
      </c>
      <c r="K2871" s="65">
        <v>44687</v>
      </c>
      <c r="L2871" s="65">
        <v>44690</v>
      </c>
      <c r="M2871" s="1">
        <v>119.84</v>
      </c>
      <c r="N2871" s="1">
        <f>VLOOKUP(G2871,[5]Production_Personnel_wise_Proce!$D$10:$K$281,8,FALSE)</f>
        <v>115</v>
      </c>
      <c r="O2871" s="1">
        <v>89</v>
      </c>
      <c r="P2871" s="1">
        <f t="shared" si="148"/>
        <v>10665.76</v>
      </c>
      <c r="Q2871" s="1" t="s">
        <v>147</v>
      </c>
      <c r="R2871" s="20">
        <v>99.7</v>
      </c>
      <c r="S2871" s="19">
        <f t="shared" si="145"/>
        <v>11948.048000000001</v>
      </c>
      <c r="T2871" s="20" t="s">
        <v>147</v>
      </c>
      <c r="U2871" s="1">
        <v>105</v>
      </c>
      <c r="V2871" s="20">
        <v>0</v>
      </c>
      <c r="W2871" s="20">
        <v>0</v>
      </c>
      <c r="X2871" s="20">
        <v>0</v>
      </c>
      <c r="Y2871" s="20">
        <f t="shared" si="150"/>
        <v>105</v>
      </c>
      <c r="Z2871" s="1">
        <f>+Y2871*N2871</f>
        <v>12075</v>
      </c>
      <c r="AA2871" s="58" t="s">
        <v>3179</v>
      </c>
      <c r="AB2871" s="58" t="s">
        <v>3179</v>
      </c>
    </row>
    <row r="2872" spans="1:28" x14ac:dyDescent="0.3">
      <c r="A2872" s="1">
        <v>174</v>
      </c>
      <c r="B2872" s="20" t="s">
        <v>3275</v>
      </c>
      <c r="C2872" s="1" t="s">
        <v>1486</v>
      </c>
      <c r="D2872" s="1" t="s">
        <v>1758</v>
      </c>
      <c r="E2872" s="1" t="s">
        <v>1759</v>
      </c>
      <c r="F2872" s="1" t="s">
        <v>2083</v>
      </c>
      <c r="G2872" s="1" t="s">
        <v>2084</v>
      </c>
      <c r="H2872" s="1">
        <v>0.5</v>
      </c>
      <c r="I2872" s="1"/>
      <c r="J2872" s="14">
        <v>0</v>
      </c>
      <c r="K2872" s="65">
        <v>0</v>
      </c>
      <c r="L2872" s="14">
        <v>0</v>
      </c>
      <c r="M2872" s="14">
        <v>0</v>
      </c>
      <c r="N2872" s="14">
        <v>0</v>
      </c>
      <c r="O2872" s="14">
        <v>0</v>
      </c>
      <c r="P2872" s="1">
        <f t="shared" si="148"/>
        <v>0</v>
      </c>
      <c r="Q2872" s="14">
        <v>0</v>
      </c>
      <c r="R2872" s="14">
        <v>0</v>
      </c>
      <c r="S2872" s="14">
        <v>0</v>
      </c>
      <c r="T2872" s="14">
        <v>0</v>
      </c>
      <c r="U2872" s="1">
        <v>0</v>
      </c>
      <c r="V2872" s="14">
        <v>0</v>
      </c>
      <c r="W2872" s="14">
        <v>0</v>
      </c>
      <c r="X2872" s="14">
        <v>0</v>
      </c>
      <c r="Y2872" s="14">
        <v>0</v>
      </c>
      <c r="Z2872" s="1"/>
      <c r="AA2872" s="58" t="s">
        <v>3179</v>
      </c>
      <c r="AB2872" s="58" t="s">
        <v>3179</v>
      </c>
    </row>
    <row r="2873" spans="1:28" x14ac:dyDescent="0.3">
      <c r="A2873" s="1">
        <v>175</v>
      </c>
      <c r="B2873" s="20" t="s">
        <v>3275</v>
      </c>
      <c r="C2873" s="1" t="s">
        <v>1486</v>
      </c>
      <c r="D2873" s="1" t="s">
        <v>1758</v>
      </c>
      <c r="E2873" s="1" t="s">
        <v>1759</v>
      </c>
      <c r="F2873" s="1" t="s">
        <v>2085</v>
      </c>
      <c r="G2873" s="1" t="s">
        <v>2086</v>
      </c>
      <c r="H2873" s="1">
        <v>1</v>
      </c>
      <c r="I2873" s="1"/>
      <c r="J2873" s="14">
        <v>0</v>
      </c>
      <c r="K2873" s="65">
        <v>0</v>
      </c>
      <c r="L2873" s="14">
        <v>0</v>
      </c>
      <c r="M2873" s="14">
        <v>0</v>
      </c>
      <c r="N2873" s="14">
        <v>0</v>
      </c>
      <c r="O2873" s="14">
        <v>0</v>
      </c>
      <c r="P2873" s="1">
        <f t="shared" si="148"/>
        <v>0</v>
      </c>
      <c r="Q2873" s="14">
        <v>0</v>
      </c>
      <c r="R2873" s="14">
        <v>0</v>
      </c>
      <c r="S2873" s="14">
        <v>0</v>
      </c>
      <c r="T2873" s="14">
        <v>0</v>
      </c>
      <c r="U2873" s="1">
        <v>0</v>
      </c>
      <c r="V2873" s="14">
        <v>0</v>
      </c>
      <c r="W2873" s="14">
        <v>0</v>
      </c>
      <c r="X2873" s="14">
        <v>0</v>
      </c>
      <c r="Y2873" s="14">
        <v>0</v>
      </c>
      <c r="Z2873" s="1"/>
      <c r="AA2873" s="58" t="s">
        <v>3179</v>
      </c>
      <c r="AB2873" s="58" t="s">
        <v>3179</v>
      </c>
    </row>
    <row r="2874" spans="1:28" x14ac:dyDescent="0.3">
      <c r="A2874" s="1">
        <v>176</v>
      </c>
      <c r="B2874" s="20" t="s">
        <v>3275</v>
      </c>
      <c r="C2874" s="1" t="s">
        <v>1486</v>
      </c>
      <c r="D2874" s="1" t="s">
        <v>1758</v>
      </c>
      <c r="E2874" s="1" t="s">
        <v>1759</v>
      </c>
      <c r="F2874" s="1" t="s">
        <v>2087</v>
      </c>
      <c r="G2874" s="1" t="s">
        <v>2089</v>
      </c>
      <c r="H2874" s="42">
        <v>0.5</v>
      </c>
      <c r="I2874" s="42">
        <v>0.5</v>
      </c>
      <c r="J2874" s="1">
        <v>2</v>
      </c>
      <c r="K2874" s="65">
        <v>44642</v>
      </c>
      <c r="L2874" s="65">
        <v>44645</v>
      </c>
      <c r="M2874" s="1">
        <v>120.73</v>
      </c>
      <c r="N2874" s="1">
        <v>105</v>
      </c>
      <c r="O2874" s="1">
        <v>85</v>
      </c>
      <c r="P2874" s="1">
        <f t="shared" si="148"/>
        <v>10262.050000000001</v>
      </c>
      <c r="Q2874" s="1" t="s">
        <v>147</v>
      </c>
      <c r="R2874" s="20">
        <v>99.7</v>
      </c>
      <c r="S2874" s="19">
        <f t="shared" ref="S2874:S2901" si="151">+R2874*M2874</f>
        <v>12036.781000000001</v>
      </c>
      <c r="T2874" s="20" t="s">
        <v>147</v>
      </c>
      <c r="U2874" s="1">
        <v>105</v>
      </c>
      <c r="V2874" s="20">
        <v>0</v>
      </c>
      <c r="W2874" s="20">
        <v>0</v>
      </c>
      <c r="X2874" s="20">
        <v>0</v>
      </c>
      <c r="Y2874" s="20">
        <f t="shared" si="150"/>
        <v>105</v>
      </c>
      <c r="Z2874" s="1">
        <f>+N2874*Y2874</f>
        <v>11025</v>
      </c>
      <c r="AA2874" s="58" t="s">
        <v>3179</v>
      </c>
      <c r="AB2874" s="58" t="s">
        <v>3179</v>
      </c>
    </row>
    <row r="2875" spans="1:28" x14ac:dyDescent="0.3">
      <c r="A2875" s="1">
        <v>177</v>
      </c>
      <c r="B2875" s="20" t="s">
        <v>3275</v>
      </c>
      <c r="C2875" s="1" t="s">
        <v>1486</v>
      </c>
      <c r="D2875" s="1" t="s">
        <v>1758</v>
      </c>
      <c r="E2875" s="1" t="s">
        <v>1759</v>
      </c>
      <c r="F2875" s="1" t="s">
        <v>2090</v>
      </c>
      <c r="G2875" s="1" t="s">
        <v>2091</v>
      </c>
      <c r="H2875" s="1">
        <v>0.5</v>
      </c>
      <c r="I2875" s="1">
        <v>0.5</v>
      </c>
      <c r="J2875" s="1">
        <v>1</v>
      </c>
      <c r="K2875" s="65">
        <v>44687</v>
      </c>
      <c r="L2875" s="65">
        <v>44690</v>
      </c>
      <c r="M2875" s="1">
        <v>60</v>
      </c>
      <c r="N2875" s="1">
        <f>VLOOKUP(G2875,[5]Production_Personnel_wise_Proce!$D$10:$K$281,8,FALSE)</f>
        <v>56</v>
      </c>
      <c r="O2875" s="1">
        <v>90</v>
      </c>
      <c r="P2875" s="1">
        <f t="shared" si="148"/>
        <v>5400</v>
      </c>
      <c r="Q2875" s="1" t="s">
        <v>147</v>
      </c>
      <c r="R2875" s="20">
        <v>99.7</v>
      </c>
      <c r="S2875" s="19">
        <f t="shared" si="151"/>
        <v>5982</v>
      </c>
      <c r="T2875" s="20" t="s">
        <v>147</v>
      </c>
      <c r="U2875" s="1">
        <v>105</v>
      </c>
      <c r="V2875" s="20">
        <v>0</v>
      </c>
      <c r="W2875" s="20">
        <v>0</v>
      </c>
      <c r="X2875" s="20">
        <v>0</v>
      </c>
      <c r="Y2875" s="20">
        <f t="shared" si="150"/>
        <v>105</v>
      </c>
      <c r="Z2875" s="1">
        <f>+Y2875*N2875</f>
        <v>5880</v>
      </c>
      <c r="AA2875" s="58" t="s">
        <v>3179</v>
      </c>
      <c r="AB2875" s="58" t="s">
        <v>3179</v>
      </c>
    </row>
    <row r="2876" spans="1:28" x14ac:dyDescent="0.3">
      <c r="A2876" s="1">
        <v>178</v>
      </c>
      <c r="B2876" s="20" t="s">
        <v>3275</v>
      </c>
      <c r="C2876" s="1" t="s">
        <v>1486</v>
      </c>
      <c r="D2876" s="1" t="s">
        <v>1758</v>
      </c>
      <c r="E2876" s="1" t="s">
        <v>1759</v>
      </c>
      <c r="F2876" s="1" t="s">
        <v>2092</v>
      </c>
      <c r="G2876" s="1" t="s">
        <v>2093</v>
      </c>
      <c r="H2876" s="42">
        <v>0.5</v>
      </c>
      <c r="I2876" s="42">
        <v>0.5</v>
      </c>
      <c r="J2876" s="1">
        <v>1</v>
      </c>
      <c r="K2876" s="65">
        <v>44642</v>
      </c>
      <c r="L2876" s="65">
        <v>44645</v>
      </c>
      <c r="M2876" s="1">
        <v>30.21</v>
      </c>
      <c r="N2876" s="1">
        <v>29</v>
      </c>
      <c r="O2876" s="1">
        <v>89</v>
      </c>
      <c r="P2876" s="1">
        <f t="shared" si="148"/>
        <v>2688.69</v>
      </c>
      <c r="Q2876" s="1" t="s">
        <v>147</v>
      </c>
      <c r="R2876" s="20">
        <v>99.7</v>
      </c>
      <c r="S2876" s="19">
        <f t="shared" si="151"/>
        <v>3011.9370000000004</v>
      </c>
      <c r="T2876" s="20" t="s">
        <v>147</v>
      </c>
      <c r="U2876" s="1">
        <v>105</v>
      </c>
      <c r="V2876" s="20">
        <v>0</v>
      </c>
      <c r="W2876" s="20">
        <v>0</v>
      </c>
      <c r="X2876" s="20">
        <v>0</v>
      </c>
      <c r="Y2876" s="20">
        <f t="shared" si="150"/>
        <v>105</v>
      </c>
      <c r="Z2876" s="1">
        <f>+N2876*Y2876</f>
        <v>3045</v>
      </c>
      <c r="AA2876" s="58" t="s">
        <v>3179</v>
      </c>
      <c r="AB2876" s="58" t="s">
        <v>3179</v>
      </c>
    </row>
    <row r="2877" spans="1:28" x14ac:dyDescent="0.3">
      <c r="A2877" s="1">
        <v>179</v>
      </c>
      <c r="B2877" s="20" t="s">
        <v>3275</v>
      </c>
      <c r="C2877" s="1" t="s">
        <v>1486</v>
      </c>
      <c r="D2877" s="1" t="s">
        <v>1758</v>
      </c>
      <c r="E2877" s="1" t="s">
        <v>1759</v>
      </c>
      <c r="F2877" s="1" t="s">
        <v>2094</v>
      </c>
      <c r="G2877" s="1" t="s">
        <v>2095</v>
      </c>
      <c r="H2877" s="42">
        <v>1.5</v>
      </c>
      <c r="I2877" s="42">
        <v>1.5</v>
      </c>
      <c r="J2877" s="1">
        <v>2</v>
      </c>
      <c r="K2877" s="65">
        <v>44642</v>
      </c>
      <c r="L2877" s="65">
        <v>44645</v>
      </c>
      <c r="M2877" s="1">
        <v>120.25</v>
      </c>
      <c r="N2877" s="1">
        <v>115</v>
      </c>
      <c r="O2877" s="1">
        <v>87</v>
      </c>
      <c r="P2877" s="1">
        <f t="shared" si="148"/>
        <v>10461.75</v>
      </c>
      <c r="Q2877" s="1" t="s">
        <v>147</v>
      </c>
      <c r="R2877" s="20">
        <v>99.7</v>
      </c>
      <c r="S2877" s="19">
        <f t="shared" si="151"/>
        <v>11988.925000000001</v>
      </c>
      <c r="T2877" s="20" t="s">
        <v>147</v>
      </c>
      <c r="U2877" s="1">
        <v>105</v>
      </c>
      <c r="V2877" s="20">
        <v>0</v>
      </c>
      <c r="W2877" s="20">
        <v>0</v>
      </c>
      <c r="X2877" s="20">
        <v>0</v>
      </c>
      <c r="Y2877" s="20">
        <f t="shared" si="150"/>
        <v>105</v>
      </c>
      <c r="Z2877" s="1">
        <f>+N2877*Y2877</f>
        <v>12075</v>
      </c>
      <c r="AA2877" s="58" t="s">
        <v>3179</v>
      </c>
      <c r="AB2877" s="58" t="s">
        <v>3179</v>
      </c>
    </row>
    <row r="2878" spans="1:28" x14ac:dyDescent="0.3">
      <c r="A2878" s="1">
        <v>180</v>
      </c>
      <c r="B2878" s="20" t="s">
        <v>3275</v>
      </c>
      <c r="C2878" s="1" t="s">
        <v>1486</v>
      </c>
      <c r="D2878" s="1" t="s">
        <v>1758</v>
      </c>
      <c r="E2878" s="1" t="s">
        <v>1759</v>
      </c>
      <c r="F2878" s="1" t="s">
        <v>2096</v>
      </c>
      <c r="G2878" s="1" t="s">
        <v>2097</v>
      </c>
      <c r="H2878" s="42">
        <v>2</v>
      </c>
      <c r="I2878" s="42">
        <v>2</v>
      </c>
      <c r="J2878" s="1">
        <v>2</v>
      </c>
      <c r="K2878" s="65">
        <v>44642</v>
      </c>
      <c r="L2878" s="65">
        <v>44645</v>
      </c>
      <c r="M2878" s="1">
        <v>120.54</v>
      </c>
      <c r="N2878" s="1">
        <v>115</v>
      </c>
      <c r="O2878" s="1">
        <v>94</v>
      </c>
      <c r="P2878" s="1">
        <f t="shared" si="148"/>
        <v>11330.76</v>
      </c>
      <c r="Q2878" s="1" t="s">
        <v>147</v>
      </c>
      <c r="R2878" s="20">
        <v>99.7</v>
      </c>
      <c r="S2878" s="19">
        <f t="shared" si="151"/>
        <v>12017.838000000002</v>
      </c>
      <c r="T2878" s="20" t="s">
        <v>147</v>
      </c>
      <c r="U2878" s="1">
        <v>105</v>
      </c>
      <c r="V2878" s="20">
        <v>0</v>
      </c>
      <c r="W2878" s="20">
        <v>0</v>
      </c>
      <c r="X2878" s="20">
        <v>0</v>
      </c>
      <c r="Y2878" s="20">
        <f t="shared" si="150"/>
        <v>105</v>
      </c>
      <c r="Z2878" s="1">
        <f>+N2878*Y2878</f>
        <v>12075</v>
      </c>
      <c r="AA2878" s="58" t="s">
        <v>3179</v>
      </c>
      <c r="AB2878" s="58" t="s">
        <v>3179</v>
      </c>
    </row>
    <row r="2879" spans="1:28" x14ac:dyDescent="0.3">
      <c r="A2879" s="1">
        <v>181</v>
      </c>
      <c r="B2879" s="20" t="s">
        <v>3275</v>
      </c>
      <c r="C2879" s="1" t="s">
        <v>1486</v>
      </c>
      <c r="D2879" s="1" t="s">
        <v>1758</v>
      </c>
      <c r="E2879" s="1" t="s">
        <v>1759</v>
      </c>
      <c r="F2879" s="1" t="s">
        <v>2098</v>
      </c>
      <c r="G2879" s="1" t="s">
        <v>2099</v>
      </c>
      <c r="H2879" s="42">
        <v>5</v>
      </c>
      <c r="I2879" s="42">
        <v>5</v>
      </c>
      <c r="J2879" s="1">
        <v>10</v>
      </c>
      <c r="K2879" s="65">
        <v>44642</v>
      </c>
      <c r="L2879" s="65">
        <v>44645</v>
      </c>
      <c r="M2879" s="1">
        <v>590.41</v>
      </c>
      <c r="N2879" s="1">
        <v>560</v>
      </c>
      <c r="O2879" s="1">
        <v>94</v>
      </c>
      <c r="P2879" s="1">
        <f t="shared" si="148"/>
        <v>55498.539999999994</v>
      </c>
      <c r="Q2879" s="60" t="s">
        <v>147</v>
      </c>
      <c r="R2879" s="20">
        <v>99.7</v>
      </c>
      <c r="S2879" s="19">
        <f t="shared" si="151"/>
        <v>58863.877</v>
      </c>
      <c r="T2879" s="20" t="s">
        <v>147</v>
      </c>
      <c r="U2879" s="1">
        <v>105</v>
      </c>
      <c r="V2879" s="20">
        <v>0</v>
      </c>
      <c r="W2879" s="20">
        <v>0</v>
      </c>
      <c r="X2879" s="20">
        <v>0</v>
      </c>
      <c r="Y2879" s="20">
        <f t="shared" si="150"/>
        <v>105</v>
      </c>
      <c r="Z2879" s="1">
        <f>+N2879*Y2879</f>
        <v>58800</v>
      </c>
      <c r="AA2879" s="58" t="s">
        <v>3179</v>
      </c>
      <c r="AB2879" s="58" t="s">
        <v>3179</v>
      </c>
    </row>
    <row r="2880" spans="1:28" x14ac:dyDescent="0.3">
      <c r="A2880" s="1">
        <v>182</v>
      </c>
      <c r="B2880" s="20" t="s">
        <v>3275</v>
      </c>
      <c r="C2880" s="1" t="s">
        <v>1486</v>
      </c>
      <c r="D2880" s="1" t="s">
        <v>1758</v>
      </c>
      <c r="E2880" s="1" t="s">
        <v>1759</v>
      </c>
      <c r="F2880" s="1" t="s">
        <v>2100</v>
      </c>
      <c r="G2880" s="1" t="s">
        <v>2101</v>
      </c>
      <c r="H2880" s="42">
        <v>0.5</v>
      </c>
      <c r="I2880" s="42">
        <v>0.5</v>
      </c>
      <c r="J2880" s="1">
        <v>2</v>
      </c>
      <c r="K2880" s="65">
        <v>44642</v>
      </c>
      <c r="L2880" s="65">
        <v>44645</v>
      </c>
      <c r="M2880" s="1">
        <v>120.37</v>
      </c>
      <c r="N2880" s="1">
        <v>110</v>
      </c>
      <c r="O2880" s="1">
        <v>95</v>
      </c>
      <c r="P2880" s="1">
        <f t="shared" si="148"/>
        <v>11435.15</v>
      </c>
      <c r="Q2880" s="60" t="s">
        <v>147</v>
      </c>
      <c r="R2880" s="20">
        <v>99.7</v>
      </c>
      <c r="S2880" s="19">
        <f t="shared" si="151"/>
        <v>12000.889000000001</v>
      </c>
      <c r="T2880" s="20" t="s">
        <v>147</v>
      </c>
      <c r="U2880" s="1">
        <v>105</v>
      </c>
      <c r="V2880" s="20">
        <v>0</v>
      </c>
      <c r="W2880" s="20">
        <v>0</v>
      </c>
      <c r="X2880" s="20">
        <v>0</v>
      </c>
      <c r="Y2880" s="20">
        <f t="shared" si="150"/>
        <v>105</v>
      </c>
      <c r="Z2880" s="1">
        <f>+N2880*Y2880</f>
        <v>11550</v>
      </c>
      <c r="AA2880" s="58" t="s">
        <v>3179</v>
      </c>
      <c r="AB2880" s="58" t="s">
        <v>3179</v>
      </c>
    </row>
    <row r="2881" spans="1:28" x14ac:dyDescent="0.3">
      <c r="A2881" s="1">
        <v>183</v>
      </c>
      <c r="B2881" s="20" t="s">
        <v>3275</v>
      </c>
      <c r="C2881" s="1" t="s">
        <v>1486</v>
      </c>
      <c r="D2881" s="1" t="s">
        <v>1758</v>
      </c>
      <c r="E2881" s="1" t="s">
        <v>1759</v>
      </c>
      <c r="F2881" s="1" t="s">
        <v>2102</v>
      </c>
      <c r="G2881" s="1" t="s">
        <v>2103</v>
      </c>
      <c r="H2881" s="1">
        <v>1</v>
      </c>
      <c r="I2881" s="1">
        <v>1</v>
      </c>
      <c r="J2881" s="1">
        <v>1</v>
      </c>
      <c r="K2881" s="65">
        <v>44687</v>
      </c>
      <c r="L2881" s="65">
        <v>44690</v>
      </c>
      <c r="M2881" s="1">
        <v>60.16</v>
      </c>
      <c r="N2881" s="1">
        <f>VLOOKUP(G2881,[5]Production_Personnel_wise_Proce!$D$10:$K$281,8,FALSE)</f>
        <v>55</v>
      </c>
      <c r="O2881" s="1">
        <v>89</v>
      </c>
      <c r="P2881" s="1">
        <f t="shared" si="148"/>
        <v>5354.24</v>
      </c>
      <c r="Q2881" s="1" t="s">
        <v>147</v>
      </c>
      <c r="R2881" s="20">
        <v>99.7</v>
      </c>
      <c r="S2881" s="19">
        <f t="shared" si="151"/>
        <v>5997.9520000000002</v>
      </c>
      <c r="T2881" s="20" t="s">
        <v>147</v>
      </c>
      <c r="U2881" s="1">
        <v>105</v>
      </c>
      <c r="V2881" s="20">
        <v>0</v>
      </c>
      <c r="W2881" s="20">
        <v>0</v>
      </c>
      <c r="X2881" s="20">
        <v>0</v>
      </c>
      <c r="Y2881" s="20">
        <f t="shared" si="150"/>
        <v>105</v>
      </c>
      <c r="Z2881" s="1">
        <f>+Y2881*N2881</f>
        <v>5775</v>
      </c>
      <c r="AA2881" s="58" t="s">
        <v>3179</v>
      </c>
      <c r="AB2881" s="58" t="s">
        <v>3179</v>
      </c>
    </row>
    <row r="2882" spans="1:28" x14ac:dyDescent="0.3">
      <c r="A2882" s="1">
        <v>184</v>
      </c>
      <c r="B2882" s="20" t="s">
        <v>3275</v>
      </c>
      <c r="C2882" s="1" t="s">
        <v>1486</v>
      </c>
      <c r="D2882" s="1" t="s">
        <v>1758</v>
      </c>
      <c r="E2882" s="1" t="s">
        <v>1759</v>
      </c>
      <c r="F2882" s="1" t="s">
        <v>2104</v>
      </c>
      <c r="G2882" s="1" t="s">
        <v>2105</v>
      </c>
      <c r="H2882" s="1">
        <v>1</v>
      </c>
      <c r="I2882" s="1">
        <v>1</v>
      </c>
      <c r="J2882" s="1">
        <v>1</v>
      </c>
      <c r="K2882" s="65">
        <v>44687</v>
      </c>
      <c r="L2882" s="65">
        <v>44690</v>
      </c>
      <c r="M2882" s="1">
        <v>60.04</v>
      </c>
      <c r="N2882" s="1">
        <f>VLOOKUP(G2882,[5]Production_Personnel_wise_Proce!$D$10:$K$281,8,FALSE)</f>
        <v>55</v>
      </c>
      <c r="O2882" s="1">
        <v>96</v>
      </c>
      <c r="P2882" s="1">
        <f t="shared" si="148"/>
        <v>5763.84</v>
      </c>
      <c r="Q2882" s="1" t="s">
        <v>147</v>
      </c>
      <c r="R2882" s="20">
        <v>99.7</v>
      </c>
      <c r="S2882" s="19">
        <f t="shared" si="151"/>
        <v>5985.9880000000003</v>
      </c>
      <c r="T2882" s="20" t="s">
        <v>147</v>
      </c>
      <c r="U2882" s="1">
        <v>105</v>
      </c>
      <c r="V2882" s="20">
        <v>0</v>
      </c>
      <c r="W2882" s="20">
        <v>0</v>
      </c>
      <c r="X2882" s="20">
        <v>0</v>
      </c>
      <c r="Y2882" s="20">
        <f t="shared" si="150"/>
        <v>105</v>
      </c>
      <c r="Z2882" s="1">
        <f>+Y2882*N2882</f>
        <v>5775</v>
      </c>
      <c r="AA2882" s="58" t="s">
        <v>3179</v>
      </c>
      <c r="AB2882" s="58" t="s">
        <v>3179</v>
      </c>
    </row>
    <row r="2883" spans="1:28" x14ac:dyDescent="0.3">
      <c r="A2883" s="1">
        <v>185</v>
      </c>
      <c r="B2883" s="20" t="s">
        <v>3275</v>
      </c>
      <c r="C2883" s="1" t="s">
        <v>1486</v>
      </c>
      <c r="D2883" s="1" t="s">
        <v>1758</v>
      </c>
      <c r="E2883" s="1" t="s">
        <v>1759</v>
      </c>
      <c r="F2883" s="1" t="s">
        <v>2106</v>
      </c>
      <c r="G2883" s="1" t="s">
        <v>2107</v>
      </c>
      <c r="H2883" s="1">
        <v>0.5</v>
      </c>
      <c r="I2883" s="1">
        <v>0.5</v>
      </c>
      <c r="J2883" s="1">
        <v>1</v>
      </c>
      <c r="K2883" s="65">
        <v>44687</v>
      </c>
      <c r="L2883" s="65">
        <v>44690</v>
      </c>
      <c r="M2883" s="1">
        <v>60.12</v>
      </c>
      <c r="N2883" s="1">
        <f>VLOOKUP(G2883,[5]Production_Personnel_wise_Proce!$D$10:$K$281,8,FALSE)</f>
        <v>55</v>
      </c>
      <c r="O2883" s="1">
        <v>92</v>
      </c>
      <c r="P2883" s="1">
        <f t="shared" si="148"/>
        <v>5531.04</v>
      </c>
      <c r="Q2883" s="1" t="s">
        <v>147</v>
      </c>
      <c r="R2883" s="20">
        <v>99.7</v>
      </c>
      <c r="S2883" s="19">
        <f t="shared" si="151"/>
        <v>5993.9639999999999</v>
      </c>
      <c r="T2883" s="20" t="s">
        <v>147</v>
      </c>
      <c r="U2883" s="1">
        <v>105</v>
      </c>
      <c r="V2883" s="20">
        <v>0</v>
      </c>
      <c r="W2883" s="20">
        <v>0</v>
      </c>
      <c r="X2883" s="20">
        <v>0</v>
      </c>
      <c r="Y2883" s="20">
        <f t="shared" si="150"/>
        <v>105</v>
      </c>
      <c r="Z2883" s="1">
        <f>+Y2883*N2883</f>
        <v>5775</v>
      </c>
      <c r="AA2883" s="58" t="s">
        <v>3179</v>
      </c>
      <c r="AB2883" s="58" t="s">
        <v>3179</v>
      </c>
    </row>
    <row r="2884" spans="1:28" x14ac:dyDescent="0.3">
      <c r="A2884" s="1">
        <v>186</v>
      </c>
      <c r="B2884" s="20" t="s">
        <v>3275</v>
      </c>
      <c r="C2884" s="1" t="s">
        <v>1486</v>
      </c>
      <c r="D2884" s="1" t="s">
        <v>1758</v>
      </c>
      <c r="E2884" s="1" t="s">
        <v>1759</v>
      </c>
      <c r="F2884" s="1" t="s">
        <v>2108</v>
      </c>
      <c r="G2884" s="1" t="s">
        <v>2109</v>
      </c>
      <c r="H2884" s="42">
        <v>0.5</v>
      </c>
      <c r="I2884" s="42">
        <v>0.5</v>
      </c>
      <c r="J2884" s="1">
        <v>1</v>
      </c>
      <c r="K2884" s="65">
        <v>44642</v>
      </c>
      <c r="L2884" s="65">
        <v>44645</v>
      </c>
      <c r="M2884" s="1">
        <v>60.18</v>
      </c>
      <c r="N2884" s="1">
        <v>60</v>
      </c>
      <c r="O2884" s="1">
        <v>84</v>
      </c>
      <c r="P2884" s="1">
        <f t="shared" si="148"/>
        <v>5055.12</v>
      </c>
      <c r="Q2884" s="1" t="s">
        <v>147</v>
      </c>
      <c r="R2884" s="20">
        <v>99.7</v>
      </c>
      <c r="S2884" s="19">
        <f t="shared" si="151"/>
        <v>5999.9459999999999</v>
      </c>
      <c r="T2884" s="20" t="s">
        <v>147</v>
      </c>
      <c r="U2884" s="1">
        <v>105</v>
      </c>
      <c r="V2884" s="20">
        <v>0</v>
      </c>
      <c r="W2884" s="20">
        <v>0</v>
      </c>
      <c r="X2884" s="20">
        <v>0</v>
      </c>
      <c r="Y2884" s="20">
        <f t="shared" si="150"/>
        <v>105</v>
      </c>
      <c r="Z2884" s="1">
        <f>+N2884*Y2884</f>
        <v>6300</v>
      </c>
      <c r="AA2884" s="58" t="s">
        <v>3179</v>
      </c>
      <c r="AB2884" s="58" t="s">
        <v>3179</v>
      </c>
    </row>
    <row r="2885" spans="1:28" x14ac:dyDescent="0.3">
      <c r="A2885" s="1">
        <v>187</v>
      </c>
      <c r="B2885" s="20" t="s">
        <v>3275</v>
      </c>
      <c r="C2885" s="1" t="s">
        <v>1486</v>
      </c>
      <c r="D2885" s="1" t="s">
        <v>1758</v>
      </c>
      <c r="E2885" s="1" t="s">
        <v>1759</v>
      </c>
      <c r="F2885" s="1" t="s">
        <v>2110</v>
      </c>
      <c r="G2885" s="1" t="s">
        <v>2111</v>
      </c>
      <c r="H2885" s="42">
        <v>1.5</v>
      </c>
      <c r="I2885" s="42">
        <v>1.5</v>
      </c>
      <c r="J2885" s="1">
        <v>1</v>
      </c>
      <c r="K2885" s="65">
        <v>44642</v>
      </c>
      <c r="L2885" s="65">
        <v>44645</v>
      </c>
      <c r="M2885" s="1">
        <v>60.33</v>
      </c>
      <c r="N2885" s="1">
        <v>58</v>
      </c>
      <c r="O2885" s="1">
        <v>85</v>
      </c>
      <c r="P2885" s="1">
        <f t="shared" si="148"/>
        <v>5128.05</v>
      </c>
      <c r="Q2885" s="1" t="s">
        <v>147</v>
      </c>
      <c r="R2885" s="20">
        <v>99.7</v>
      </c>
      <c r="S2885" s="19">
        <f t="shared" si="151"/>
        <v>6014.9009999999998</v>
      </c>
      <c r="T2885" s="20" t="s">
        <v>147</v>
      </c>
      <c r="U2885" s="1">
        <v>105</v>
      </c>
      <c r="V2885" s="20">
        <v>0</v>
      </c>
      <c r="W2885" s="20">
        <v>0</v>
      </c>
      <c r="X2885" s="20">
        <v>0</v>
      </c>
      <c r="Y2885" s="20">
        <f t="shared" si="150"/>
        <v>105</v>
      </c>
      <c r="Z2885" s="1">
        <f>+N2885*Y2885</f>
        <v>6090</v>
      </c>
      <c r="AA2885" s="58" t="s">
        <v>3179</v>
      </c>
      <c r="AB2885" s="58" t="s">
        <v>3179</v>
      </c>
    </row>
    <row r="2886" spans="1:28" x14ac:dyDescent="0.3">
      <c r="A2886" s="1">
        <v>188</v>
      </c>
      <c r="B2886" s="20" t="s">
        <v>3275</v>
      </c>
      <c r="C2886" s="1" t="s">
        <v>1486</v>
      </c>
      <c r="D2886" s="1" t="s">
        <v>1758</v>
      </c>
      <c r="E2886" s="1" t="s">
        <v>1759</v>
      </c>
      <c r="F2886" s="1" t="s">
        <v>2112</v>
      </c>
      <c r="G2886" s="1" t="s">
        <v>2113</v>
      </c>
      <c r="H2886" s="1">
        <v>0.5</v>
      </c>
      <c r="I2886" s="1">
        <v>0.5</v>
      </c>
      <c r="J2886" s="1">
        <v>2</v>
      </c>
      <c r="K2886" s="65">
        <v>44687</v>
      </c>
      <c r="L2886" s="65">
        <v>44690</v>
      </c>
      <c r="M2886" s="1">
        <v>120.2</v>
      </c>
      <c r="N2886" s="1">
        <f>VLOOKUP(G2886,[5]Production_Personnel_wise_Proce!$D$10:$K$281,8,FALSE)</f>
        <v>109</v>
      </c>
      <c r="O2886" s="1">
        <v>90</v>
      </c>
      <c r="P2886" s="1">
        <f t="shared" si="148"/>
        <v>10818</v>
      </c>
      <c r="Q2886" s="1" t="s">
        <v>147</v>
      </c>
      <c r="R2886" s="20">
        <v>99.7</v>
      </c>
      <c r="S2886" s="19">
        <f t="shared" si="151"/>
        <v>11983.94</v>
      </c>
      <c r="T2886" s="20" t="s">
        <v>147</v>
      </c>
      <c r="U2886" s="1">
        <v>105</v>
      </c>
      <c r="V2886" s="20">
        <v>0</v>
      </c>
      <c r="W2886" s="20">
        <v>0</v>
      </c>
      <c r="X2886" s="20">
        <v>0</v>
      </c>
      <c r="Y2886" s="20">
        <f t="shared" si="150"/>
        <v>105</v>
      </c>
      <c r="Z2886" s="1">
        <f>+Y2886*N2886</f>
        <v>11445</v>
      </c>
      <c r="AA2886" s="58" t="s">
        <v>3179</v>
      </c>
      <c r="AB2886" s="58" t="s">
        <v>3179</v>
      </c>
    </row>
    <row r="2887" spans="1:28" x14ac:dyDescent="0.3">
      <c r="A2887" s="1">
        <v>189</v>
      </c>
      <c r="B2887" s="20" t="s">
        <v>3275</v>
      </c>
      <c r="C2887" s="1" t="s">
        <v>1486</v>
      </c>
      <c r="D2887" s="1" t="s">
        <v>1758</v>
      </c>
      <c r="E2887" s="1" t="s">
        <v>1759</v>
      </c>
      <c r="F2887" s="1" t="s">
        <v>2114</v>
      </c>
      <c r="G2887" s="1" t="s">
        <v>2115</v>
      </c>
      <c r="H2887" s="42">
        <v>1</v>
      </c>
      <c r="I2887" s="42">
        <v>1</v>
      </c>
      <c r="J2887" s="1">
        <v>3</v>
      </c>
      <c r="K2887" s="65">
        <v>44642</v>
      </c>
      <c r="L2887" s="65">
        <v>44645</v>
      </c>
      <c r="M2887" s="1">
        <v>145.5</v>
      </c>
      <c r="N2887" s="1">
        <v>139</v>
      </c>
      <c r="O2887" s="1">
        <v>94</v>
      </c>
      <c r="P2887" s="1">
        <f t="shared" si="148"/>
        <v>13677</v>
      </c>
      <c r="Q2887" s="1" t="s">
        <v>147</v>
      </c>
      <c r="R2887" s="20">
        <v>99.7</v>
      </c>
      <c r="S2887" s="19">
        <f t="shared" si="151"/>
        <v>14506.35</v>
      </c>
      <c r="T2887" s="20" t="s">
        <v>147</v>
      </c>
      <c r="U2887" s="1">
        <v>105</v>
      </c>
      <c r="V2887" s="20">
        <v>0</v>
      </c>
      <c r="W2887" s="20">
        <v>0</v>
      </c>
      <c r="X2887" s="20">
        <v>0</v>
      </c>
      <c r="Y2887" s="20">
        <f t="shared" si="150"/>
        <v>105</v>
      </c>
      <c r="Z2887" s="1">
        <f t="shared" ref="Z2887:Z2893" si="152">+N2887*Y2887</f>
        <v>14595</v>
      </c>
      <c r="AA2887" s="58" t="s">
        <v>3179</v>
      </c>
      <c r="AB2887" s="58" t="s">
        <v>3179</v>
      </c>
    </row>
    <row r="2888" spans="1:28" x14ac:dyDescent="0.3">
      <c r="A2888" s="1">
        <v>190</v>
      </c>
      <c r="B2888" s="20" t="s">
        <v>3275</v>
      </c>
      <c r="C2888" s="1" t="s">
        <v>1486</v>
      </c>
      <c r="D2888" s="1" t="s">
        <v>1758</v>
      </c>
      <c r="E2888" s="1" t="s">
        <v>1759</v>
      </c>
      <c r="F2888" s="1" t="s">
        <v>2116</v>
      </c>
      <c r="G2888" s="1" t="s">
        <v>2117</v>
      </c>
      <c r="H2888" s="42">
        <v>1</v>
      </c>
      <c r="I2888" s="42">
        <v>1</v>
      </c>
      <c r="J2888" s="1">
        <v>4</v>
      </c>
      <c r="K2888" s="65">
        <v>44642</v>
      </c>
      <c r="L2888" s="65">
        <v>44645</v>
      </c>
      <c r="M2888" s="1">
        <v>240.01</v>
      </c>
      <c r="N2888" s="1">
        <v>215</v>
      </c>
      <c r="O2888" s="1">
        <v>90</v>
      </c>
      <c r="P2888" s="1">
        <f t="shared" si="148"/>
        <v>21600.899999999998</v>
      </c>
      <c r="Q2888" s="60" t="s">
        <v>147</v>
      </c>
      <c r="R2888" s="20">
        <v>99.7</v>
      </c>
      <c r="S2888" s="19">
        <f t="shared" si="151"/>
        <v>23928.996999999999</v>
      </c>
      <c r="T2888" s="20" t="s">
        <v>147</v>
      </c>
      <c r="U2888" s="1">
        <v>105</v>
      </c>
      <c r="V2888" s="20">
        <v>0</v>
      </c>
      <c r="W2888" s="20">
        <v>0</v>
      </c>
      <c r="X2888" s="20">
        <v>0</v>
      </c>
      <c r="Y2888" s="20">
        <f t="shared" si="150"/>
        <v>105</v>
      </c>
      <c r="Z2888" s="1">
        <f t="shared" si="152"/>
        <v>22575</v>
      </c>
      <c r="AA2888" s="58" t="s">
        <v>3179</v>
      </c>
      <c r="AB2888" s="58" t="s">
        <v>3179</v>
      </c>
    </row>
    <row r="2889" spans="1:28" x14ac:dyDescent="0.3">
      <c r="A2889" s="1">
        <v>191</v>
      </c>
      <c r="B2889" s="20" t="s">
        <v>3275</v>
      </c>
      <c r="C2889" s="1" t="s">
        <v>1486</v>
      </c>
      <c r="D2889" s="1" t="s">
        <v>1758</v>
      </c>
      <c r="E2889" s="1" t="s">
        <v>1759</v>
      </c>
      <c r="F2889" s="1" t="s">
        <v>2118</v>
      </c>
      <c r="G2889" s="1" t="s">
        <v>2119</v>
      </c>
      <c r="H2889" s="42">
        <v>0.75</v>
      </c>
      <c r="I2889" s="42">
        <v>0.75</v>
      </c>
      <c r="J2889" s="1">
        <v>3</v>
      </c>
      <c r="K2889" s="65">
        <v>44642</v>
      </c>
      <c r="L2889" s="65">
        <v>44645</v>
      </c>
      <c r="M2889" s="1">
        <v>180.54</v>
      </c>
      <c r="N2889" s="1">
        <v>173</v>
      </c>
      <c r="O2889" s="1">
        <v>82</v>
      </c>
      <c r="P2889" s="1">
        <f t="shared" si="148"/>
        <v>14804.279999999999</v>
      </c>
      <c r="Q2889" s="1" t="s">
        <v>147</v>
      </c>
      <c r="R2889" s="20">
        <v>99.7</v>
      </c>
      <c r="S2889" s="19">
        <f t="shared" si="151"/>
        <v>17999.838</v>
      </c>
      <c r="T2889" s="20" t="s">
        <v>147</v>
      </c>
      <c r="U2889" s="1">
        <v>105</v>
      </c>
      <c r="V2889" s="20">
        <v>0</v>
      </c>
      <c r="W2889" s="20">
        <v>0</v>
      </c>
      <c r="X2889" s="20">
        <v>0</v>
      </c>
      <c r="Y2889" s="20">
        <f t="shared" si="150"/>
        <v>105</v>
      </c>
      <c r="Z2889" s="1">
        <f t="shared" si="152"/>
        <v>18165</v>
      </c>
      <c r="AA2889" s="58" t="s">
        <v>3179</v>
      </c>
      <c r="AB2889" s="58" t="s">
        <v>3179</v>
      </c>
    </row>
    <row r="2890" spans="1:28" x14ac:dyDescent="0.3">
      <c r="A2890" s="1">
        <v>192</v>
      </c>
      <c r="B2890" s="20" t="s">
        <v>3275</v>
      </c>
      <c r="C2890" s="1" t="s">
        <v>1486</v>
      </c>
      <c r="D2890" s="1" t="s">
        <v>1758</v>
      </c>
      <c r="E2890" s="1" t="s">
        <v>1759</v>
      </c>
      <c r="F2890" s="1" t="s">
        <v>2120</v>
      </c>
      <c r="G2890" s="1" t="s">
        <v>2121</v>
      </c>
      <c r="H2890" s="42">
        <v>0.5</v>
      </c>
      <c r="I2890" s="42">
        <v>0.5</v>
      </c>
      <c r="J2890" s="1">
        <v>2</v>
      </c>
      <c r="K2890" s="65">
        <v>44642</v>
      </c>
      <c r="L2890" s="65">
        <v>44645</v>
      </c>
      <c r="M2890" s="1">
        <v>120.38</v>
      </c>
      <c r="N2890" s="1">
        <v>115</v>
      </c>
      <c r="O2890" s="1">
        <v>92</v>
      </c>
      <c r="P2890" s="1">
        <f t="shared" si="148"/>
        <v>11074.96</v>
      </c>
      <c r="Q2890" s="1" t="s">
        <v>147</v>
      </c>
      <c r="R2890" s="20">
        <v>99.7</v>
      </c>
      <c r="S2890" s="19">
        <f t="shared" si="151"/>
        <v>12001.886</v>
      </c>
      <c r="T2890" s="20" t="s">
        <v>147</v>
      </c>
      <c r="U2890" s="1">
        <v>105</v>
      </c>
      <c r="V2890" s="20">
        <v>0</v>
      </c>
      <c r="W2890" s="20">
        <v>0</v>
      </c>
      <c r="X2890" s="20">
        <v>0</v>
      </c>
      <c r="Y2890" s="20">
        <f t="shared" si="150"/>
        <v>105</v>
      </c>
      <c r="Z2890" s="1">
        <f t="shared" si="152"/>
        <v>12075</v>
      </c>
      <c r="AA2890" s="58" t="s">
        <v>3179</v>
      </c>
      <c r="AB2890" s="58" t="s">
        <v>3179</v>
      </c>
    </row>
    <row r="2891" spans="1:28" x14ac:dyDescent="0.3">
      <c r="A2891" s="1">
        <v>193</v>
      </c>
      <c r="B2891" s="20" t="s">
        <v>3275</v>
      </c>
      <c r="C2891" s="1" t="s">
        <v>1486</v>
      </c>
      <c r="D2891" s="1" t="s">
        <v>1758</v>
      </c>
      <c r="E2891" s="1" t="s">
        <v>1759</v>
      </c>
      <c r="F2891" s="1" t="s">
        <v>2122</v>
      </c>
      <c r="G2891" s="1" t="s">
        <v>2123</v>
      </c>
      <c r="H2891" s="42">
        <v>0.5</v>
      </c>
      <c r="I2891" s="42">
        <v>0.5</v>
      </c>
      <c r="J2891" s="1">
        <v>1</v>
      </c>
      <c r="K2891" s="65">
        <v>44642</v>
      </c>
      <c r="L2891" s="65">
        <v>44645</v>
      </c>
      <c r="M2891" s="1">
        <v>60.24</v>
      </c>
      <c r="N2891" s="1">
        <v>58</v>
      </c>
      <c r="O2891" s="1">
        <v>91</v>
      </c>
      <c r="P2891" s="1">
        <f t="shared" si="148"/>
        <v>5481.84</v>
      </c>
      <c r="Q2891" s="1" t="s">
        <v>147</v>
      </c>
      <c r="R2891" s="20">
        <v>99.7</v>
      </c>
      <c r="S2891" s="19">
        <f t="shared" si="151"/>
        <v>6005.9280000000008</v>
      </c>
      <c r="T2891" s="20" t="s">
        <v>147</v>
      </c>
      <c r="U2891" s="1">
        <v>105</v>
      </c>
      <c r="V2891" s="20">
        <v>0</v>
      </c>
      <c r="W2891" s="20">
        <v>0</v>
      </c>
      <c r="X2891" s="20">
        <v>0</v>
      </c>
      <c r="Y2891" s="20">
        <f t="shared" si="150"/>
        <v>105</v>
      </c>
      <c r="Z2891" s="1">
        <f t="shared" si="152"/>
        <v>6090</v>
      </c>
      <c r="AA2891" s="58" t="s">
        <v>3179</v>
      </c>
      <c r="AB2891" s="58" t="s">
        <v>3179</v>
      </c>
    </row>
    <row r="2892" spans="1:28" x14ac:dyDescent="0.3">
      <c r="A2892" s="1">
        <v>194</v>
      </c>
      <c r="B2892" s="20" t="s">
        <v>3275</v>
      </c>
      <c r="C2892" s="1" t="s">
        <v>1486</v>
      </c>
      <c r="D2892" s="1" t="s">
        <v>1758</v>
      </c>
      <c r="E2892" s="1" t="s">
        <v>1759</v>
      </c>
      <c r="F2892" s="1" t="s">
        <v>2124</v>
      </c>
      <c r="G2892" s="1" t="s">
        <v>2125</v>
      </c>
      <c r="H2892" s="42">
        <v>0.5</v>
      </c>
      <c r="I2892" s="42">
        <v>0.5</v>
      </c>
      <c r="J2892" s="1">
        <v>2</v>
      </c>
      <c r="K2892" s="65">
        <v>44642</v>
      </c>
      <c r="L2892" s="65">
        <v>44645</v>
      </c>
      <c r="M2892" s="1">
        <v>126.2</v>
      </c>
      <c r="N2892" s="1">
        <v>115</v>
      </c>
      <c r="O2892" s="1">
        <v>81</v>
      </c>
      <c r="P2892" s="1">
        <f t="shared" si="148"/>
        <v>10222.200000000001</v>
      </c>
      <c r="Q2892" s="1" t="s">
        <v>147</v>
      </c>
      <c r="R2892" s="20">
        <v>99.7</v>
      </c>
      <c r="S2892" s="19">
        <f t="shared" si="151"/>
        <v>12582.140000000001</v>
      </c>
      <c r="T2892" s="20" t="s">
        <v>147</v>
      </c>
      <c r="U2892" s="1">
        <v>105</v>
      </c>
      <c r="V2892" s="20">
        <v>0</v>
      </c>
      <c r="W2892" s="20">
        <v>0</v>
      </c>
      <c r="X2892" s="20">
        <v>0</v>
      </c>
      <c r="Y2892" s="20">
        <f t="shared" si="150"/>
        <v>105</v>
      </c>
      <c r="Z2892" s="1">
        <f t="shared" si="152"/>
        <v>12075</v>
      </c>
      <c r="AA2892" s="58" t="s">
        <v>3179</v>
      </c>
      <c r="AB2892" s="58" t="s">
        <v>3179</v>
      </c>
    </row>
    <row r="2893" spans="1:28" x14ac:dyDescent="0.3">
      <c r="A2893" s="1">
        <v>195</v>
      </c>
      <c r="B2893" s="20" t="s">
        <v>3275</v>
      </c>
      <c r="C2893" s="1" t="s">
        <v>1486</v>
      </c>
      <c r="D2893" s="1" t="s">
        <v>1758</v>
      </c>
      <c r="E2893" s="1" t="s">
        <v>1759</v>
      </c>
      <c r="F2893" s="1" t="s">
        <v>2063</v>
      </c>
      <c r="G2893" s="1" t="s">
        <v>2126</v>
      </c>
      <c r="H2893" s="42">
        <v>0.5</v>
      </c>
      <c r="I2893" s="42">
        <v>0.5</v>
      </c>
      <c r="J2893" s="1">
        <v>2</v>
      </c>
      <c r="K2893" s="65">
        <v>44642</v>
      </c>
      <c r="L2893" s="65">
        <v>44645</v>
      </c>
      <c r="M2893" s="1">
        <v>80.52</v>
      </c>
      <c r="N2893" s="1">
        <v>79</v>
      </c>
      <c r="O2893" s="1">
        <v>85</v>
      </c>
      <c r="P2893" s="1">
        <f t="shared" si="148"/>
        <v>6844.2</v>
      </c>
      <c r="Q2893" s="1" t="s">
        <v>147</v>
      </c>
      <c r="R2893" s="20">
        <v>99.7</v>
      </c>
      <c r="S2893" s="19">
        <f t="shared" si="151"/>
        <v>8027.8440000000001</v>
      </c>
      <c r="T2893" s="20" t="s">
        <v>147</v>
      </c>
      <c r="U2893" s="1">
        <v>105</v>
      </c>
      <c r="V2893" s="20">
        <v>0</v>
      </c>
      <c r="W2893" s="20">
        <v>0</v>
      </c>
      <c r="X2893" s="20">
        <v>0</v>
      </c>
      <c r="Y2893" s="20">
        <f t="shared" si="150"/>
        <v>105</v>
      </c>
      <c r="Z2893" s="1">
        <f t="shared" si="152"/>
        <v>8295</v>
      </c>
      <c r="AA2893" s="58" t="s">
        <v>3179</v>
      </c>
      <c r="AB2893" s="58" t="s">
        <v>3179</v>
      </c>
    </row>
    <row r="2894" spans="1:28" x14ac:dyDescent="0.3">
      <c r="A2894" s="1">
        <v>196</v>
      </c>
      <c r="B2894" s="20" t="s">
        <v>3275</v>
      </c>
      <c r="C2894" s="1" t="s">
        <v>1486</v>
      </c>
      <c r="D2894" s="1" t="s">
        <v>1758</v>
      </c>
      <c r="E2894" s="1" t="s">
        <v>1759</v>
      </c>
      <c r="F2894" s="1" t="s">
        <v>2127</v>
      </c>
      <c r="G2894" s="1" t="s">
        <v>2128</v>
      </c>
      <c r="H2894" s="1">
        <v>0.5</v>
      </c>
      <c r="I2894" s="1">
        <v>0.5</v>
      </c>
      <c r="J2894" s="1">
        <v>5</v>
      </c>
      <c r="K2894" s="65">
        <v>44687</v>
      </c>
      <c r="L2894" s="65">
        <v>44690</v>
      </c>
      <c r="M2894" s="1">
        <v>301.77999999999997</v>
      </c>
      <c r="N2894" s="1">
        <f>VLOOKUP(G2894,[5]Production_Personnel_wise_Proce!$D$10:$K$281,8,FALSE)</f>
        <v>276</v>
      </c>
      <c r="O2894" s="1">
        <v>94</v>
      </c>
      <c r="P2894" s="1">
        <f t="shared" si="148"/>
        <v>28367.319999999996</v>
      </c>
      <c r="Q2894" s="1" t="s">
        <v>147</v>
      </c>
      <c r="R2894" s="20">
        <v>99.7</v>
      </c>
      <c r="S2894" s="19">
        <f t="shared" si="151"/>
        <v>30087.465999999997</v>
      </c>
      <c r="T2894" s="20" t="s">
        <v>147</v>
      </c>
      <c r="U2894" s="1">
        <v>105</v>
      </c>
      <c r="V2894" s="20">
        <v>0</v>
      </c>
      <c r="W2894" s="20">
        <v>0</v>
      </c>
      <c r="X2894" s="20">
        <v>0</v>
      </c>
      <c r="Y2894" s="20">
        <f t="shared" si="150"/>
        <v>105</v>
      </c>
      <c r="Z2894" s="1">
        <f>+Y2894*N2894</f>
        <v>28980</v>
      </c>
      <c r="AA2894" s="58" t="s">
        <v>3179</v>
      </c>
      <c r="AB2894" s="58" t="s">
        <v>3179</v>
      </c>
    </row>
    <row r="2895" spans="1:28" x14ac:dyDescent="0.3">
      <c r="A2895" s="1">
        <v>197</v>
      </c>
      <c r="B2895" s="20" t="s">
        <v>3275</v>
      </c>
      <c r="C2895" s="1" t="s">
        <v>1486</v>
      </c>
      <c r="D2895" s="1" t="s">
        <v>1758</v>
      </c>
      <c r="E2895" s="1" t="s">
        <v>1759</v>
      </c>
      <c r="F2895" s="1" t="s">
        <v>2129</v>
      </c>
      <c r="G2895" s="1" t="s">
        <v>2130</v>
      </c>
      <c r="H2895" s="1">
        <v>1</v>
      </c>
      <c r="I2895" s="1">
        <v>1</v>
      </c>
      <c r="J2895" s="1">
        <v>5</v>
      </c>
      <c r="K2895" s="65">
        <v>44687</v>
      </c>
      <c r="L2895" s="65">
        <v>44690</v>
      </c>
      <c r="M2895" s="1">
        <v>300.16000000000003</v>
      </c>
      <c r="N2895" s="1">
        <f>VLOOKUP(G2895,[5]Production_Personnel_wise_Proce!$D$10:$K$281,8,FALSE)</f>
        <v>275</v>
      </c>
      <c r="O2895" s="1">
        <v>96</v>
      </c>
      <c r="P2895" s="1">
        <f t="shared" si="148"/>
        <v>28815.360000000001</v>
      </c>
      <c r="Q2895" s="1" t="s">
        <v>147</v>
      </c>
      <c r="R2895" s="20">
        <v>99.7</v>
      </c>
      <c r="S2895" s="19">
        <f t="shared" si="151"/>
        <v>29925.952000000005</v>
      </c>
      <c r="T2895" s="20" t="s">
        <v>147</v>
      </c>
      <c r="U2895" s="1">
        <v>105</v>
      </c>
      <c r="V2895" s="20">
        <v>0</v>
      </c>
      <c r="W2895" s="20">
        <v>0</v>
      </c>
      <c r="X2895" s="20">
        <v>0</v>
      </c>
      <c r="Y2895" s="20">
        <f t="shared" si="150"/>
        <v>105</v>
      </c>
      <c r="Z2895" s="1">
        <f>+Y2895*N2895</f>
        <v>28875</v>
      </c>
      <c r="AA2895" s="58" t="s">
        <v>3179</v>
      </c>
      <c r="AB2895" s="58" t="s">
        <v>3179</v>
      </c>
    </row>
    <row r="2896" spans="1:28" x14ac:dyDescent="0.3">
      <c r="A2896" s="1">
        <v>198</v>
      </c>
      <c r="B2896" s="20" t="s">
        <v>3275</v>
      </c>
      <c r="C2896" s="1" t="s">
        <v>1486</v>
      </c>
      <c r="D2896" s="1" t="s">
        <v>1758</v>
      </c>
      <c r="E2896" s="1" t="s">
        <v>1759</v>
      </c>
      <c r="F2896" s="1" t="s">
        <v>2131</v>
      </c>
      <c r="G2896" s="1" t="s">
        <v>2132</v>
      </c>
      <c r="H2896" s="42">
        <v>0.5</v>
      </c>
      <c r="I2896" s="42">
        <v>0.5</v>
      </c>
      <c r="J2896" s="1">
        <v>3</v>
      </c>
      <c r="K2896" s="65">
        <v>44642</v>
      </c>
      <c r="L2896" s="65">
        <v>44645</v>
      </c>
      <c r="M2896" s="1">
        <v>179.67</v>
      </c>
      <c r="N2896" s="1">
        <v>179</v>
      </c>
      <c r="O2896" s="1">
        <v>82</v>
      </c>
      <c r="P2896" s="1">
        <f t="shared" si="148"/>
        <v>14732.939999999999</v>
      </c>
      <c r="Q2896" s="1" t="s">
        <v>147</v>
      </c>
      <c r="R2896" s="20">
        <v>99.7</v>
      </c>
      <c r="S2896" s="19">
        <f t="shared" si="151"/>
        <v>17913.098999999998</v>
      </c>
      <c r="T2896" s="20" t="s">
        <v>147</v>
      </c>
      <c r="U2896" s="1">
        <v>105</v>
      </c>
      <c r="V2896" s="20">
        <v>0</v>
      </c>
      <c r="W2896" s="20">
        <v>0</v>
      </c>
      <c r="X2896" s="20">
        <v>0</v>
      </c>
      <c r="Y2896" s="20">
        <f t="shared" si="150"/>
        <v>105</v>
      </c>
      <c r="Z2896" s="1">
        <f>+N2896*Y2896</f>
        <v>18795</v>
      </c>
      <c r="AA2896" s="58" t="s">
        <v>3179</v>
      </c>
      <c r="AB2896" s="58" t="s">
        <v>3179</v>
      </c>
    </row>
    <row r="2897" spans="1:28" x14ac:dyDescent="0.3">
      <c r="A2897" s="1">
        <v>199</v>
      </c>
      <c r="B2897" s="20" t="s">
        <v>3275</v>
      </c>
      <c r="C2897" s="1" t="s">
        <v>1486</v>
      </c>
      <c r="D2897" s="1" t="s">
        <v>1758</v>
      </c>
      <c r="E2897" s="1" t="s">
        <v>1759</v>
      </c>
      <c r="F2897" s="1" t="s">
        <v>1946</v>
      </c>
      <c r="G2897" s="1" t="s">
        <v>2133</v>
      </c>
      <c r="H2897" s="1">
        <v>0.75</v>
      </c>
      <c r="I2897" s="1">
        <v>0.75</v>
      </c>
      <c r="J2897" s="1">
        <v>5</v>
      </c>
      <c r="K2897" s="65">
        <v>44687</v>
      </c>
      <c r="L2897" s="65">
        <v>44690</v>
      </c>
      <c r="M2897" s="1">
        <v>302.02</v>
      </c>
      <c r="N2897" s="1">
        <f>VLOOKUP(G2897,[5]Production_Personnel_wise_Proce!$D$10:$K$281,8,FALSE)</f>
        <v>277</v>
      </c>
      <c r="O2897" s="1">
        <v>95</v>
      </c>
      <c r="P2897" s="1">
        <f t="shared" si="148"/>
        <v>28691.899999999998</v>
      </c>
      <c r="Q2897" s="1" t="s">
        <v>147</v>
      </c>
      <c r="R2897" s="20">
        <v>99.7</v>
      </c>
      <c r="S2897" s="19">
        <f t="shared" si="151"/>
        <v>30111.394</v>
      </c>
      <c r="T2897" s="20" t="s">
        <v>147</v>
      </c>
      <c r="U2897" s="1">
        <v>105</v>
      </c>
      <c r="V2897" s="20">
        <v>0</v>
      </c>
      <c r="W2897" s="20">
        <v>0</v>
      </c>
      <c r="X2897" s="20">
        <v>0</v>
      </c>
      <c r="Y2897" s="20">
        <f t="shared" si="150"/>
        <v>105</v>
      </c>
      <c r="Z2897" s="1">
        <f>+Y2897*N2897</f>
        <v>29085</v>
      </c>
      <c r="AA2897" s="58" t="s">
        <v>3179</v>
      </c>
      <c r="AB2897" s="58" t="s">
        <v>3179</v>
      </c>
    </row>
    <row r="2898" spans="1:28" x14ac:dyDescent="0.3">
      <c r="A2898" s="1">
        <v>200</v>
      </c>
      <c r="B2898" s="20" t="s">
        <v>3275</v>
      </c>
      <c r="C2898" s="1" t="s">
        <v>1486</v>
      </c>
      <c r="D2898" s="1" t="s">
        <v>1758</v>
      </c>
      <c r="E2898" s="1" t="s">
        <v>1759</v>
      </c>
      <c r="F2898" s="1" t="s">
        <v>2134</v>
      </c>
      <c r="G2898" s="1" t="s">
        <v>2135</v>
      </c>
      <c r="H2898" s="1">
        <v>1</v>
      </c>
      <c r="I2898" s="1">
        <v>1</v>
      </c>
      <c r="J2898" s="1">
        <v>1</v>
      </c>
      <c r="K2898" s="65">
        <v>44687</v>
      </c>
      <c r="L2898" s="65">
        <v>44690</v>
      </c>
      <c r="M2898" s="1">
        <v>60.02</v>
      </c>
      <c r="N2898" s="1">
        <f>VLOOKUP(G2898,[5]Production_Personnel_wise_Proce!$D$10:$K$281,8,FALSE)</f>
        <v>57</v>
      </c>
      <c r="O2898" s="1">
        <v>93</v>
      </c>
      <c r="P2898" s="1">
        <f t="shared" si="148"/>
        <v>5581.8600000000006</v>
      </c>
      <c r="Q2898" s="1" t="s">
        <v>147</v>
      </c>
      <c r="R2898" s="20">
        <v>99.7</v>
      </c>
      <c r="S2898" s="19">
        <f t="shared" si="151"/>
        <v>5983.9940000000006</v>
      </c>
      <c r="T2898" s="20" t="s">
        <v>147</v>
      </c>
      <c r="U2898" s="1">
        <v>105</v>
      </c>
      <c r="V2898" s="20">
        <v>0</v>
      </c>
      <c r="W2898" s="20">
        <v>0</v>
      </c>
      <c r="X2898" s="20">
        <v>0</v>
      </c>
      <c r="Y2898" s="20">
        <f t="shared" si="150"/>
        <v>105</v>
      </c>
      <c r="Z2898" s="1">
        <f>+Y2898*N2898</f>
        <v>5985</v>
      </c>
      <c r="AA2898" s="58" t="s">
        <v>3179</v>
      </c>
      <c r="AB2898" s="58" t="s">
        <v>3179</v>
      </c>
    </row>
    <row r="2899" spans="1:28" x14ac:dyDescent="0.3">
      <c r="A2899" s="1">
        <v>201</v>
      </c>
      <c r="B2899" s="20" t="s">
        <v>3275</v>
      </c>
      <c r="C2899" s="1" t="s">
        <v>1486</v>
      </c>
      <c r="D2899" s="1" t="s">
        <v>1758</v>
      </c>
      <c r="E2899" s="1" t="s">
        <v>1759</v>
      </c>
      <c r="F2899" s="1" t="s">
        <v>2136</v>
      </c>
      <c r="G2899" s="1" t="s">
        <v>2137</v>
      </c>
      <c r="H2899" s="1">
        <v>0.5</v>
      </c>
      <c r="I2899" s="1">
        <v>0.5</v>
      </c>
      <c r="J2899" s="1">
        <v>1</v>
      </c>
      <c r="K2899" s="65">
        <v>44687</v>
      </c>
      <c r="L2899" s="65">
        <v>44690</v>
      </c>
      <c r="M2899" s="1">
        <v>59.94</v>
      </c>
      <c r="N2899" s="1">
        <f>VLOOKUP(G2899,[5]Production_Personnel_wise_Proce!$D$10:$K$281,8,FALSE)</f>
        <v>54</v>
      </c>
      <c r="O2899" s="1">
        <v>91</v>
      </c>
      <c r="P2899" s="1">
        <f t="shared" si="148"/>
        <v>5454.54</v>
      </c>
      <c r="Q2899" s="1" t="s">
        <v>147</v>
      </c>
      <c r="R2899" s="20">
        <v>99.7</v>
      </c>
      <c r="S2899" s="19">
        <f t="shared" si="151"/>
        <v>5976.018</v>
      </c>
      <c r="T2899" s="20" t="s">
        <v>147</v>
      </c>
      <c r="U2899" s="1">
        <v>105</v>
      </c>
      <c r="V2899" s="20">
        <v>0</v>
      </c>
      <c r="W2899" s="20">
        <v>0</v>
      </c>
      <c r="X2899" s="20">
        <v>0</v>
      </c>
      <c r="Y2899" s="20">
        <f t="shared" si="150"/>
        <v>105</v>
      </c>
      <c r="Z2899" s="1">
        <f>+Y2899*N2899</f>
        <v>5670</v>
      </c>
      <c r="AA2899" s="58" t="s">
        <v>3179</v>
      </c>
      <c r="AB2899" s="58" t="s">
        <v>3179</v>
      </c>
    </row>
    <row r="2900" spans="1:28" x14ac:dyDescent="0.3">
      <c r="A2900" s="1">
        <v>202</v>
      </c>
      <c r="B2900" s="20" t="s">
        <v>3275</v>
      </c>
      <c r="C2900" s="1" t="s">
        <v>1486</v>
      </c>
      <c r="D2900" s="1" t="s">
        <v>1758</v>
      </c>
      <c r="E2900" s="1" t="s">
        <v>1759</v>
      </c>
      <c r="F2900" s="1" t="s">
        <v>1865</v>
      </c>
      <c r="G2900" s="1" t="s">
        <v>2138</v>
      </c>
      <c r="H2900" s="42">
        <v>0.5</v>
      </c>
      <c r="I2900" s="42">
        <v>0.5</v>
      </c>
      <c r="J2900" s="1">
        <v>2</v>
      </c>
      <c r="K2900" s="65">
        <v>44642</v>
      </c>
      <c r="L2900" s="65">
        <v>44645</v>
      </c>
      <c r="M2900" s="1">
        <v>120.77</v>
      </c>
      <c r="N2900" s="1">
        <v>117</v>
      </c>
      <c r="O2900" s="1">
        <v>84</v>
      </c>
      <c r="P2900" s="1">
        <f t="shared" si="148"/>
        <v>10144.68</v>
      </c>
      <c r="Q2900" s="1" t="s">
        <v>147</v>
      </c>
      <c r="R2900" s="20">
        <v>99.7</v>
      </c>
      <c r="S2900" s="19">
        <f t="shared" si="151"/>
        <v>12040.769</v>
      </c>
      <c r="T2900" s="20" t="s">
        <v>147</v>
      </c>
      <c r="U2900" s="1">
        <v>105</v>
      </c>
      <c r="V2900" s="20">
        <v>0</v>
      </c>
      <c r="W2900" s="20">
        <v>0</v>
      </c>
      <c r="X2900" s="20">
        <v>0</v>
      </c>
      <c r="Y2900" s="20">
        <f t="shared" si="150"/>
        <v>105</v>
      </c>
      <c r="Z2900" s="1">
        <f>+N2900*Y2900</f>
        <v>12285</v>
      </c>
      <c r="AA2900" s="58" t="s">
        <v>3179</v>
      </c>
      <c r="AB2900" s="58" t="s">
        <v>3179</v>
      </c>
    </row>
    <row r="2901" spans="1:28" x14ac:dyDescent="0.3">
      <c r="A2901" s="1">
        <v>203</v>
      </c>
      <c r="B2901" s="20" t="s">
        <v>3275</v>
      </c>
      <c r="C2901" s="1" t="s">
        <v>1486</v>
      </c>
      <c r="D2901" s="1" t="s">
        <v>1758</v>
      </c>
      <c r="E2901" s="1" t="s">
        <v>1759</v>
      </c>
      <c r="F2901" s="1" t="s">
        <v>2139</v>
      </c>
      <c r="G2901" s="1" t="s">
        <v>2140</v>
      </c>
      <c r="H2901" s="1">
        <v>1</v>
      </c>
      <c r="I2901" s="1">
        <v>1</v>
      </c>
      <c r="J2901" s="1">
        <v>1</v>
      </c>
      <c r="K2901" s="65">
        <v>44687</v>
      </c>
      <c r="L2901" s="65">
        <v>44690</v>
      </c>
      <c r="M2901" s="1">
        <v>60.18</v>
      </c>
      <c r="N2901" s="1">
        <f>VLOOKUP(G2901,[5]Production_Personnel_wise_Proce!$D$10:$K$281,8,FALSE)</f>
        <v>55</v>
      </c>
      <c r="O2901" s="1">
        <v>87</v>
      </c>
      <c r="P2901" s="1">
        <f t="shared" si="148"/>
        <v>5235.66</v>
      </c>
      <c r="Q2901" s="1" t="s">
        <v>147</v>
      </c>
      <c r="R2901" s="20">
        <v>99.7</v>
      </c>
      <c r="S2901" s="19">
        <f t="shared" si="151"/>
        <v>5999.9459999999999</v>
      </c>
      <c r="T2901" s="20" t="s">
        <v>147</v>
      </c>
      <c r="U2901" s="1">
        <v>105</v>
      </c>
      <c r="V2901" s="20">
        <v>0</v>
      </c>
      <c r="W2901" s="20">
        <v>0</v>
      </c>
      <c r="X2901" s="20">
        <v>0</v>
      </c>
      <c r="Y2901" s="20">
        <f t="shared" si="150"/>
        <v>105</v>
      </c>
      <c r="Z2901" s="1">
        <f>+Y2901*N2901</f>
        <v>5775</v>
      </c>
      <c r="AA2901" s="58" t="s">
        <v>3179</v>
      </c>
      <c r="AB2901" s="58" t="s">
        <v>3179</v>
      </c>
    </row>
    <row r="2902" spans="1:28" x14ac:dyDescent="0.3">
      <c r="A2902" s="1">
        <v>204</v>
      </c>
      <c r="B2902" s="20" t="s">
        <v>3275</v>
      </c>
      <c r="C2902" s="1" t="s">
        <v>1486</v>
      </c>
      <c r="D2902" s="1" t="s">
        <v>1758</v>
      </c>
      <c r="E2902" s="1" t="s">
        <v>1759</v>
      </c>
      <c r="F2902" s="1" t="s">
        <v>2141</v>
      </c>
      <c r="G2902" s="1" t="s">
        <v>2142</v>
      </c>
      <c r="H2902" s="1">
        <v>1</v>
      </c>
      <c r="I2902" s="1"/>
      <c r="J2902" s="14">
        <v>0</v>
      </c>
      <c r="K2902" s="65">
        <v>0</v>
      </c>
      <c r="L2902" s="14">
        <v>0</v>
      </c>
      <c r="M2902" s="14">
        <v>0</v>
      </c>
      <c r="N2902" s="14">
        <v>0</v>
      </c>
      <c r="O2902" s="14">
        <v>0</v>
      </c>
      <c r="P2902" s="1">
        <f t="shared" ref="P2902:P2965" si="153">+O2902*M2902</f>
        <v>0</v>
      </c>
      <c r="Q2902" s="14">
        <v>0</v>
      </c>
      <c r="R2902" s="14">
        <v>0</v>
      </c>
      <c r="S2902" s="14">
        <v>0</v>
      </c>
      <c r="T2902" s="14">
        <v>0</v>
      </c>
      <c r="U2902" s="1">
        <v>0</v>
      </c>
      <c r="V2902" s="14">
        <v>0</v>
      </c>
      <c r="W2902" s="14">
        <v>0</v>
      </c>
      <c r="X2902" s="14">
        <v>0</v>
      </c>
      <c r="Y2902" s="14">
        <v>0</v>
      </c>
      <c r="Z2902" s="1"/>
      <c r="AA2902" s="58" t="s">
        <v>3179</v>
      </c>
      <c r="AB2902" s="58" t="s">
        <v>3179</v>
      </c>
    </row>
    <row r="2903" spans="1:28" x14ac:dyDescent="0.3">
      <c r="A2903" s="1">
        <v>205</v>
      </c>
      <c r="B2903" s="20" t="s">
        <v>3275</v>
      </c>
      <c r="C2903" s="1" t="s">
        <v>1486</v>
      </c>
      <c r="D2903" s="1" t="s">
        <v>1758</v>
      </c>
      <c r="E2903" s="1" t="s">
        <v>1759</v>
      </c>
      <c r="F2903" s="1" t="s">
        <v>2143</v>
      </c>
      <c r="G2903" s="1" t="s">
        <v>2144</v>
      </c>
      <c r="H2903" s="1">
        <v>1</v>
      </c>
      <c r="I2903" s="1">
        <v>1</v>
      </c>
      <c r="J2903" s="1">
        <v>1</v>
      </c>
      <c r="K2903" s="65">
        <v>44687</v>
      </c>
      <c r="L2903" s="65">
        <v>44690</v>
      </c>
      <c r="M2903" s="1">
        <v>59.96</v>
      </c>
      <c r="N2903" s="1">
        <f>VLOOKUP(G2903,[5]Production_Personnel_wise_Proce!$D$10:$K$281,8,FALSE)</f>
        <v>54</v>
      </c>
      <c r="O2903" s="1">
        <v>91</v>
      </c>
      <c r="P2903" s="1">
        <f t="shared" si="153"/>
        <v>5456.36</v>
      </c>
      <c r="Q2903" s="1" t="s">
        <v>147</v>
      </c>
      <c r="R2903" s="20">
        <v>99.7</v>
      </c>
      <c r="S2903" s="19">
        <f t="shared" ref="S2903:S2935" si="154">+R2903*M2903</f>
        <v>5978.0120000000006</v>
      </c>
      <c r="T2903" s="20" t="s">
        <v>147</v>
      </c>
      <c r="U2903" s="1">
        <v>105</v>
      </c>
      <c r="V2903" s="20">
        <v>0</v>
      </c>
      <c r="W2903" s="20">
        <v>0</v>
      </c>
      <c r="X2903" s="20">
        <v>0</v>
      </c>
      <c r="Y2903" s="20">
        <f t="shared" si="150"/>
        <v>105</v>
      </c>
      <c r="Z2903" s="1">
        <f>+Y2903*N2903</f>
        <v>5670</v>
      </c>
      <c r="AA2903" s="58" t="s">
        <v>3179</v>
      </c>
      <c r="AB2903" s="58" t="s">
        <v>3179</v>
      </c>
    </row>
    <row r="2904" spans="1:28" x14ac:dyDescent="0.3">
      <c r="A2904" s="1">
        <v>206</v>
      </c>
      <c r="B2904" s="20" t="s">
        <v>3275</v>
      </c>
      <c r="C2904" s="1" t="s">
        <v>1486</v>
      </c>
      <c r="D2904" s="1" t="s">
        <v>1758</v>
      </c>
      <c r="E2904" s="1" t="s">
        <v>1759</v>
      </c>
      <c r="F2904" s="1" t="s">
        <v>1512</v>
      </c>
      <c r="G2904" s="1" t="s">
        <v>2145</v>
      </c>
      <c r="H2904" s="42">
        <v>1</v>
      </c>
      <c r="I2904" s="42">
        <v>1</v>
      </c>
      <c r="J2904" s="1">
        <v>4</v>
      </c>
      <c r="K2904" s="65">
        <v>44642</v>
      </c>
      <c r="L2904" s="65">
        <v>44645</v>
      </c>
      <c r="M2904" s="1">
        <v>241.06</v>
      </c>
      <c r="N2904" s="1">
        <v>240</v>
      </c>
      <c r="O2904" s="1">
        <v>89</v>
      </c>
      <c r="P2904" s="1">
        <f t="shared" si="153"/>
        <v>21454.34</v>
      </c>
      <c r="Q2904" s="1" t="s">
        <v>147</v>
      </c>
      <c r="R2904" s="20">
        <v>99.7</v>
      </c>
      <c r="S2904" s="19">
        <f t="shared" si="154"/>
        <v>24033.682000000001</v>
      </c>
      <c r="T2904" s="20" t="s">
        <v>147</v>
      </c>
      <c r="U2904" s="1">
        <v>105</v>
      </c>
      <c r="V2904" s="20">
        <v>0</v>
      </c>
      <c r="W2904" s="20">
        <v>0</v>
      </c>
      <c r="X2904" s="20">
        <v>0</v>
      </c>
      <c r="Y2904" s="20">
        <f t="shared" si="150"/>
        <v>105</v>
      </c>
      <c r="Z2904" s="1">
        <f>+N2904*Y2904</f>
        <v>25200</v>
      </c>
      <c r="AA2904" s="58" t="s">
        <v>3179</v>
      </c>
      <c r="AB2904" s="58" t="s">
        <v>3179</v>
      </c>
    </row>
    <row r="2905" spans="1:28" x14ac:dyDescent="0.3">
      <c r="A2905" s="1">
        <v>207</v>
      </c>
      <c r="B2905" s="20" t="s">
        <v>3275</v>
      </c>
      <c r="C2905" s="1" t="s">
        <v>1486</v>
      </c>
      <c r="D2905" s="1" t="s">
        <v>1758</v>
      </c>
      <c r="E2905" s="1" t="s">
        <v>1759</v>
      </c>
      <c r="F2905" s="1" t="s">
        <v>2146</v>
      </c>
      <c r="G2905" s="1" t="s">
        <v>2147</v>
      </c>
      <c r="H2905" s="1">
        <v>1</v>
      </c>
      <c r="I2905" s="1">
        <v>1</v>
      </c>
      <c r="J2905" s="1">
        <v>1</v>
      </c>
      <c r="K2905" s="65">
        <v>44687</v>
      </c>
      <c r="L2905" s="65">
        <v>44690</v>
      </c>
      <c r="M2905" s="1">
        <v>60.02</v>
      </c>
      <c r="N2905" s="1">
        <f>VLOOKUP(G2905,[5]Production_Personnel_wise_Proce!$D$10:$K$281,8,FALSE)</f>
        <v>57</v>
      </c>
      <c r="O2905" s="1">
        <v>89</v>
      </c>
      <c r="P2905" s="1">
        <f t="shared" si="153"/>
        <v>5341.7800000000007</v>
      </c>
      <c r="Q2905" s="1" t="s">
        <v>147</v>
      </c>
      <c r="R2905" s="20">
        <v>99.7</v>
      </c>
      <c r="S2905" s="19">
        <f t="shared" si="154"/>
        <v>5983.9940000000006</v>
      </c>
      <c r="T2905" s="20" t="s">
        <v>147</v>
      </c>
      <c r="U2905" s="1">
        <v>105</v>
      </c>
      <c r="V2905" s="20">
        <v>0</v>
      </c>
      <c r="W2905" s="20">
        <v>0</v>
      </c>
      <c r="X2905" s="20">
        <v>0</v>
      </c>
      <c r="Y2905" s="20">
        <f t="shared" si="150"/>
        <v>105</v>
      </c>
      <c r="Z2905" s="1">
        <f>+Y2905*N2905</f>
        <v>5985</v>
      </c>
      <c r="AA2905" s="58" t="s">
        <v>3179</v>
      </c>
      <c r="AB2905" s="58" t="s">
        <v>3179</v>
      </c>
    </row>
    <row r="2906" spans="1:28" x14ac:dyDescent="0.3">
      <c r="A2906" s="1">
        <v>208</v>
      </c>
      <c r="B2906" s="20" t="s">
        <v>3275</v>
      </c>
      <c r="C2906" s="1" t="s">
        <v>1486</v>
      </c>
      <c r="D2906" s="1" t="s">
        <v>1758</v>
      </c>
      <c r="E2906" s="1" t="s">
        <v>1759</v>
      </c>
      <c r="F2906" s="1" t="s">
        <v>2148</v>
      </c>
      <c r="G2906" s="1" t="s">
        <v>2149</v>
      </c>
      <c r="H2906" s="1">
        <v>0.5</v>
      </c>
      <c r="I2906" s="1">
        <v>0.5</v>
      </c>
      <c r="J2906" s="1">
        <v>2</v>
      </c>
      <c r="K2906" s="65">
        <v>44687</v>
      </c>
      <c r="L2906" s="65">
        <v>44690</v>
      </c>
      <c r="M2906" s="1">
        <v>120.08</v>
      </c>
      <c r="N2906" s="1">
        <f>VLOOKUP(G2906,[5]Production_Personnel_wise_Proce!$D$10:$K$281,8,FALSE)</f>
        <v>114</v>
      </c>
      <c r="O2906" s="1">
        <v>96</v>
      </c>
      <c r="P2906" s="1">
        <f t="shared" si="153"/>
        <v>11527.68</v>
      </c>
      <c r="Q2906" s="1" t="s">
        <v>147</v>
      </c>
      <c r="R2906" s="20">
        <v>99.7</v>
      </c>
      <c r="S2906" s="19">
        <f t="shared" si="154"/>
        <v>11971.976000000001</v>
      </c>
      <c r="T2906" s="20" t="s">
        <v>147</v>
      </c>
      <c r="U2906" s="1">
        <v>105</v>
      </c>
      <c r="V2906" s="20">
        <v>0</v>
      </c>
      <c r="W2906" s="20">
        <v>0</v>
      </c>
      <c r="X2906" s="20">
        <v>0</v>
      </c>
      <c r="Y2906" s="20">
        <f t="shared" si="150"/>
        <v>105</v>
      </c>
      <c r="Z2906" s="1">
        <f>+Y2906*N2906</f>
        <v>11970</v>
      </c>
      <c r="AA2906" s="58" t="s">
        <v>3179</v>
      </c>
      <c r="AB2906" s="58" t="s">
        <v>3179</v>
      </c>
    </row>
    <row r="2907" spans="1:28" x14ac:dyDescent="0.3">
      <c r="A2907" s="1">
        <v>209</v>
      </c>
      <c r="B2907" s="20" t="s">
        <v>3275</v>
      </c>
      <c r="C2907" s="1" t="s">
        <v>1486</v>
      </c>
      <c r="D2907" s="1" t="s">
        <v>1758</v>
      </c>
      <c r="E2907" s="1" t="s">
        <v>1759</v>
      </c>
      <c r="F2907" s="1" t="s">
        <v>1887</v>
      </c>
      <c r="G2907" s="1" t="s">
        <v>2150</v>
      </c>
      <c r="H2907" s="1">
        <v>2</v>
      </c>
      <c r="I2907" s="1">
        <v>2</v>
      </c>
      <c r="J2907" s="1">
        <v>2</v>
      </c>
      <c r="K2907" s="65">
        <v>44687</v>
      </c>
      <c r="L2907" s="65">
        <v>44690</v>
      </c>
      <c r="M2907" s="1">
        <v>119.96</v>
      </c>
      <c r="N2907" s="1">
        <f>VLOOKUP(G2907,[5]Production_Personnel_wise_Proce!$D$10:$K$281,8,FALSE)</f>
        <v>110</v>
      </c>
      <c r="O2907" s="1">
        <v>84</v>
      </c>
      <c r="P2907" s="1">
        <f t="shared" si="153"/>
        <v>10076.64</v>
      </c>
      <c r="Q2907" s="1" t="s">
        <v>147</v>
      </c>
      <c r="R2907" s="20">
        <v>99.7</v>
      </c>
      <c r="S2907" s="19">
        <f t="shared" si="154"/>
        <v>11960.012000000001</v>
      </c>
      <c r="T2907" s="20" t="s">
        <v>147</v>
      </c>
      <c r="U2907" s="1">
        <v>105</v>
      </c>
      <c r="V2907" s="20">
        <v>0</v>
      </c>
      <c r="W2907" s="20">
        <v>0</v>
      </c>
      <c r="X2907" s="20">
        <v>0</v>
      </c>
      <c r="Y2907" s="20">
        <f t="shared" si="150"/>
        <v>105</v>
      </c>
      <c r="Z2907" s="1">
        <f>+Y2907*N2907</f>
        <v>11550</v>
      </c>
      <c r="AA2907" s="58" t="s">
        <v>3179</v>
      </c>
      <c r="AB2907" s="58" t="s">
        <v>3179</v>
      </c>
    </row>
    <row r="2908" spans="1:28" x14ac:dyDescent="0.3">
      <c r="A2908" s="1">
        <v>210</v>
      </c>
      <c r="B2908" s="20" t="s">
        <v>3275</v>
      </c>
      <c r="C2908" s="1" t="s">
        <v>1486</v>
      </c>
      <c r="D2908" s="1" t="s">
        <v>1758</v>
      </c>
      <c r="E2908" s="1" t="s">
        <v>1759</v>
      </c>
      <c r="F2908" s="1" t="s">
        <v>2151</v>
      </c>
      <c r="G2908" s="1" t="s">
        <v>2152</v>
      </c>
      <c r="H2908" s="1">
        <v>0.5</v>
      </c>
      <c r="I2908" s="1">
        <v>0.5</v>
      </c>
      <c r="J2908" s="1">
        <v>5</v>
      </c>
      <c r="K2908" s="65">
        <v>44687</v>
      </c>
      <c r="L2908" s="65">
        <v>44690</v>
      </c>
      <c r="M2908" s="1">
        <v>302.22000000000003</v>
      </c>
      <c r="N2908" s="1">
        <f>VLOOKUP(G2908,[5]Production_Personnel_wise_Proce!$D$10:$K$281,8,FALSE)</f>
        <v>286</v>
      </c>
      <c r="O2908" s="1">
        <v>93</v>
      </c>
      <c r="P2908" s="1">
        <f t="shared" si="153"/>
        <v>28106.460000000003</v>
      </c>
      <c r="Q2908" s="1" t="s">
        <v>147</v>
      </c>
      <c r="R2908" s="20">
        <v>99.7</v>
      </c>
      <c r="S2908" s="19">
        <f t="shared" si="154"/>
        <v>30131.334000000003</v>
      </c>
      <c r="T2908" s="20" t="s">
        <v>147</v>
      </c>
      <c r="U2908" s="1">
        <v>105</v>
      </c>
      <c r="V2908" s="20">
        <v>0</v>
      </c>
      <c r="W2908" s="20">
        <v>0</v>
      </c>
      <c r="X2908" s="20">
        <v>0</v>
      </c>
      <c r="Y2908" s="20">
        <f t="shared" si="150"/>
        <v>105</v>
      </c>
      <c r="Z2908" s="1">
        <f>+Y2908*N2908</f>
        <v>30030</v>
      </c>
      <c r="AA2908" s="58" t="s">
        <v>3179</v>
      </c>
      <c r="AB2908" s="58" t="s">
        <v>3179</v>
      </c>
    </row>
    <row r="2909" spans="1:28" x14ac:dyDescent="0.3">
      <c r="A2909" s="1">
        <v>211</v>
      </c>
      <c r="B2909" s="20" t="s">
        <v>3275</v>
      </c>
      <c r="C2909" s="1" t="s">
        <v>1486</v>
      </c>
      <c r="D2909" s="1" t="s">
        <v>1758</v>
      </c>
      <c r="E2909" s="1" t="s">
        <v>1759</v>
      </c>
      <c r="F2909" s="1" t="s">
        <v>1592</v>
      </c>
      <c r="G2909" s="1" t="s">
        <v>2153</v>
      </c>
      <c r="H2909" s="1">
        <v>0.5</v>
      </c>
      <c r="I2909" s="1">
        <v>0.5</v>
      </c>
      <c r="J2909" s="1">
        <v>5</v>
      </c>
      <c r="K2909" s="65">
        <v>44687</v>
      </c>
      <c r="L2909" s="65">
        <v>44690</v>
      </c>
      <c r="M2909" s="1">
        <v>302.2</v>
      </c>
      <c r="N2909" s="1">
        <f>VLOOKUP(G2909,[5]Production_Personnel_wise_Proce!$D$10:$K$281,8,FALSE)</f>
        <v>286</v>
      </c>
      <c r="O2909" s="1">
        <v>93</v>
      </c>
      <c r="P2909" s="1">
        <f t="shared" si="153"/>
        <v>28104.6</v>
      </c>
      <c r="Q2909" s="1" t="s">
        <v>147</v>
      </c>
      <c r="R2909" s="20">
        <v>99.7</v>
      </c>
      <c r="S2909" s="19">
        <f t="shared" si="154"/>
        <v>30129.34</v>
      </c>
      <c r="T2909" s="20" t="s">
        <v>147</v>
      </c>
      <c r="U2909" s="1">
        <v>105</v>
      </c>
      <c r="V2909" s="20">
        <v>0</v>
      </c>
      <c r="W2909" s="20">
        <v>0</v>
      </c>
      <c r="X2909" s="20">
        <v>0</v>
      </c>
      <c r="Y2909" s="20">
        <f t="shared" si="150"/>
        <v>105</v>
      </c>
      <c r="Z2909" s="1">
        <f>+Y2909*N2909</f>
        <v>30030</v>
      </c>
      <c r="AA2909" s="58" t="s">
        <v>3179</v>
      </c>
      <c r="AB2909" s="58" t="s">
        <v>3179</v>
      </c>
    </row>
    <row r="2910" spans="1:28" x14ac:dyDescent="0.3">
      <c r="A2910" s="1">
        <v>212</v>
      </c>
      <c r="B2910" s="20" t="s">
        <v>3275</v>
      </c>
      <c r="C2910" s="1" t="s">
        <v>1486</v>
      </c>
      <c r="D2910" s="1" t="s">
        <v>1758</v>
      </c>
      <c r="E2910" s="1" t="s">
        <v>1759</v>
      </c>
      <c r="F2910" s="1" t="s">
        <v>2154</v>
      </c>
      <c r="G2910" s="1" t="s">
        <v>2155</v>
      </c>
      <c r="H2910" s="42">
        <v>0.5</v>
      </c>
      <c r="I2910" s="42">
        <v>0.5</v>
      </c>
      <c r="J2910" s="1">
        <v>3</v>
      </c>
      <c r="K2910" s="65">
        <v>44642</v>
      </c>
      <c r="L2910" s="65">
        <v>44645</v>
      </c>
      <c r="M2910" s="1">
        <v>180.57</v>
      </c>
      <c r="N2910" s="1">
        <v>180</v>
      </c>
      <c r="O2910" s="1">
        <v>93</v>
      </c>
      <c r="P2910" s="1">
        <f t="shared" si="153"/>
        <v>16793.009999999998</v>
      </c>
      <c r="Q2910" s="60" t="s">
        <v>147</v>
      </c>
      <c r="R2910" s="20">
        <v>99.7</v>
      </c>
      <c r="S2910" s="19">
        <f t="shared" si="154"/>
        <v>18002.829000000002</v>
      </c>
      <c r="T2910" s="20" t="s">
        <v>147</v>
      </c>
      <c r="U2910" s="1">
        <v>105</v>
      </c>
      <c r="V2910" s="20">
        <v>0</v>
      </c>
      <c r="W2910" s="20">
        <v>0</v>
      </c>
      <c r="X2910" s="20">
        <v>0</v>
      </c>
      <c r="Y2910" s="20">
        <f t="shared" si="150"/>
        <v>105</v>
      </c>
      <c r="Z2910" s="1">
        <f>+N2910*Y2910</f>
        <v>18900</v>
      </c>
      <c r="AA2910" s="58" t="s">
        <v>3179</v>
      </c>
      <c r="AB2910" s="58" t="s">
        <v>3179</v>
      </c>
    </row>
    <row r="2911" spans="1:28" x14ac:dyDescent="0.3">
      <c r="A2911" s="1">
        <v>213</v>
      </c>
      <c r="B2911" s="20" t="s">
        <v>3275</v>
      </c>
      <c r="C2911" s="1" t="s">
        <v>1486</v>
      </c>
      <c r="D2911" s="1" t="s">
        <v>1758</v>
      </c>
      <c r="E2911" s="1" t="s">
        <v>1759</v>
      </c>
      <c r="F2911" s="1" t="s">
        <v>2156</v>
      </c>
      <c r="G2911" s="1" t="s">
        <v>2157</v>
      </c>
      <c r="H2911" s="42">
        <v>1</v>
      </c>
      <c r="I2911" s="42">
        <v>1</v>
      </c>
      <c r="J2911" s="1">
        <v>3</v>
      </c>
      <c r="K2911" s="65">
        <v>44642</v>
      </c>
      <c r="L2911" s="65">
        <v>44645</v>
      </c>
      <c r="M2911" s="1">
        <v>180.31</v>
      </c>
      <c r="N2911" s="1">
        <v>180</v>
      </c>
      <c r="O2911" s="1">
        <v>89</v>
      </c>
      <c r="P2911" s="1">
        <f t="shared" si="153"/>
        <v>16047.59</v>
      </c>
      <c r="Q2911" s="1" t="s">
        <v>147</v>
      </c>
      <c r="R2911" s="20">
        <v>99.7</v>
      </c>
      <c r="S2911" s="19">
        <f t="shared" si="154"/>
        <v>17976.906999999999</v>
      </c>
      <c r="T2911" s="20" t="s">
        <v>147</v>
      </c>
      <c r="U2911" s="1">
        <v>105</v>
      </c>
      <c r="V2911" s="20">
        <v>0</v>
      </c>
      <c r="W2911" s="20">
        <v>0</v>
      </c>
      <c r="X2911" s="20">
        <v>0</v>
      </c>
      <c r="Y2911" s="20">
        <f t="shared" ref="Y2911:Y2974" si="155">SUM(U2911:X2911)</f>
        <v>105</v>
      </c>
      <c r="Z2911" s="1">
        <f>+N2911*Y2911</f>
        <v>18900</v>
      </c>
      <c r="AA2911" s="58" t="s">
        <v>3179</v>
      </c>
      <c r="AB2911" s="58" t="s">
        <v>3179</v>
      </c>
    </row>
    <row r="2912" spans="1:28" x14ac:dyDescent="0.3">
      <c r="A2912" s="1">
        <v>214</v>
      </c>
      <c r="B2912" s="20" t="s">
        <v>3275</v>
      </c>
      <c r="C2912" s="1" t="s">
        <v>1486</v>
      </c>
      <c r="D2912" s="1" t="s">
        <v>1758</v>
      </c>
      <c r="E2912" s="1" t="s">
        <v>1759</v>
      </c>
      <c r="F2912" s="1" t="s">
        <v>2158</v>
      </c>
      <c r="G2912" s="1" t="s">
        <v>2159</v>
      </c>
      <c r="H2912" s="42">
        <v>0.5</v>
      </c>
      <c r="I2912" s="42">
        <v>0.5</v>
      </c>
      <c r="J2912" s="1">
        <v>2</v>
      </c>
      <c r="K2912" s="65">
        <v>44642</v>
      </c>
      <c r="L2912" s="65">
        <v>44645</v>
      </c>
      <c r="M2912" s="1">
        <v>119.85</v>
      </c>
      <c r="N2912" s="1">
        <v>118</v>
      </c>
      <c r="O2912" s="1">
        <v>91</v>
      </c>
      <c r="P2912" s="1">
        <f t="shared" si="153"/>
        <v>10906.35</v>
      </c>
      <c r="Q2912" s="1" t="s">
        <v>147</v>
      </c>
      <c r="R2912" s="20">
        <v>99.7</v>
      </c>
      <c r="S2912" s="19">
        <f t="shared" si="154"/>
        <v>11949.045</v>
      </c>
      <c r="T2912" s="20" t="s">
        <v>147</v>
      </c>
      <c r="U2912" s="1">
        <v>105</v>
      </c>
      <c r="V2912" s="20">
        <v>0</v>
      </c>
      <c r="W2912" s="20">
        <v>0</v>
      </c>
      <c r="X2912" s="20">
        <v>0</v>
      </c>
      <c r="Y2912" s="20">
        <f t="shared" si="155"/>
        <v>105</v>
      </c>
      <c r="Z2912" s="1">
        <f>+N2912*Y2912</f>
        <v>12390</v>
      </c>
      <c r="AA2912" s="58" t="s">
        <v>3179</v>
      </c>
      <c r="AB2912" s="58" t="s">
        <v>3179</v>
      </c>
    </row>
    <row r="2913" spans="1:28" x14ac:dyDescent="0.3">
      <c r="A2913" s="1">
        <v>215</v>
      </c>
      <c r="B2913" s="20" t="s">
        <v>3275</v>
      </c>
      <c r="C2913" s="1" t="s">
        <v>1486</v>
      </c>
      <c r="D2913" s="1" t="s">
        <v>1758</v>
      </c>
      <c r="E2913" s="1" t="s">
        <v>1759</v>
      </c>
      <c r="F2913" s="1" t="s">
        <v>2160</v>
      </c>
      <c r="G2913" s="1" t="s">
        <v>2161</v>
      </c>
      <c r="H2913" s="42">
        <v>0.5</v>
      </c>
      <c r="I2913" s="42">
        <v>0.5</v>
      </c>
      <c r="J2913" s="1">
        <v>2</v>
      </c>
      <c r="K2913" s="65">
        <v>44642</v>
      </c>
      <c r="L2913" s="65">
        <v>44645</v>
      </c>
      <c r="M2913" s="1">
        <v>119.9</v>
      </c>
      <c r="N2913" s="1">
        <v>118</v>
      </c>
      <c r="O2913" s="1">
        <v>84</v>
      </c>
      <c r="P2913" s="1">
        <f t="shared" si="153"/>
        <v>10071.6</v>
      </c>
      <c r="Q2913" s="1" t="s">
        <v>147</v>
      </c>
      <c r="R2913" s="20">
        <v>99.7</v>
      </c>
      <c r="S2913" s="19">
        <f t="shared" si="154"/>
        <v>11954.03</v>
      </c>
      <c r="T2913" s="20" t="s">
        <v>147</v>
      </c>
      <c r="U2913" s="1">
        <v>105</v>
      </c>
      <c r="V2913" s="20">
        <v>0</v>
      </c>
      <c r="W2913" s="20">
        <v>0</v>
      </c>
      <c r="X2913" s="20">
        <v>0</v>
      </c>
      <c r="Y2913" s="20">
        <f t="shared" si="155"/>
        <v>105</v>
      </c>
      <c r="Z2913" s="1">
        <f>+Y2913*N2913</f>
        <v>12390</v>
      </c>
      <c r="AA2913" s="58" t="s">
        <v>3179</v>
      </c>
      <c r="AB2913" s="58" t="s">
        <v>3179</v>
      </c>
    </row>
    <row r="2914" spans="1:28" x14ac:dyDescent="0.3">
      <c r="A2914" s="1">
        <v>216</v>
      </c>
      <c r="B2914" s="20" t="s">
        <v>3275</v>
      </c>
      <c r="C2914" s="1" t="s">
        <v>1486</v>
      </c>
      <c r="D2914" s="1" t="s">
        <v>1758</v>
      </c>
      <c r="E2914" s="1" t="s">
        <v>1759</v>
      </c>
      <c r="F2914" s="1" t="s">
        <v>2162</v>
      </c>
      <c r="G2914" s="1" t="s">
        <v>2163</v>
      </c>
      <c r="H2914" s="1">
        <v>0.5</v>
      </c>
      <c r="I2914" s="1">
        <v>0.5</v>
      </c>
      <c r="J2914" s="1">
        <v>5</v>
      </c>
      <c r="K2914" s="65">
        <v>44687</v>
      </c>
      <c r="L2914" s="65">
        <v>44690</v>
      </c>
      <c r="M2914" s="1">
        <v>301.3</v>
      </c>
      <c r="N2914" s="1">
        <f>VLOOKUP(G2914,[5]Production_Personnel_wise_Proce!$D$10:$K$281,8,FALSE)</f>
        <v>285</v>
      </c>
      <c r="O2914" s="1">
        <v>97</v>
      </c>
      <c r="P2914" s="1">
        <f t="shared" si="153"/>
        <v>29226.100000000002</v>
      </c>
      <c r="Q2914" s="1" t="s">
        <v>147</v>
      </c>
      <c r="R2914" s="20">
        <v>99.7</v>
      </c>
      <c r="S2914" s="19">
        <f t="shared" si="154"/>
        <v>30039.61</v>
      </c>
      <c r="T2914" s="20" t="s">
        <v>147</v>
      </c>
      <c r="U2914" s="1">
        <v>105</v>
      </c>
      <c r="V2914" s="20">
        <v>0</v>
      </c>
      <c r="W2914" s="20">
        <v>0</v>
      </c>
      <c r="X2914" s="20">
        <v>0</v>
      </c>
      <c r="Y2914" s="20">
        <f t="shared" si="155"/>
        <v>105</v>
      </c>
      <c r="Z2914" s="1">
        <f>+Y2914*N2914</f>
        <v>29925</v>
      </c>
      <c r="AA2914" s="58" t="s">
        <v>3179</v>
      </c>
      <c r="AB2914" s="58" t="s">
        <v>3179</v>
      </c>
    </row>
    <row r="2915" spans="1:28" x14ac:dyDescent="0.3">
      <c r="A2915" s="1">
        <v>217</v>
      </c>
      <c r="B2915" s="20" t="s">
        <v>3275</v>
      </c>
      <c r="C2915" s="1" t="s">
        <v>1486</v>
      </c>
      <c r="D2915" s="1" t="s">
        <v>1758</v>
      </c>
      <c r="E2915" s="1" t="s">
        <v>1759</v>
      </c>
      <c r="F2915" s="1" t="s">
        <v>1917</v>
      </c>
      <c r="G2915" s="1" t="s">
        <v>2164</v>
      </c>
      <c r="H2915" s="1">
        <v>0.5</v>
      </c>
      <c r="I2915" s="1">
        <v>0.5</v>
      </c>
      <c r="J2915" s="1">
        <v>5</v>
      </c>
      <c r="K2915" s="65">
        <v>44687</v>
      </c>
      <c r="L2915" s="65">
        <v>44690</v>
      </c>
      <c r="M2915" s="1">
        <v>298.14</v>
      </c>
      <c r="N2915" s="1">
        <f>VLOOKUP(G2915,[5]Production_Personnel_wise_Proce!$D$10:$K$281,8,FALSE)</f>
        <v>273</v>
      </c>
      <c r="O2915" s="1">
        <v>95</v>
      </c>
      <c r="P2915" s="1">
        <f t="shared" si="153"/>
        <v>28323.3</v>
      </c>
      <c r="Q2915" s="1" t="s">
        <v>147</v>
      </c>
      <c r="R2915" s="20">
        <v>99.7</v>
      </c>
      <c r="S2915" s="19">
        <f t="shared" si="154"/>
        <v>29724.558000000001</v>
      </c>
      <c r="T2915" s="20" t="s">
        <v>147</v>
      </c>
      <c r="U2915" s="1">
        <v>105</v>
      </c>
      <c r="V2915" s="20">
        <v>0</v>
      </c>
      <c r="W2915" s="20">
        <v>0</v>
      </c>
      <c r="X2915" s="20">
        <v>0</v>
      </c>
      <c r="Y2915" s="20">
        <f t="shared" si="155"/>
        <v>105</v>
      </c>
      <c r="Z2915" s="1">
        <f>+Y2915*N2915</f>
        <v>28665</v>
      </c>
      <c r="AA2915" s="58" t="s">
        <v>3179</v>
      </c>
      <c r="AB2915" s="58" t="s">
        <v>3179</v>
      </c>
    </row>
    <row r="2916" spans="1:28" x14ac:dyDescent="0.3">
      <c r="A2916" s="1">
        <v>218</v>
      </c>
      <c r="B2916" s="20" t="s">
        <v>3275</v>
      </c>
      <c r="C2916" s="1" t="s">
        <v>1486</v>
      </c>
      <c r="D2916" s="1" t="s">
        <v>1758</v>
      </c>
      <c r="E2916" s="1" t="s">
        <v>1759</v>
      </c>
      <c r="F2916" s="1" t="s">
        <v>1677</v>
      </c>
      <c r="G2916" s="1" t="s">
        <v>2165</v>
      </c>
      <c r="H2916" s="42">
        <v>1</v>
      </c>
      <c r="I2916" s="42">
        <v>1</v>
      </c>
      <c r="J2916" s="1">
        <v>1</v>
      </c>
      <c r="K2916" s="65">
        <v>44642</v>
      </c>
      <c r="L2916" s="65">
        <v>44645</v>
      </c>
      <c r="M2916" s="1">
        <v>60.23</v>
      </c>
      <c r="N2916" s="1">
        <v>57</v>
      </c>
      <c r="O2916" s="1">
        <v>89</v>
      </c>
      <c r="P2916" s="1">
        <f t="shared" si="153"/>
        <v>5360.4699999999993</v>
      </c>
      <c r="Q2916" s="1" t="s">
        <v>147</v>
      </c>
      <c r="R2916" s="20">
        <v>99.7</v>
      </c>
      <c r="S2916" s="19">
        <f t="shared" si="154"/>
        <v>6004.9309999999996</v>
      </c>
      <c r="T2916" s="20" t="s">
        <v>147</v>
      </c>
      <c r="U2916" s="1">
        <v>105</v>
      </c>
      <c r="V2916" s="20">
        <v>0</v>
      </c>
      <c r="W2916" s="20">
        <v>0</v>
      </c>
      <c r="X2916" s="20">
        <v>0</v>
      </c>
      <c r="Y2916" s="20">
        <f t="shared" si="155"/>
        <v>105</v>
      </c>
      <c r="Z2916" s="1">
        <f>+N2916*Y2916</f>
        <v>5985</v>
      </c>
      <c r="AA2916" s="58" t="s">
        <v>3179</v>
      </c>
      <c r="AB2916" s="58" t="s">
        <v>3179</v>
      </c>
    </row>
    <row r="2917" spans="1:28" x14ac:dyDescent="0.3">
      <c r="A2917" s="1">
        <v>219</v>
      </c>
      <c r="B2917" s="20" t="s">
        <v>3275</v>
      </c>
      <c r="C2917" s="1" t="s">
        <v>1486</v>
      </c>
      <c r="D2917" s="1" t="s">
        <v>1758</v>
      </c>
      <c r="E2917" s="1" t="s">
        <v>1759</v>
      </c>
      <c r="F2917" s="1" t="s">
        <v>2166</v>
      </c>
      <c r="G2917" s="1" t="s">
        <v>2168</v>
      </c>
      <c r="H2917" s="1">
        <v>0.5</v>
      </c>
      <c r="I2917" s="1">
        <v>0.5</v>
      </c>
      <c r="J2917" s="1">
        <v>1</v>
      </c>
      <c r="K2917" s="65">
        <v>44687</v>
      </c>
      <c r="L2917" s="65">
        <v>44690</v>
      </c>
      <c r="M2917" s="1">
        <v>60.12</v>
      </c>
      <c r="N2917" s="1">
        <f>VLOOKUP(G2917,[5]Production_Personnel_wise_Proce!$D$10:$K$281,8,FALSE)</f>
        <v>57</v>
      </c>
      <c r="O2917" s="1">
        <v>95</v>
      </c>
      <c r="P2917" s="1">
        <f t="shared" si="153"/>
        <v>5711.4</v>
      </c>
      <c r="Q2917" s="1" t="s">
        <v>147</v>
      </c>
      <c r="R2917" s="20">
        <v>99.7</v>
      </c>
      <c r="S2917" s="19">
        <f t="shared" si="154"/>
        <v>5993.9639999999999</v>
      </c>
      <c r="T2917" s="20" t="s">
        <v>147</v>
      </c>
      <c r="U2917" s="1">
        <v>105</v>
      </c>
      <c r="V2917" s="20">
        <v>0</v>
      </c>
      <c r="W2917" s="20">
        <v>0</v>
      </c>
      <c r="X2917" s="20">
        <v>0</v>
      </c>
      <c r="Y2917" s="20">
        <f t="shared" si="155"/>
        <v>105</v>
      </c>
      <c r="Z2917" s="1">
        <f t="shared" ref="Z2917:Z2924" si="156">+Y2917*N2917</f>
        <v>5985</v>
      </c>
      <c r="AA2917" s="58" t="s">
        <v>3179</v>
      </c>
      <c r="AB2917" s="58" t="s">
        <v>3179</v>
      </c>
    </row>
    <row r="2918" spans="1:28" x14ac:dyDescent="0.3">
      <c r="A2918" s="1">
        <v>220</v>
      </c>
      <c r="B2918" s="20" t="s">
        <v>3275</v>
      </c>
      <c r="C2918" s="1" t="s">
        <v>1486</v>
      </c>
      <c r="D2918" s="1" t="s">
        <v>1758</v>
      </c>
      <c r="E2918" s="1" t="s">
        <v>1759</v>
      </c>
      <c r="F2918" s="1" t="s">
        <v>2169</v>
      </c>
      <c r="G2918" s="1" t="s">
        <v>2170</v>
      </c>
      <c r="H2918" s="1">
        <v>0.75</v>
      </c>
      <c r="I2918" s="1">
        <v>0.75</v>
      </c>
      <c r="J2918" s="1">
        <v>1</v>
      </c>
      <c r="K2918" s="65">
        <v>44687</v>
      </c>
      <c r="L2918" s="65">
        <v>44690</v>
      </c>
      <c r="M2918" s="1">
        <v>60.24</v>
      </c>
      <c r="N2918" s="1">
        <f>VLOOKUP(G2918,[5]Production_Personnel_wise_Proce!$D$10:$K$281,8,FALSE)</f>
        <v>57</v>
      </c>
      <c r="O2918" s="1">
        <v>96</v>
      </c>
      <c r="P2918" s="1">
        <f t="shared" si="153"/>
        <v>5783.04</v>
      </c>
      <c r="Q2918" s="1" t="s">
        <v>147</v>
      </c>
      <c r="R2918" s="20">
        <v>99.7</v>
      </c>
      <c r="S2918" s="19">
        <f t="shared" si="154"/>
        <v>6005.9280000000008</v>
      </c>
      <c r="T2918" s="20" t="s">
        <v>147</v>
      </c>
      <c r="U2918" s="1">
        <v>105</v>
      </c>
      <c r="V2918" s="20">
        <v>0</v>
      </c>
      <c r="W2918" s="20">
        <v>0</v>
      </c>
      <c r="X2918" s="20">
        <v>0</v>
      </c>
      <c r="Y2918" s="20">
        <f t="shared" si="155"/>
        <v>105</v>
      </c>
      <c r="Z2918" s="1">
        <f t="shared" si="156"/>
        <v>5985</v>
      </c>
      <c r="AA2918" s="58" t="s">
        <v>3179</v>
      </c>
      <c r="AB2918" s="58" t="s">
        <v>3179</v>
      </c>
    </row>
    <row r="2919" spans="1:28" x14ac:dyDescent="0.3">
      <c r="A2919" s="1">
        <v>221</v>
      </c>
      <c r="B2919" s="20" t="s">
        <v>3275</v>
      </c>
      <c r="C2919" s="1" t="s">
        <v>1486</v>
      </c>
      <c r="D2919" s="1" t="s">
        <v>1758</v>
      </c>
      <c r="E2919" s="1" t="s">
        <v>1759</v>
      </c>
      <c r="F2919" s="1" t="s">
        <v>2171</v>
      </c>
      <c r="G2919" s="1" t="s">
        <v>2172</v>
      </c>
      <c r="H2919" s="1">
        <v>0.75</v>
      </c>
      <c r="I2919" s="1">
        <v>0.75</v>
      </c>
      <c r="J2919" s="1">
        <v>1</v>
      </c>
      <c r="K2919" s="65">
        <v>44687</v>
      </c>
      <c r="L2919" s="65">
        <v>44690</v>
      </c>
      <c r="M2919" s="1">
        <v>59.88</v>
      </c>
      <c r="N2919" s="1">
        <f>VLOOKUP(G2919,[5]Production_Personnel_wise_Proce!$D$10:$K$281,8,FALSE)</f>
        <v>54</v>
      </c>
      <c r="O2919" s="1">
        <v>88</v>
      </c>
      <c r="P2919" s="1">
        <f t="shared" si="153"/>
        <v>5269.4400000000005</v>
      </c>
      <c r="Q2919" s="1" t="s">
        <v>147</v>
      </c>
      <c r="R2919" s="20">
        <v>99.7</v>
      </c>
      <c r="S2919" s="19">
        <f t="shared" si="154"/>
        <v>5970.0360000000001</v>
      </c>
      <c r="T2919" s="20" t="s">
        <v>147</v>
      </c>
      <c r="U2919" s="1">
        <v>105</v>
      </c>
      <c r="V2919" s="20">
        <v>0</v>
      </c>
      <c r="W2919" s="20">
        <v>0</v>
      </c>
      <c r="X2919" s="20">
        <v>0</v>
      </c>
      <c r="Y2919" s="20">
        <f t="shared" si="155"/>
        <v>105</v>
      </c>
      <c r="Z2919" s="1">
        <f t="shared" si="156"/>
        <v>5670</v>
      </c>
      <c r="AA2919" s="58" t="s">
        <v>3179</v>
      </c>
      <c r="AB2919" s="58" t="s">
        <v>3179</v>
      </c>
    </row>
    <row r="2920" spans="1:28" x14ac:dyDescent="0.3">
      <c r="A2920" s="1">
        <v>222</v>
      </c>
      <c r="B2920" s="20" t="s">
        <v>3275</v>
      </c>
      <c r="C2920" s="1" t="s">
        <v>1486</v>
      </c>
      <c r="D2920" s="1" t="s">
        <v>1758</v>
      </c>
      <c r="E2920" s="1" t="s">
        <v>1759</v>
      </c>
      <c r="F2920" s="1" t="s">
        <v>2173</v>
      </c>
      <c r="G2920" s="1" t="s">
        <v>2174</v>
      </c>
      <c r="H2920" s="1">
        <v>0.5</v>
      </c>
      <c r="I2920" s="1">
        <v>0.5</v>
      </c>
      <c r="J2920" s="1">
        <v>1</v>
      </c>
      <c r="K2920" s="65">
        <v>44687</v>
      </c>
      <c r="L2920" s="65">
        <v>44690</v>
      </c>
      <c r="M2920" s="1">
        <v>60.08</v>
      </c>
      <c r="N2920" s="1">
        <f>VLOOKUP(G2920,[5]Production_Personnel_wise_Proce!$D$10:$K$281,8,FALSE)</f>
        <v>57</v>
      </c>
      <c r="O2920" s="1">
        <v>94</v>
      </c>
      <c r="P2920" s="1">
        <f t="shared" si="153"/>
        <v>5647.5199999999995</v>
      </c>
      <c r="Q2920" s="1" t="s">
        <v>147</v>
      </c>
      <c r="R2920" s="20">
        <v>99.7</v>
      </c>
      <c r="S2920" s="19">
        <f t="shared" si="154"/>
        <v>5989.9759999999997</v>
      </c>
      <c r="T2920" s="20" t="s">
        <v>147</v>
      </c>
      <c r="U2920" s="1">
        <v>105</v>
      </c>
      <c r="V2920" s="20">
        <v>0</v>
      </c>
      <c r="W2920" s="20">
        <v>0</v>
      </c>
      <c r="X2920" s="20">
        <v>0</v>
      </c>
      <c r="Y2920" s="20">
        <f t="shared" si="155"/>
        <v>105</v>
      </c>
      <c r="Z2920" s="1">
        <f t="shared" si="156"/>
        <v>5985</v>
      </c>
      <c r="AA2920" s="58" t="s">
        <v>3179</v>
      </c>
      <c r="AB2920" s="58" t="s">
        <v>3179</v>
      </c>
    </row>
    <row r="2921" spans="1:28" x14ac:dyDescent="0.3">
      <c r="A2921" s="1">
        <v>223</v>
      </c>
      <c r="B2921" s="20" t="s">
        <v>3275</v>
      </c>
      <c r="C2921" s="1" t="s">
        <v>1486</v>
      </c>
      <c r="D2921" s="1" t="s">
        <v>1758</v>
      </c>
      <c r="E2921" s="1" t="s">
        <v>1759</v>
      </c>
      <c r="F2921" s="1" t="s">
        <v>2175</v>
      </c>
      <c r="G2921" s="1" t="s">
        <v>2176</v>
      </c>
      <c r="H2921" s="1">
        <v>0.5</v>
      </c>
      <c r="I2921" s="1">
        <v>0.5</v>
      </c>
      <c r="J2921" s="1">
        <v>2</v>
      </c>
      <c r="K2921" s="65">
        <v>44687</v>
      </c>
      <c r="L2921" s="65">
        <v>44690</v>
      </c>
      <c r="M2921" s="1">
        <v>121</v>
      </c>
      <c r="N2921" s="1">
        <f>VLOOKUP(G2921,[5]Production_Personnel_wise_Proce!$D$10:$K$281,8,FALSE)</f>
        <v>115</v>
      </c>
      <c r="O2921" s="1">
        <v>83</v>
      </c>
      <c r="P2921" s="1">
        <f t="shared" si="153"/>
        <v>10043</v>
      </c>
      <c r="Q2921" s="1" t="s">
        <v>147</v>
      </c>
      <c r="R2921" s="20">
        <v>99.7</v>
      </c>
      <c r="S2921" s="19">
        <f t="shared" si="154"/>
        <v>12063.7</v>
      </c>
      <c r="T2921" s="20" t="s">
        <v>147</v>
      </c>
      <c r="U2921" s="1">
        <v>105</v>
      </c>
      <c r="V2921" s="20">
        <v>0</v>
      </c>
      <c r="W2921" s="20">
        <v>0</v>
      </c>
      <c r="X2921" s="20">
        <v>0</v>
      </c>
      <c r="Y2921" s="20">
        <f t="shared" si="155"/>
        <v>105</v>
      </c>
      <c r="Z2921" s="1">
        <f t="shared" si="156"/>
        <v>12075</v>
      </c>
      <c r="AA2921" s="58" t="s">
        <v>3179</v>
      </c>
      <c r="AB2921" s="58" t="s">
        <v>3179</v>
      </c>
    </row>
    <row r="2922" spans="1:28" x14ac:dyDescent="0.3">
      <c r="A2922" s="1">
        <v>224</v>
      </c>
      <c r="B2922" s="20" t="s">
        <v>3275</v>
      </c>
      <c r="C2922" s="1" t="s">
        <v>1486</v>
      </c>
      <c r="D2922" s="1" t="s">
        <v>1758</v>
      </c>
      <c r="E2922" s="1" t="s">
        <v>1759</v>
      </c>
      <c r="F2922" s="1" t="s">
        <v>2177</v>
      </c>
      <c r="G2922" s="1" t="s">
        <v>2178</v>
      </c>
      <c r="H2922" s="1">
        <v>0.5</v>
      </c>
      <c r="I2922" s="1">
        <v>0.5</v>
      </c>
      <c r="J2922" s="1">
        <v>2</v>
      </c>
      <c r="K2922" s="65">
        <v>44687</v>
      </c>
      <c r="L2922" s="65">
        <v>44690</v>
      </c>
      <c r="M2922" s="1">
        <v>120.14</v>
      </c>
      <c r="N2922" s="1">
        <f>VLOOKUP(G2922,[5]Production_Personnel_wise_Proce!$D$10:$K$281,8,FALSE)</f>
        <v>114</v>
      </c>
      <c r="O2922" s="1">
        <v>87</v>
      </c>
      <c r="P2922" s="1">
        <f t="shared" si="153"/>
        <v>10452.18</v>
      </c>
      <c r="Q2922" s="1" t="s">
        <v>147</v>
      </c>
      <c r="R2922" s="20">
        <v>99.7</v>
      </c>
      <c r="S2922" s="19">
        <f t="shared" si="154"/>
        <v>11977.958000000001</v>
      </c>
      <c r="T2922" s="20" t="s">
        <v>147</v>
      </c>
      <c r="U2922" s="1">
        <v>105</v>
      </c>
      <c r="V2922" s="20">
        <v>0</v>
      </c>
      <c r="W2922" s="20">
        <v>0</v>
      </c>
      <c r="X2922" s="20">
        <v>0</v>
      </c>
      <c r="Y2922" s="20">
        <f t="shared" si="155"/>
        <v>105</v>
      </c>
      <c r="Z2922" s="1">
        <f t="shared" si="156"/>
        <v>11970</v>
      </c>
      <c r="AA2922" s="58" t="s">
        <v>3179</v>
      </c>
      <c r="AB2922" s="58" t="s">
        <v>3179</v>
      </c>
    </row>
    <row r="2923" spans="1:28" x14ac:dyDescent="0.3">
      <c r="A2923" s="1">
        <v>225</v>
      </c>
      <c r="B2923" s="20" t="s">
        <v>3275</v>
      </c>
      <c r="C2923" s="1" t="s">
        <v>1486</v>
      </c>
      <c r="D2923" s="1" t="s">
        <v>1758</v>
      </c>
      <c r="E2923" s="1" t="s">
        <v>1759</v>
      </c>
      <c r="F2923" s="1" t="s">
        <v>2179</v>
      </c>
      <c r="G2923" s="1" t="s">
        <v>2180</v>
      </c>
      <c r="H2923" s="1">
        <v>0.5</v>
      </c>
      <c r="I2923" s="1">
        <v>0.5</v>
      </c>
      <c r="J2923" s="1">
        <v>1</v>
      </c>
      <c r="K2923" s="65">
        <v>44687</v>
      </c>
      <c r="L2923" s="65">
        <v>44690</v>
      </c>
      <c r="M2923" s="1">
        <v>60.18</v>
      </c>
      <c r="N2923" s="1">
        <f>VLOOKUP(G2923,[5]Production_Personnel_wise_Proce!$D$10:$K$281,8,FALSE)</f>
        <v>55</v>
      </c>
      <c r="O2923" s="1">
        <v>96</v>
      </c>
      <c r="P2923" s="1">
        <f t="shared" si="153"/>
        <v>5777.28</v>
      </c>
      <c r="Q2923" s="1" t="s">
        <v>147</v>
      </c>
      <c r="R2923" s="20">
        <v>99.7</v>
      </c>
      <c r="S2923" s="19">
        <f t="shared" si="154"/>
        <v>5999.9459999999999</v>
      </c>
      <c r="T2923" s="20" t="s">
        <v>147</v>
      </c>
      <c r="U2923" s="1">
        <v>105</v>
      </c>
      <c r="V2923" s="20">
        <v>0</v>
      </c>
      <c r="W2923" s="20">
        <v>0</v>
      </c>
      <c r="X2923" s="20">
        <v>0</v>
      </c>
      <c r="Y2923" s="20">
        <f t="shared" si="155"/>
        <v>105</v>
      </c>
      <c r="Z2923" s="1">
        <f t="shared" si="156"/>
        <v>5775</v>
      </c>
      <c r="AA2923" s="58" t="s">
        <v>3179</v>
      </c>
      <c r="AB2923" s="58" t="s">
        <v>3179</v>
      </c>
    </row>
    <row r="2924" spans="1:28" x14ac:dyDescent="0.3">
      <c r="A2924" s="1">
        <v>226</v>
      </c>
      <c r="B2924" s="20" t="s">
        <v>3275</v>
      </c>
      <c r="C2924" s="1" t="s">
        <v>1486</v>
      </c>
      <c r="D2924" s="1" t="s">
        <v>1758</v>
      </c>
      <c r="E2924" s="1" t="s">
        <v>1759</v>
      </c>
      <c r="F2924" s="1" t="s">
        <v>2181</v>
      </c>
      <c r="G2924" s="1" t="s">
        <v>2182</v>
      </c>
      <c r="H2924" s="1">
        <v>0.5</v>
      </c>
      <c r="I2924" s="1">
        <v>0.5</v>
      </c>
      <c r="J2924" s="1">
        <v>1</v>
      </c>
      <c r="K2924" s="65">
        <v>44687</v>
      </c>
      <c r="L2924" s="65">
        <v>44690</v>
      </c>
      <c r="M2924" s="1">
        <v>59.72</v>
      </c>
      <c r="N2924" s="1">
        <f>VLOOKUP(G2924,[5]Production_Personnel_wise_Proce!$D$10:$K$281,8,FALSE)</f>
        <v>54</v>
      </c>
      <c r="O2924" s="1">
        <v>86</v>
      </c>
      <c r="P2924" s="1">
        <f t="shared" si="153"/>
        <v>5135.92</v>
      </c>
      <c r="Q2924" s="1" t="s">
        <v>147</v>
      </c>
      <c r="R2924" s="20">
        <v>99.7</v>
      </c>
      <c r="S2924" s="19">
        <f t="shared" si="154"/>
        <v>5954.0839999999998</v>
      </c>
      <c r="T2924" s="20" t="s">
        <v>147</v>
      </c>
      <c r="U2924" s="1">
        <v>105</v>
      </c>
      <c r="V2924" s="20">
        <v>0</v>
      </c>
      <c r="W2924" s="20">
        <v>0</v>
      </c>
      <c r="X2924" s="20">
        <v>0</v>
      </c>
      <c r="Y2924" s="20">
        <f t="shared" si="155"/>
        <v>105</v>
      </c>
      <c r="Z2924" s="1">
        <f t="shared" si="156"/>
        <v>5670</v>
      </c>
      <c r="AA2924" s="58" t="s">
        <v>3179</v>
      </c>
      <c r="AB2924" s="58" t="s">
        <v>3179</v>
      </c>
    </row>
    <row r="2925" spans="1:28" x14ac:dyDescent="0.3">
      <c r="A2925" s="1">
        <v>227</v>
      </c>
      <c r="B2925" s="20" t="s">
        <v>3275</v>
      </c>
      <c r="C2925" s="1" t="s">
        <v>1486</v>
      </c>
      <c r="D2925" s="1" t="s">
        <v>1758</v>
      </c>
      <c r="E2925" s="1" t="s">
        <v>1759</v>
      </c>
      <c r="F2925" s="1" t="s">
        <v>2183</v>
      </c>
      <c r="G2925" s="1" t="s">
        <v>2184</v>
      </c>
      <c r="H2925" s="1">
        <v>0.5</v>
      </c>
      <c r="I2925" s="1">
        <v>0.5</v>
      </c>
      <c r="J2925" s="1">
        <v>1</v>
      </c>
      <c r="K2925" s="65">
        <v>44687</v>
      </c>
      <c r="L2925" s="65">
        <v>44690</v>
      </c>
      <c r="M2925" s="1">
        <v>60.1</v>
      </c>
      <c r="N2925" s="1"/>
      <c r="O2925" s="1">
        <v>84</v>
      </c>
      <c r="P2925" s="1">
        <f t="shared" si="153"/>
        <v>5048.4000000000005</v>
      </c>
      <c r="Q2925" s="1" t="s">
        <v>147</v>
      </c>
      <c r="R2925" s="20">
        <v>97</v>
      </c>
      <c r="S2925" s="19">
        <f t="shared" si="154"/>
        <v>5829.7</v>
      </c>
      <c r="T2925" s="20" t="s">
        <v>148</v>
      </c>
      <c r="U2925" s="1"/>
      <c r="V2925" s="20">
        <v>0</v>
      </c>
      <c r="W2925" s="20">
        <v>0</v>
      </c>
      <c r="X2925" s="20">
        <v>0</v>
      </c>
      <c r="Y2925" s="20">
        <f t="shared" si="155"/>
        <v>0</v>
      </c>
      <c r="Z2925" s="1"/>
      <c r="AA2925" s="58" t="s">
        <v>3179</v>
      </c>
      <c r="AB2925" s="58" t="s">
        <v>3179</v>
      </c>
    </row>
    <row r="2926" spans="1:28" x14ac:dyDescent="0.3">
      <c r="A2926" s="1">
        <v>228</v>
      </c>
      <c r="B2926" s="20" t="s">
        <v>3275</v>
      </c>
      <c r="C2926" s="1" t="s">
        <v>1486</v>
      </c>
      <c r="D2926" s="1" t="s">
        <v>1758</v>
      </c>
      <c r="E2926" s="1" t="s">
        <v>1759</v>
      </c>
      <c r="F2926" s="1" t="s">
        <v>2185</v>
      </c>
      <c r="G2926" s="1" t="s">
        <v>2186</v>
      </c>
      <c r="H2926" s="1">
        <v>0.5</v>
      </c>
      <c r="I2926" s="1">
        <v>0.5</v>
      </c>
      <c r="J2926" s="1">
        <v>1</v>
      </c>
      <c r="K2926" s="65">
        <v>44687</v>
      </c>
      <c r="L2926" s="65">
        <v>44690</v>
      </c>
      <c r="M2926" s="1">
        <v>60.02</v>
      </c>
      <c r="N2926" s="1">
        <f>VLOOKUP(G2926,[5]Production_Personnel_wise_Proce!$D$10:$K$281,8,FALSE)</f>
        <v>55</v>
      </c>
      <c r="O2926" s="1">
        <v>81</v>
      </c>
      <c r="P2926" s="1">
        <f t="shared" si="153"/>
        <v>4861.62</v>
      </c>
      <c r="Q2926" s="1" t="s">
        <v>147</v>
      </c>
      <c r="R2926" s="20">
        <v>99.7</v>
      </c>
      <c r="S2926" s="19">
        <f t="shared" si="154"/>
        <v>5983.9940000000006</v>
      </c>
      <c r="T2926" s="20" t="s">
        <v>147</v>
      </c>
      <c r="U2926" s="1">
        <v>105</v>
      </c>
      <c r="V2926" s="20">
        <v>0</v>
      </c>
      <c r="W2926" s="20">
        <v>0</v>
      </c>
      <c r="X2926" s="20">
        <v>0</v>
      </c>
      <c r="Y2926" s="20">
        <f t="shared" si="155"/>
        <v>105</v>
      </c>
      <c r="Z2926" s="1">
        <f>+Y2926*N2926</f>
        <v>5775</v>
      </c>
      <c r="AA2926" s="58" t="s">
        <v>3179</v>
      </c>
      <c r="AB2926" s="58" t="s">
        <v>3179</v>
      </c>
    </row>
    <row r="2927" spans="1:28" x14ac:dyDescent="0.3">
      <c r="A2927" s="1">
        <v>229</v>
      </c>
      <c r="B2927" s="20" t="s">
        <v>3275</v>
      </c>
      <c r="C2927" s="1" t="s">
        <v>1486</v>
      </c>
      <c r="D2927" s="1" t="s">
        <v>1758</v>
      </c>
      <c r="E2927" s="1" t="s">
        <v>1759</v>
      </c>
      <c r="F2927" s="1" t="s">
        <v>2187</v>
      </c>
      <c r="G2927" s="1" t="s">
        <v>2188</v>
      </c>
      <c r="H2927" s="1">
        <v>0.5</v>
      </c>
      <c r="I2927" s="1">
        <v>0.5</v>
      </c>
      <c r="J2927" s="1">
        <v>1</v>
      </c>
      <c r="K2927" s="65">
        <v>44687</v>
      </c>
      <c r="L2927" s="65">
        <v>44690</v>
      </c>
      <c r="M2927" s="1">
        <v>60.08</v>
      </c>
      <c r="N2927" s="1">
        <f>VLOOKUP(G2927,[5]Production_Personnel_wise_Proce!$D$10:$K$281,8,FALSE)</f>
        <v>55</v>
      </c>
      <c r="O2927" s="1">
        <v>84</v>
      </c>
      <c r="P2927" s="1">
        <f t="shared" si="153"/>
        <v>5046.72</v>
      </c>
      <c r="Q2927" s="1" t="s">
        <v>147</v>
      </c>
      <c r="R2927" s="20">
        <v>99.7</v>
      </c>
      <c r="S2927" s="19">
        <f t="shared" si="154"/>
        <v>5989.9759999999997</v>
      </c>
      <c r="T2927" s="20" t="s">
        <v>147</v>
      </c>
      <c r="U2927" s="1">
        <v>105</v>
      </c>
      <c r="V2927" s="20">
        <v>0</v>
      </c>
      <c r="W2927" s="20">
        <v>0</v>
      </c>
      <c r="X2927" s="20">
        <v>0</v>
      </c>
      <c r="Y2927" s="20">
        <f t="shared" si="155"/>
        <v>105</v>
      </c>
      <c r="Z2927" s="1">
        <f>+Y2927*N2927</f>
        <v>5775</v>
      </c>
      <c r="AA2927" s="58" t="s">
        <v>3179</v>
      </c>
      <c r="AB2927" s="58" t="s">
        <v>3179</v>
      </c>
    </row>
    <row r="2928" spans="1:28" x14ac:dyDescent="0.3">
      <c r="A2928" s="1">
        <v>230</v>
      </c>
      <c r="B2928" s="20" t="s">
        <v>3275</v>
      </c>
      <c r="C2928" s="1" t="s">
        <v>1486</v>
      </c>
      <c r="D2928" s="1" t="s">
        <v>1758</v>
      </c>
      <c r="E2928" s="1" t="s">
        <v>1759</v>
      </c>
      <c r="F2928" s="1" t="s">
        <v>2189</v>
      </c>
      <c r="G2928" s="1" t="s">
        <v>2190</v>
      </c>
      <c r="H2928" s="42">
        <v>0.5</v>
      </c>
      <c r="I2928" s="42">
        <v>0.5</v>
      </c>
      <c r="J2928" s="1">
        <v>3</v>
      </c>
      <c r="K2928" s="65">
        <v>44642</v>
      </c>
      <c r="L2928" s="65">
        <v>44645</v>
      </c>
      <c r="M2928" s="1">
        <v>180.65</v>
      </c>
      <c r="N2928" s="1">
        <v>180</v>
      </c>
      <c r="O2928" s="1">
        <v>87</v>
      </c>
      <c r="P2928" s="1">
        <f t="shared" si="153"/>
        <v>15716.550000000001</v>
      </c>
      <c r="Q2928" s="1" t="s">
        <v>147</v>
      </c>
      <c r="R2928" s="20">
        <v>99.7</v>
      </c>
      <c r="S2928" s="19">
        <f t="shared" si="154"/>
        <v>18010.805</v>
      </c>
      <c r="T2928" s="20" t="s">
        <v>147</v>
      </c>
      <c r="U2928" s="1">
        <v>105</v>
      </c>
      <c r="V2928" s="20">
        <v>0</v>
      </c>
      <c r="W2928" s="20">
        <v>0</v>
      </c>
      <c r="X2928" s="20">
        <v>0</v>
      </c>
      <c r="Y2928" s="20">
        <f t="shared" si="155"/>
        <v>105</v>
      </c>
      <c r="Z2928" s="1">
        <f>+N2928*Y2928</f>
        <v>18900</v>
      </c>
      <c r="AA2928" s="58" t="s">
        <v>3179</v>
      </c>
      <c r="AB2928" s="58" t="s">
        <v>3179</v>
      </c>
    </row>
    <row r="2929" spans="1:28" x14ac:dyDescent="0.3">
      <c r="A2929" s="1">
        <v>231</v>
      </c>
      <c r="B2929" s="20" t="s">
        <v>3275</v>
      </c>
      <c r="C2929" s="1" t="s">
        <v>1486</v>
      </c>
      <c r="D2929" s="1" t="s">
        <v>1758</v>
      </c>
      <c r="E2929" s="1" t="s">
        <v>1759</v>
      </c>
      <c r="F2929" s="1" t="s">
        <v>1928</v>
      </c>
      <c r="G2929" s="1" t="s">
        <v>2191</v>
      </c>
      <c r="H2929" s="42">
        <v>2</v>
      </c>
      <c r="I2929" s="42">
        <v>2</v>
      </c>
      <c r="J2929" s="1">
        <v>3</v>
      </c>
      <c r="K2929" s="65">
        <v>44642</v>
      </c>
      <c r="L2929" s="65">
        <v>44645</v>
      </c>
      <c r="M2929" s="1">
        <v>179.55</v>
      </c>
      <c r="N2929" s="1">
        <v>179</v>
      </c>
      <c r="O2929" s="1">
        <v>87</v>
      </c>
      <c r="P2929" s="1">
        <f t="shared" si="153"/>
        <v>15620.85</v>
      </c>
      <c r="Q2929" s="1" t="s">
        <v>147</v>
      </c>
      <c r="R2929" s="20">
        <v>99.7</v>
      </c>
      <c r="S2929" s="19">
        <f t="shared" si="154"/>
        <v>17901.135000000002</v>
      </c>
      <c r="T2929" s="20" t="s">
        <v>147</v>
      </c>
      <c r="U2929" s="1">
        <v>105</v>
      </c>
      <c r="V2929" s="20">
        <v>0</v>
      </c>
      <c r="W2929" s="20">
        <v>0</v>
      </c>
      <c r="X2929" s="20">
        <v>0</v>
      </c>
      <c r="Y2929" s="20">
        <f t="shared" si="155"/>
        <v>105</v>
      </c>
      <c r="Z2929" s="1">
        <f>+N2929*Y2929</f>
        <v>18795</v>
      </c>
      <c r="AA2929" s="58" t="s">
        <v>3179</v>
      </c>
      <c r="AB2929" s="58" t="s">
        <v>3179</v>
      </c>
    </row>
    <row r="2930" spans="1:28" x14ac:dyDescent="0.3">
      <c r="A2930" s="1">
        <v>232</v>
      </c>
      <c r="B2930" s="20" t="s">
        <v>3275</v>
      </c>
      <c r="C2930" s="1" t="s">
        <v>1486</v>
      </c>
      <c r="D2930" s="1" t="s">
        <v>1758</v>
      </c>
      <c r="E2930" s="1" t="s">
        <v>1759</v>
      </c>
      <c r="F2930" s="1" t="s">
        <v>2192</v>
      </c>
      <c r="G2930" s="1" t="s">
        <v>2193</v>
      </c>
      <c r="H2930" s="42">
        <v>0.5</v>
      </c>
      <c r="I2930" s="42">
        <v>0.5</v>
      </c>
      <c r="J2930" s="1">
        <v>2</v>
      </c>
      <c r="K2930" s="65">
        <v>44642</v>
      </c>
      <c r="L2930" s="65">
        <v>44645</v>
      </c>
      <c r="M2930" s="1">
        <v>90.59</v>
      </c>
      <c r="N2930" s="1">
        <v>89</v>
      </c>
      <c r="O2930" s="1">
        <v>93</v>
      </c>
      <c r="P2930" s="1">
        <f t="shared" si="153"/>
        <v>8424.8700000000008</v>
      </c>
      <c r="Q2930" s="1" t="s">
        <v>147</v>
      </c>
      <c r="R2930" s="20">
        <v>99.7</v>
      </c>
      <c r="S2930" s="19">
        <f t="shared" si="154"/>
        <v>9031.8230000000003</v>
      </c>
      <c r="T2930" s="20" t="s">
        <v>147</v>
      </c>
      <c r="U2930" s="1">
        <v>105</v>
      </c>
      <c r="V2930" s="20">
        <v>0</v>
      </c>
      <c r="W2930" s="20">
        <v>0</v>
      </c>
      <c r="X2930" s="20">
        <v>0</v>
      </c>
      <c r="Y2930" s="20">
        <f t="shared" si="155"/>
        <v>105</v>
      </c>
      <c r="Z2930" s="1">
        <f>+N2930*Y2930</f>
        <v>9345</v>
      </c>
      <c r="AA2930" s="58" t="s">
        <v>3179</v>
      </c>
      <c r="AB2930" s="58" t="s">
        <v>3179</v>
      </c>
    </row>
    <row r="2931" spans="1:28" x14ac:dyDescent="0.3">
      <c r="A2931" s="1">
        <v>233</v>
      </c>
      <c r="B2931" s="20" t="s">
        <v>3275</v>
      </c>
      <c r="C2931" s="1" t="s">
        <v>1486</v>
      </c>
      <c r="D2931" s="1" t="s">
        <v>1758</v>
      </c>
      <c r="E2931" s="1" t="s">
        <v>1759</v>
      </c>
      <c r="F2931" s="1" t="s">
        <v>2088</v>
      </c>
      <c r="G2931" s="1" t="s">
        <v>2194</v>
      </c>
      <c r="H2931" s="42">
        <v>0.5</v>
      </c>
      <c r="I2931" s="42">
        <v>0.5</v>
      </c>
      <c r="J2931" s="1">
        <v>4</v>
      </c>
      <c r="K2931" s="65">
        <v>44642</v>
      </c>
      <c r="L2931" s="65">
        <v>44645</v>
      </c>
      <c r="M2931" s="1">
        <v>235.36</v>
      </c>
      <c r="N2931" s="1">
        <v>230</v>
      </c>
      <c r="O2931" s="1">
        <v>88</v>
      </c>
      <c r="P2931" s="1">
        <f t="shared" si="153"/>
        <v>20711.68</v>
      </c>
      <c r="Q2931" s="1" t="s">
        <v>147</v>
      </c>
      <c r="R2931" s="20">
        <v>99.7</v>
      </c>
      <c r="S2931" s="19">
        <f t="shared" si="154"/>
        <v>23465.392000000003</v>
      </c>
      <c r="T2931" s="20" t="s">
        <v>147</v>
      </c>
      <c r="U2931" s="1">
        <v>105</v>
      </c>
      <c r="V2931" s="20">
        <v>0</v>
      </c>
      <c r="W2931" s="20">
        <v>0</v>
      </c>
      <c r="X2931" s="20">
        <v>0</v>
      </c>
      <c r="Y2931" s="20">
        <f t="shared" si="155"/>
        <v>105</v>
      </c>
      <c r="Z2931" s="1">
        <f>+N2931*Y2931</f>
        <v>24150</v>
      </c>
      <c r="AA2931" s="58" t="s">
        <v>3179</v>
      </c>
      <c r="AB2931" s="58" t="s">
        <v>3179</v>
      </c>
    </row>
    <row r="2932" spans="1:28" x14ac:dyDescent="0.3">
      <c r="A2932" s="1">
        <v>234</v>
      </c>
      <c r="B2932" s="20" t="s">
        <v>3275</v>
      </c>
      <c r="C2932" s="1" t="s">
        <v>1486</v>
      </c>
      <c r="D2932" s="1" t="s">
        <v>1758</v>
      </c>
      <c r="E2932" s="1" t="s">
        <v>1759</v>
      </c>
      <c r="F2932" s="1" t="s">
        <v>2195</v>
      </c>
      <c r="G2932" s="1" t="s">
        <v>2196</v>
      </c>
      <c r="H2932" s="1">
        <v>0.5</v>
      </c>
      <c r="I2932" s="1">
        <v>0.5</v>
      </c>
      <c r="J2932" s="1">
        <v>1</v>
      </c>
      <c r="K2932" s="65">
        <v>44687</v>
      </c>
      <c r="L2932" s="65">
        <v>44690</v>
      </c>
      <c r="M2932" s="1">
        <v>60.1</v>
      </c>
      <c r="N2932" s="1">
        <f>VLOOKUP(G2932,[5]Production_Personnel_wise_Proce!$D$10:$K$281,8,FALSE)</f>
        <v>55</v>
      </c>
      <c r="O2932" s="1">
        <v>80</v>
      </c>
      <c r="P2932" s="1">
        <f t="shared" si="153"/>
        <v>4808</v>
      </c>
      <c r="Q2932" s="1" t="s">
        <v>147</v>
      </c>
      <c r="R2932" s="20">
        <v>99.7</v>
      </c>
      <c r="S2932" s="19">
        <f t="shared" si="154"/>
        <v>5991.97</v>
      </c>
      <c r="T2932" s="20" t="s">
        <v>147</v>
      </c>
      <c r="U2932" s="1">
        <v>105</v>
      </c>
      <c r="V2932" s="20">
        <v>0</v>
      </c>
      <c r="W2932" s="20">
        <v>0</v>
      </c>
      <c r="X2932" s="20">
        <v>0</v>
      </c>
      <c r="Y2932" s="20">
        <f t="shared" si="155"/>
        <v>105</v>
      </c>
      <c r="Z2932" s="1">
        <f>+Y2932*N2932</f>
        <v>5775</v>
      </c>
      <c r="AA2932" s="58" t="s">
        <v>3179</v>
      </c>
      <c r="AB2932" s="58" t="s">
        <v>3179</v>
      </c>
    </row>
    <row r="2933" spans="1:28" x14ac:dyDescent="0.3">
      <c r="A2933" s="1">
        <v>235</v>
      </c>
      <c r="B2933" s="20" t="s">
        <v>3275</v>
      </c>
      <c r="C2933" s="1" t="s">
        <v>1486</v>
      </c>
      <c r="D2933" s="1" t="s">
        <v>1758</v>
      </c>
      <c r="E2933" s="1" t="s">
        <v>1759</v>
      </c>
      <c r="F2933" s="1" t="s">
        <v>2197</v>
      </c>
      <c r="G2933" s="1" t="s">
        <v>2198</v>
      </c>
      <c r="H2933" s="42">
        <v>0.5</v>
      </c>
      <c r="I2933" s="42">
        <v>0.5</v>
      </c>
      <c r="J2933" s="1">
        <v>4</v>
      </c>
      <c r="K2933" s="65">
        <v>44642</v>
      </c>
      <c r="L2933" s="65">
        <v>44645</v>
      </c>
      <c r="M2933" s="1">
        <v>241.42</v>
      </c>
      <c r="N2933" s="1">
        <v>237</v>
      </c>
      <c r="O2933" s="1">
        <v>90</v>
      </c>
      <c r="P2933" s="1">
        <f t="shared" si="153"/>
        <v>21727.8</v>
      </c>
      <c r="Q2933" s="1" t="s">
        <v>147</v>
      </c>
      <c r="R2933" s="20">
        <v>99.7</v>
      </c>
      <c r="S2933" s="19">
        <f t="shared" si="154"/>
        <v>24069.574000000001</v>
      </c>
      <c r="T2933" s="20" t="s">
        <v>147</v>
      </c>
      <c r="U2933" s="1">
        <v>105</v>
      </c>
      <c r="V2933" s="20">
        <v>0</v>
      </c>
      <c r="W2933" s="20">
        <v>0</v>
      </c>
      <c r="X2933" s="20">
        <v>0</v>
      </c>
      <c r="Y2933" s="20">
        <f t="shared" si="155"/>
        <v>105</v>
      </c>
      <c r="Z2933" s="1">
        <f>+N2933*Y2933</f>
        <v>24885</v>
      </c>
      <c r="AA2933" s="58" t="s">
        <v>3179</v>
      </c>
      <c r="AB2933" s="58" t="s">
        <v>3179</v>
      </c>
    </row>
    <row r="2934" spans="1:28" x14ac:dyDescent="0.3">
      <c r="A2934" s="1">
        <v>236</v>
      </c>
      <c r="B2934" s="20" t="s">
        <v>3275</v>
      </c>
      <c r="C2934" s="1" t="s">
        <v>1486</v>
      </c>
      <c r="D2934" s="1" t="s">
        <v>1758</v>
      </c>
      <c r="E2934" s="1" t="s">
        <v>1759</v>
      </c>
      <c r="F2934" s="1" t="s">
        <v>2199</v>
      </c>
      <c r="G2934" s="1" t="s">
        <v>2200</v>
      </c>
      <c r="H2934" s="42">
        <v>0.5</v>
      </c>
      <c r="I2934" s="42">
        <v>0.5</v>
      </c>
      <c r="J2934" s="1">
        <v>6</v>
      </c>
      <c r="K2934" s="65">
        <v>44642</v>
      </c>
      <c r="L2934" s="65">
        <v>44645</v>
      </c>
      <c r="M2934" s="1">
        <v>363.49</v>
      </c>
      <c r="N2934" s="1">
        <v>357</v>
      </c>
      <c r="O2934" s="1">
        <v>88</v>
      </c>
      <c r="P2934" s="1">
        <f t="shared" si="153"/>
        <v>31987.120000000003</v>
      </c>
      <c r="Q2934" s="1" t="s">
        <v>147</v>
      </c>
      <c r="R2934" s="20">
        <v>99.7</v>
      </c>
      <c r="S2934" s="19">
        <f t="shared" si="154"/>
        <v>36239.953000000001</v>
      </c>
      <c r="T2934" s="20" t="s">
        <v>147</v>
      </c>
      <c r="U2934" s="1">
        <v>105</v>
      </c>
      <c r="V2934" s="20">
        <v>0</v>
      </c>
      <c r="W2934" s="20">
        <v>0</v>
      </c>
      <c r="X2934" s="20">
        <v>0</v>
      </c>
      <c r="Y2934" s="20">
        <f t="shared" si="155"/>
        <v>105</v>
      </c>
      <c r="Z2934" s="1">
        <f>+N2934*Y2934</f>
        <v>37485</v>
      </c>
      <c r="AA2934" s="58" t="s">
        <v>3179</v>
      </c>
      <c r="AB2934" s="58" t="s">
        <v>3179</v>
      </c>
    </row>
    <row r="2935" spans="1:28" x14ac:dyDescent="0.3">
      <c r="A2935" s="1">
        <v>237</v>
      </c>
      <c r="B2935" s="20" t="s">
        <v>3275</v>
      </c>
      <c r="C2935" s="1" t="s">
        <v>1486</v>
      </c>
      <c r="D2935" s="1" t="s">
        <v>1758</v>
      </c>
      <c r="E2935" s="1" t="s">
        <v>1759</v>
      </c>
      <c r="F2935" s="1" t="s">
        <v>2201</v>
      </c>
      <c r="G2935" s="1" t="s">
        <v>2202</v>
      </c>
      <c r="H2935" s="42">
        <v>0.5</v>
      </c>
      <c r="I2935" s="42">
        <v>0.5</v>
      </c>
      <c r="J2935" s="1">
        <v>3</v>
      </c>
      <c r="K2935" s="65">
        <v>44642</v>
      </c>
      <c r="L2935" s="65">
        <v>44645</v>
      </c>
      <c r="M2935" s="1">
        <v>180.56</v>
      </c>
      <c r="N2935" s="1">
        <v>180</v>
      </c>
      <c r="O2935" s="1">
        <v>84</v>
      </c>
      <c r="P2935" s="1">
        <f t="shared" si="153"/>
        <v>15167.04</v>
      </c>
      <c r="Q2935" s="1" t="s">
        <v>147</v>
      </c>
      <c r="R2935" s="20">
        <v>99.7</v>
      </c>
      <c r="S2935" s="19">
        <f t="shared" si="154"/>
        <v>18001.832000000002</v>
      </c>
      <c r="T2935" s="20" t="s">
        <v>147</v>
      </c>
      <c r="U2935" s="1">
        <v>105</v>
      </c>
      <c r="V2935" s="20">
        <v>0</v>
      </c>
      <c r="W2935" s="20">
        <v>0</v>
      </c>
      <c r="X2935" s="20">
        <v>0</v>
      </c>
      <c r="Y2935" s="20">
        <f t="shared" si="155"/>
        <v>105</v>
      </c>
      <c r="Z2935" s="1">
        <f>+N2935*Y2935</f>
        <v>18900</v>
      </c>
      <c r="AA2935" s="58" t="s">
        <v>3179</v>
      </c>
      <c r="AB2935" s="58" t="s">
        <v>3179</v>
      </c>
    </row>
    <row r="2936" spans="1:28" x14ac:dyDescent="0.3">
      <c r="A2936" s="1">
        <v>238</v>
      </c>
      <c r="B2936" s="20" t="s">
        <v>3275</v>
      </c>
      <c r="C2936" s="1" t="s">
        <v>1486</v>
      </c>
      <c r="D2936" s="1" t="s">
        <v>1758</v>
      </c>
      <c r="E2936" s="1" t="s">
        <v>1759</v>
      </c>
      <c r="F2936" s="1" t="s">
        <v>2203</v>
      </c>
      <c r="G2936" s="1" t="s">
        <v>2204</v>
      </c>
      <c r="H2936" s="1">
        <v>0.5</v>
      </c>
      <c r="I2936" s="1"/>
      <c r="J2936" s="14">
        <v>0</v>
      </c>
      <c r="K2936" s="65">
        <v>0</v>
      </c>
      <c r="L2936" s="14">
        <v>0</v>
      </c>
      <c r="M2936" s="14">
        <v>0</v>
      </c>
      <c r="N2936" s="14">
        <v>0</v>
      </c>
      <c r="O2936" s="14">
        <v>0</v>
      </c>
      <c r="P2936" s="1">
        <f t="shared" si="153"/>
        <v>0</v>
      </c>
      <c r="Q2936" s="14">
        <v>0</v>
      </c>
      <c r="R2936" s="14">
        <v>0</v>
      </c>
      <c r="S2936" s="14">
        <v>0</v>
      </c>
      <c r="T2936" s="14">
        <v>0</v>
      </c>
      <c r="U2936" s="1">
        <v>0</v>
      </c>
      <c r="V2936" s="14">
        <v>0</v>
      </c>
      <c r="W2936" s="14">
        <v>0</v>
      </c>
      <c r="X2936" s="14">
        <v>0</v>
      </c>
      <c r="Y2936" s="14">
        <v>0</v>
      </c>
      <c r="Z2936" s="1"/>
      <c r="AA2936" s="58" t="s">
        <v>3179</v>
      </c>
      <c r="AB2936" s="58" t="s">
        <v>3179</v>
      </c>
    </row>
    <row r="2937" spans="1:28" x14ac:dyDescent="0.3">
      <c r="A2937" s="1">
        <v>239</v>
      </c>
      <c r="B2937" s="20" t="s">
        <v>3275</v>
      </c>
      <c r="C2937" s="1" t="s">
        <v>1486</v>
      </c>
      <c r="D2937" s="1" t="s">
        <v>1758</v>
      </c>
      <c r="E2937" s="1" t="s">
        <v>1759</v>
      </c>
      <c r="F2937" s="1" t="s">
        <v>1716</v>
      </c>
      <c r="G2937" s="1" t="s">
        <v>2205</v>
      </c>
      <c r="H2937" s="42">
        <v>0.5</v>
      </c>
      <c r="I2937" s="42">
        <v>0.5</v>
      </c>
      <c r="J2937" s="1">
        <v>4</v>
      </c>
      <c r="K2937" s="65">
        <v>44642</v>
      </c>
      <c r="L2937" s="65">
        <v>44645</v>
      </c>
      <c r="M2937" s="1">
        <v>241.32</v>
      </c>
      <c r="N2937" s="1">
        <v>237</v>
      </c>
      <c r="O2937" s="1">
        <v>85</v>
      </c>
      <c r="P2937" s="1">
        <f t="shared" si="153"/>
        <v>20512.2</v>
      </c>
      <c r="Q2937" s="1" t="s">
        <v>147</v>
      </c>
      <c r="R2937" s="20">
        <v>99.7</v>
      </c>
      <c r="S2937" s="19">
        <f t="shared" ref="S2937:S3000" si="157">+R2937*M2937</f>
        <v>24059.603999999999</v>
      </c>
      <c r="T2937" s="20" t="s">
        <v>147</v>
      </c>
      <c r="U2937" s="1">
        <v>105</v>
      </c>
      <c r="V2937" s="20">
        <v>0</v>
      </c>
      <c r="W2937" s="20">
        <v>0</v>
      </c>
      <c r="X2937" s="20">
        <v>0</v>
      </c>
      <c r="Y2937" s="20">
        <f t="shared" si="155"/>
        <v>105</v>
      </c>
      <c r="Z2937" s="1">
        <f t="shared" ref="Z2937:Z2942" si="158">+Y2937*N2937</f>
        <v>24885</v>
      </c>
      <c r="AA2937" s="58" t="s">
        <v>3179</v>
      </c>
      <c r="AB2937" s="58" t="s">
        <v>3179</v>
      </c>
    </row>
    <row r="2938" spans="1:28" x14ac:dyDescent="0.3">
      <c r="A2938" s="1">
        <v>240</v>
      </c>
      <c r="B2938" s="20" t="s">
        <v>3275</v>
      </c>
      <c r="C2938" s="1" t="s">
        <v>1486</v>
      </c>
      <c r="D2938" s="1" t="s">
        <v>1758</v>
      </c>
      <c r="E2938" s="1" t="s">
        <v>1759</v>
      </c>
      <c r="F2938" s="1" t="s">
        <v>2206</v>
      </c>
      <c r="G2938" s="1" t="s">
        <v>2207</v>
      </c>
      <c r="H2938" s="1">
        <v>2.5</v>
      </c>
      <c r="I2938" s="1">
        <v>2.5</v>
      </c>
      <c r="J2938" s="1">
        <v>2</v>
      </c>
      <c r="K2938" s="65">
        <v>44687</v>
      </c>
      <c r="L2938" s="65">
        <v>44690</v>
      </c>
      <c r="M2938" s="1">
        <v>120.16</v>
      </c>
      <c r="N2938" s="1">
        <f>VLOOKUP(G2938,[5]Production_Personnel_wise_Proce!$D$10:$K$281,8,FALSE)</f>
        <v>110</v>
      </c>
      <c r="O2938" s="1">
        <v>97</v>
      </c>
      <c r="P2938" s="1">
        <f t="shared" si="153"/>
        <v>11655.52</v>
      </c>
      <c r="Q2938" s="1" t="s">
        <v>147</v>
      </c>
      <c r="R2938" s="20">
        <v>99.7</v>
      </c>
      <c r="S2938" s="19">
        <f t="shared" si="157"/>
        <v>11979.951999999999</v>
      </c>
      <c r="T2938" s="20" t="s">
        <v>147</v>
      </c>
      <c r="U2938" s="1">
        <v>105</v>
      </c>
      <c r="V2938" s="20">
        <v>0</v>
      </c>
      <c r="W2938" s="20">
        <v>0</v>
      </c>
      <c r="X2938" s="20">
        <v>0</v>
      </c>
      <c r="Y2938" s="20">
        <f t="shared" si="155"/>
        <v>105</v>
      </c>
      <c r="Z2938" s="1">
        <f t="shared" si="158"/>
        <v>11550</v>
      </c>
      <c r="AA2938" s="58" t="s">
        <v>3179</v>
      </c>
      <c r="AB2938" s="58" t="s">
        <v>3179</v>
      </c>
    </row>
    <row r="2939" spans="1:28" x14ac:dyDescent="0.3">
      <c r="A2939" s="1">
        <v>241</v>
      </c>
      <c r="B2939" s="20" t="s">
        <v>3275</v>
      </c>
      <c r="C2939" s="1" t="s">
        <v>1486</v>
      </c>
      <c r="D2939" s="1" t="s">
        <v>1758</v>
      </c>
      <c r="E2939" s="1" t="s">
        <v>1759</v>
      </c>
      <c r="F2939" s="1" t="s">
        <v>2208</v>
      </c>
      <c r="G2939" s="1" t="s">
        <v>2209</v>
      </c>
      <c r="H2939" s="42">
        <v>3</v>
      </c>
      <c r="I2939" s="42">
        <v>3</v>
      </c>
      <c r="J2939" s="1">
        <v>5</v>
      </c>
      <c r="K2939" s="65">
        <v>44642</v>
      </c>
      <c r="L2939" s="65">
        <v>44645</v>
      </c>
      <c r="M2939" s="1">
        <v>291.89999999999998</v>
      </c>
      <c r="N2939" s="1">
        <v>280</v>
      </c>
      <c r="O2939" s="1">
        <v>87</v>
      </c>
      <c r="P2939" s="1">
        <f t="shared" si="153"/>
        <v>25395.3</v>
      </c>
      <c r="Q2939" s="1" t="s">
        <v>147</v>
      </c>
      <c r="R2939" s="20">
        <v>99.7</v>
      </c>
      <c r="S2939" s="19">
        <f t="shared" si="157"/>
        <v>29102.43</v>
      </c>
      <c r="T2939" s="20" t="s">
        <v>147</v>
      </c>
      <c r="U2939" s="1">
        <v>105</v>
      </c>
      <c r="V2939" s="20">
        <v>0</v>
      </c>
      <c r="W2939" s="20">
        <v>0</v>
      </c>
      <c r="X2939" s="20">
        <v>0</v>
      </c>
      <c r="Y2939" s="20">
        <f t="shared" si="155"/>
        <v>105</v>
      </c>
      <c r="Z2939" s="1">
        <f t="shared" si="158"/>
        <v>29400</v>
      </c>
      <c r="AA2939" s="58" t="s">
        <v>3179</v>
      </c>
      <c r="AB2939" s="58" t="s">
        <v>3179</v>
      </c>
    </row>
    <row r="2940" spans="1:28" x14ac:dyDescent="0.3">
      <c r="A2940" s="1">
        <v>242</v>
      </c>
      <c r="B2940" s="20" t="s">
        <v>3275</v>
      </c>
      <c r="C2940" s="1" t="s">
        <v>1486</v>
      </c>
      <c r="D2940" s="1" t="s">
        <v>1758</v>
      </c>
      <c r="E2940" s="1" t="s">
        <v>1759</v>
      </c>
      <c r="F2940" s="1" t="s">
        <v>2210</v>
      </c>
      <c r="G2940" s="1" t="s">
        <v>2211</v>
      </c>
      <c r="H2940" s="1">
        <v>3</v>
      </c>
      <c r="I2940" s="1">
        <v>3</v>
      </c>
      <c r="J2940" s="1">
        <v>1</v>
      </c>
      <c r="K2940" s="65">
        <v>44687</v>
      </c>
      <c r="L2940" s="65">
        <v>44690</v>
      </c>
      <c r="M2940" s="1">
        <v>60.2</v>
      </c>
      <c r="N2940" s="1">
        <f>VLOOKUP(G2940,[5]Production_Personnel_wise_Proce!$D$10:$K$281,8,FALSE)</f>
        <v>55</v>
      </c>
      <c r="O2940" s="1">
        <v>98</v>
      </c>
      <c r="P2940" s="1">
        <f t="shared" si="153"/>
        <v>5899.6</v>
      </c>
      <c r="Q2940" s="1" t="s">
        <v>147</v>
      </c>
      <c r="R2940" s="20">
        <v>99.7</v>
      </c>
      <c r="S2940" s="19">
        <f t="shared" si="157"/>
        <v>6001.9400000000005</v>
      </c>
      <c r="T2940" s="20" t="s">
        <v>147</v>
      </c>
      <c r="U2940" s="1">
        <v>105</v>
      </c>
      <c r="V2940" s="20">
        <v>0</v>
      </c>
      <c r="W2940" s="20">
        <v>0</v>
      </c>
      <c r="X2940" s="20">
        <v>0</v>
      </c>
      <c r="Y2940" s="20">
        <f t="shared" si="155"/>
        <v>105</v>
      </c>
      <c r="Z2940" s="1">
        <f t="shared" si="158"/>
        <v>5775</v>
      </c>
      <c r="AA2940" s="58" t="s">
        <v>3179</v>
      </c>
      <c r="AB2940" s="58" t="s">
        <v>3179</v>
      </c>
    </row>
    <row r="2941" spans="1:28" x14ac:dyDescent="0.3">
      <c r="A2941" s="1">
        <v>243</v>
      </c>
      <c r="B2941" s="20" t="s">
        <v>3275</v>
      </c>
      <c r="C2941" s="1" t="s">
        <v>1486</v>
      </c>
      <c r="D2941" s="1" t="s">
        <v>1758</v>
      </c>
      <c r="E2941" s="1" t="s">
        <v>1759</v>
      </c>
      <c r="F2941" s="1" t="s">
        <v>2212</v>
      </c>
      <c r="G2941" s="1" t="s">
        <v>2213</v>
      </c>
      <c r="H2941" s="1">
        <v>3</v>
      </c>
      <c r="I2941" s="1">
        <v>3</v>
      </c>
      <c r="J2941" s="1">
        <v>2</v>
      </c>
      <c r="K2941" s="65">
        <v>44687</v>
      </c>
      <c r="L2941" s="65">
        <v>44690</v>
      </c>
      <c r="M2941" s="1">
        <v>120.52</v>
      </c>
      <c r="N2941" s="1">
        <f>VLOOKUP(G2941,[5]Production_Personnel_wise_Proce!$D$10:$K$281,8,FALSE)</f>
        <v>110</v>
      </c>
      <c r="O2941" s="1">
        <v>91</v>
      </c>
      <c r="P2941" s="1">
        <f t="shared" si="153"/>
        <v>10967.32</v>
      </c>
      <c r="Q2941" s="1" t="s">
        <v>147</v>
      </c>
      <c r="R2941" s="20">
        <v>99.7</v>
      </c>
      <c r="S2941" s="19">
        <f t="shared" si="157"/>
        <v>12015.843999999999</v>
      </c>
      <c r="T2941" s="20" t="s">
        <v>147</v>
      </c>
      <c r="U2941" s="1">
        <v>105</v>
      </c>
      <c r="V2941" s="20">
        <v>0</v>
      </c>
      <c r="W2941" s="20">
        <v>0</v>
      </c>
      <c r="X2941" s="20">
        <v>0</v>
      </c>
      <c r="Y2941" s="20">
        <f t="shared" si="155"/>
        <v>105</v>
      </c>
      <c r="Z2941" s="1">
        <f t="shared" si="158"/>
        <v>11550</v>
      </c>
      <c r="AA2941" s="58" t="s">
        <v>3179</v>
      </c>
      <c r="AB2941" s="58" t="s">
        <v>3179</v>
      </c>
    </row>
    <row r="2942" spans="1:28" x14ac:dyDescent="0.3">
      <c r="A2942" s="1">
        <v>244</v>
      </c>
      <c r="B2942" s="20" t="s">
        <v>3275</v>
      </c>
      <c r="C2942" s="1" t="s">
        <v>1486</v>
      </c>
      <c r="D2942" s="1" t="s">
        <v>1758</v>
      </c>
      <c r="E2942" s="1" t="s">
        <v>1759</v>
      </c>
      <c r="F2942" s="1" t="s">
        <v>1590</v>
      </c>
      <c r="G2942" s="1" t="s">
        <v>2214</v>
      </c>
      <c r="H2942" s="1">
        <v>1</v>
      </c>
      <c r="I2942" s="1">
        <v>1</v>
      </c>
      <c r="J2942" s="1">
        <v>1</v>
      </c>
      <c r="K2942" s="65">
        <v>44687</v>
      </c>
      <c r="L2942" s="65">
        <v>44690</v>
      </c>
      <c r="M2942" s="1">
        <v>60.02</v>
      </c>
      <c r="N2942" s="1">
        <f>VLOOKUP(G2942,[5]Production_Personnel_wise_Proce!$D$10:$K$281,8,FALSE)</f>
        <v>57</v>
      </c>
      <c r="O2942" s="1">
        <v>90</v>
      </c>
      <c r="P2942" s="1">
        <f t="shared" si="153"/>
        <v>5401.8</v>
      </c>
      <c r="Q2942" s="1" t="s">
        <v>147</v>
      </c>
      <c r="R2942" s="20">
        <v>99.7</v>
      </c>
      <c r="S2942" s="19">
        <f t="shared" si="157"/>
        <v>5983.9940000000006</v>
      </c>
      <c r="T2942" s="20" t="s">
        <v>147</v>
      </c>
      <c r="U2942" s="1">
        <v>105</v>
      </c>
      <c r="V2942" s="20">
        <v>0</v>
      </c>
      <c r="W2942" s="20">
        <v>0</v>
      </c>
      <c r="X2942" s="20">
        <v>0</v>
      </c>
      <c r="Y2942" s="20">
        <f t="shared" si="155"/>
        <v>105</v>
      </c>
      <c r="Z2942" s="1">
        <f t="shared" si="158"/>
        <v>5985</v>
      </c>
      <c r="AA2942" s="58" t="s">
        <v>3179</v>
      </c>
      <c r="AB2942" s="58" t="s">
        <v>3179</v>
      </c>
    </row>
    <row r="2943" spans="1:28" x14ac:dyDescent="0.3">
      <c r="A2943" s="1">
        <v>245</v>
      </c>
      <c r="B2943" s="20" t="s">
        <v>3275</v>
      </c>
      <c r="C2943" s="1" t="s">
        <v>1486</v>
      </c>
      <c r="D2943" s="1" t="s">
        <v>1758</v>
      </c>
      <c r="E2943" s="1" t="s">
        <v>1759</v>
      </c>
      <c r="F2943" s="1" t="s">
        <v>2215</v>
      </c>
      <c r="G2943" s="1" t="s">
        <v>2216</v>
      </c>
      <c r="H2943" s="42">
        <v>1</v>
      </c>
      <c r="I2943" s="42">
        <v>1</v>
      </c>
      <c r="J2943" s="1">
        <v>1</v>
      </c>
      <c r="K2943" s="65">
        <v>44642</v>
      </c>
      <c r="L2943" s="65">
        <v>44645</v>
      </c>
      <c r="M2943" s="1">
        <v>59.96</v>
      </c>
      <c r="N2943" s="1">
        <v>57</v>
      </c>
      <c r="O2943" s="1">
        <v>87</v>
      </c>
      <c r="P2943" s="1">
        <f t="shared" si="153"/>
        <v>5216.5200000000004</v>
      </c>
      <c r="Q2943" s="1" t="s">
        <v>147</v>
      </c>
      <c r="R2943" s="20">
        <v>99.7</v>
      </c>
      <c r="S2943" s="19">
        <f t="shared" si="157"/>
        <v>5978.0120000000006</v>
      </c>
      <c r="T2943" s="20" t="s">
        <v>147</v>
      </c>
      <c r="U2943" s="1">
        <v>105</v>
      </c>
      <c r="V2943" s="20">
        <v>0</v>
      </c>
      <c r="W2943" s="20">
        <v>0</v>
      </c>
      <c r="X2943" s="20">
        <v>0</v>
      </c>
      <c r="Y2943" s="20">
        <f t="shared" si="155"/>
        <v>105</v>
      </c>
      <c r="Z2943" s="1">
        <f>+N2943*Y2943</f>
        <v>5985</v>
      </c>
      <c r="AA2943" s="58" t="s">
        <v>3179</v>
      </c>
      <c r="AB2943" s="58" t="s">
        <v>3179</v>
      </c>
    </row>
    <row r="2944" spans="1:28" x14ac:dyDescent="0.3">
      <c r="A2944" s="1">
        <v>246</v>
      </c>
      <c r="B2944" s="20" t="s">
        <v>3275</v>
      </c>
      <c r="C2944" s="1" t="s">
        <v>1486</v>
      </c>
      <c r="D2944" s="1" t="s">
        <v>1758</v>
      </c>
      <c r="E2944" s="1" t="s">
        <v>1759</v>
      </c>
      <c r="F2944" s="1" t="s">
        <v>2217</v>
      </c>
      <c r="G2944" s="1" t="s">
        <v>2218</v>
      </c>
      <c r="H2944" s="42">
        <v>0.5</v>
      </c>
      <c r="I2944" s="42">
        <v>0.5</v>
      </c>
      <c r="J2944" s="1">
        <v>3</v>
      </c>
      <c r="K2944" s="65">
        <v>44642</v>
      </c>
      <c r="L2944" s="65">
        <v>44645</v>
      </c>
      <c r="M2944" s="1">
        <v>180.34</v>
      </c>
      <c r="N2944" s="1">
        <v>172</v>
      </c>
      <c r="O2944" s="1">
        <v>93</v>
      </c>
      <c r="P2944" s="1">
        <f t="shared" si="153"/>
        <v>16771.62</v>
      </c>
      <c r="Q2944" s="1" t="s">
        <v>147</v>
      </c>
      <c r="R2944" s="20">
        <v>99.7</v>
      </c>
      <c r="S2944" s="19">
        <f t="shared" si="157"/>
        <v>17979.898000000001</v>
      </c>
      <c r="T2944" s="20" t="s">
        <v>147</v>
      </c>
      <c r="U2944" s="1">
        <v>105</v>
      </c>
      <c r="V2944" s="20">
        <v>0</v>
      </c>
      <c r="W2944" s="20">
        <v>0</v>
      </c>
      <c r="X2944" s="20">
        <v>0</v>
      </c>
      <c r="Y2944" s="20">
        <f t="shared" si="155"/>
        <v>105</v>
      </c>
      <c r="Z2944" s="1">
        <f>+N2944*Y2944</f>
        <v>18060</v>
      </c>
      <c r="AA2944" s="58" t="s">
        <v>3179</v>
      </c>
      <c r="AB2944" s="58" t="s">
        <v>3179</v>
      </c>
    </row>
    <row r="2945" spans="1:28" x14ac:dyDescent="0.3">
      <c r="A2945" s="1">
        <v>247</v>
      </c>
      <c r="B2945" s="20" t="s">
        <v>3275</v>
      </c>
      <c r="C2945" s="1" t="s">
        <v>1486</v>
      </c>
      <c r="D2945" s="1" t="s">
        <v>1758</v>
      </c>
      <c r="E2945" s="1" t="s">
        <v>1759</v>
      </c>
      <c r="F2945" s="1" t="s">
        <v>2219</v>
      </c>
      <c r="G2945" s="1" t="s">
        <v>2220</v>
      </c>
      <c r="H2945" s="42">
        <v>1</v>
      </c>
      <c r="I2945" s="42">
        <v>1</v>
      </c>
      <c r="J2945" s="1">
        <v>2</v>
      </c>
      <c r="K2945" s="65">
        <v>44642</v>
      </c>
      <c r="L2945" s="65">
        <v>44645</v>
      </c>
      <c r="M2945" s="1">
        <v>120.55</v>
      </c>
      <c r="N2945" s="1">
        <v>110</v>
      </c>
      <c r="O2945" s="1">
        <v>85</v>
      </c>
      <c r="P2945" s="1">
        <f t="shared" si="153"/>
        <v>10246.75</v>
      </c>
      <c r="Q2945" s="1" t="s">
        <v>147</v>
      </c>
      <c r="R2945" s="20">
        <v>99.7</v>
      </c>
      <c r="S2945" s="19">
        <f t="shared" si="157"/>
        <v>12018.835000000001</v>
      </c>
      <c r="T2945" s="20" t="s">
        <v>147</v>
      </c>
      <c r="U2945" s="1">
        <v>105</v>
      </c>
      <c r="V2945" s="20">
        <v>0</v>
      </c>
      <c r="W2945" s="20">
        <v>0</v>
      </c>
      <c r="X2945" s="20">
        <v>0</v>
      </c>
      <c r="Y2945" s="20">
        <f t="shared" si="155"/>
        <v>105</v>
      </c>
      <c r="Z2945" s="1">
        <f>+N2945*Y2945</f>
        <v>11550</v>
      </c>
      <c r="AA2945" s="58" t="s">
        <v>3179</v>
      </c>
      <c r="AB2945" s="58" t="s">
        <v>3179</v>
      </c>
    </row>
    <row r="2946" spans="1:28" x14ac:dyDescent="0.3">
      <c r="A2946" s="1">
        <v>248</v>
      </c>
      <c r="B2946" s="20" t="s">
        <v>3275</v>
      </c>
      <c r="C2946" s="1" t="s">
        <v>1486</v>
      </c>
      <c r="D2946" s="1" t="s">
        <v>1758</v>
      </c>
      <c r="E2946" s="1" t="s">
        <v>1759</v>
      </c>
      <c r="F2946" s="1" t="s">
        <v>2221</v>
      </c>
      <c r="G2946" s="1" t="s">
        <v>2222</v>
      </c>
      <c r="H2946" s="42">
        <v>1</v>
      </c>
      <c r="I2946" s="42">
        <v>1</v>
      </c>
      <c r="J2946" s="1">
        <v>3</v>
      </c>
      <c r="K2946" s="65">
        <v>44642</v>
      </c>
      <c r="L2946" s="65">
        <v>44645</v>
      </c>
      <c r="M2946" s="1">
        <v>180.15</v>
      </c>
      <c r="N2946" s="1">
        <v>180</v>
      </c>
      <c r="O2946" s="1">
        <v>95</v>
      </c>
      <c r="P2946" s="1">
        <f t="shared" si="153"/>
        <v>17114.25</v>
      </c>
      <c r="Q2946" s="60" t="s">
        <v>147</v>
      </c>
      <c r="R2946" s="20">
        <v>99.7</v>
      </c>
      <c r="S2946" s="19">
        <f t="shared" si="157"/>
        <v>17960.955000000002</v>
      </c>
      <c r="T2946" s="20" t="s">
        <v>147</v>
      </c>
      <c r="U2946" s="1">
        <v>105</v>
      </c>
      <c r="V2946" s="20">
        <v>0</v>
      </c>
      <c r="W2946" s="20">
        <v>0</v>
      </c>
      <c r="X2946" s="20">
        <v>0</v>
      </c>
      <c r="Y2946" s="20">
        <f t="shared" si="155"/>
        <v>105</v>
      </c>
      <c r="Z2946" s="1">
        <f>+N2946*Y2946</f>
        <v>18900</v>
      </c>
      <c r="AA2946" s="58" t="s">
        <v>3179</v>
      </c>
      <c r="AB2946" s="58" t="s">
        <v>3179</v>
      </c>
    </row>
    <row r="2947" spans="1:28" x14ac:dyDescent="0.3">
      <c r="A2947" s="1">
        <v>249</v>
      </c>
      <c r="B2947" s="20" t="s">
        <v>3275</v>
      </c>
      <c r="C2947" s="1" t="s">
        <v>1486</v>
      </c>
      <c r="D2947" s="1" t="s">
        <v>1758</v>
      </c>
      <c r="E2947" s="1" t="s">
        <v>1759</v>
      </c>
      <c r="F2947" s="1" t="s">
        <v>2223</v>
      </c>
      <c r="G2947" s="1" t="s">
        <v>2224</v>
      </c>
      <c r="H2947" s="42">
        <v>2</v>
      </c>
      <c r="I2947" s="42">
        <v>2</v>
      </c>
      <c r="J2947" s="1">
        <v>1</v>
      </c>
      <c r="K2947" s="65">
        <v>44642</v>
      </c>
      <c r="L2947" s="65">
        <v>44645</v>
      </c>
      <c r="M2947" s="1">
        <v>60.24</v>
      </c>
      <c r="N2947" s="1">
        <v>57</v>
      </c>
      <c r="O2947" s="1">
        <v>85</v>
      </c>
      <c r="P2947" s="1">
        <f t="shared" si="153"/>
        <v>5120.4000000000005</v>
      </c>
      <c r="Q2947" s="1" t="s">
        <v>147</v>
      </c>
      <c r="R2947" s="20">
        <v>99.7</v>
      </c>
      <c r="S2947" s="19">
        <f t="shared" si="157"/>
        <v>6005.9280000000008</v>
      </c>
      <c r="T2947" s="20" t="s">
        <v>147</v>
      </c>
      <c r="U2947" s="1">
        <v>105</v>
      </c>
      <c r="V2947" s="20">
        <v>0</v>
      </c>
      <c r="W2947" s="20">
        <v>0</v>
      </c>
      <c r="X2947" s="20">
        <v>0</v>
      </c>
      <c r="Y2947" s="20">
        <f t="shared" si="155"/>
        <v>105</v>
      </c>
      <c r="Z2947" s="1">
        <f>+Y2947*N2947</f>
        <v>5985</v>
      </c>
      <c r="AA2947" s="58" t="s">
        <v>3179</v>
      </c>
      <c r="AB2947" s="58" t="s">
        <v>3179</v>
      </c>
    </row>
    <row r="2948" spans="1:28" x14ac:dyDescent="0.3">
      <c r="A2948" s="1">
        <v>250</v>
      </c>
      <c r="B2948" s="20" t="s">
        <v>3275</v>
      </c>
      <c r="C2948" s="1" t="s">
        <v>1486</v>
      </c>
      <c r="D2948" s="1" t="s">
        <v>1758</v>
      </c>
      <c r="E2948" s="1" t="s">
        <v>1759</v>
      </c>
      <c r="F2948" s="1" t="s">
        <v>2225</v>
      </c>
      <c r="G2948" s="1" t="s">
        <v>2226</v>
      </c>
      <c r="H2948" s="42">
        <v>1</v>
      </c>
      <c r="I2948" s="42">
        <v>1</v>
      </c>
      <c r="J2948" s="1">
        <v>5</v>
      </c>
      <c r="K2948" s="65">
        <v>44642</v>
      </c>
      <c r="L2948" s="65">
        <v>44645</v>
      </c>
      <c r="M2948" s="1">
        <v>301.57</v>
      </c>
      <c r="N2948" s="1">
        <v>290</v>
      </c>
      <c r="O2948" s="1">
        <v>81</v>
      </c>
      <c r="P2948" s="1">
        <f t="shared" si="153"/>
        <v>24427.17</v>
      </c>
      <c r="Q2948" s="1" t="s">
        <v>147</v>
      </c>
      <c r="R2948" s="20">
        <v>99.7</v>
      </c>
      <c r="S2948" s="19">
        <f t="shared" si="157"/>
        <v>30066.528999999999</v>
      </c>
      <c r="T2948" s="20" t="s">
        <v>147</v>
      </c>
      <c r="U2948" s="1">
        <v>105</v>
      </c>
      <c r="V2948" s="20">
        <v>0</v>
      </c>
      <c r="W2948" s="20">
        <v>0</v>
      </c>
      <c r="X2948" s="20">
        <v>0</v>
      </c>
      <c r="Y2948" s="20">
        <f t="shared" si="155"/>
        <v>105</v>
      </c>
      <c r="Z2948" s="1">
        <f>+N2948*Y2948</f>
        <v>30450</v>
      </c>
      <c r="AA2948" s="58" t="s">
        <v>3179</v>
      </c>
      <c r="AB2948" s="58" t="s">
        <v>3179</v>
      </c>
    </row>
    <row r="2949" spans="1:28" x14ac:dyDescent="0.3">
      <c r="A2949" s="1">
        <v>251</v>
      </c>
      <c r="B2949" s="20" t="s">
        <v>3275</v>
      </c>
      <c r="C2949" s="1" t="s">
        <v>1486</v>
      </c>
      <c r="D2949" s="1" t="s">
        <v>1758</v>
      </c>
      <c r="E2949" s="1" t="s">
        <v>1759</v>
      </c>
      <c r="F2949" s="1" t="s">
        <v>2227</v>
      </c>
      <c r="G2949" s="1" t="s">
        <v>2228</v>
      </c>
      <c r="H2949" s="1">
        <v>1</v>
      </c>
      <c r="I2949" s="1">
        <v>1</v>
      </c>
      <c r="J2949" s="1">
        <v>1</v>
      </c>
      <c r="K2949" s="65">
        <v>44687</v>
      </c>
      <c r="L2949" s="65">
        <v>44690</v>
      </c>
      <c r="M2949" s="1">
        <v>60.36</v>
      </c>
      <c r="N2949" s="1">
        <f>VLOOKUP(G2949,[5]Production_Personnel_wise_Proce!$D$10:$K$281,8,FALSE)</f>
        <v>57</v>
      </c>
      <c r="O2949" s="1">
        <v>90</v>
      </c>
      <c r="P2949" s="1">
        <f t="shared" si="153"/>
        <v>5432.4</v>
      </c>
      <c r="Q2949" s="1" t="s">
        <v>147</v>
      </c>
      <c r="R2949" s="20">
        <v>99.7</v>
      </c>
      <c r="S2949" s="19">
        <f t="shared" si="157"/>
        <v>6017.8919999999998</v>
      </c>
      <c r="T2949" s="20" t="s">
        <v>147</v>
      </c>
      <c r="U2949" s="1">
        <v>105</v>
      </c>
      <c r="V2949" s="20">
        <v>0</v>
      </c>
      <c r="W2949" s="20">
        <v>0</v>
      </c>
      <c r="X2949" s="20">
        <v>0</v>
      </c>
      <c r="Y2949" s="20">
        <f t="shared" si="155"/>
        <v>105</v>
      </c>
      <c r="Z2949" s="1">
        <f>+Y2949*N2949</f>
        <v>5985</v>
      </c>
      <c r="AA2949" s="58" t="s">
        <v>3179</v>
      </c>
      <c r="AB2949" s="58" t="s">
        <v>3179</v>
      </c>
    </row>
    <row r="2950" spans="1:28" x14ac:dyDescent="0.3">
      <c r="A2950" s="1">
        <v>252</v>
      </c>
      <c r="B2950" s="20" t="s">
        <v>3275</v>
      </c>
      <c r="C2950" s="1" t="s">
        <v>1486</v>
      </c>
      <c r="D2950" s="1" t="s">
        <v>1758</v>
      </c>
      <c r="E2950" s="1" t="s">
        <v>1759</v>
      </c>
      <c r="F2950" s="1" t="s">
        <v>1613</v>
      </c>
      <c r="G2950" s="1" t="s">
        <v>2229</v>
      </c>
      <c r="H2950" s="42">
        <v>1</v>
      </c>
      <c r="I2950" s="42">
        <v>1</v>
      </c>
      <c r="J2950" s="1">
        <v>2</v>
      </c>
      <c r="K2950" s="65">
        <v>44642</v>
      </c>
      <c r="L2950" s="65">
        <v>44645</v>
      </c>
      <c r="M2950" s="1">
        <v>120.17</v>
      </c>
      <c r="N2950" s="1">
        <v>116</v>
      </c>
      <c r="O2950" s="1">
        <v>84</v>
      </c>
      <c r="P2950" s="1">
        <f t="shared" si="153"/>
        <v>10094.280000000001</v>
      </c>
      <c r="Q2950" s="1" t="s">
        <v>147</v>
      </c>
      <c r="R2950" s="20">
        <v>99.7</v>
      </c>
      <c r="S2950" s="19">
        <f t="shared" si="157"/>
        <v>11980.949000000001</v>
      </c>
      <c r="T2950" s="20" t="s">
        <v>147</v>
      </c>
      <c r="U2950" s="1">
        <v>105</v>
      </c>
      <c r="V2950" s="20">
        <v>0</v>
      </c>
      <c r="W2950" s="20">
        <v>0</v>
      </c>
      <c r="X2950" s="20">
        <v>0</v>
      </c>
      <c r="Y2950" s="20">
        <f t="shared" si="155"/>
        <v>105</v>
      </c>
      <c r="Z2950" s="1">
        <f>+N2950*Y2950</f>
        <v>12180</v>
      </c>
      <c r="AA2950" s="58" t="s">
        <v>3179</v>
      </c>
      <c r="AB2950" s="58" t="s">
        <v>3179</v>
      </c>
    </row>
    <row r="2951" spans="1:28" x14ac:dyDescent="0.3">
      <c r="A2951" s="1">
        <v>253</v>
      </c>
      <c r="B2951" s="20" t="s">
        <v>3275</v>
      </c>
      <c r="C2951" s="1" t="s">
        <v>1486</v>
      </c>
      <c r="D2951" s="1" t="s">
        <v>1758</v>
      </c>
      <c r="E2951" s="1" t="s">
        <v>1759</v>
      </c>
      <c r="F2951" s="1" t="s">
        <v>2230</v>
      </c>
      <c r="G2951" s="1" t="s">
        <v>2231</v>
      </c>
      <c r="H2951" s="1">
        <v>2</v>
      </c>
      <c r="I2951" s="1">
        <v>2</v>
      </c>
      <c r="J2951" s="1">
        <v>1</v>
      </c>
      <c r="K2951" s="65">
        <v>44687</v>
      </c>
      <c r="L2951" s="65">
        <v>44690</v>
      </c>
      <c r="M2951" s="1">
        <v>60.18</v>
      </c>
      <c r="N2951" s="1">
        <f>VLOOKUP(G2951,[5]Production_Personnel_wise_Proce!$D$10:$K$281,8,FALSE)</f>
        <v>55</v>
      </c>
      <c r="O2951" s="1">
        <v>95</v>
      </c>
      <c r="P2951" s="1">
        <f t="shared" si="153"/>
        <v>5717.1</v>
      </c>
      <c r="Q2951" s="1" t="s">
        <v>147</v>
      </c>
      <c r="R2951" s="20">
        <v>99.7</v>
      </c>
      <c r="S2951" s="19">
        <f t="shared" si="157"/>
        <v>5999.9459999999999</v>
      </c>
      <c r="T2951" s="20" t="s">
        <v>147</v>
      </c>
      <c r="U2951" s="1">
        <v>105</v>
      </c>
      <c r="V2951" s="20">
        <v>0</v>
      </c>
      <c r="W2951" s="20">
        <v>0</v>
      </c>
      <c r="X2951" s="20">
        <v>0</v>
      </c>
      <c r="Y2951" s="20">
        <f t="shared" si="155"/>
        <v>105</v>
      </c>
      <c r="Z2951" s="1">
        <f>+Y2951*N2951</f>
        <v>5775</v>
      </c>
      <c r="AA2951" s="58" t="s">
        <v>3179</v>
      </c>
      <c r="AB2951" s="58" t="s">
        <v>3179</v>
      </c>
    </row>
    <row r="2952" spans="1:28" x14ac:dyDescent="0.3">
      <c r="A2952" s="1">
        <v>254</v>
      </c>
      <c r="B2952" s="20" t="s">
        <v>3275</v>
      </c>
      <c r="C2952" s="1" t="s">
        <v>1486</v>
      </c>
      <c r="D2952" s="1" t="s">
        <v>1758</v>
      </c>
      <c r="E2952" s="1" t="s">
        <v>1759</v>
      </c>
      <c r="F2952" s="1" t="s">
        <v>2232</v>
      </c>
      <c r="G2952" s="1" t="s">
        <v>2233</v>
      </c>
      <c r="H2952" s="42">
        <v>1</v>
      </c>
      <c r="I2952" s="42">
        <v>1</v>
      </c>
      <c r="J2952" s="1">
        <v>6</v>
      </c>
      <c r="K2952" s="65">
        <v>44642</v>
      </c>
      <c r="L2952" s="65">
        <v>44645</v>
      </c>
      <c r="M2952" s="1">
        <v>362.46</v>
      </c>
      <c r="N2952" s="1">
        <v>357</v>
      </c>
      <c r="O2952" s="1">
        <v>82</v>
      </c>
      <c r="P2952" s="1">
        <f t="shared" si="153"/>
        <v>29721.719999999998</v>
      </c>
      <c r="Q2952" s="1" t="s">
        <v>147</v>
      </c>
      <c r="R2952" s="20">
        <v>99.7</v>
      </c>
      <c r="S2952" s="19">
        <f t="shared" si="157"/>
        <v>36137.262000000002</v>
      </c>
      <c r="T2952" s="20" t="s">
        <v>147</v>
      </c>
      <c r="U2952" s="1">
        <v>105</v>
      </c>
      <c r="V2952" s="20">
        <v>0</v>
      </c>
      <c r="W2952" s="20">
        <v>0</v>
      </c>
      <c r="X2952" s="20">
        <v>0</v>
      </c>
      <c r="Y2952" s="20">
        <f t="shared" si="155"/>
        <v>105</v>
      </c>
      <c r="Z2952" s="1">
        <f>+N2952*Y2952</f>
        <v>37485</v>
      </c>
      <c r="AA2952" s="58" t="s">
        <v>3179</v>
      </c>
      <c r="AB2952" s="58" t="s">
        <v>3179</v>
      </c>
    </row>
    <row r="2953" spans="1:28" x14ac:dyDescent="0.3">
      <c r="A2953" s="1">
        <v>255</v>
      </c>
      <c r="B2953" s="20" t="s">
        <v>3275</v>
      </c>
      <c r="C2953" s="1" t="s">
        <v>1486</v>
      </c>
      <c r="D2953" s="1" t="s">
        <v>1758</v>
      </c>
      <c r="E2953" s="1" t="s">
        <v>1759</v>
      </c>
      <c r="F2953" s="1" t="s">
        <v>2234</v>
      </c>
      <c r="G2953" s="1" t="s">
        <v>2235</v>
      </c>
      <c r="H2953" s="1">
        <v>1</v>
      </c>
      <c r="I2953" s="1">
        <v>1</v>
      </c>
      <c r="J2953" s="1">
        <v>2</v>
      </c>
      <c r="K2953" s="65">
        <v>44687</v>
      </c>
      <c r="L2953" s="65">
        <v>44690</v>
      </c>
      <c r="M2953" s="1">
        <v>120.04</v>
      </c>
      <c r="N2953" s="1">
        <f>VLOOKUP(G2953,[5]Production_Personnel_wise_Proce!$D$10:$K$281,8,FALSE)</f>
        <v>110</v>
      </c>
      <c r="O2953" s="1">
        <v>92</v>
      </c>
      <c r="P2953" s="1">
        <f t="shared" si="153"/>
        <v>11043.68</v>
      </c>
      <c r="Q2953" s="1" t="s">
        <v>147</v>
      </c>
      <c r="R2953" s="20">
        <v>99.7</v>
      </c>
      <c r="S2953" s="19">
        <f t="shared" si="157"/>
        <v>11967.988000000001</v>
      </c>
      <c r="T2953" s="20" t="s">
        <v>147</v>
      </c>
      <c r="U2953" s="1">
        <v>105</v>
      </c>
      <c r="V2953" s="20">
        <v>0</v>
      </c>
      <c r="W2953" s="20">
        <v>0</v>
      </c>
      <c r="X2953" s="20">
        <v>0</v>
      </c>
      <c r="Y2953" s="20">
        <f t="shared" si="155"/>
        <v>105</v>
      </c>
      <c r="Z2953" s="1">
        <f>+Y2953*N2953</f>
        <v>11550</v>
      </c>
      <c r="AA2953" s="58" t="s">
        <v>3179</v>
      </c>
      <c r="AB2953" s="58" t="s">
        <v>3179</v>
      </c>
    </row>
    <row r="2954" spans="1:28" x14ac:dyDescent="0.3">
      <c r="A2954" s="1">
        <v>256</v>
      </c>
      <c r="B2954" s="20" t="s">
        <v>3275</v>
      </c>
      <c r="C2954" s="1" t="s">
        <v>1486</v>
      </c>
      <c r="D2954" s="1" t="s">
        <v>1758</v>
      </c>
      <c r="E2954" s="1" t="s">
        <v>1759</v>
      </c>
      <c r="F2954" s="1" t="s">
        <v>1613</v>
      </c>
      <c r="G2954" s="1" t="s">
        <v>2236</v>
      </c>
      <c r="H2954" s="42">
        <v>0.5</v>
      </c>
      <c r="I2954" s="42">
        <v>0.5</v>
      </c>
      <c r="J2954" s="1">
        <v>2</v>
      </c>
      <c r="K2954" s="65">
        <v>44642</v>
      </c>
      <c r="L2954" s="65">
        <v>44645</v>
      </c>
      <c r="M2954" s="1">
        <v>120.33</v>
      </c>
      <c r="N2954" s="1">
        <v>110</v>
      </c>
      <c r="O2954" s="1">
        <v>84</v>
      </c>
      <c r="P2954" s="1">
        <f t="shared" si="153"/>
        <v>10107.719999999999</v>
      </c>
      <c r="Q2954" s="60" t="s">
        <v>147</v>
      </c>
      <c r="R2954" s="20">
        <v>99.7</v>
      </c>
      <c r="S2954" s="19">
        <f t="shared" si="157"/>
        <v>11996.901</v>
      </c>
      <c r="T2954" s="20" t="s">
        <v>147</v>
      </c>
      <c r="U2954" s="1">
        <v>105</v>
      </c>
      <c r="V2954" s="20">
        <v>0</v>
      </c>
      <c r="W2954" s="20">
        <v>0</v>
      </c>
      <c r="X2954" s="20">
        <v>0</v>
      </c>
      <c r="Y2954" s="20">
        <f t="shared" si="155"/>
        <v>105</v>
      </c>
      <c r="Z2954" s="1">
        <f>+N2954*Y2954</f>
        <v>11550</v>
      </c>
      <c r="AA2954" s="58" t="s">
        <v>3179</v>
      </c>
      <c r="AB2954" s="58" t="s">
        <v>3179</v>
      </c>
    </row>
    <row r="2955" spans="1:28" x14ac:dyDescent="0.3">
      <c r="A2955" s="1">
        <v>257</v>
      </c>
      <c r="B2955" s="20" t="s">
        <v>3275</v>
      </c>
      <c r="C2955" s="1" t="s">
        <v>1486</v>
      </c>
      <c r="D2955" s="1" t="s">
        <v>1758</v>
      </c>
      <c r="E2955" s="1" t="s">
        <v>1759</v>
      </c>
      <c r="F2955" s="1" t="s">
        <v>2237</v>
      </c>
      <c r="G2955" s="1" t="s">
        <v>2238</v>
      </c>
      <c r="H2955" s="42">
        <v>0.5</v>
      </c>
      <c r="I2955" s="42">
        <v>0.5</v>
      </c>
      <c r="J2955" s="1">
        <v>2</v>
      </c>
      <c r="K2955" s="65">
        <v>44642</v>
      </c>
      <c r="L2955" s="65">
        <v>44645</v>
      </c>
      <c r="M2955" s="1">
        <v>90.68</v>
      </c>
      <c r="N2955" s="1">
        <v>87</v>
      </c>
      <c r="O2955" s="1">
        <v>84</v>
      </c>
      <c r="P2955" s="1">
        <f t="shared" si="153"/>
        <v>7617.1200000000008</v>
      </c>
      <c r="Q2955" s="1" t="s">
        <v>147</v>
      </c>
      <c r="R2955" s="20">
        <v>99.7</v>
      </c>
      <c r="S2955" s="19">
        <f t="shared" si="157"/>
        <v>9040.7960000000003</v>
      </c>
      <c r="T2955" s="20" t="s">
        <v>147</v>
      </c>
      <c r="U2955" s="1">
        <v>105</v>
      </c>
      <c r="V2955" s="20">
        <v>0</v>
      </c>
      <c r="W2955" s="20">
        <v>0</v>
      </c>
      <c r="X2955" s="20">
        <v>0</v>
      </c>
      <c r="Y2955" s="20">
        <f t="shared" si="155"/>
        <v>105</v>
      </c>
      <c r="Z2955" s="1">
        <f>+N2955*Y2955</f>
        <v>9135</v>
      </c>
      <c r="AA2955" s="58" t="s">
        <v>3179</v>
      </c>
      <c r="AB2955" s="58" t="s">
        <v>3179</v>
      </c>
    </row>
    <row r="2956" spans="1:28" x14ac:dyDescent="0.3">
      <c r="A2956" s="1">
        <v>258</v>
      </c>
      <c r="B2956" s="20" t="s">
        <v>3275</v>
      </c>
      <c r="C2956" s="1" t="s">
        <v>1486</v>
      </c>
      <c r="D2956" s="1" t="s">
        <v>1758</v>
      </c>
      <c r="E2956" s="1" t="s">
        <v>1759</v>
      </c>
      <c r="F2956" s="1" t="s">
        <v>2038</v>
      </c>
      <c r="G2956" s="1" t="s">
        <v>2239</v>
      </c>
      <c r="H2956" s="1">
        <v>1.5</v>
      </c>
      <c r="I2956" s="1">
        <v>1.5</v>
      </c>
      <c r="J2956" s="1">
        <v>2</v>
      </c>
      <c r="K2956" s="65">
        <v>44687</v>
      </c>
      <c r="L2956" s="65">
        <v>44690</v>
      </c>
      <c r="M2956" s="1">
        <v>120.12</v>
      </c>
      <c r="N2956" s="1">
        <f>VLOOKUP(G2956,[5]Production_Personnel_wise_Proce!$D$10:$K$281,8,FALSE)</f>
        <v>114</v>
      </c>
      <c r="O2956" s="1">
        <v>84</v>
      </c>
      <c r="P2956" s="1">
        <f t="shared" si="153"/>
        <v>10090.08</v>
      </c>
      <c r="Q2956" s="1" t="s">
        <v>147</v>
      </c>
      <c r="R2956" s="20">
        <v>99.7</v>
      </c>
      <c r="S2956" s="19">
        <f t="shared" si="157"/>
        <v>11975.964</v>
      </c>
      <c r="T2956" s="20" t="s">
        <v>147</v>
      </c>
      <c r="U2956" s="1">
        <v>105</v>
      </c>
      <c r="V2956" s="20">
        <v>0</v>
      </c>
      <c r="W2956" s="20">
        <v>0</v>
      </c>
      <c r="X2956" s="20">
        <v>0</v>
      </c>
      <c r="Y2956" s="20">
        <f t="shared" si="155"/>
        <v>105</v>
      </c>
      <c r="Z2956" s="1">
        <f>+Y2956*N2956</f>
        <v>11970</v>
      </c>
      <c r="AA2956" s="58" t="s">
        <v>3179</v>
      </c>
      <c r="AB2956" s="58" t="s">
        <v>3179</v>
      </c>
    </row>
    <row r="2957" spans="1:28" x14ac:dyDescent="0.3">
      <c r="A2957" s="1">
        <v>259</v>
      </c>
      <c r="B2957" s="20" t="s">
        <v>3275</v>
      </c>
      <c r="C2957" s="1" t="s">
        <v>1486</v>
      </c>
      <c r="D2957" s="1" t="s">
        <v>1758</v>
      </c>
      <c r="E2957" s="1" t="s">
        <v>1759</v>
      </c>
      <c r="F2957" s="1" t="s">
        <v>1512</v>
      </c>
      <c r="G2957" s="1" t="s">
        <v>2240</v>
      </c>
      <c r="H2957" s="1">
        <v>0.5</v>
      </c>
      <c r="I2957" s="1">
        <v>0.5</v>
      </c>
      <c r="J2957" s="1">
        <v>2</v>
      </c>
      <c r="K2957" s="65">
        <v>44687</v>
      </c>
      <c r="L2957" s="65">
        <v>44690</v>
      </c>
      <c r="M2957" s="1">
        <v>120.4</v>
      </c>
      <c r="N2957" s="1">
        <f>VLOOKUP(G2957,[5]Production_Personnel_wise_Proce!$D$10:$K$281,8,FALSE)</f>
        <v>114</v>
      </c>
      <c r="O2957" s="1">
        <v>86</v>
      </c>
      <c r="P2957" s="1">
        <f t="shared" si="153"/>
        <v>10354.4</v>
      </c>
      <c r="Q2957" s="1" t="s">
        <v>147</v>
      </c>
      <c r="R2957" s="20">
        <v>99.7</v>
      </c>
      <c r="S2957" s="19">
        <f t="shared" si="157"/>
        <v>12003.880000000001</v>
      </c>
      <c r="T2957" s="20" t="s">
        <v>147</v>
      </c>
      <c r="U2957" s="1">
        <v>105</v>
      </c>
      <c r="V2957" s="20">
        <v>0</v>
      </c>
      <c r="W2957" s="20">
        <v>0</v>
      </c>
      <c r="X2957" s="20">
        <v>0</v>
      </c>
      <c r="Y2957" s="20">
        <f t="shared" si="155"/>
        <v>105</v>
      </c>
      <c r="Z2957" s="1">
        <f>+Y2957*N2957</f>
        <v>11970</v>
      </c>
      <c r="AA2957" s="58" t="s">
        <v>3179</v>
      </c>
      <c r="AB2957" s="58" t="s">
        <v>3179</v>
      </c>
    </row>
    <row r="2958" spans="1:28" x14ac:dyDescent="0.3">
      <c r="A2958" s="1">
        <v>260</v>
      </c>
      <c r="B2958" s="20" t="s">
        <v>3275</v>
      </c>
      <c r="C2958" s="1" t="s">
        <v>1486</v>
      </c>
      <c r="D2958" s="1" t="s">
        <v>1758</v>
      </c>
      <c r="E2958" s="1" t="s">
        <v>1759</v>
      </c>
      <c r="F2958" s="1" t="s">
        <v>2241</v>
      </c>
      <c r="G2958" s="1" t="s">
        <v>2242</v>
      </c>
      <c r="H2958" s="42">
        <v>1</v>
      </c>
      <c r="I2958" s="42">
        <v>1</v>
      </c>
      <c r="J2958" s="1">
        <v>1</v>
      </c>
      <c r="K2958" s="65">
        <v>44642</v>
      </c>
      <c r="L2958" s="65">
        <v>44645</v>
      </c>
      <c r="M2958" s="1">
        <v>60.36</v>
      </c>
      <c r="N2958" s="1">
        <v>57</v>
      </c>
      <c r="O2958" s="1">
        <v>86</v>
      </c>
      <c r="P2958" s="1">
        <f t="shared" si="153"/>
        <v>5190.96</v>
      </c>
      <c r="Q2958" s="1" t="s">
        <v>147</v>
      </c>
      <c r="R2958" s="20">
        <v>99.7</v>
      </c>
      <c r="S2958" s="19">
        <f t="shared" si="157"/>
        <v>6017.8919999999998</v>
      </c>
      <c r="T2958" s="20" t="s">
        <v>147</v>
      </c>
      <c r="U2958" s="1">
        <v>105</v>
      </c>
      <c r="V2958" s="20">
        <v>0</v>
      </c>
      <c r="W2958" s="20">
        <v>0</v>
      </c>
      <c r="X2958" s="20">
        <v>0</v>
      </c>
      <c r="Y2958" s="20">
        <f t="shared" si="155"/>
        <v>105</v>
      </c>
      <c r="Z2958" s="1">
        <f>+N2958*Y2958</f>
        <v>5985</v>
      </c>
      <c r="AA2958" s="58" t="s">
        <v>3179</v>
      </c>
      <c r="AB2958" s="58" t="s">
        <v>3179</v>
      </c>
    </row>
    <row r="2959" spans="1:28" x14ac:dyDescent="0.3">
      <c r="A2959" s="1">
        <v>261</v>
      </c>
      <c r="B2959" s="20" t="s">
        <v>3275</v>
      </c>
      <c r="C2959" s="1" t="s">
        <v>1486</v>
      </c>
      <c r="D2959" s="1" t="s">
        <v>1758</v>
      </c>
      <c r="E2959" s="1" t="s">
        <v>1759</v>
      </c>
      <c r="F2959" s="1" t="s">
        <v>1845</v>
      </c>
      <c r="G2959" s="1" t="s">
        <v>2243</v>
      </c>
      <c r="H2959" s="1">
        <v>1</v>
      </c>
      <c r="I2959" s="1">
        <v>1</v>
      </c>
      <c r="J2959" s="1">
        <v>3</v>
      </c>
      <c r="K2959" s="65">
        <v>44687</v>
      </c>
      <c r="L2959" s="65">
        <v>44690</v>
      </c>
      <c r="M2959" s="1">
        <v>180.32</v>
      </c>
      <c r="N2959" s="1">
        <f>VLOOKUP(G2959,[5]Production_Personnel_wise_Proce!$D$10:$K$281,8,FALSE)</f>
        <v>168</v>
      </c>
      <c r="O2959" s="1">
        <v>89</v>
      </c>
      <c r="P2959" s="1">
        <f t="shared" si="153"/>
        <v>16048.48</v>
      </c>
      <c r="Q2959" s="1" t="s">
        <v>147</v>
      </c>
      <c r="R2959" s="20">
        <v>99.7</v>
      </c>
      <c r="S2959" s="19">
        <f t="shared" si="157"/>
        <v>17977.903999999999</v>
      </c>
      <c r="T2959" s="20" t="s">
        <v>147</v>
      </c>
      <c r="U2959" s="1">
        <v>105</v>
      </c>
      <c r="V2959" s="20">
        <v>0</v>
      </c>
      <c r="W2959" s="20">
        <v>0</v>
      </c>
      <c r="X2959" s="20">
        <v>0</v>
      </c>
      <c r="Y2959" s="20">
        <f t="shared" si="155"/>
        <v>105</v>
      </c>
      <c r="Z2959" s="1">
        <f t="shared" ref="Z2959:Z2964" si="159">+Y2959*N2959</f>
        <v>17640</v>
      </c>
      <c r="AA2959" s="58" t="s">
        <v>3179</v>
      </c>
      <c r="AB2959" s="58" t="s">
        <v>3179</v>
      </c>
    </row>
    <row r="2960" spans="1:28" x14ac:dyDescent="0.3">
      <c r="A2960" s="1">
        <v>262</v>
      </c>
      <c r="B2960" s="20" t="s">
        <v>3275</v>
      </c>
      <c r="C2960" s="1" t="s">
        <v>1486</v>
      </c>
      <c r="D2960" s="1" t="s">
        <v>1758</v>
      </c>
      <c r="E2960" s="1" t="s">
        <v>1759</v>
      </c>
      <c r="F2960" s="1" t="s">
        <v>2244</v>
      </c>
      <c r="G2960" s="1" t="s">
        <v>2245</v>
      </c>
      <c r="H2960" s="1">
        <v>1</v>
      </c>
      <c r="I2960" s="1">
        <v>1</v>
      </c>
      <c r="J2960" s="1">
        <v>1</v>
      </c>
      <c r="K2960" s="65">
        <v>44687</v>
      </c>
      <c r="L2960" s="65">
        <v>44690</v>
      </c>
      <c r="M2960" s="1">
        <v>60.14</v>
      </c>
      <c r="N2960" s="1">
        <f>VLOOKUP(G2960,[5]Production_Personnel_wise_Proce!$D$10:$K$281,8,FALSE)</f>
        <v>57</v>
      </c>
      <c r="O2960" s="1">
        <v>84</v>
      </c>
      <c r="P2960" s="1">
        <f t="shared" si="153"/>
        <v>5051.76</v>
      </c>
      <c r="Q2960" s="1" t="s">
        <v>147</v>
      </c>
      <c r="R2960" s="20">
        <v>99.7</v>
      </c>
      <c r="S2960" s="19">
        <f t="shared" si="157"/>
        <v>5995.9580000000005</v>
      </c>
      <c r="T2960" s="20" t="s">
        <v>147</v>
      </c>
      <c r="U2960" s="1">
        <v>105</v>
      </c>
      <c r="V2960" s="20">
        <v>0</v>
      </c>
      <c r="W2960" s="20">
        <v>0</v>
      </c>
      <c r="X2960" s="20">
        <v>0</v>
      </c>
      <c r="Y2960" s="20">
        <f t="shared" si="155"/>
        <v>105</v>
      </c>
      <c r="Z2960" s="1">
        <f t="shared" si="159"/>
        <v>5985</v>
      </c>
      <c r="AA2960" s="58" t="s">
        <v>3179</v>
      </c>
      <c r="AB2960" s="58" t="s">
        <v>3179</v>
      </c>
    </row>
    <row r="2961" spans="1:28" x14ac:dyDescent="0.3">
      <c r="A2961" s="1">
        <v>263</v>
      </c>
      <c r="B2961" s="20" t="s">
        <v>3275</v>
      </c>
      <c r="C2961" s="1" t="s">
        <v>1486</v>
      </c>
      <c r="D2961" s="1" t="s">
        <v>1758</v>
      </c>
      <c r="E2961" s="1" t="s">
        <v>1759</v>
      </c>
      <c r="F2961" s="1" t="s">
        <v>2246</v>
      </c>
      <c r="G2961" s="1" t="s">
        <v>2247</v>
      </c>
      <c r="H2961" s="1">
        <v>1</v>
      </c>
      <c r="I2961" s="1">
        <v>1</v>
      </c>
      <c r="J2961" s="1">
        <v>1</v>
      </c>
      <c r="K2961" s="65">
        <v>44687</v>
      </c>
      <c r="L2961" s="65">
        <v>44690</v>
      </c>
      <c r="M2961" s="1">
        <v>60.1</v>
      </c>
      <c r="N2961" s="1">
        <f>VLOOKUP(G2961,[5]Production_Personnel_wise_Proce!$D$10:$K$281,8,FALSE)</f>
        <v>57</v>
      </c>
      <c r="O2961" s="1">
        <v>86</v>
      </c>
      <c r="P2961" s="1">
        <f t="shared" si="153"/>
        <v>5168.6000000000004</v>
      </c>
      <c r="Q2961" s="1" t="s">
        <v>147</v>
      </c>
      <c r="R2961" s="20">
        <v>99.7</v>
      </c>
      <c r="S2961" s="19">
        <f t="shared" si="157"/>
        <v>5991.97</v>
      </c>
      <c r="T2961" s="20" t="s">
        <v>147</v>
      </c>
      <c r="U2961" s="1">
        <v>105</v>
      </c>
      <c r="V2961" s="20">
        <v>0</v>
      </c>
      <c r="W2961" s="20">
        <v>0</v>
      </c>
      <c r="X2961" s="20">
        <v>0</v>
      </c>
      <c r="Y2961" s="20">
        <f t="shared" si="155"/>
        <v>105</v>
      </c>
      <c r="Z2961" s="1">
        <f t="shared" si="159"/>
        <v>5985</v>
      </c>
      <c r="AA2961" s="58" t="s">
        <v>3179</v>
      </c>
      <c r="AB2961" s="58" t="s">
        <v>3179</v>
      </c>
    </row>
    <row r="2962" spans="1:28" x14ac:dyDescent="0.3">
      <c r="A2962" s="1">
        <v>264</v>
      </c>
      <c r="B2962" s="20" t="s">
        <v>3275</v>
      </c>
      <c r="C2962" s="1" t="s">
        <v>1486</v>
      </c>
      <c r="D2962" s="1" t="s">
        <v>1758</v>
      </c>
      <c r="E2962" s="1" t="s">
        <v>1759</v>
      </c>
      <c r="F2962" s="1" t="s">
        <v>2248</v>
      </c>
      <c r="G2962" s="1" t="s">
        <v>2249</v>
      </c>
      <c r="H2962" s="42">
        <v>1</v>
      </c>
      <c r="I2962" s="42">
        <v>1</v>
      </c>
      <c r="J2962" s="1">
        <v>4</v>
      </c>
      <c r="K2962" s="65">
        <v>44642</v>
      </c>
      <c r="L2962" s="65">
        <v>44645</v>
      </c>
      <c r="M2962" s="1">
        <v>220.25</v>
      </c>
      <c r="N2962" s="1">
        <v>216</v>
      </c>
      <c r="O2962" s="1">
        <v>81</v>
      </c>
      <c r="P2962" s="1">
        <f t="shared" si="153"/>
        <v>17840.25</v>
      </c>
      <c r="Q2962" s="1" t="s">
        <v>147</v>
      </c>
      <c r="R2962" s="20">
        <v>99.7</v>
      </c>
      <c r="S2962" s="19">
        <f t="shared" si="157"/>
        <v>21958.924999999999</v>
      </c>
      <c r="T2962" s="20" t="s">
        <v>147</v>
      </c>
      <c r="U2962" s="1">
        <v>105</v>
      </c>
      <c r="V2962" s="20">
        <v>0</v>
      </c>
      <c r="W2962" s="20">
        <v>0</v>
      </c>
      <c r="X2962" s="20">
        <v>0</v>
      </c>
      <c r="Y2962" s="20">
        <f t="shared" si="155"/>
        <v>105</v>
      </c>
      <c r="Z2962" s="1">
        <f t="shared" si="159"/>
        <v>22680</v>
      </c>
      <c r="AA2962" s="58" t="s">
        <v>3179</v>
      </c>
      <c r="AB2962" s="58" t="s">
        <v>3179</v>
      </c>
    </row>
    <row r="2963" spans="1:28" x14ac:dyDescent="0.3">
      <c r="A2963" s="1">
        <v>265</v>
      </c>
      <c r="B2963" s="20" t="s">
        <v>3275</v>
      </c>
      <c r="C2963" s="1" t="s">
        <v>1486</v>
      </c>
      <c r="D2963" s="1" t="s">
        <v>1758</v>
      </c>
      <c r="E2963" s="1" t="s">
        <v>1759</v>
      </c>
      <c r="F2963" s="1" t="s">
        <v>2250</v>
      </c>
      <c r="G2963" s="1" t="s">
        <v>2251</v>
      </c>
      <c r="H2963" s="1">
        <v>2</v>
      </c>
      <c r="I2963" s="1">
        <v>2</v>
      </c>
      <c r="J2963" s="1">
        <v>1</v>
      </c>
      <c r="K2963" s="65">
        <v>44687</v>
      </c>
      <c r="L2963" s="65">
        <v>44690</v>
      </c>
      <c r="M2963" s="1">
        <v>59.94</v>
      </c>
      <c r="N2963" s="1">
        <f>VLOOKUP(G2963,[5]Production_Personnel_wise_Proce!$D$10:$K$281,8,FALSE)</f>
        <v>54</v>
      </c>
      <c r="O2963" s="1">
        <v>95</v>
      </c>
      <c r="P2963" s="1">
        <f t="shared" si="153"/>
        <v>5694.3</v>
      </c>
      <c r="Q2963" s="1" t="s">
        <v>147</v>
      </c>
      <c r="R2963" s="20">
        <v>99.7</v>
      </c>
      <c r="S2963" s="19">
        <f t="shared" si="157"/>
        <v>5976.018</v>
      </c>
      <c r="T2963" s="20" t="s">
        <v>147</v>
      </c>
      <c r="U2963" s="1">
        <v>105</v>
      </c>
      <c r="V2963" s="20">
        <v>0</v>
      </c>
      <c r="W2963" s="20">
        <v>0</v>
      </c>
      <c r="X2963" s="20">
        <v>0</v>
      </c>
      <c r="Y2963" s="20">
        <f t="shared" si="155"/>
        <v>105</v>
      </c>
      <c r="Z2963" s="1">
        <f t="shared" si="159"/>
        <v>5670</v>
      </c>
      <c r="AA2963" s="58" t="s">
        <v>3179</v>
      </c>
      <c r="AB2963" s="58" t="s">
        <v>3179</v>
      </c>
    </row>
    <row r="2964" spans="1:28" x14ac:dyDescent="0.3">
      <c r="A2964" s="1">
        <v>266</v>
      </c>
      <c r="B2964" s="20" t="s">
        <v>3275</v>
      </c>
      <c r="C2964" s="1" t="s">
        <v>1486</v>
      </c>
      <c r="D2964" s="1" t="s">
        <v>1758</v>
      </c>
      <c r="E2964" s="1" t="s">
        <v>1759</v>
      </c>
      <c r="F2964" s="1" t="s">
        <v>2088</v>
      </c>
      <c r="G2964" s="1" t="s">
        <v>2252</v>
      </c>
      <c r="H2964" s="42">
        <v>1.5</v>
      </c>
      <c r="I2964" s="42">
        <v>1.5</v>
      </c>
      <c r="J2964" s="1">
        <v>13</v>
      </c>
      <c r="K2964" s="65">
        <v>44642</v>
      </c>
      <c r="L2964" s="65">
        <v>44645</v>
      </c>
      <c r="M2964" s="1">
        <v>783.42</v>
      </c>
      <c r="N2964" s="1">
        <v>783</v>
      </c>
      <c r="O2964" s="1">
        <v>83</v>
      </c>
      <c r="P2964" s="1">
        <f t="shared" si="153"/>
        <v>65023.859999999993</v>
      </c>
      <c r="Q2964" s="1" t="s">
        <v>147</v>
      </c>
      <c r="R2964" s="20">
        <v>99.7</v>
      </c>
      <c r="S2964" s="19">
        <f t="shared" si="157"/>
        <v>78106.974000000002</v>
      </c>
      <c r="T2964" s="20" t="s">
        <v>147</v>
      </c>
      <c r="U2964" s="1">
        <v>105</v>
      </c>
      <c r="V2964" s="20">
        <v>0</v>
      </c>
      <c r="W2964" s="20">
        <v>0</v>
      </c>
      <c r="X2964" s="20">
        <v>0</v>
      </c>
      <c r="Y2964" s="20">
        <f t="shared" si="155"/>
        <v>105</v>
      </c>
      <c r="Z2964" s="1">
        <f t="shared" si="159"/>
        <v>82215</v>
      </c>
      <c r="AA2964" s="58" t="s">
        <v>3179</v>
      </c>
      <c r="AB2964" s="58" t="s">
        <v>3179</v>
      </c>
    </row>
    <row r="2965" spans="1:28" x14ac:dyDescent="0.3">
      <c r="A2965" s="1">
        <v>267</v>
      </c>
      <c r="B2965" s="20" t="s">
        <v>3275</v>
      </c>
      <c r="C2965" s="1" t="s">
        <v>1486</v>
      </c>
      <c r="D2965" s="1" t="s">
        <v>1758</v>
      </c>
      <c r="E2965" s="1" t="s">
        <v>1759</v>
      </c>
      <c r="F2965" s="1" t="s">
        <v>1749</v>
      </c>
      <c r="G2965" s="1" t="s">
        <v>2253</v>
      </c>
      <c r="H2965" s="42">
        <v>1.5</v>
      </c>
      <c r="I2965" s="42">
        <v>1.5</v>
      </c>
      <c r="J2965" s="1">
        <v>3</v>
      </c>
      <c r="K2965" s="65">
        <v>44642</v>
      </c>
      <c r="L2965" s="65">
        <v>44645</v>
      </c>
      <c r="M2965" s="1">
        <v>181.02</v>
      </c>
      <c r="N2965" s="1">
        <v>180</v>
      </c>
      <c r="O2965" s="1">
        <v>82</v>
      </c>
      <c r="P2965" s="1">
        <f t="shared" si="153"/>
        <v>14843.640000000001</v>
      </c>
      <c r="Q2965" s="1" t="s">
        <v>147</v>
      </c>
      <c r="R2965" s="20">
        <v>99.7</v>
      </c>
      <c r="S2965" s="19">
        <f t="shared" si="157"/>
        <v>18047.694000000003</v>
      </c>
      <c r="T2965" s="20" t="s">
        <v>147</v>
      </c>
      <c r="U2965" s="1">
        <v>105</v>
      </c>
      <c r="V2965" s="20">
        <v>0</v>
      </c>
      <c r="W2965" s="20">
        <v>0</v>
      </c>
      <c r="X2965" s="20">
        <v>0</v>
      </c>
      <c r="Y2965" s="20">
        <f t="shared" si="155"/>
        <v>105</v>
      </c>
      <c r="Z2965" s="1">
        <f>+N2965*Y2965</f>
        <v>18900</v>
      </c>
      <c r="AA2965" s="58" t="s">
        <v>3179</v>
      </c>
      <c r="AB2965" s="58" t="s">
        <v>3179</v>
      </c>
    </row>
    <row r="2966" spans="1:28" x14ac:dyDescent="0.3">
      <c r="A2966" s="1">
        <v>268</v>
      </c>
      <c r="B2966" s="20" t="s">
        <v>3275</v>
      </c>
      <c r="C2966" s="1" t="s">
        <v>1486</v>
      </c>
      <c r="D2966" s="1" t="s">
        <v>1758</v>
      </c>
      <c r="E2966" s="1" t="s">
        <v>1759</v>
      </c>
      <c r="F2966" s="1" t="s">
        <v>2254</v>
      </c>
      <c r="G2966" s="1" t="s">
        <v>2255</v>
      </c>
      <c r="H2966" s="1">
        <v>0.5</v>
      </c>
      <c r="I2966" s="1">
        <v>0.5</v>
      </c>
      <c r="J2966" s="1">
        <v>1</v>
      </c>
      <c r="K2966" s="65">
        <v>44687</v>
      </c>
      <c r="L2966" s="65">
        <v>44690</v>
      </c>
      <c r="M2966" s="1">
        <v>59.9</v>
      </c>
      <c r="N2966" s="1"/>
      <c r="O2966" s="1">
        <v>94</v>
      </c>
      <c r="P2966" s="1">
        <f t="shared" ref="P2966:P3029" si="160">+O2966*M2966</f>
        <v>5630.5999999999995</v>
      </c>
      <c r="Q2966" s="1" t="s">
        <v>147</v>
      </c>
      <c r="R2966" s="20">
        <v>97</v>
      </c>
      <c r="S2966" s="19">
        <f t="shared" si="157"/>
        <v>5810.3</v>
      </c>
      <c r="T2966" s="20" t="s">
        <v>148</v>
      </c>
      <c r="U2966" s="1"/>
      <c r="V2966" s="20">
        <v>0</v>
      </c>
      <c r="W2966" s="20">
        <v>0</v>
      </c>
      <c r="X2966" s="20">
        <v>0</v>
      </c>
      <c r="Y2966" s="20">
        <f t="shared" si="155"/>
        <v>0</v>
      </c>
      <c r="Z2966" s="1"/>
      <c r="AA2966" s="58" t="s">
        <v>3179</v>
      </c>
      <c r="AB2966" s="58" t="s">
        <v>3179</v>
      </c>
    </row>
    <row r="2967" spans="1:28" x14ac:dyDescent="0.3">
      <c r="A2967" s="1">
        <v>269</v>
      </c>
      <c r="B2967" s="20" t="s">
        <v>3275</v>
      </c>
      <c r="C2967" s="1" t="s">
        <v>1486</v>
      </c>
      <c r="D2967" s="1" t="s">
        <v>1758</v>
      </c>
      <c r="E2967" s="1" t="s">
        <v>1759</v>
      </c>
      <c r="F2967" s="1" t="s">
        <v>2256</v>
      </c>
      <c r="G2967" s="1" t="s">
        <v>2258</v>
      </c>
      <c r="H2967" s="42">
        <v>1.5</v>
      </c>
      <c r="I2967" s="42">
        <v>1.5</v>
      </c>
      <c r="J2967" s="1">
        <v>5</v>
      </c>
      <c r="K2967" s="65">
        <v>44642</v>
      </c>
      <c r="L2967" s="65">
        <v>44645</v>
      </c>
      <c r="M2967" s="1">
        <v>302.39999999999998</v>
      </c>
      <c r="N2967" s="1">
        <v>290</v>
      </c>
      <c r="O2967" s="1">
        <v>82</v>
      </c>
      <c r="P2967" s="1">
        <f t="shared" si="160"/>
        <v>24796.799999999999</v>
      </c>
      <c r="Q2967" s="1" t="s">
        <v>147</v>
      </c>
      <c r="R2967" s="20">
        <v>99.7</v>
      </c>
      <c r="S2967" s="19">
        <f t="shared" si="157"/>
        <v>30149.279999999999</v>
      </c>
      <c r="T2967" s="20" t="s">
        <v>147</v>
      </c>
      <c r="U2967" s="1">
        <v>105</v>
      </c>
      <c r="V2967" s="20">
        <v>0</v>
      </c>
      <c r="W2967" s="20">
        <v>0</v>
      </c>
      <c r="X2967" s="20">
        <v>0</v>
      </c>
      <c r="Y2967" s="20">
        <f t="shared" si="155"/>
        <v>105</v>
      </c>
      <c r="Z2967" s="1">
        <f>+N2967*Y2967</f>
        <v>30450</v>
      </c>
      <c r="AA2967" s="58" t="s">
        <v>3179</v>
      </c>
      <c r="AB2967" s="58" t="s">
        <v>3179</v>
      </c>
    </row>
    <row r="2968" spans="1:28" x14ac:dyDescent="0.3">
      <c r="A2968" s="1">
        <v>270</v>
      </c>
      <c r="B2968" s="20" t="s">
        <v>3275</v>
      </c>
      <c r="C2968" s="1" t="s">
        <v>1486</v>
      </c>
      <c r="D2968" s="1" t="s">
        <v>1758</v>
      </c>
      <c r="E2968" s="1" t="s">
        <v>1759</v>
      </c>
      <c r="F2968" s="1" t="s">
        <v>2259</v>
      </c>
      <c r="G2968" s="1" t="s">
        <v>2260</v>
      </c>
      <c r="H2968" s="1">
        <v>1.5</v>
      </c>
      <c r="I2968" s="1">
        <v>1.5</v>
      </c>
      <c r="J2968" s="1">
        <v>1</v>
      </c>
      <c r="K2968" s="65">
        <v>44687</v>
      </c>
      <c r="L2968" s="65">
        <v>44690</v>
      </c>
      <c r="M2968" s="1">
        <v>59.96</v>
      </c>
      <c r="N2968" s="1">
        <f>VLOOKUP(G2968,[5]Production_Personnel_wise_Proce!$D$10:$K$281,8,FALSE)</f>
        <v>56</v>
      </c>
      <c r="O2968" s="1">
        <v>96</v>
      </c>
      <c r="P2968" s="1">
        <f t="shared" si="160"/>
        <v>5756.16</v>
      </c>
      <c r="Q2968" s="1" t="s">
        <v>147</v>
      </c>
      <c r="R2968" s="20">
        <v>99.7</v>
      </c>
      <c r="S2968" s="19">
        <f t="shared" si="157"/>
        <v>5978.0120000000006</v>
      </c>
      <c r="T2968" s="20" t="s">
        <v>147</v>
      </c>
      <c r="U2968" s="1">
        <v>105</v>
      </c>
      <c r="V2968" s="20">
        <v>0</v>
      </c>
      <c r="W2968" s="20">
        <v>0</v>
      </c>
      <c r="X2968" s="20">
        <v>0</v>
      </c>
      <c r="Y2968" s="20">
        <f t="shared" si="155"/>
        <v>105</v>
      </c>
      <c r="Z2968" s="1">
        <f>+Y2968*N2968</f>
        <v>5880</v>
      </c>
      <c r="AA2968" s="58" t="s">
        <v>3179</v>
      </c>
      <c r="AB2968" s="58" t="s">
        <v>3179</v>
      </c>
    </row>
    <row r="2969" spans="1:28" x14ac:dyDescent="0.3">
      <c r="A2969" s="1">
        <v>271</v>
      </c>
      <c r="B2969" s="20" t="s">
        <v>3275</v>
      </c>
      <c r="C2969" s="1" t="s">
        <v>1486</v>
      </c>
      <c r="D2969" s="1" t="s">
        <v>1758</v>
      </c>
      <c r="E2969" s="1" t="s">
        <v>1759</v>
      </c>
      <c r="F2969" s="1" t="s">
        <v>1766</v>
      </c>
      <c r="G2969" s="1" t="s">
        <v>2261</v>
      </c>
      <c r="H2969" s="1">
        <v>1</v>
      </c>
      <c r="I2969" s="1">
        <v>1</v>
      </c>
      <c r="J2969" s="1">
        <v>1</v>
      </c>
      <c r="K2969" s="65">
        <v>44687</v>
      </c>
      <c r="L2969" s="65">
        <v>44690</v>
      </c>
      <c r="M2969" s="1">
        <v>59.82</v>
      </c>
      <c r="N2969" s="1">
        <f>VLOOKUP(G2969,[5]Production_Personnel_wise_Proce!$D$10:$K$281,8,FALSE)</f>
        <v>56</v>
      </c>
      <c r="O2969" s="1">
        <v>82</v>
      </c>
      <c r="P2969" s="1">
        <f t="shared" si="160"/>
        <v>4905.24</v>
      </c>
      <c r="Q2969" s="1" t="s">
        <v>147</v>
      </c>
      <c r="R2969" s="20">
        <v>99.7</v>
      </c>
      <c r="S2969" s="19">
        <f t="shared" si="157"/>
        <v>5964.0540000000001</v>
      </c>
      <c r="T2969" s="20" t="s">
        <v>147</v>
      </c>
      <c r="U2969" s="1">
        <v>105</v>
      </c>
      <c r="V2969" s="20">
        <v>0</v>
      </c>
      <c r="W2969" s="20">
        <v>0</v>
      </c>
      <c r="X2969" s="20">
        <v>0</v>
      </c>
      <c r="Y2969" s="20">
        <f t="shared" si="155"/>
        <v>105</v>
      </c>
      <c r="Z2969" s="1">
        <f>+Y2969*N2969</f>
        <v>5880</v>
      </c>
      <c r="AA2969" s="58" t="s">
        <v>3179</v>
      </c>
      <c r="AB2969" s="58" t="s">
        <v>3179</v>
      </c>
    </row>
    <row r="2970" spans="1:28" x14ac:dyDescent="0.3">
      <c r="A2970" s="1">
        <v>272</v>
      </c>
      <c r="B2970" s="20" t="s">
        <v>3275</v>
      </c>
      <c r="C2970" s="1" t="s">
        <v>1486</v>
      </c>
      <c r="D2970" s="1" t="s">
        <v>1758</v>
      </c>
      <c r="E2970" s="1" t="s">
        <v>1759</v>
      </c>
      <c r="F2970" s="1" t="s">
        <v>1655</v>
      </c>
      <c r="G2970" s="1" t="s">
        <v>2262</v>
      </c>
      <c r="H2970" s="1">
        <v>1.5</v>
      </c>
      <c r="I2970" s="1">
        <v>1.5</v>
      </c>
      <c r="J2970" s="1">
        <v>1</v>
      </c>
      <c r="K2970" s="65">
        <v>44687</v>
      </c>
      <c r="L2970" s="65">
        <v>44690</v>
      </c>
      <c r="M2970" s="1">
        <v>60.02</v>
      </c>
      <c r="N2970" s="1">
        <f>VLOOKUP(G2970,[5]Production_Personnel_wise_Proce!$D$10:$K$281,8,FALSE)</f>
        <v>57</v>
      </c>
      <c r="O2970" s="1">
        <v>83</v>
      </c>
      <c r="P2970" s="1">
        <f t="shared" si="160"/>
        <v>4981.66</v>
      </c>
      <c r="Q2970" s="1" t="s">
        <v>147</v>
      </c>
      <c r="R2970" s="20">
        <v>99.7</v>
      </c>
      <c r="S2970" s="19">
        <f t="shared" si="157"/>
        <v>5983.9940000000006</v>
      </c>
      <c r="T2970" s="20" t="s">
        <v>147</v>
      </c>
      <c r="U2970" s="1">
        <v>105</v>
      </c>
      <c r="V2970" s="20">
        <v>0</v>
      </c>
      <c r="W2970" s="20">
        <v>0</v>
      </c>
      <c r="X2970" s="20">
        <v>0</v>
      </c>
      <c r="Y2970" s="20">
        <f t="shared" si="155"/>
        <v>105</v>
      </c>
      <c r="Z2970" s="1">
        <f>+Y2970*N2970</f>
        <v>5985</v>
      </c>
      <c r="AA2970" s="58" t="s">
        <v>3179</v>
      </c>
      <c r="AB2970" s="58" t="s">
        <v>3179</v>
      </c>
    </row>
    <row r="2971" spans="1:28" x14ac:dyDescent="0.3">
      <c r="A2971" s="1">
        <v>273</v>
      </c>
      <c r="B2971" s="20" t="s">
        <v>3275</v>
      </c>
      <c r="C2971" s="1" t="s">
        <v>1486</v>
      </c>
      <c r="D2971" s="1" t="s">
        <v>1758</v>
      </c>
      <c r="E2971" s="1" t="s">
        <v>1759</v>
      </c>
      <c r="F2971" s="1" t="s">
        <v>1714</v>
      </c>
      <c r="G2971" s="1" t="s">
        <v>2263</v>
      </c>
      <c r="H2971" s="1">
        <v>1</v>
      </c>
      <c r="I2971" s="1">
        <v>1</v>
      </c>
      <c r="J2971" s="1">
        <v>1</v>
      </c>
      <c r="K2971" s="65">
        <v>44687</v>
      </c>
      <c r="L2971" s="65">
        <v>44690</v>
      </c>
      <c r="M2971" s="1">
        <v>59.74</v>
      </c>
      <c r="N2971" s="1">
        <f>VLOOKUP(G2971,[5]Production_Personnel_wise_Proce!$D$10:$K$281,8,FALSE)</f>
        <v>56</v>
      </c>
      <c r="O2971" s="1">
        <v>85</v>
      </c>
      <c r="P2971" s="1">
        <f t="shared" si="160"/>
        <v>5077.9000000000005</v>
      </c>
      <c r="Q2971" s="1" t="s">
        <v>147</v>
      </c>
      <c r="R2971" s="20">
        <v>99.7</v>
      </c>
      <c r="S2971" s="19">
        <f t="shared" si="157"/>
        <v>5956.0780000000004</v>
      </c>
      <c r="T2971" s="20" t="s">
        <v>147</v>
      </c>
      <c r="U2971" s="1">
        <v>105</v>
      </c>
      <c r="V2971" s="20">
        <v>0</v>
      </c>
      <c r="W2971" s="20">
        <v>0</v>
      </c>
      <c r="X2971" s="20">
        <v>0</v>
      </c>
      <c r="Y2971" s="20">
        <f t="shared" si="155"/>
        <v>105</v>
      </c>
      <c r="Z2971" s="1">
        <f>+Y2971*N2971</f>
        <v>5880</v>
      </c>
      <c r="AA2971" s="58" t="s">
        <v>3179</v>
      </c>
      <c r="AB2971" s="58" t="s">
        <v>3179</v>
      </c>
    </row>
    <row r="2972" spans="1:28" x14ac:dyDescent="0.3">
      <c r="A2972" s="1">
        <v>274</v>
      </c>
      <c r="B2972" s="20" t="s">
        <v>3275</v>
      </c>
      <c r="C2972" s="1" t="s">
        <v>1486</v>
      </c>
      <c r="D2972" s="1" t="s">
        <v>1758</v>
      </c>
      <c r="E2972" s="1" t="s">
        <v>1759</v>
      </c>
      <c r="F2972" s="1" t="s">
        <v>2264</v>
      </c>
      <c r="G2972" s="1" t="s">
        <v>2265</v>
      </c>
      <c r="H2972" s="42">
        <v>0.5</v>
      </c>
      <c r="I2972" s="42">
        <v>0.5</v>
      </c>
      <c r="J2972" s="1">
        <v>2</v>
      </c>
      <c r="K2972" s="65">
        <v>44642</v>
      </c>
      <c r="L2972" s="65">
        <v>44645</v>
      </c>
      <c r="M2972" s="1">
        <v>120.23</v>
      </c>
      <c r="N2972" s="1">
        <v>118</v>
      </c>
      <c r="O2972" s="1">
        <v>85</v>
      </c>
      <c r="P2972" s="1">
        <f t="shared" si="160"/>
        <v>10219.550000000001</v>
      </c>
      <c r="Q2972" s="1" t="s">
        <v>147</v>
      </c>
      <c r="R2972" s="20">
        <v>99.7</v>
      </c>
      <c r="S2972" s="19">
        <f t="shared" si="157"/>
        <v>11986.931</v>
      </c>
      <c r="T2972" s="20" t="s">
        <v>147</v>
      </c>
      <c r="U2972" s="1">
        <v>105</v>
      </c>
      <c r="V2972" s="20">
        <v>0</v>
      </c>
      <c r="W2972" s="20">
        <v>0</v>
      </c>
      <c r="X2972" s="20">
        <v>0</v>
      </c>
      <c r="Y2972" s="20">
        <f t="shared" si="155"/>
        <v>105</v>
      </c>
      <c r="Z2972" s="1">
        <f>+N2972*Y2972</f>
        <v>12390</v>
      </c>
      <c r="AA2972" s="58" t="s">
        <v>3179</v>
      </c>
      <c r="AB2972" s="58" t="s">
        <v>3179</v>
      </c>
    </row>
    <row r="2973" spans="1:28" x14ac:dyDescent="0.3">
      <c r="A2973" s="1">
        <v>275</v>
      </c>
      <c r="B2973" s="20" t="s">
        <v>3275</v>
      </c>
      <c r="C2973" s="1" t="s">
        <v>1486</v>
      </c>
      <c r="D2973" s="1" t="s">
        <v>1758</v>
      </c>
      <c r="E2973" s="1" t="s">
        <v>1759</v>
      </c>
      <c r="F2973" s="1" t="s">
        <v>2266</v>
      </c>
      <c r="G2973" s="1" t="s">
        <v>2267</v>
      </c>
      <c r="H2973" s="1">
        <v>1</v>
      </c>
      <c r="I2973" s="1">
        <v>1</v>
      </c>
      <c r="J2973" s="1">
        <v>2</v>
      </c>
      <c r="K2973" s="65">
        <v>44687</v>
      </c>
      <c r="L2973" s="65">
        <v>44690</v>
      </c>
      <c r="M2973" s="1">
        <v>120.02</v>
      </c>
      <c r="N2973" s="1">
        <f>VLOOKUP(G2973,[5]Production_Personnel_wise_Proce!$D$10:$K$281,8,FALSE)</f>
        <v>103</v>
      </c>
      <c r="O2973" s="1">
        <v>90</v>
      </c>
      <c r="P2973" s="1">
        <f t="shared" si="160"/>
        <v>10801.8</v>
      </c>
      <c r="Q2973" s="1" t="s">
        <v>147</v>
      </c>
      <c r="R2973" s="20">
        <v>99.7</v>
      </c>
      <c r="S2973" s="19">
        <f t="shared" si="157"/>
        <v>11965.994000000001</v>
      </c>
      <c r="T2973" s="20" t="s">
        <v>147</v>
      </c>
      <c r="U2973" s="1">
        <v>105</v>
      </c>
      <c r="V2973" s="20">
        <v>0</v>
      </c>
      <c r="W2973" s="20">
        <v>0</v>
      </c>
      <c r="X2973" s="20">
        <v>0</v>
      </c>
      <c r="Y2973" s="20">
        <f t="shared" si="155"/>
        <v>105</v>
      </c>
      <c r="Z2973" s="1">
        <f>+Y2973*N2973</f>
        <v>10815</v>
      </c>
      <c r="AA2973" s="58" t="s">
        <v>3179</v>
      </c>
      <c r="AB2973" s="58" t="s">
        <v>3179</v>
      </c>
    </row>
    <row r="2974" spans="1:28" x14ac:dyDescent="0.3">
      <c r="A2974" s="1">
        <v>276</v>
      </c>
      <c r="B2974" s="20" t="s">
        <v>3275</v>
      </c>
      <c r="C2974" s="1" t="s">
        <v>1486</v>
      </c>
      <c r="D2974" s="1" t="s">
        <v>1758</v>
      </c>
      <c r="E2974" s="1" t="s">
        <v>1759</v>
      </c>
      <c r="F2974" s="1" t="s">
        <v>1714</v>
      </c>
      <c r="G2974" s="1" t="s">
        <v>2268</v>
      </c>
      <c r="H2974" s="1">
        <v>0.5</v>
      </c>
      <c r="I2974" s="1">
        <v>0.5</v>
      </c>
      <c r="J2974" s="1">
        <v>1</v>
      </c>
      <c r="K2974" s="65">
        <v>44687</v>
      </c>
      <c r="L2974" s="65">
        <v>44690</v>
      </c>
      <c r="M2974" s="1">
        <v>59.94</v>
      </c>
      <c r="N2974" s="1">
        <f>VLOOKUP(G2974,[5]Production_Personnel_wise_Proce!$D$10:$K$281,8,FALSE)</f>
        <v>54</v>
      </c>
      <c r="O2974" s="1">
        <v>80</v>
      </c>
      <c r="P2974" s="1">
        <f t="shared" si="160"/>
        <v>4795.2</v>
      </c>
      <c r="Q2974" s="1" t="s">
        <v>147</v>
      </c>
      <c r="R2974" s="20">
        <v>99.7</v>
      </c>
      <c r="S2974" s="19">
        <f t="shared" si="157"/>
        <v>5976.018</v>
      </c>
      <c r="T2974" s="20" t="s">
        <v>147</v>
      </c>
      <c r="U2974" s="1">
        <v>105</v>
      </c>
      <c r="V2974" s="20">
        <v>0</v>
      </c>
      <c r="W2974" s="20">
        <v>0</v>
      </c>
      <c r="X2974" s="20">
        <v>0</v>
      </c>
      <c r="Y2974" s="20">
        <f t="shared" si="155"/>
        <v>105</v>
      </c>
      <c r="Z2974" s="1">
        <f>+Y2974*N2974</f>
        <v>5670</v>
      </c>
      <c r="AA2974" s="58" t="s">
        <v>3179</v>
      </c>
      <c r="AB2974" s="58" t="s">
        <v>3179</v>
      </c>
    </row>
    <row r="2975" spans="1:28" x14ac:dyDescent="0.3">
      <c r="A2975" s="1">
        <v>277</v>
      </c>
      <c r="B2975" s="20" t="s">
        <v>3275</v>
      </c>
      <c r="C2975" s="1" t="s">
        <v>1486</v>
      </c>
      <c r="D2975" s="1" t="s">
        <v>1758</v>
      </c>
      <c r="E2975" s="1" t="s">
        <v>1759</v>
      </c>
      <c r="F2975" s="1" t="s">
        <v>2269</v>
      </c>
      <c r="G2975" s="1" t="s">
        <v>2270</v>
      </c>
      <c r="H2975" s="1">
        <v>2</v>
      </c>
      <c r="I2975" s="1">
        <v>2</v>
      </c>
      <c r="J2975" s="1">
        <v>1</v>
      </c>
      <c r="K2975" s="65">
        <v>44687</v>
      </c>
      <c r="L2975" s="65">
        <v>44690</v>
      </c>
      <c r="M2975" s="1">
        <v>60.08</v>
      </c>
      <c r="N2975" s="1">
        <f>VLOOKUP(G2975,[5]Production_Personnel_wise_Proce!$D$10:$K$281,8,FALSE)</f>
        <v>56</v>
      </c>
      <c r="O2975" s="1">
        <v>93</v>
      </c>
      <c r="P2975" s="1">
        <f t="shared" si="160"/>
        <v>5587.44</v>
      </c>
      <c r="Q2975" s="1" t="s">
        <v>147</v>
      </c>
      <c r="R2975" s="20">
        <v>99.7</v>
      </c>
      <c r="S2975" s="19">
        <f t="shared" si="157"/>
        <v>5989.9759999999997</v>
      </c>
      <c r="T2975" s="20" t="s">
        <v>147</v>
      </c>
      <c r="U2975" s="1">
        <v>105</v>
      </c>
      <c r="V2975" s="20">
        <v>0</v>
      </c>
      <c r="W2975" s="20">
        <v>0</v>
      </c>
      <c r="X2975" s="20">
        <v>0</v>
      </c>
      <c r="Y2975" s="20">
        <f t="shared" ref="Y2975:Y3038" si="161">SUM(U2975:X2975)</f>
        <v>105</v>
      </c>
      <c r="Z2975" s="1">
        <f>+Y2975*N2975</f>
        <v>5880</v>
      </c>
      <c r="AA2975" s="58" t="s">
        <v>3179</v>
      </c>
      <c r="AB2975" s="58" t="s">
        <v>3179</v>
      </c>
    </row>
    <row r="2976" spans="1:28" x14ac:dyDescent="0.3">
      <c r="A2976" s="1">
        <v>278</v>
      </c>
      <c r="B2976" s="20" t="s">
        <v>3275</v>
      </c>
      <c r="C2976" s="1" t="s">
        <v>1486</v>
      </c>
      <c r="D2976" s="1" t="s">
        <v>1758</v>
      </c>
      <c r="E2976" s="1" t="s">
        <v>1759</v>
      </c>
      <c r="F2976" s="1" t="s">
        <v>2256</v>
      </c>
      <c r="G2976" s="1" t="s">
        <v>2271</v>
      </c>
      <c r="H2976" s="1">
        <v>2</v>
      </c>
      <c r="I2976" s="1">
        <v>2</v>
      </c>
      <c r="J2976" s="1">
        <v>1</v>
      </c>
      <c r="K2976" s="65">
        <v>44687</v>
      </c>
      <c r="L2976" s="65">
        <v>44690</v>
      </c>
      <c r="M2976" s="1">
        <v>59.98</v>
      </c>
      <c r="N2976" s="1">
        <f>VLOOKUP(G2976,[5]Production_Personnel_wise_Proce!$D$10:$K$281,8,FALSE)</f>
        <v>55</v>
      </c>
      <c r="O2976" s="1">
        <v>97</v>
      </c>
      <c r="P2976" s="1">
        <f t="shared" si="160"/>
        <v>5818.0599999999995</v>
      </c>
      <c r="Q2976" s="1" t="s">
        <v>147</v>
      </c>
      <c r="R2976" s="20">
        <v>99.7</v>
      </c>
      <c r="S2976" s="19">
        <f t="shared" si="157"/>
        <v>5980.0060000000003</v>
      </c>
      <c r="T2976" s="20" t="s">
        <v>147</v>
      </c>
      <c r="U2976" s="1">
        <v>105</v>
      </c>
      <c r="V2976" s="20">
        <v>0</v>
      </c>
      <c r="W2976" s="20">
        <v>0</v>
      </c>
      <c r="X2976" s="20">
        <v>0</v>
      </c>
      <c r="Y2976" s="20">
        <f t="shared" si="161"/>
        <v>105</v>
      </c>
      <c r="Z2976" s="1">
        <f>+Y2976*N2976</f>
        <v>5775</v>
      </c>
      <c r="AA2976" s="58" t="s">
        <v>3179</v>
      </c>
      <c r="AB2976" s="58" t="s">
        <v>3179</v>
      </c>
    </row>
    <row r="2977" spans="1:28" x14ac:dyDescent="0.3">
      <c r="A2977" s="1">
        <v>279</v>
      </c>
      <c r="B2977" s="20" t="s">
        <v>3275</v>
      </c>
      <c r="C2977" s="1" t="s">
        <v>1486</v>
      </c>
      <c r="D2977" s="1" t="s">
        <v>1758</v>
      </c>
      <c r="E2977" s="1" t="s">
        <v>1759</v>
      </c>
      <c r="F2977" s="1" t="s">
        <v>1492</v>
      </c>
      <c r="G2977" s="1" t="s">
        <v>2272</v>
      </c>
      <c r="H2977" s="42">
        <v>1</v>
      </c>
      <c r="I2977" s="42">
        <v>1</v>
      </c>
      <c r="J2977" s="1">
        <v>6</v>
      </c>
      <c r="K2977" s="65">
        <v>44642</v>
      </c>
      <c r="L2977" s="65">
        <v>44645</v>
      </c>
      <c r="M2977" s="1">
        <v>326.51</v>
      </c>
      <c r="N2977" s="1">
        <v>320</v>
      </c>
      <c r="O2977" s="1">
        <v>82</v>
      </c>
      <c r="P2977" s="1">
        <f t="shared" si="160"/>
        <v>26773.82</v>
      </c>
      <c r="Q2977" s="1" t="s">
        <v>147</v>
      </c>
      <c r="R2977" s="20">
        <v>99.7</v>
      </c>
      <c r="S2977" s="19">
        <f t="shared" si="157"/>
        <v>32553.046999999999</v>
      </c>
      <c r="T2977" s="20" t="s">
        <v>147</v>
      </c>
      <c r="U2977" s="1">
        <v>105</v>
      </c>
      <c r="V2977" s="20">
        <v>0</v>
      </c>
      <c r="W2977" s="20">
        <v>0</v>
      </c>
      <c r="X2977" s="20">
        <v>0</v>
      </c>
      <c r="Y2977" s="20">
        <f t="shared" si="161"/>
        <v>105</v>
      </c>
      <c r="Z2977" s="1">
        <f>+N2977*Y2977</f>
        <v>33600</v>
      </c>
      <c r="AA2977" s="58" t="s">
        <v>3179</v>
      </c>
      <c r="AB2977" s="58" t="s">
        <v>3179</v>
      </c>
    </row>
    <row r="2978" spans="1:28" x14ac:dyDescent="0.3">
      <c r="A2978" s="1">
        <v>280</v>
      </c>
      <c r="B2978" s="20" t="s">
        <v>3275</v>
      </c>
      <c r="C2978" s="1" t="s">
        <v>1486</v>
      </c>
      <c r="D2978" s="1" t="s">
        <v>1758</v>
      </c>
      <c r="E2978" s="1" t="s">
        <v>1759</v>
      </c>
      <c r="F2978" s="1" t="s">
        <v>2273</v>
      </c>
      <c r="G2978" s="1" t="s">
        <v>2274</v>
      </c>
      <c r="H2978" s="1">
        <v>1</v>
      </c>
      <c r="I2978" s="1">
        <v>1</v>
      </c>
      <c r="J2978" s="1">
        <v>1</v>
      </c>
      <c r="K2978" s="65">
        <v>44687</v>
      </c>
      <c r="L2978" s="65">
        <v>44690</v>
      </c>
      <c r="M2978" s="1">
        <v>60.04</v>
      </c>
      <c r="N2978" s="1">
        <f>VLOOKUP(G2978,[5]Production_Personnel_wise_Proce!$D$10:$K$281,8,FALSE)</f>
        <v>55</v>
      </c>
      <c r="O2978" s="1">
        <v>88</v>
      </c>
      <c r="P2978" s="1">
        <f t="shared" si="160"/>
        <v>5283.5199999999995</v>
      </c>
      <c r="Q2978" s="1" t="s">
        <v>147</v>
      </c>
      <c r="R2978" s="20">
        <v>99.7</v>
      </c>
      <c r="S2978" s="19">
        <f t="shared" si="157"/>
        <v>5985.9880000000003</v>
      </c>
      <c r="T2978" s="20" t="s">
        <v>147</v>
      </c>
      <c r="U2978" s="1">
        <v>105</v>
      </c>
      <c r="V2978" s="20">
        <v>0</v>
      </c>
      <c r="W2978" s="20">
        <v>0</v>
      </c>
      <c r="X2978" s="20">
        <v>0</v>
      </c>
      <c r="Y2978" s="20">
        <f t="shared" si="161"/>
        <v>105</v>
      </c>
      <c r="Z2978" s="1">
        <f>+Y2978*N2978</f>
        <v>5775</v>
      </c>
      <c r="AA2978" s="58" t="s">
        <v>3179</v>
      </c>
      <c r="AB2978" s="58" t="s">
        <v>3179</v>
      </c>
    </row>
    <row r="2979" spans="1:28" x14ac:dyDescent="0.3">
      <c r="A2979" s="1">
        <v>281</v>
      </c>
      <c r="B2979" s="20" t="s">
        <v>3275</v>
      </c>
      <c r="C2979" s="1" t="s">
        <v>1486</v>
      </c>
      <c r="D2979" s="1" t="s">
        <v>1758</v>
      </c>
      <c r="E2979" s="1" t="s">
        <v>1759</v>
      </c>
      <c r="F2979" s="1" t="s">
        <v>2077</v>
      </c>
      <c r="G2979" s="1" t="s">
        <v>2275</v>
      </c>
      <c r="H2979" s="1">
        <v>1</v>
      </c>
      <c r="I2979" s="1">
        <v>1</v>
      </c>
      <c r="J2979" s="1">
        <v>1</v>
      </c>
      <c r="K2979" s="65">
        <v>44687</v>
      </c>
      <c r="L2979" s="65">
        <v>44690</v>
      </c>
      <c r="M2979" s="1">
        <v>60.12</v>
      </c>
      <c r="N2979" s="1">
        <f>VLOOKUP(G2979,[5]Production_Personnel_wise_Proce!$D$10:$K$281,8,FALSE)</f>
        <v>55</v>
      </c>
      <c r="O2979" s="1">
        <v>88</v>
      </c>
      <c r="P2979" s="1">
        <f t="shared" si="160"/>
        <v>5290.5599999999995</v>
      </c>
      <c r="Q2979" s="1" t="s">
        <v>147</v>
      </c>
      <c r="R2979" s="20">
        <v>99.7</v>
      </c>
      <c r="S2979" s="19">
        <f t="shared" si="157"/>
        <v>5993.9639999999999</v>
      </c>
      <c r="T2979" s="20" t="s">
        <v>147</v>
      </c>
      <c r="U2979" s="1">
        <v>105</v>
      </c>
      <c r="V2979" s="20">
        <v>0</v>
      </c>
      <c r="W2979" s="20">
        <v>0</v>
      </c>
      <c r="X2979" s="20">
        <v>0</v>
      </c>
      <c r="Y2979" s="20">
        <f t="shared" si="161"/>
        <v>105</v>
      </c>
      <c r="Z2979" s="1">
        <f>+Y2979*N2979</f>
        <v>5775</v>
      </c>
      <c r="AA2979" s="58" t="s">
        <v>3179</v>
      </c>
      <c r="AB2979" s="58" t="s">
        <v>3179</v>
      </c>
    </row>
    <row r="2980" spans="1:28" x14ac:dyDescent="0.3">
      <c r="A2980" s="1">
        <v>282</v>
      </c>
      <c r="B2980" s="20" t="s">
        <v>3275</v>
      </c>
      <c r="C2980" s="1" t="s">
        <v>1486</v>
      </c>
      <c r="D2980" s="1" t="s">
        <v>1758</v>
      </c>
      <c r="E2980" s="1" t="s">
        <v>1759</v>
      </c>
      <c r="F2980" s="1" t="s">
        <v>1649</v>
      </c>
      <c r="G2980" s="1" t="s">
        <v>2276</v>
      </c>
      <c r="H2980" s="1">
        <v>1</v>
      </c>
      <c r="I2980" s="1">
        <v>1</v>
      </c>
      <c r="J2980" s="1">
        <v>1</v>
      </c>
      <c r="K2980" s="65">
        <v>44687</v>
      </c>
      <c r="L2980" s="65">
        <v>44690</v>
      </c>
      <c r="M2980" s="1">
        <v>60.04</v>
      </c>
      <c r="N2980" s="1">
        <f>VLOOKUP(G2980,[5]Production_Personnel_wise_Proce!$D$10:$K$281,8,FALSE)</f>
        <v>55</v>
      </c>
      <c r="O2980" s="1">
        <v>87</v>
      </c>
      <c r="P2980" s="1">
        <f t="shared" si="160"/>
        <v>5223.4799999999996</v>
      </c>
      <c r="Q2980" s="1" t="s">
        <v>147</v>
      </c>
      <c r="R2980" s="20">
        <v>99.7</v>
      </c>
      <c r="S2980" s="19">
        <f t="shared" si="157"/>
        <v>5985.9880000000003</v>
      </c>
      <c r="T2980" s="20" t="s">
        <v>147</v>
      </c>
      <c r="U2980" s="1">
        <v>105</v>
      </c>
      <c r="V2980" s="20">
        <v>0</v>
      </c>
      <c r="W2980" s="20">
        <v>0</v>
      </c>
      <c r="X2980" s="20">
        <v>0</v>
      </c>
      <c r="Y2980" s="20">
        <f t="shared" si="161"/>
        <v>105</v>
      </c>
      <c r="Z2980" s="1">
        <f>+Y2980*N2980</f>
        <v>5775</v>
      </c>
      <c r="AA2980" s="58" t="s">
        <v>3179</v>
      </c>
      <c r="AB2980" s="58" t="s">
        <v>3179</v>
      </c>
    </row>
    <row r="2981" spans="1:28" x14ac:dyDescent="0.3">
      <c r="A2981" s="1">
        <v>283</v>
      </c>
      <c r="B2981" s="20" t="s">
        <v>3275</v>
      </c>
      <c r="C2981" s="1" t="s">
        <v>1486</v>
      </c>
      <c r="D2981" s="1" t="s">
        <v>1758</v>
      </c>
      <c r="E2981" s="1" t="s">
        <v>1759</v>
      </c>
      <c r="F2981" s="1" t="s">
        <v>2277</v>
      </c>
      <c r="G2981" s="1" t="s">
        <v>2278</v>
      </c>
      <c r="H2981" s="42">
        <v>1</v>
      </c>
      <c r="I2981" s="42">
        <v>1</v>
      </c>
      <c r="J2981" s="1">
        <v>2</v>
      </c>
      <c r="K2981" s="65">
        <v>44642</v>
      </c>
      <c r="L2981" s="65">
        <v>44645</v>
      </c>
      <c r="M2981" s="1">
        <v>120.16</v>
      </c>
      <c r="N2981" s="1">
        <v>100</v>
      </c>
      <c r="O2981" s="1">
        <v>94</v>
      </c>
      <c r="P2981" s="1">
        <f t="shared" si="160"/>
        <v>11295.039999999999</v>
      </c>
      <c r="Q2981" s="1" t="s">
        <v>147</v>
      </c>
      <c r="R2981" s="20">
        <v>99.7</v>
      </c>
      <c r="S2981" s="19">
        <f t="shared" si="157"/>
        <v>11979.951999999999</v>
      </c>
      <c r="T2981" s="20" t="s">
        <v>147</v>
      </c>
      <c r="U2981" s="1">
        <v>105</v>
      </c>
      <c r="V2981" s="20">
        <v>0</v>
      </c>
      <c r="W2981" s="20">
        <v>0</v>
      </c>
      <c r="X2981" s="20">
        <v>0</v>
      </c>
      <c r="Y2981" s="20">
        <f t="shared" si="161"/>
        <v>105</v>
      </c>
      <c r="Z2981" s="1">
        <f>+N2981*Y2981</f>
        <v>10500</v>
      </c>
      <c r="AA2981" s="58" t="s">
        <v>3179</v>
      </c>
      <c r="AB2981" s="58" t="s">
        <v>3179</v>
      </c>
    </row>
    <row r="2982" spans="1:28" x14ac:dyDescent="0.3">
      <c r="A2982" s="1">
        <v>284</v>
      </c>
      <c r="B2982" s="20" t="s">
        <v>3275</v>
      </c>
      <c r="C2982" s="1" t="s">
        <v>1486</v>
      </c>
      <c r="D2982" s="1" t="s">
        <v>1758</v>
      </c>
      <c r="E2982" s="1" t="s">
        <v>1759</v>
      </c>
      <c r="F2982" s="1" t="s">
        <v>2277</v>
      </c>
      <c r="G2982" s="1" t="s">
        <v>2279</v>
      </c>
      <c r="H2982" s="42">
        <v>1</v>
      </c>
      <c r="I2982" s="42">
        <v>1</v>
      </c>
      <c r="J2982" s="1">
        <v>3</v>
      </c>
      <c r="K2982" s="65">
        <v>44642</v>
      </c>
      <c r="L2982" s="65">
        <v>44645</v>
      </c>
      <c r="M2982" s="1">
        <v>180.06</v>
      </c>
      <c r="N2982" s="1">
        <v>180</v>
      </c>
      <c r="O2982" s="1">
        <v>87</v>
      </c>
      <c r="P2982" s="1">
        <f t="shared" si="160"/>
        <v>15665.22</v>
      </c>
      <c r="Q2982" s="1" t="s">
        <v>147</v>
      </c>
      <c r="R2982" s="20">
        <v>99.7</v>
      </c>
      <c r="S2982" s="19">
        <f t="shared" si="157"/>
        <v>17951.982</v>
      </c>
      <c r="T2982" s="20" t="s">
        <v>147</v>
      </c>
      <c r="U2982" s="1">
        <v>105</v>
      </c>
      <c r="V2982" s="20">
        <v>0</v>
      </c>
      <c r="W2982" s="20">
        <v>0</v>
      </c>
      <c r="X2982" s="20">
        <v>0</v>
      </c>
      <c r="Y2982" s="20">
        <f t="shared" si="161"/>
        <v>105</v>
      </c>
      <c r="Z2982" s="1">
        <f>+Y2982*N2982</f>
        <v>18900</v>
      </c>
      <c r="AA2982" s="58" t="s">
        <v>3179</v>
      </c>
      <c r="AB2982" s="58" t="s">
        <v>3179</v>
      </c>
    </row>
    <row r="2983" spans="1:28" x14ac:dyDescent="0.3">
      <c r="A2983" s="1">
        <v>285</v>
      </c>
      <c r="B2983" s="20" t="s">
        <v>3275</v>
      </c>
      <c r="C2983" s="1" t="s">
        <v>1486</v>
      </c>
      <c r="D2983" s="1" t="s">
        <v>1758</v>
      </c>
      <c r="E2983" s="1" t="s">
        <v>1759</v>
      </c>
      <c r="F2983" s="1" t="s">
        <v>2257</v>
      </c>
      <c r="G2983" s="1" t="s">
        <v>2280</v>
      </c>
      <c r="H2983" s="42">
        <v>1</v>
      </c>
      <c r="I2983" s="42">
        <v>1</v>
      </c>
      <c r="J2983" s="1">
        <v>3</v>
      </c>
      <c r="K2983" s="65">
        <v>44642</v>
      </c>
      <c r="L2983" s="65">
        <v>44645</v>
      </c>
      <c r="M2983" s="1">
        <v>150.36000000000001</v>
      </c>
      <c r="N2983" s="1">
        <v>150</v>
      </c>
      <c r="O2983" s="1">
        <v>92</v>
      </c>
      <c r="P2983" s="1">
        <f t="shared" si="160"/>
        <v>13833.12</v>
      </c>
      <c r="Q2983" s="1" t="s">
        <v>147</v>
      </c>
      <c r="R2983" s="20">
        <v>99.7</v>
      </c>
      <c r="S2983" s="19">
        <f t="shared" si="157"/>
        <v>14990.892000000002</v>
      </c>
      <c r="T2983" s="20" t="s">
        <v>147</v>
      </c>
      <c r="U2983" s="1">
        <v>105</v>
      </c>
      <c r="V2983" s="20">
        <v>0</v>
      </c>
      <c r="W2983" s="20">
        <v>0</v>
      </c>
      <c r="X2983" s="20">
        <v>0</v>
      </c>
      <c r="Y2983" s="20">
        <f t="shared" si="161"/>
        <v>105</v>
      </c>
      <c r="Z2983" s="1">
        <f>+Y2983*N2983</f>
        <v>15750</v>
      </c>
      <c r="AA2983" s="58" t="s">
        <v>3179</v>
      </c>
      <c r="AB2983" s="58" t="s">
        <v>3179</v>
      </c>
    </row>
    <row r="2984" spans="1:28" x14ac:dyDescent="0.3">
      <c r="A2984" s="1">
        <v>286</v>
      </c>
      <c r="B2984" s="20" t="s">
        <v>3275</v>
      </c>
      <c r="C2984" s="1" t="s">
        <v>1486</v>
      </c>
      <c r="D2984" s="1" t="s">
        <v>1758</v>
      </c>
      <c r="E2984" s="1" t="s">
        <v>1759</v>
      </c>
      <c r="F2984" s="1" t="s">
        <v>1751</v>
      </c>
      <c r="G2984" s="1" t="s">
        <v>2281</v>
      </c>
      <c r="H2984" s="1">
        <v>1</v>
      </c>
      <c r="I2984" s="1">
        <v>1</v>
      </c>
      <c r="J2984" s="1">
        <v>1</v>
      </c>
      <c r="K2984" s="65">
        <v>44687</v>
      </c>
      <c r="L2984" s="65">
        <v>44690</v>
      </c>
      <c r="M2984" s="1">
        <v>59.98</v>
      </c>
      <c r="N2984" s="1">
        <f>VLOOKUP(G2984,[5]Production_Personnel_wise_Proce!$D$10:$K$281,8,FALSE)</f>
        <v>55</v>
      </c>
      <c r="O2984" s="1">
        <v>93</v>
      </c>
      <c r="P2984" s="1">
        <f t="shared" si="160"/>
        <v>5578.1399999999994</v>
      </c>
      <c r="Q2984" s="1" t="s">
        <v>147</v>
      </c>
      <c r="R2984" s="20">
        <v>99.7</v>
      </c>
      <c r="S2984" s="19">
        <f t="shared" si="157"/>
        <v>5980.0060000000003</v>
      </c>
      <c r="T2984" s="20" t="s">
        <v>147</v>
      </c>
      <c r="U2984" s="1">
        <v>105</v>
      </c>
      <c r="V2984" s="20">
        <v>0</v>
      </c>
      <c r="W2984" s="20">
        <v>0</v>
      </c>
      <c r="X2984" s="20">
        <v>0</v>
      </c>
      <c r="Y2984" s="20">
        <f t="shared" si="161"/>
        <v>105</v>
      </c>
      <c r="Z2984" s="1">
        <f>+Y2984*N2984</f>
        <v>5775</v>
      </c>
      <c r="AA2984" s="58" t="s">
        <v>3179</v>
      </c>
      <c r="AB2984" s="58" t="s">
        <v>3179</v>
      </c>
    </row>
    <row r="2985" spans="1:28" x14ac:dyDescent="0.3">
      <c r="A2985" s="1">
        <v>287</v>
      </c>
      <c r="B2985" s="20" t="s">
        <v>3275</v>
      </c>
      <c r="C2985" s="1" t="s">
        <v>1486</v>
      </c>
      <c r="D2985" s="1" t="s">
        <v>1758</v>
      </c>
      <c r="E2985" s="1" t="s">
        <v>1759</v>
      </c>
      <c r="F2985" s="1" t="s">
        <v>1649</v>
      </c>
      <c r="G2985" s="1" t="s">
        <v>2282</v>
      </c>
      <c r="H2985" s="1">
        <v>1.5</v>
      </c>
      <c r="I2985" s="1">
        <v>1.5</v>
      </c>
      <c r="J2985" s="1">
        <v>1</v>
      </c>
      <c r="K2985" s="65">
        <v>44687</v>
      </c>
      <c r="L2985" s="65">
        <v>44690</v>
      </c>
      <c r="M2985" s="1">
        <v>59.96</v>
      </c>
      <c r="N2985" s="1">
        <f>VLOOKUP(G2985,[5]Production_Personnel_wise_Proce!$D$10:$K$281,8,FALSE)</f>
        <v>55</v>
      </c>
      <c r="O2985" s="1">
        <v>92</v>
      </c>
      <c r="P2985" s="1">
        <f t="shared" si="160"/>
        <v>5516.32</v>
      </c>
      <c r="Q2985" s="1" t="s">
        <v>147</v>
      </c>
      <c r="R2985" s="20">
        <v>99.7</v>
      </c>
      <c r="S2985" s="19">
        <f t="shared" si="157"/>
        <v>5978.0120000000006</v>
      </c>
      <c r="T2985" s="20" t="s">
        <v>147</v>
      </c>
      <c r="U2985" s="1">
        <v>105</v>
      </c>
      <c r="V2985" s="20">
        <v>0</v>
      </c>
      <c r="W2985" s="20">
        <v>0</v>
      </c>
      <c r="X2985" s="20">
        <v>0</v>
      </c>
      <c r="Y2985" s="20">
        <f t="shared" si="161"/>
        <v>105</v>
      </c>
      <c r="Z2985" s="1">
        <f>+Y2985*N2985</f>
        <v>5775</v>
      </c>
      <c r="AA2985" s="58" t="s">
        <v>3179</v>
      </c>
      <c r="AB2985" s="58" t="s">
        <v>3179</v>
      </c>
    </row>
    <row r="2986" spans="1:28" x14ac:dyDescent="0.3">
      <c r="A2986" s="1">
        <v>288</v>
      </c>
      <c r="B2986" s="20" t="s">
        <v>3275</v>
      </c>
      <c r="C2986" s="1" t="s">
        <v>1486</v>
      </c>
      <c r="D2986" s="1" t="s">
        <v>1758</v>
      </c>
      <c r="E2986" s="1" t="s">
        <v>1759</v>
      </c>
      <c r="F2986" s="1" t="s">
        <v>1512</v>
      </c>
      <c r="G2986" s="1" t="s">
        <v>2283</v>
      </c>
      <c r="H2986" s="42">
        <v>2</v>
      </c>
      <c r="I2986" s="42">
        <v>2</v>
      </c>
      <c r="J2986" s="1">
        <v>2</v>
      </c>
      <c r="K2986" s="65">
        <v>44642</v>
      </c>
      <c r="L2986" s="65">
        <v>44645</v>
      </c>
      <c r="M2986" s="1">
        <v>119.88</v>
      </c>
      <c r="N2986" s="1">
        <v>105</v>
      </c>
      <c r="O2986" s="1">
        <v>89</v>
      </c>
      <c r="P2986" s="1">
        <f t="shared" si="160"/>
        <v>10669.32</v>
      </c>
      <c r="Q2986" s="1" t="s">
        <v>147</v>
      </c>
      <c r="R2986" s="20">
        <v>99.7</v>
      </c>
      <c r="S2986" s="19">
        <f t="shared" si="157"/>
        <v>11952.036</v>
      </c>
      <c r="T2986" s="20" t="s">
        <v>147</v>
      </c>
      <c r="U2986" s="1">
        <v>105</v>
      </c>
      <c r="V2986" s="20">
        <v>0</v>
      </c>
      <c r="W2986" s="20">
        <v>0</v>
      </c>
      <c r="X2986" s="20">
        <v>0</v>
      </c>
      <c r="Y2986" s="20">
        <f t="shared" si="161"/>
        <v>105</v>
      </c>
      <c r="Z2986" s="1">
        <f>+N2986*Y2986</f>
        <v>11025</v>
      </c>
      <c r="AA2986" s="58" t="s">
        <v>3179</v>
      </c>
      <c r="AB2986" s="58" t="s">
        <v>3179</v>
      </c>
    </row>
    <row r="2987" spans="1:28" x14ac:dyDescent="0.3">
      <c r="A2987" s="1">
        <v>289</v>
      </c>
      <c r="B2987" s="20" t="s">
        <v>3275</v>
      </c>
      <c r="C2987" s="1" t="s">
        <v>1486</v>
      </c>
      <c r="D2987" s="1" t="s">
        <v>1758</v>
      </c>
      <c r="E2987" s="1" t="s">
        <v>1759</v>
      </c>
      <c r="F2987" s="1" t="s">
        <v>2284</v>
      </c>
      <c r="G2987" s="1" t="s">
        <v>2285</v>
      </c>
      <c r="H2987" s="1">
        <v>1</v>
      </c>
      <c r="I2987" s="1">
        <v>1</v>
      </c>
      <c r="J2987" s="1">
        <v>1</v>
      </c>
      <c r="K2987" s="65">
        <v>44687</v>
      </c>
      <c r="L2987" s="65">
        <v>44690</v>
      </c>
      <c r="M2987" s="1">
        <v>59.98</v>
      </c>
      <c r="N2987" s="1">
        <f>VLOOKUP(G2987,[5]Production_Personnel_wise_Proce!$D$10:$K$281,8,FALSE)</f>
        <v>55</v>
      </c>
      <c r="O2987" s="1">
        <v>92</v>
      </c>
      <c r="P2987" s="1">
        <f t="shared" si="160"/>
        <v>5518.16</v>
      </c>
      <c r="Q2987" s="1" t="s">
        <v>147</v>
      </c>
      <c r="R2987" s="20">
        <v>99.7</v>
      </c>
      <c r="S2987" s="19">
        <f t="shared" si="157"/>
        <v>5980.0060000000003</v>
      </c>
      <c r="T2987" s="20" t="s">
        <v>147</v>
      </c>
      <c r="U2987" s="1">
        <v>105</v>
      </c>
      <c r="V2987" s="20">
        <v>0</v>
      </c>
      <c r="W2987" s="20">
        <v>0</v>
      </c>
      <c r="X2987" s="20">
        <v>0</v>
      </c>
      <c r="Y2987" s="20">
        <f t="shared" si="161"/>
        <v>105</v>
      </c>
      <c r="Z2987" s="1">
        <f>+Y2987*N2987</f>
        <v>5775</v>
      </c>
      <c r="AA2987" s="58" t="s">
        <v>3179</v>
      </c>
      <c r="AB2987" s="58" t="s">
        <v>3179</v>
      </c>
    </row>
    <row r="2988" spans="1:28" x14ac:dyDescent="0.3">
      <c r="A2988" s="1">
        <v>290</v>
      </c>
      <c r="B2988" s="20" t="s">
        <v>3275</v>
      </c>
      <c r="C2988" s="1" t="s">
        <v>1486</v>
      </c>
      <c r="D2988" s="1" t="s">
        <v>1758</v>
      </c>
      <c r="E2988" s="1" t="s">
        <v>1759</v>
      </c>
      <c r="F2988" s="1" t="s">
        <v>1592</v>
      </c>
      <c r="G2988" s="1" t="s">
        <v>2286</v>
      </c>
      <c r="H2988" s="42">
        <v>0.75</v>
      </c>
      <c r="I2988" s="42">
        <v>0.75</v>
      </c>
      <c r="J2988" s="1">
        <v>4</v>
      </c>
      <c r="K2988" s="65">
        <v>44642</v>
      </c>
      <c r="L2988" s="65">
        <v>44645</v>
      </c>
      <c r="M2988" s="1">
        <v>241.06</v>
      </c>
      <c r="N2988" s="1">
        <v>240</v>
      </c>
      <c r="O2988" s="1">
        <v>97</v>
      </c>
      <c r="P2988" s="1">
        <f t="shared" si="160"/>
        <v>23382.82</v>
      </c>
      <c r="Q2988" s="1" t="s">
        <v>147</v>
      </c>
      <c r="R2988" s="20">
        <v>99.7</v>
      </c>
      <c r="S2988" s="19">
        <f t="shared" si="157"/>
        <v>24033.682000000001</v>
      </c>
      <c r="T2988" s="20" t="s">
        <v>147</v>
      </c>
      <c r="U2988" s="1">
        <v>105</v>
      </c>
      <c r="V2988" s="20">
        <v>0</v>
      </c>
      <c r="W2988" s="20">
        <v>0</v>
      </c>
      <c r="X2988" s="20">
        <v>0</v>
      </c>
      <c r="Y2988" s="20">
        <f t="shared" si="161"/>
        <v>105</v>
      </c>
      <c r="Z2988" s="1">
        <f>+Y2988*N2988</f>
        <v>25200</v>
      </c>
      <c r="AA2988" s="58" t="s">
        <v>3179</v>
      </c>
      <c r="AB2988" s="58" t="s">
        <v>3179</v>
      </c>
    </row>
    <row r="2989" spans="1:28" x14ac:dyDescent="0.3">
      <c r="A2989" s="1">
        <v>291</v>
      </c>
      <c r="B2989" s="20" t="s">
        <v>3275</v>
      </c>
      <c r="C2989" s="1" t="s">
        <v>1486</v>
      </c>
      <c r="D2989" s="1" t="s">
        <v>1758</v>
      </c>
      <c r="E2989" s="1" t="s">
        <v>1759</v>
      </c>
      <c r="F2989" s="1" t="s">
        <v>1592</v>
      </c>
      <c r="G2989" s="1" t="s">
        <v>2287</v>
      </c>
      <c r="H2989" s="42">
        <v>2</v>
      </c>
      <c r="I2989" s="42">
        <v>2</v>
      </c>
      <c r="J2989" s="1">
        <v>6</v>
      </c>
      <c r="K2989" s="65">
        <v>44642</v>
      </c>
      <c r="L2989" s="65">
        <v>44645</v>
      </c>
      <c r="M2989" s="1">
        <v>362.09</v>
      </c>
      <c r="N2989" s="1">
        <v>357</v>
      </c>
      <c r="O2989" s="1">
        <v>87</v>
      </c>
      <c r="P2989" s="1">
        <f t="shared" si="160"/>
        <v>31501.829999999998</v>
      </c>
      <c r="Q2989" s="1" t="s">
        <v>147</v>
      </c>
      <c r="R2989" s="20">
        <v>99.7</v>
      </c>
      <c r="S2989" s="19">
        <f t="shared" si="157"/>
        <v>36100.373</v>
      </c>
      <c r="T2989" s="20" t="s">
        <v>147</v>
      </c>
      <c r="U2989" s="1">
        <v>105</v>
      </c>
      <c r="V2989" s="20">
        <v>0</v>
      </c>
      <c r="W2989" s="20">
        <v>0</v>
      </c>
      <c r="X2989" s="20">
        <v>0</v>
      </c>
      <c r="Y2989" s="20">
        <f t="shared" si="161"/>
        <v>105</v>
      </c>
      <c r="Z2989" s="1">
        <f>+N2989*Y2989</f>
        <v>37485</v>
      </c>
      <c r="AA2989" s="58" t="s">
        <v>3179</v>
      </c>
      <c r="AB2989" s="58" t="s">
        <v>3179</v>
      </c>
    </row>
    <row r="2990" spans="1:28" x14ac:dyDescent="0.3">
      <c r="A2990" s="1">
        <v>292</v>
      </c>
      <c r="B2990" s="20" t="s">
        <v>3275</v>
      </c>
      <c r="C2990" s="1" t="s">
        <v>1486</v>
      </c>
      <c r="D2990" s="1" t="s">
        <v>1758</v>
      </c>
      <c r="E2990" s="1" t="s">
        <v>1759</v>
      </c>
      <c r="F2990" s="1" t="s">
        <v>2288</v>
      </c>
      <c r="G2990" s="1" t="s">
        <v>2289</v>
      </c>
      <c r="H2990" s="42">
        <v>1</v>
      </c>
      <c r="I2990" s="42">
        <v>1</v>
      </c>
      <c r="J2990" s="1">
        <v>6</v>
      </c>
      <c r="K2990" s="65">
        <v>44642</v>
      </c>
      <c r="L2990" s="65">
        <v>44645</v>
      </c>
      <c r="M2990" s="1">
        <v>361.04</v>
      </c>
      <c r="N2990" s="1">
        <v>348</v>
      </c>
      <c r="O2990" s="1">
        <v>83</v>
      </c>
      <c r="P2990" s="1">
        <f t="shared" si="160"/>
        <v>29966.320000000003</v>
      </c>
      <c r="Q2990" s="1" t="s">
        <v>147</v>
      </c>
      <c r="R2990" s="20">
        <v>99.7</v>
      </c>
      <c r="S2990" s="19">
        <f t="shared" si="157"/>
        <v>35995.688000000002</v>
      </c>
      <c r="T2990" s="20" t="s">
        <v>147</v>
      </c>
      <c r="U2990" s="1">
        <v>105</v>
      </c>
      <c r="V2990" s="20">
        <v>0</v>
      </c>
      <c r="W2990" s="20">
        <v>0</v>
      </c>
      <c r="X2990" s="20">
        <v>0</v>
      </c>
      <c r="Y2990" s="20">
        <f t="shared" si="161"/>
        <v>105</v>
      </c>
      <c r="Z2990" s="1">
        <f>+N2990*Y2990</f>
        <v>36540</v>
      </c>
      <c r="AA2990" s="58" t="s">
        <v>3179</v>
      </c>
      <c r="AB2990" s="58" t="s">
        <v>3179</v>
      </c>
    </row>
    <row r="2991" spans="1:28" x14ac:dyDescent="0.3">
      <c r="A2991" s="1">
        <v>293</v>
      </c>
      <c r="B2991" s="20" t="s">
        <v>3275</v>
      </c>
      <c r="C2991" s="1" t="s">
        <v>1486</v>
      </c>
      <c r="D2991" s="1" t="s">
        <v>1758</v>
      </c>
      <c r="E2991" s="1" t="s">
        <v>1759</v>
      </c>
      <c r="F2991" s="1" t="s">
        <v>2290</v>
      </c>
      <c r="G2991" s="1" t="s">
        <v>2292</v>
      </c>
      <c r="H2991" s="1">
        <v>1</v>
      </c>
      <c r="I2991" s="1">
        <v>1</v>
      </c>
      <c r="J2991" s="1">
        <v>1</v>
      </c>
      <c r="K2991" s="65">
        <v>44687</v>
      </c>
      <c r="L2991" s="65">
        <v>44690</v>
      </c>
      <c r="M2991" s="1">
        <v>60.12</v>
      </c>
      <c r="N2991" s="1">
        <f>VLOOKUP(G2991,[5]Production_Personnel_wise_Proce!$D$10:$K$281,8,FALSE)</f>
        <v>56</v>
      </c>
      <c r="O2991" s="1">
        <v>89</v>
      </c>
      <c r="P2991" s="1">
        <f t="shared" si="160"/>
        <v>5350.6799999999994</v>
      </c>
      <c r="Q2991" s="1" t="s">
        <v>147</v>
      </c>
      <c r="R2991" s="20">
        <v>99.7</v>
      </c>
      <c r="S2991" s="19">
        <f t="shared" si="157"/>
        <v>5993.9639999999999</v>
      </c>
      <c r="T2991" s="20" t="s">
        <v>147</v>
      </c>
      <c r="U2991" s="1">
        <v>105</v>
      </c>
      <c r="V2991" s="20">
        <v>0</v>
      </c>
      <c r="W2991" s="20">
        <v>0</v>
      </c>
      <c r="X2991" s="20">
        <v>0</v>
      </c>
      <c r="Y2991" s="20">
        <f t="shared" si="161"/>
        <v>105</v>
      </c>
      <c r="Z2991" s="1">
        <f>+Y2991*N2991</f>
        <v>5880</v>
      </c>
      <c r="AA2991" s="58" t="s">
        <v>3179</v>
      </c>
      <c r="AB2991" s="58" t="s">
        <v>3179</v>
      </c>
    </row>
    <row r="2992" spans="1:28" x14ac:dyDescent="0.3">
      <c r="A2992" s="1">
        <v>294</v>
      </c>
      <c r="B2992" s="20" t="s">
        <v>3275</v>
      </c>
      <c r="C2992" s="1" t="s">
        <v>1486</v>
      </c>
      <c r="D2992" s="1" t="s">
        <v>1758</v>
      </c>
      <c r="E2992" s="1" t="s">
        <v>1759</v>
      </c>
      <c r="F2992" s="1" t="s">
        <v>2293</v>
      </c>
      <c r="G2992" s="1" t="s">
        <v>2294</v>
      </c>
      <c r="H2992" s="42">
        <v>1</v>
      </c>
      <c r="I2992" s="42">
        <v>1</v>
      </c>
      <c r="J2992" s="1">
        <v>2</v>
      </c>
      <c r="K2992" s="65">
        <v>44642</v>
      </c>
      <c r="L2992" s="65">
        <v>44645</v>
      </c>
      <c r="M2992" s="1">
        <v>119.5</v>
      </c>
      <c r="N2992" s="1">
        <v>100</v>
      </c>
      <c r="O2992" s="1">
        <v>92</v>
      </c>
      <c r="P2992" s="1">
        <f t="shared" si="160"/>
        <v>10994</v>
      </c>
      <c r="Q2992" s="1" t="s">
        <v>147</v>
      </c>
      <c r="R2992" s="20">
        <v>99.7</v>
      </c>
      <c r="S2992" s="19">
        <f t="shared" si="157"/>
        <v>11914.15</v>
      </c>
      <c r="T2992" s="20" t="s">
        <v>147</v>
      </c>
      <c r="U2992" s="1">
        <v>105</v>
      </c>
      <c r="V2992" s="20">
        <v>0</v>
      </c>
      <c r="W2992" s="20">
        <v>0</v>
      </c>
      <c r="X2992" s="20">
        <v>0</v>
      </c>
      <c r="Y2992" s="20">
        <f t="shared" si="161"/>
        <v>105</v>
      </c>
      <c r="Z2992" s="1">
        <f>+Y2992*N2992</f>
        <v>10500</v>
      </c>
      <c r="AA2992" s="58" t="s">
        <v>3179</v>
      </c>
      <c r="AB2992" s="58" t="s">
        <v>3179</v>
      </c>
    </row>
    <row r="2993" spans="1:28" x14ac:dyDescent="0.3">
      <c r="A2993" s="1">
        <v>295</v>
      </c>
      <c r="B2993" s="20" t="s">
        <v>3275</v>
      </c>
      <c r="C2993" s="1" t="s">
        <v>1486</v>
      </c>
      <c r="D2993" s="1" t="s">
        <v>1758</v>
      </c>
      <c r="E2993" s="1" t="s">
        <v>1759</v>
      </c>
      <c r="F2993" s="1" t="s">
        <v>2295</v>
      </c>
      <c r="G2993" s="1" t="s">
        <v>2296</v>
      </c>
      <c r="H2993" s="1">
        <v>1</v>
      </c>
      <c r="I2993" s="1">
        <v>1</v>
      </c>
      <c r="J2993" s="1">
        <v>1</v>
      </c>
      <c r="K2993" s="65">
        <v>44687</v>
      </c>
      <c r="L2993" s="65">
        <v>44690</v>
      </c>
      <c r="M2993" s="1">
        <v>60.2</v>
      </c>
      <c r="N2993" s="1">
        <f>VLOOKUP(G2993,[5]Production_Personnel_wise_Proce!$D$10:$K$281,8,FALSE)</f>
        <v>56</v>
      </c>
      <c r="O2993" s="1">
        <v>89</v>
      </c>
      <c r="P2993" s="1">
        <f t="shared" si="160"/>
        <v>5357.8</v>
      </c>
      <c r="Q2993" s="1" t="s">
        <v>147</v>
      </c>
      <c r="R2993" s="20">
        <v>99.7</v>
      </c>
      <c r="S2993" s="19">
        <f t="shared" si="157"/>
        <v>6001.9400000000005</v>
      </c>
      <c r="T2993" s="20" t="s">
        <v>147</v>
      </c>
      <c r="U2993" s="1">
        <v>105</v>
      </c>
      <c r="V2993" s="20">
        <v>0</v>
      </c>
      <c r="W2993" s="20">
        <v>0</v>
      </c>
      <c r="X2993" s="20">
        <v>0</v>
      </c>
      <c r="Y2993" s="20">
        <f t="shared" si="161"/>
        <v>105</v>
      </c>
      <c r="Z2993" s="1">
        <f>+Y2993*N2993</f>
        <v>5880</v>
      </c>
      <c r="AA2993" s="58" t="s">
        <v>3179</v>
      </c>
      <c r="AB2993" s="58" t="s">
        <v>3179</v>
      </c>
    </row>
    <row r="2994" spans="1:28" x14ac:dyDescent="0.3">
      <c r="A2994" s="1">
        <v>296</v>
      </c>
      <c r="B2994" s="20" t="s">
        <v>3275</v>
      </c>
      <c r="C2994" s="1" t="s">
        <v>1486</v>
      </c>
      <c r="D2994" s="1" t="s">
        <v>1758</v>
      </c>
      <c r="E2994" s="1" t="s">
        <v>1759</v>
      </c>
      <c r="F2994" s="1" t="s">
        <v>1766</v>
      </c>
      <c r="G2994" s="1" t="s">
        <v>2297</v>
      </c>
      <c r="H2994" s="42">
        <v>1</v>
      </c>
      <c r="I2994" s="42">
        <v>1</v>
      </c>
      <c r="J2994" s="1">
        <v>1</v>
      </c>
      <c r="K2994" s="65">
        <v>44642</v>
      </c>
      <c r="L2994" s="65">
        <v>44645</v>
      </c>
      <c r="M2994" s="1">
        <v>59.99</v>
      </c>
      <c r="N2994" s="1">
        <v>57</v>
      </c>
      <c r="O2994" s="1">
        <v>83</v>
      </c>
      <c r="P2994" s="1">
        <f t="shared" si="160"/>
        <v>4979.17</v>
      </c>
      <c r="Q2994" s="1" t="s">
        <v>147</v>
      </c>
      <c r="R2994" s="20">
        <v>99.7</v>
      </c>
      <c r="S2994" s="19">
        <f t="shared" si="157"/>
        <v>5981.0030000000006</v>
      </c>
      <c r="T2994" s="20" t="s">
        <v>147</v>
      </c>
      <c r="U2994" s="1">
        <v>105</v>
      </c>
      <c r="V2994" s="20">
        <v>0</v>
      </c>
      <c r="W2994" s="20">
        <v>0</v>
      </c>
      <c r="X2994" s="20">
        <v>0</v>
      </c>
      <c r="Y2994" s="20">
        <f t="shared" si="161"/>
        <v>105</v>
      </c>
      <c r="Z2994" s="1">
        <f>+Y2994*N2994</f>
        <v>5985</v>
      </c>
      <c r="AA2994" s="58" t="s">
        <v>3179</v>
      </c>
      <c r="AB2994" s="58" t="s">
        <v>3179</v>
      </c>
    </row>
    <row r="2995" spans="1:28" x14ac:dyDescent="0.3">
      <c r="A2995" s="1">
        <v>297</v>
      </c>
      <c r="B2995" s="20" t="s">
        <v>3275</v>
      </c>
      <c r="C2995" s="1" t="s">
        <v>1486</v>
      </c>
      <c r="D2995" s="1" t="s">
        <v>1758</v>
      </c>
      <c r="E2995" s="1" t="s">
        <v>1759</v>
      </c>
      <c r="F2995" s="1" t="s">
        <v>1592</v>
      </c>
      <c r="G2995" s="1" t="s">
        <v>2298</v>
      </c>
      <c r="H2995" s="42">
        <v>1.5</v>
      </c>
      <c r="I2995" s="42">
        <v>1.5</v>
      </c>
      <c r="J2995" s="1">
        <v>1</v>
      </c>
      <c r="K2995" s="65">
        <v>44642</v>
      </c>
      <c r="L2995" s="65">
        <v>44645</v>
      </c>
      <c r="M2995" s="1">
        <v>58.12</v>
      </c>
      <c r="N2995" s="1">
        <v>56</v>
      </c>
      <c r="O2995" s="1">
        <v>85</v>
      </c>
      <c r="P2995" s="1">
        <f t="shared" si="160"/>
        <v>4940.2</v>
      </c>
      <c r="Q2995" s="60" t="s">
        <v>147</v>
      </c>
      <c r="R2995" s="20">
        <v>99.7</v>
      </c>
      <c r="S2995" s="19">
        <f t="shared" si="157"/>
        <v>5794.5640000000003</v>
      </c>
      <c r="T2995" s="20" t="s">
        <v>147</v>
      </c>
      <c r="U2995" s="1">
        <v>105</v>
      </c>
      <c r="V2995" s="20">
        <v>0</v>
      </c>
      <c r="W2995" s="20">
        <v>0</v>
      </c>
      <c r="X2995" s="20">
        <v>0</v>
      </c>
      <c r="Y2995" s="20">
        <f t="shared" si="161"/>
        <v>105</v>
      </c>
      <c r="Z2995" s="1">
        <f t="shared" ref="Z2995:Z3000" si="162">+N2995*Y2995</f>
        <v>5880</v>
      </c>
      <c r="AA2995" s="58" t="s">
        <v>3179</v>
      </c>
      <c r="AB2995" s="58" t="s">
        <v>3179</v>
      </c>
    </row>
    <row r="2996" spans="1:28" x14ac:dyDescent="0.3">
      <c r="A2996" s="1">
        <v>298</v>
      </c>
      <c r="B2996" s="20" t="s">
        <v>3275</v>
      </c>
      <c r="C2996" s="1" t="s">
        <v>1486</v>
      </c>
      <c r="D2996" s="1" t="s">
        <v>1758</v>
      </c>
      <c r="E2996" s="1" t="s">
        <v>1759</v>
      </c>
      <c r="F2996" s="1" t="s">
        <v>2299</v>
      </c>
      <c r="G2996" s="1" t="s">
        <v>2300</v>
      </c>
      <c r="H2996" s="42">
        <v>0.5</v>
      </c>
      <c r="I2996" s="42">
        <v>0.5</v>
      </c>
      <c r="J2996" s="1">
        <v>4</v>
      </c>
      <c r="K2996" s="65">
        <v>44642</v>
      </c>
      <c r="L2996" s="65">
        <v>44645</v>
      </c>
      <c r="M2996" s="1">
        <v>239.99</v>
      </c>
      <c r="N2996" s="1">
        <v>227</v>
      </c>
      <c r="O2996" s="1">
        <v>89</v>
      </c>
      <c r="P2996" s="1">
        <f t="shared" si="160"/>
        <v>21359.11</v>
      </c>
      <c r="Q2996" s="1" t="s">
        <v>147</v>
      </c>
      <c r="R2996" s="20">
        <v>99.7</v>
      </c>
      <c r="S2996" s="19">
        <f t="shared" si="157"/>
        <v>23927.003000000001</v>
      </c>
      <c r="T2996" s="20" t="s">
        <v>147</v>
      </c>
      <c r="U2996" s="1">
        <v>105</v>
      </c>
      <c r="V2996" s="20">
        <v>0</v>
      </c>
      <c r="W2996" s="20">
        <v>0</v>
      </c>
      <c r="X2996" s="20">
        <v>0</v>
      </c>
      <c r="Y2996" s="20">
        <f t="shared" si="161"/>
        <v>105</v>
      </c>
      <c r="Z2996" s="1">
        <f t="shared" si="162"/>
        <v>23835</v>
      </c>
      <c r="AA2996" s="58" t="s">
        <v>3179</v>
      </c>
      <c r="AB2996" s="58" t="s">
        <v>3179</v>
      </c>
    </row>
    <row r="2997" spans="1:28" x14ac:dyDescent="0.3">
      <c r="A2997" s="1">
        <v>299</v>
      </c>
      <c r="B2997" s="20" t="s">
        <v>3275</v>
      </c>
      <c r="C2997" s="1" t="s">
        <v>1486</v>
      </c>
      <c r="D2997" s="1" t="s">
        <v>1758</v>
      </c>
      <c r="E2997" s="1" t="s">
        <v>1759</v>
      </c>
      <c r="F2997" s="1" t="s">
        <v>2301</v>
      </c>
      <c r="G2997" s="1" t="s">
        <v>2302</v>
      </c>
      <c r="H2997" s="42">
        <v>0.75</v>
      </c>
      <c r="I2997" s="42">
        <v>0.75</v>
      </c>
      <c r="J2997" s="1">
        <v>5</v>
      </c>
      <c r="K2997" s="65">
        <v>44642</v>
      </c>
      <c r="L2997" s="65">
        <v>44645</v>
      </c>
      <c r="M2997" s="1">
        <v>301.39</v>
      </c>
      <c r="N2997" s="1">
        <v>289</v>
      </c>
      <c r="O2997" s="1">
        <v>91</v>
      </c>
      <c r="P2997" s="1">
        <f t="shared" si="160"/>
        <v>27426.489999999998</v>
      </c>
      <c r="Q2997" s="1" t="s">
        <v>147</v>
      </c>
      <c r="R2997" s="20">
        <v>99.7</v>
      </c>
      <c r="S2997" s="19">
        <f t="shared" si="157"/>
        <v>30048.582999999999</v>
      </c>
      <c r="T2997" s="20" t="s">
        <v>147</v>
      </c>
      <c r="U2997" s="1">
        <v>105</v>
      </c>
      <c r="V2997" s="20">
        <v>0</v>
      </c>
      <c r="W2997" s="20">
        <v>0</v>
      </c>
      <c r="X2997" s="20">
        <v>0</v>
      </c>
      <c r="Y2997" s="20">
        <f t="shared" si="161"/>
        <v>105</v>
      </c>
      <c r="Z2997" s="1">
        <f t="shared" si="162"/>
        <v>30345</v>
      </c>
      <c r="AA2997" s="58" t="s">
        <v>3179</v>
      </c>
      <c r="AB2997" s="58" t="s">
        <v>3179</v>
      </c>
    </row>
    <row r="2998" spans="1:28" x14ac:dyDescent="0.3">
      <c r="A2998" s="1">
        <v>300</v>
      </c>
      <c r="B2998" s="20" t="s">
        <v>3275</v>
      </c>
      <c r="C2998" s="1" t="s">
        <v>1486</v>
      </c>
      <c r="D2998" s="1" t="s">
        <v>1758</v>
      </c>
      <c r="E2998" s="1" t="s">
        <v>1759</v>
      </c>
      <c r="F2998" s="1" t="s">
        <v>2303</v>
      </c>
      <c r="G2998" s="1" t="s">
        <v>2304</v>
      </c>
      <c r="H2998" s="42">
        <v>0.5</v>
      </c>
      <c r="I2998" s="42">
        <v>0.5</v>
      </c>
      <c r="J2998" s="1">
        <v>5</v>
      </c>
      <c r="K2998" s="65">
        <v>44642</v>
      </c>
      <c r="L2998" s="65">
        <v>44645</v>
      </c>
      <c r="M2998" s="1">
        <v>301.05</v>
      </c>
      <c r="N2998" s="1">
        <v>290</v>
      </c>
      <c r="O2998" s="1">
        <v>88</v>
      </c>
      <c r="P2998" s="1">
        <f t="shared" si="160"/>
        <v>26492.400000000001</v>
      </c>
      <c r="Q2998" s="1" t="s">
        <v>147</v>
      </c>
      <c r="R2998" s="20">
        <v>99.7</v>
      </c>
      <c r="S2998" s="19">
        <f t="shared" si="157"/>
        <v>30014.685000000001</v>
      </c>
      <c r="T2998" s="20" t="s">
        <v>147</v>
      </c>
      <c r="U2998" s="1">
        <v>105</v>
      </c>
      <c r="V2998" s="20">
        <v>0</v>
      </c>
      <c r="W2998" s="20">
        <v>0</v>
      </c>
      <c r="X2998" s="20">
        <v>0</v>
      </c>
      <c r="Y2998" s="20">
        <f t="shared" si="161"/>
        <v>105</v>
      </c>
      <c r="Z2998" s="1">
        <f t="shared" si="162"/>
        <v>30450</v>
      </c>
      <c r="AA2998" s="58" t="s">
        <v>3179</v>
      </c>
      <c r="AB2998" s="58" t="s">
        <v>3179</v>
      </c>
    </row>
    <row r="2999" spans="1:28" x14ac:dyDescent="0.3">
      <c r="A2999" s="1">
        <v>301</v>
      </c>
      <c r="B2999" s="20" t="s">
        <v>3275</v>
      </c>
      <c r="C2999" s="1" t="s">
        <v>1486</v>
      </c>
      <c r="D2999" s="1" t="s">
        <v>1758</v>
      </c>
      <c r="E2999" s="1" t="s">
        <v>1759</v>
      </c>
      <c r="F2999" s="1" t="s">
        <v>2305</v>
      </c>
      <c r="G2999" s="1" t="s">
        <v>2306</v>
      </c>
      <c r="H2999" s="42">
        <v>1</v>
      </c>
      <c r="I2999" s="42">
        <v>1</v>
      </c>
      <c r="J2999" s="1">
        <v>3</v>
      </c>
      <c r="K2999" s="65">
        <v>44642</v>
      </c>
      <c r="L2999" s="65">
        <v>44645</v>
      </c>
      <c r="M2999" s="1">
        <v>181.16</v>
      </c>
      <c r="N2999" s="1">
        <v>180</v>
      </c>
      <c r="O2999" s="1">
        <v>86</v>
      </c>
      <c r="P2999" s="1">
        <f t="shared" si="160"/>
        <v>15579.76</v>
      </c>
      <c r="Q2999" s="60" t="s">
        <v>147</v>
      </c>
      <c r="R2999" s="20">
        <v>99.7</v>
      </c>
      <c r="S2999" s="19">
        <f t="shared" si="157"/>
        <v>18061.652000000002</v>
      </c>
      <c r="T2999" s="20" t="s">
        <v>147</v>
      </c>
      <c r="U2999" s="1">
        <v>105</v>
      </c>
      <c r="V2999" s="20">
        <v>0</v>
      </c>
      <c r="W2999" s="20">
        <v>0</v>
      </c>
      <c r="X2999" s="20">
        <v>0</v>
      </c>
      <c r="Y2999" s="20">
        <f t="shared" si="161"/>
        <v>105</v>
      </c>
      <c r="Z2999" s="1">
        <f t="shared" si="162"/>
        <v>18900</v>
      </c>
      <c r="AA2999" s="58" t="s">
        <v>3179</v>
      </c>
      <c r="AB2999" s="58" t="s">
        <v>3179</v>
      </c>
    </row>
    <row r="3000" spans="1:28" x14ac:dyDescent="0.3">
      <c r="A3000" s="1">
        <v>302</v>
      </c>
      <c r="B3000" s="20" t="s">
        <v>3275</v>
      </c>
      <c r="C3000" s="1" t="s">
        <v>1486</v>
      </c>
      <c r="D3000" s="1" t="s">
        <v>1758</v>
      </c>
      <c r="E3000" s="1" t="s">
        <v>1759</v>
      </c>
      <c r="F3000" s="1" t="s">
        <v>2307</v>
      </c>
      <c r="G3000" s="1" t="s">
        <v>2309</v>
      </c>
      <c r="H3000" s="42">
        <v>1</v>
      </c>
      <c r="I3000" s="42">
        <v>1</v>
      </c>
      <c r="J3000" s="1">
        <v>6</v>
      </c>
      <c r="K3000" s="65">
        <v>44642</v>
      </c>
      <c r="L3000" s="65">
        <v>44645</v>
      </c>
      <c r="M3000" s="1">
        <v>362.6</v>
      </c>
      <c r="N3000" s="1">
        <v>357</v>
      </c>
      <c r="O3000" s="1">
        <v>92</v>
      </c>
      <c r="P3000" s="1">
        <f t="shared" si="160"/>
        <v>33359.200000000004</v>
      </c>
      <c r="Q3000" s="60" t="s">
        <v>147</v>
      </c>
      <c r="R3000" s="20">
        <v>99.7</v>
      </c>
      <c r="S3000" s="19">
        <f t="shared" si="157"/>
        <v>36151.22</v>
      </c>
      <c r="T3000" s="20" t="s">
        <v>147</v>
      </c>
      <c r="U3000" s="1">
        <v>105</v>
      </c>
      <c r="V3000" s="20">
        <v>0</v>
      </c>
      <c r="W3000" s="20">
        <v>0</v>
      </c>
      <c r="X3000" s="20">
        <v>0</v>
      </c>
      <c r="Y3000" s="20">
        <f t="shared" si="161"/>
        <v>105</v>
      </c>
      <c r="Z3000" s="1">
        <f t="shared" si="162"/>
        <v>37485</v>
      </c>
      <c r="AA3000" s="58" t="s">
        <v>3179</v>
      </c>
      <c r="AB3000" s="58" t="s">
        <v>3179</v>
      </c>
    </row>
    <row r="3001" spans="1:28" x14ac:dyDescent="0.3">
      <c r="A3001" s="1">
        <v>303</v>
      </c>
      <c r="B3001" s="20" t="s">
        <v>3275</v>
      </c>
      <c r="C3001" s="1" t="s">
        <v>1486</v>
      </c>
      <c r="D3001" s="1" t="s">
        <v>1758</v>
      </c>
      <c r="E3001" s="1" t="s">
        <v>1759</v>
      </c>
      <c r="F3001" s="1" t="s">
        <v>1761</v>
      </c>
      <c r="G3001" s="1" t="s">
        <v>2311</v>
      </c>
      <c r="H3001" s="1">
        <v>1.5</v>
      </c>
      <c r="I3001" s="1">
        <v>1.5</v>
      </c>
      <c r="J3001" s="1">
        <v>1</v>
      </c>
      <c r="K3001" s="65">
        <v>44687</v>
      </c>
      <c r="L3001" s="65">
        <v>44690</v>
      </c>
      <c r="M3001" s="1">
        <v>60.16</v>
      </c>
      <c r="N3001" s="1">
        <f>VLOOKUP(G3001,[5]Production_Personnel_wise_Proce!$D$10:$K$281,8,FALSE)</f>
        <v>54</v>
      </c>
      <c r="O3001" s="1">
        <v>80</v>
      </c>
      <c r="P3001" s="1">
        <f t="shared" si="160"/>
        <v>4812.7999999999993</v>
      </c>
      <c r="Q3001" s="1" t="s">
        <v>147</v>
      </c>
      <c r="R3001" s="20">
        <v>99.7</v>
      </c>
      <c r="S3001" s="19">
        <f t="shared" ref="S3001:S3064" si="163">+R3001*M3001</f>
        <v>5997.9520000000002</v>
      </c>
      <c r="T3001" s="20" t="s">
        <v>147</v>
      </c>
      <c r="U3001" s="1">
        <v>105</v>
      </c>
      <c r="V3001" s="20">
        <v>0</v>
      </c>
      <c r="W3001" s="20">
        <v>0</v>
      </c>
      <c r="X3001" s="20">
        <v>0</v>
      </c>
      <c r="Y3001" s="20">
        <f t="shared" si="161"/>
        <v>105</v>
      </c>
      <c r="Z3001" s="1">
        <f>+Y3001*N3001</f>
        <v>5670</v>
      </c>
      <c r="AA3001" s="58" t="s">
        <v>3179</v>
      </c>
      <c r="AB3001" s="58" t="s">
        <v>3179</v>
      </c>
    </row>
    <row r="3002" spans="1:28" x14ac:dyDescent="0.3">
      <c r="A3002" s="1">
        <v>304</v>
      </c>
      <c r="B3002" s="20" t="s">
        <v>3275</v>
      </c>
      <c r="C3002" s="1" t="s">
        <v>1486</v>
      </c>
      <c r="D3002" s="1" t="s">
        <v>1758</v>
      </c>
      <c r="E3002" s="1" t="s">
        <v>1759</v>
      </c>
      <c r="F3002" s="1" t="s">
        <v>2312</v>
      </c>
      <c r="G3002" s="1" t="s">
        <v>2313</v>
      </c>
      <c r="H3002" s="42">
        <v>1</v>
      </c>
      <c r="I3002" s="42">
        <v>1</v>
      </c>
      <c r="J3002" s="1">
        <v>1</v>
      </c>
      <c r="K3002" s="65">
        <v>44642</v>
      </c>
      <c r="L3002" s="65">
        <v>44645</v>
      </c>
      <c r="M3002" s="1">
        <v>55.23</v>
      </c>
      <c r="N3002" s="1">
        <v>52</v>
      </c>
      <c r="O3002" s="1">
        <v>87</v>
      </c>
      <c r="P3002" s="1">
        <f t="shared" si="160"/>
        <v>4805.0099999999993</v>
      </c>
      <c r="Q3002" s="1" t="s">
        <v>147</v>
      </c>
      <c r="R3002" s="20">
        <v>99.7</v>
      </c>
      <c r="S3002" s="19">
        <f t="shared" si="163"/>
        <v>5506.4309999999996</v>
      </c>
      <c r="T3002" s="20" t="s">
        <v>147</v>
      </c>
      <c r="U3002" s="1">
        <v>105</v>
      </c>
      <c r="V3002" s="20">
        <v>0</v>
      </c>
      <c r="W3002" s="20">
        <v>0</v>
      </c>
      <c r="X3002" s="20">
        <v>0</v>
      </c>
      <c r="Y3002" s="20">
        <f t="shared" si="161"/>
        <v>105</v>
      </c>
      <c r="Z3002" s="1">
        <f>+N3002*Y3002</f>
        <v>5460</v>
      </c>
      <c r="AA3002" s="58" t="s">
        <v>3179</v>
      </c>
      <c r="AB3002" s="58" t="s">
        <v>3179</v>
      </c>
    </row>
    <row r="3003" spans="1:28" x14ac:dyDescent="0.3">
      <c r="A3003" s="1">
        <v>305</v>
      </c>
      <c r="B3003" s="20" t="s">
        <v>3275</v>
      </c>
      <c r="C3003" s="1" t="s">
        <v>1486</v>
      </c>
      <c r="D3003" s="1" t="s">
        <v>1758</v>
      </c>
      <c r="E3003" s="1" t="s">
        <v>1759</v>
      </c>
      <c r="F3003" s="1" t="s">
        <v>2314</v>
      </c>
      <c r="G3003" s="1" t="s">
        <v>2315</v>
      </c>
      <c r="H3003" s="42">
        <v>0.5</v>
      </c>
      <c r="I3003" s="42">
        <v>0.5</v>
      </c>
      <c r="J3003" s="1">
        <v>1</v>
      </c>
      <c r="K3003" s="65">
        <v>44642</v>
      </c>
      <c r="L3003" s="65">
        <v>44645</v>
      </c>
      <c r="M3003" s="1">
        <v>40.659999999999997</v>
      </c>
      <c r="N3003" s="1">
        <v>40</v>
      </c>
      <c r="O3003" s="1">
        <v>83</v>
      </c>
      <c r="P3003" s="1">
        <f t="shared" si="160"/>
        <v>3374.7799999999997</v>
      </c>
      <c r="Q3003" s="1" t="s">
        <v>147</v>
      </c>
      <c r="R3003" s="20">
        <v>99.7</v>
      </c>
      <c r="S3003" s="19">
        <f t="shared" si="163"/>
        <v>4053.8019999999997</v>
      </c>
      <c r="T3003" s="20" t="s">
        <v>147</v>
      </c>
      <c r="U3003" s="1">
        <v>105</v>
      </c>
      <c r="V3003" s="20">
        <v>0</v>
      </c>
      <c r="W3003" s="20">
        <v>0</v>
      </c>
      <c r="X3003" s="20">
        <v>0</v>
      </c>
      <c r="Y3003" s="20">
        <f t="shared" si="161"/>
        <v>105</v>
      </c>
      <c r="Z3003" s="1">
        <f>+N3003*Y3003</f>
        <v>4200</v>
      </c>
      <c r="AA3003" s="58" t="s">
        <v>3179</v>
      </c>
      <c r="AB3003" s="58" t="s">
        <v>3179</v>
      </c>
    </row>
    <row r="3004" spans="1:28" x14ac:dyDescent="0.3">
      <c r="A3004" s="1">
        <v>306</v>
      </c>
      <c r="B3004" s="20" t="s">
        <v>3275</v>
      </c>
      <c r="C3004" s="1" t="s">
        <v>1486</v>
      </c>
      <c r="D3004" s="1" t="s">
        <v>1758</v>
      </c>
      <c r="E3004" s="1" t="s">
        <v>1759</v>
      </c>
      <c r="F3004" s="1" t="s">
        <v>2316</v>
      </c>
      <c r="G3004" s="1" t="s">
        <v>2317</v>
      </c>
      <c r="H3004" s="42">
        <v>0.5</v>
      </c>
      <c r="I3004" s="42">
        <v>0.5</v>
      </c>
      <c r="J3004" s="1">
        <v>1</v>
      </c>
      <c r="K3004" s="65">
        <v>44642</v>
      </c>
      <c r="L3004" s="65">
        <v>44645</v>
      </c>
      <c r="M3004" s="1">
        <v>50.33</v>
      </c>
      <c r="N3004" s="1">
        <v>48</v>
      </c>
      <c r="O3004" s="1">
        <v>92</v>
      </c>
      <c r="P3004" s="1">
        <f t="shared" si="160"/>
        <v>4630.3599999999997</v>
      </c>
      <c r="Q3004" s="1" t="s">
        <v>147</v>
      </c>
      <c r="R3004" s="20">
        <v>99.7</v>
      </c>
      <c r="S3004" s="19">
        <f t="shared" si="163"/>
        <v>5017.9009999999998</v>
      </c>
      <c r="T3004" s="20" t="s">
        <v>147</v>
      </c>
      <c r="U3004" s="1">
        <v>105</v>
      </c>
      <c r="V3004" s="20">
        <v>0</v>
      </c>
      <c r="W3004" s="20">
        <v>0</v>
      </c>
      <c r="X3004" s="20">
        <v>0</v>
      </c>
      <c r="Y3004" s="20">
        <f t="shared" si="161"/>
        <v>105</v>
      </c>
      <c r="Z3004" s="1">
        <f>+N3004*Y3004</f>
        <v>5040</v>
      </c>
      <c r="AA3004" s="58" t="s">
        <v>3179</v>
      </c>
      <c r="AB3004" s="58" t="s">
        <v>3179</v>
      </c>
    </row>
    <row r="3005" spans="1:28" x14ac:dyDescent="0.3">
      <c r="A3005" s="1">
        <v>307</v>
      </c>
      <c r="B3005" s="20" t="s">
        <v>3275</v>
      </c>
      <c r="C3005" s="1" t="s">
        <v>1486</v>
      </c>
      <c r="D3005" s="1" t="s">
        <v>1758</v>
      </c>
      <c r="E3005" s="1" t="s">
        <v>1759</v>
      </c>
      <c r="F3005" s="1" t="s">
        <v>2318</v>
      </c>
      <c r="G3005" s="1" t="s">
        <v>2319</v>
      </c>
      <c r="H3005" s="1">
        <v>1</v>
      </c>
      <c r="I3005" s="1">
        <v>1</v>
      </c>
      <c r="J3005" s="1">
        <v>1</v>
      </c>
      <c r="K3005" s="65">
        <v>44687</v>
      </c>
      <c r="L3005" s="65">
        <v>44690</v>
      </c>
      <c r="M3005" s="1">
        <v>60.04</v>
      </c>
      <c r="N3005" s="1">
        <f>VLOOKUP(G3005,[5]Production_Personnel_wise_Proce!$D$10:$K$281,8,FALSE)</f>
        <v>55</v>
      </c>
      <c r="O3005" s="1">
        <v>93</v>
      </c>
      <c r="P3005" s="1">
        <f t="shared" si="160"/>
        <v>5583.72</v>
      </c>
      <c r="Q3005" s="1" t="s">
        <v>147</v>
      </c>
      <c r="R3005" s="20">
        <v>99.7</v>
      </c>
      <c r="S3005" s="19">
        <f t="shared" si="163"/>
        <v>5985.9880000000003</v>
      </c>
      <c r="T3005" s="20" t="s">
        <v>147</v>
      </c>
      <c r="U3005" s="1">
        <v>105</v>
      </c>
      <c r="V3005" s="20">
        <v>0</v>
      </c>
      <c r="W3005" s="20">
        <v>0</v>
      </c>
      <c r="X3005" s="20">
        <v>0</v>
      </c>
      <c r="Y3005" s="20">
        <f t="shared" si="161"/>
        <v>105</v>
      </c>
      <c r="Z3005" s="1">
        <f>+Y3005*N3005</f>
        <v>5775</v>
      </c>
      <c r="AA3005" s="58" t="s">
        <v>3179</v>
      </c>
      <c r="AB3005" s="58" t="s">
        <v>3179</v>
      </c>
    </row>
    <row r="3006" spans="1:28" x14ac:dyDescent="0.3">
      <c r="A3006" s="1">
        <v>308</v>
      </c>
      <c r="B3006" s="20" t="s">
        <v>3275</v>
      </c>
      <c r="C3006" s="1" t="s">
        <v>1486</v>
      </c>
      <c r="D3006" s="1" t="s">
        <v>1758</v>
      </c>
      <c r="E3006" s="1" t="s">
        <v>1759</v>
      </c>
      <c r="F3006" s="1" t="s">
        <v>2320</v>
      </c>
      <c r="G3006" s="1" t="s">
        <v>2321</v>
      </c>
      <c r="H3006" s="1">
        <v>1.5</v>
      </c>
      <c r="I3006" s="1">
        <v>1.5</v>
      </c>
      <c r="J3006" s="1">
        <v>1</v>
      </c>
      <c r="K3006" s="65">
        <v>44687</v>
      </c>
      <c r="L3006" s="65">
        <v>44690</v>
      </c>
      <c r="M3006" s="1">
        <v>59.92</v>
      </c>
      <c r="N3006" s="1">
        <f>VLOOKUP(G3006,[5]Production_Personnel_wise_Proce!$D$10:$K$281,8,FALSE)</f>
        <v>55</v>
      </c>
      <c r="O3006" s="1">
        <v>89</v>
      </c>
      <c r="P3006" s="1">
        <f t="shared" si="160"/>
        <v>5332.88</v>
      </c>
      <c r="Q3006" s="1" t="s">
        <v>147</v>
      </c>
      <c r="R3006" s="20">
        <v>99.7</v>
      </c>
      <c r="S3006" s="19">
        <f t="shared" si="163"/>
        <v>5974.0240000000003</v>
      </c>
      <c r="T3006" s="20" t="s">
        <v>147</v>
      </c>
      <c r="U3006" s="1">
        <v>105</v>
      </c>
      <c r="V3006" s="20">
        <v>0</v>
      </c>
      <c r="W3006" s="20">
        <v>0</v>
      </c>
      <c r="X3006" s="20">
        <v>0</v>
      </c>
      <c r="Y3006" s="20">
        <f t="shared" si="161"/>
        <v>105</v>
      </c>
      <c r="Z3006" s="1">
        <f>+Y3006*N3006</f>
        <v>5775</v>
      </c>
      <c r="AA3006" s="58" t="s">
        <v>3179</v>
      </c>
      <c r="AB3006" s="58" t="s">
        <v>3179</v>
      </c>
    </row>
    <row r="3007" spans="1:28" x14ac:dyDescent="0.3">
      <c r="A3007" s="1">
        <v>309</v>
      </c>
      <c r="B3007" s="20" t="s">
        <v>3275</v>
      </c>
      <c r="C3007" s="1" t="s">
        <v>1486</v>
      </c>
      <c r="D3007" s="1" t="s">
        <v>1758</v>
      </c>
      <c r="E3007" s="1" t="s">
        <v>1759</v>
      </c>
      <c r="F3007" s="1" t="s">
        <v>1810</v>
      </c>
      <c r="G3007" s="1" t="s">
        <v>2322</v>
      </c>
      <c r="H3007" s="42">
        <v>1.5</v>
      </c>
      <c r="I3007" s="42">
        <v>1.5</v>
      </c>
      <c r="J3007" s="1">
        <v>2</v>
      </c>
      <c r="K3007" s="65">
        <v>44642</v>
      </c>
      <c r="L3007" s="65">
        <v>44645</v>
      </c>
      <c r="M3007" s="1">
        <v>95.58</v>
      </c>
      <c r="N3007" s="1">
        <v>80</v>
      </c>
      <c r="O3007" s="1">
        <v>91</v>
      </c>
      <c r="P3007" s="1">
        <f t="shared" si="160"/>
        <v>8697.7800000000007</v>
      </c>
      <c r="Q3007" s="1" t="s">
        <v>147</v>
      </c>
      <c r="R3007" s="20">
        <v>99.7</v>
      </c>
      <c r="S3007" s="19">
        <f t="shared" si="163"/>
        <v>9529.3260000000009</v>
      </c>
      <c r="T3007" s="20" t="s">
        <v>147</v>
      </c>
      <c r="U3007" s="1">
        <v>105</v>
      </c>
      <c r="V3007" s="20">
        <v>0</v>
      </c>
      <c r="W3007" s="20">
        <v>0</v>
      </c>
      <c r="X3007" s="20">
        <v>0</v>
      </c>
      <c r="Y3007" s="20">
        <f t="shared" si="161"/>
        <v>105</v>
      </c>
      <c r="Z3007" s="1">
        <f>+N3007*Y3007</f>
        <v>8400</v>
      </c>
      <c r="AA3007" s="58" t="s">
        <v>3179</v>
      </c>
      <c r="AB3007" s="58" t="s">
        <v>3179</v>
      </c>
    </row>
    <row r="3008" spans="1:28" x14ac:dyDescent="0.3">
      <c r="A3008" s="1">
        <v>310</v>
      </c>
      <c r="B3008" s="20" t="s">
        <v>3275</v>
      </c>
      <c r="C3008" s="1" t="s">
        <v>1486</v>
      </c>
      <c r="D3008" s="1" t="s">
        <v>1758</v>
      </c>
      <c r="E3008" s="1" t="s">
        <v>1759</v>
      </c>
      <c r="F3008" s="1" t="s">
        <v>2323</v>
      </c>
      <c r="G3008" s="1" t="s">
        <v>2324</v>
      </c>
      <c r="H3008" s="42">
        <v>1</v>
      </c>
      <c r="I3008" s="42">
        <v>1</v>
      </c>
      <c r="J3008" s="1">
        <v>2</v>
      </c>
      <c r="K3008" s="65">
        <v>44642</v>
      </c>
      <c r="L3008" s="65">
        <v>44645</v>
      </c>
      <c r="M3008" s="1">
        <v>100.81</v>
      </c>
      <c r="N3008" s="1">
        <v>98</v>
      </c>
      <c r="O3008" s="1">
        <v>82</v>
      </c>
      <c r="P3008" s="1">
        <f t="shared" si="160"/>
        <v>8266.42</v>
      </c>
      <c r="Q3008" s="1" t="s">
        <v>147</v>
      </c>
      <c r="R3008" s="20">
        <v>99.7</v>
      </c>
      <c r="S3008" s="19">
        <f t="shared" si="163"/>
        <v>10050.757</v>
      </c>
      <c r="T3008" s="20" t="s">
        <v>147</v>
      </c>
      <c r="U3008" s="1">
        <v>105</v>
      </c>
      <c r="V3008" s="20">
        <v>0</v>
      </c>
      <c r="W3008" s="20">
        <v>0</v>
      </c>
      <c r="X3008" s="20">
        <v>0</v>
      </c>
      <c r="Y3008" s="20">
        <f t="shared" si="161"/>
        <v>105</v>
      </c>
      <c r="Z3008" s="1">
        <f>+N3008*Y3008</f>
        <v>10290</v>
      </c>
      <c r="AA3008" s="58" t="s">
        <v>3179</v>
      </c>
      <c r="AB3008" s="58" t="s">
        <v>3179</v>
      </c>
    </row>
    <row r="3009" spans="1:28" x14ac:dyDescent="0.3">
      <c r="A3009" s="1">
        <v>311</v>
      </c>
      <c r="B3009" s="20" t="s">
        <v>3275</v>
      </c>
      <c r="C3009" s="1" t="s">
        <v>1486</v>
      </c>
      <c r="D3009" s="1" t="s">
        <v>1758</v>
      </c>
      <c r="E3009" s="1" t="s">
        <v>1759</v>
      </c>
      <c r="F3009" s="1" t="s">
        <v>1512</v>
      </c>
      <c r="G3009" s="1" t="s">
        <v>2325</v>
      </c>
      <c r="H3009" s="42">
        <v>0.8</v>
      </c>
      <c r="I3009" s="42">
        <v>0.8</v>
      </c>
      <c r="J3009" s="1">
        <v>1</v>
      </c>
      <c r="K3009" s="65">
        <v>44642</v>
      </c>
      <c r="L3009" s="65">
        <v>44645</v>
      </c>
      <c r="M3009" s="1">
        <v>60.43</v>
      </c>
      <c r="N3009" s="1">
        <v>57</v>
      </c>
      <c r="O3009" s="1">
        <v>85</v>
      </c>
      <c r="P3009" s="1">
        <f t="shared" si="160"/>
        <v>5136.55</v>
      </c>
      <c r="Q3009" s="1" t="s">
        <v>147</v>
      </c>
      <c r="R3009" s="20">
        <v>99.7</v>
      </c>
      <c r="S3009" s="19">
        <f t="shared" si="163"/>
        <v>6024.8710000000001</v>
      </c>
      <c r="T3009" s="20" t="s">
        <v>147</v>
      </c>
      <c r="U3009" s="1">
        <v>105</v>
      </c>
      <c r="V3009" s="20">
        <v>0</v>
      </c>
      <c r="W3009" s="20">
        <v>0</v>
      </c>
      <c r="X3009" s="20">
        <v>0</v>
      </c>
      <c r="Y3009" s="20">
        <f t="shared" si="161"/>
        <v>105</v>
      </c>
      <c r="Z3009" s="1">
        <f>+N3009*Y3009</f>
        <v>5985</v>
      </c>
      <c r="AA3009" s="58" t="s">
        <v>3179</v>
      </c>
      <c r="AB3009" s="58" t="s">
        <v>3179</v>
      </c>
    </row>
    <row r="3010" spans="1:28" x14ac:dyDescent="0.3">
      <c r="A3010" s="1">
        <v>312</v>
      </c>
      <c r="B3010" s="20" t="s">
        <v>3275</v>
      </c>
      <c r="C3010" s="1" t="s">
        <v>1486</v>
      </c>
      <c r="D3010" s="1" t="s">
        <v>1758</v>
      </c>
      <c r="E3010" s="1" t="s">
        <v>1759</v>
      </c>
      <c r="F3010" s="1" t="s">
        <v>1816</v>
      </c>
      <c r="G3010" s="1" t="s">
        <v>2326</v>
      </c>
      <c r="H3010" s="42">
        <v>1</v>
      </c>
      <c r="I3010" s="42">
        <v>1</v>
      </c>
      <c r="J3010" s="1">
        <v>9</v>
      </c>
      <c r="K3010" s="65">
        <v>44642</v>
      </c>
      <c r="L3010" s="65">
        <v>44645</v>
      </c>
      <c r="M3010" s="1">
        <v>513.20000000000005</v>
      </c>
      <c r="N3010" s="1">
        <v>495</v>
      </c>
      <c r="O3010" s="1">
        <v>89</v>
      </c>
      <c r="P3010" s="1">
        <f t="shared" si="160"/>
        <v>45674.8</v>
      </c>
      <c r="Q3010" s="1" t="s">
        <v>147</v>
      </c>
      <c r="R3010" s="20">
        <v>99.7</v>
      </c>
      <c r="S3010" s="19">
        <f t="shared" si="163"/>
        <v>51166.040000000008</v>
      </c>
      <c r="T3010" s="20" t="s">
        <v>147</v>
      </c>
      <c r="U3010" s="1">
        <v>105</v>
      </c>
      <c r="V3010" s="20">
        <v>0</v>
      </c>
      <c r="W3010" s="20">
        <v>0</v>
      </c>
      <c r="X3010" s="20">
        <v>0</v>
      </c>
      <c r="Y3010" s="20">
        <f t="shared" si="161"/>
        <v>105</v>
      </c>
      <c r="Z3010" s="1">
        <f>+N3010*Y3010</f>
        <v>51975</v>
      </c>
      <c r="AA3010" s="58" t="s">
        <v>3179</v>
      </c>
      <c r="AB3010" s="58" t="s">
        <v>3179</v>
      </c>
    </row>
    <row r="3011" spans="1:28" x14ac:dyDescent="0.3">
      <c r="A3011" s="1">
        <v>313</v>
      </c>
      <c r="B3011" s="20" t="s">
        <v>3275</v>
      </c>
      <c r="C3011" s="1" t="s">
        <v>1486</v>
      </c>
      <c r="D3011" s="1" t="s">
        <v>1758</v>
      </c>
      <c r="E3011" s="1" t="s">
        <v>1759</v>
      </c>
      <c r="F3011" s="1" t="s">
        <v>2291</v>
      </c>
      <c r="G3011" s="1" t="s">
        <v>2327</v>
      </c>
      <c r="H3011" s="42">
        <v>0.8</v>
      </c>
      <c r="I3011" s="42">
        <v>0.8</v>
      </c>
      <c r="J3011" s="1">
        <v>2</v>
      </c>
      <c r="K3011" s="65">
        <v>44642</v>
      </c>
      <c r="L3011" s="65">
        <v>44645</v>
      </c>
      <c r="M3011" s="1">
        <v>90.66</v>
      </c>
      <c r="N3011" s="1">
        <v>89</v>
      </c>
      <c r="O3011" s="1">
        <v>90</v>
      </c>
      <c r="P3011" s="1">
        <f t="shared" si="160"/>
        <v>8159.4</v>
      </c>
      <c r="Q3011" s="1" t="s">
        <v>147</v>
      </c>
      <c r="R3011" s="20">
        <v>99.7</v>
      </c>
      <c r="S3011" s="19">
        <f t="shared" si="163"/>
        <v>9038.8019999999997</v>
      </c>
      <c r="T3011" s="20" t="s">
        <v>147</v>
      </c>
      <c r="U3011" s="1">
        <v>105</v>
      </c>
      <c r="V3011" s="20">
        <v>0</v>
      </c>
      <c r="W3011" s="20">
        <v>0</v>
      </c>
      <c r="X3011" s="20">
        <v>0</v>
      </c>
      <c r="Y3011" s="20">
        <f t="shared" si="161"/>
        <v>105</v>
      </c>
      <c r="Z3011" s="1">
        <f>+N3011*Y3011</f>
        <v>9345</v>
      </c>
      <c r="AA3011" s="58" t="s">
        <v>3179</v>
      </c>
      <c r="AB3011" s="58" t="s">
        <v>3179</v>
      </c>
    </row>
    <row r="3012" spans="1:28" x14ac:dyDescent="0.3">
      <c r="A3012" s="1">
        <v>314</v>
      </c>
      <c r="B3012" s="20" t="s">
        <v>3275</v>
      </c>
      <c r="C3012" s="1" t="s">
        <v>1486</v>
      </c>
      <c r="D3012" s="1" t="s">
        <v>1758</v>
      </c>
      <c r="E3012" s="1" t="s">
        <v>1759</v>
      </c>
      <c r="F3012" s="1" t="s">
        <v>2328</v>
      </c>
      <c r="G3012" s="1" t="s">
        <v>2329</v>
      </c>
      <c r="H3012" s="1">
        <v>0.75</v>
      </c>
      <c r="I3012" s="1">
        <v>0.75</v>
      </c>
      <c r="J3012" s="1">
        <v>1</v>
      </c>
      <c r="K3012" s="65">
        <v>44687</v>
      </c>
      <c r="L3012" s="65">
        <v>44690</v>
      </c>
      <c r="M3012" s="1">
        <v>60.12</v>
      </c>
      <c r="N3012" s="1">
        <f>VLOOKUP(G3012,[5]Production_Personnel_wise_Proce!$D$10:$K$281,8,FALSE)</f>
        <v>55</v>
      </c>
      <c r="O3012" s="1">
        <v>92</v>
      </c>
      <c r="P3012" s="1">
        <f t="shared" si="160"/>
        <v>5531.04</v>
      </c>
      <c r="Q3012" s="1" t="s">
        <v>147</v>
      </c>
      <c r="R3012" s="20">
        <v>99.7</v>
      </c>
      <c r="S3012" s="19">
        <f t="shared" si="163"/>
        <v>5993.9639999999999</v>
      </c>
      <c r="T3012" s="20" t="s">
        <v>147</v>
      </c>
      <c r="U3012" s="1">
        <v>105</v>
      </c>
      <c r="V3012" s="20">
        <v>0</v>
      </c>
      <c r="W3012" s="20">
        <v>0</v>
      </c>
      <c r="X3012" s="20">
        <v>0</v>
      </c>
      <c r="Y3012" s="20">
        <f t="shared" si="161"/>
        <v>105</v>
      </c>
      <c r="Z3012" s="1">
        <f>+Y3012*N3012</f>
        <v>5775</v>
      </c>
      <c r="AA3012" s="58" t="s">
        <v>3179</v>
      </c>
      <c r="AB3012" s="58" t="s">
        <v>3179</v>
      </c>
    </row>
    <row r="3013" spans="1:28" x14ac:dyDescent="0.3">
      <c r="A3013" s="1">
        <v>315</v>
      </c>
      <c r="B3013" s="20" t="s">
        <v>3275</v>
      </c>
      <c r="C3013" s="1" t="s">
        <v>1486</v>
      </c>
      <c r="D3013" s="1" t="s">
        <v>1758</v>
      </c>
      <c r="E3013" s="1" t="s">
        <v>1759</v>
      </c>
      <c r="F3013" s="1" t="s">
        <v>2330</v>
      </c>
      <c r="G3013" s="1" t="s">
        <v>2331</v>
      </c>
      <c r="H3013" s="1">
        <v>1</v>
      </c>
      <c r="I3013" s="1">
        <v>1</v>
      </c>
      <c r="J3013" s="1">
        <v>2</v>
      </c>
      <c r="K3013" s="65">
        <v>44687</v>
      </c>
      <c r="L3013" s="65">
        <v>44690</v>
      </c>
      <c r="M3013" s="1">
        <v>120.32</v>
      </c>
      <c r="N3013" s="1">
        <f>VLOOKUP(G3013,[5]Production_Personnel_wise_Proce!$D$10:$K$281,8,FALSE)</f>
        <v>109</v>
      </c>
      <c r="O3013" s="1">
        <v>88</v>
      </c>
      <c r="P3013" s="1">
        <f t="shared" si="160"/>
        <v>10588.16</v>
      </c>
      <c r="Q3013" s="1" t="s">
        <v>147</v>
      </c>
      <c r="R3013" s="20">
        <v>99.7</v>
      </c>
      <c r="S3013" s="19">
        <f t="shared" si="163"/>
        <v>11995.904</v>
      </c>
      <c r="T3013" s="20" t="s">
        <v>147</v>
      </c>
      <c r="U3013" s="1">
        <v>105</v>
      </c>
      <c r="V3013" s="20">
        <v>0</v>
      </c>
      <c r="W3013" s="20">
        <v>0</v>
      </c>
      <c r="X3013" s="20">
        <v>0</v>
      </c>
      <c r="Y3013" s="20">
        <f t="shared" si="161"/>
        <v>105</v>
      </c>
      <c r="Z3013" s="1">
        <f>+Y3013*N3013</f>
        <v>11445</v>
      </c>
      <c r="AA3013" s="58" t="s">
        <v>3179</v>
      </c>
      <c r="AB3013" s="58" t="s">
        <v>3179</v>
      </c>
    </row>
    <row r="3014" spans="1:28" x14ac:dyDescent="0.3">
      <c r="A3014" s="1">
        <v>316</v>
      </c>
      <c r="B3014" s="20" t="s">
        <v>3275</v>
      </c>
      <c r="C3014" s="1" t="s">
        <v>1486</v>
      </c>
      <c r="D3014" s="1" t="s">
        <v>1758</v>
      </c>
      <c r="E3014" s="1" t="s">
        <v>1759</v>
      </c>
      <c r="F3014" s="1" t="s">
        <v>2332</v>
      </c>
      <c r="G3014" s="1" t="s">
        <v>2333</v>
      </c>
      <c r="H3014" s="42">
        <v>1</v>
      </c>
      <c r="I3014" s="42">
        <v>1</v>
      </c>
      <c r="J3014" s="1">
        <v>1</v>
      </c>
      <c r="K3014" s="65">
        <v>44642</v>
      </c>
      <c r="L3014" s="65">
        <v>44645</v>
      </c>
      <c r="M3014" s="1">
        <v>60.2</v>
      </c>
      <c r="N3014" s="1">
        <v>57</v>
      </c>
      <c r="O3014" s="1">
        <v>88</v>
      </c>
      <c r="P3014" s="1">
        <f t="shared" si="160"/>
        <v>5297.6</v>
      </c>
      <c r="Q3014" s="1" t="s">
        <v>147</v>
      </c>
      <c r="R3014" s="20">
        <v>99.7</v>
      </c>
      <c r="S3014" s="19">
        <f t="shared" si="163"/>
        <v>6001.9400000000005</v>
      </c>
      <c r="T3014" s="20" t="s">
        <v>147</v>
      </c>
      <c r="U3014" s="1">
        <v>105</v>
      </c>
      <c r="V3014" s="20">
        <v>0</v>
      </c>
      <c r="W3014" s="20">
        <v>0</v>
      </c>
      <c r="X3014" s="20">
        <v>0</v>
      </c>
      <c r="Y3014" s="20">
        <f t="shared" si="161"/>
        <v>105</v>
      </c>
      <c r="Z3014" s="1">
        <f>+Y3014*N3014</f>
        <v>5985</v>
      </c>
      <c r="AA3014" s="58" t="s">
        <v>3179</v>
      </c>
      <c r="AB3014" s="58" t="s">
        <v>3179</v>
      </c>
    </row>
    <row r="3015" spans="1:28" x14ac:dyDescent="0.3">
      <c r="A3015" s="1">
        <v>317</v>
      </c>
      <c r="B3015" s="20" t="s">
        <v>3275</v>
      </c>
      <c r="C3015" s="1" t="s">
        <v>1486</v>
      </c>
      <c r="D3015" s="1" t="s">
        <v>1758</v>
      </c>
      <c r="E3015" s="1" t="s">
        <v>1759</v>
      </c>
      <c r="F3015" s="1" t="s">
        <v>1713</v>
      </c>
      <c r="G3015" s="1" t="s">
        <v>2334</v>
      </c>
      <c r="H3015" s="42">
        <v>1</v>
      </c>
      <c r="I3015" s="42">
        <v>1</v>
      </c>
      <c r="J3015" s="1">
        <v>1</v>
      </c>
      <c r="K3015" s="65">
        <v>44642</v>
      </c>
      <c r="L3015" s="65">
        <v>44645</v>
      </c>
      <c r="M3015" s="1">
        <v>50.25</v>
      </c>
      <c r="N3015" s="1">
        <v>50</v>
      </c>
      <c r="O3015" s="1">
        <v>94</v>
      </c>
      <c r="P3015" s="1">
        <f t="shared" si="160"/>
        <v>4723.5</v>
      </c>
      <c r="Q3015" s="1" t="s">
        <v>147</v>
      </c>
      <c r="R3015" s="20">
        <v>99.7</v>
      </c>
      <c r="S3015" s="19">
        <f t="shared" si="163"/>
        <v>5009.9250000000002</v>
      </c>
      <c r="T3015" s="20" t="s">
        <v>147</v>
      </c>
      <c r="U3015" s="1">
        <v>105</v>
      </c>
      <c r="V3015" s="20">
        <v>0</v>
      </c>
      <c r="W3015" s="20">
        <v>0</v>
      </c>
      <c r="X3015" s="20">
        <v>0</v>
      </c>
      <c r="Y3015" s="20">
        <f t="shared" si="161"/>
        <v>105</v>
      </c>
      <c r="Z3015" s="1">
        <f>+N3015*Y3015</f>
        <v>5250</v>
      </c>
      <c r="AA3015" s="58" t="s">
        <v>3179</v>
      </c>
      <c r="AB3015" s="58" t="s">
        <v>3179</v>
      </c>
    </row>
    <row r="3016" spans="1:28" x14ac:dyDescent="0.3">
      <c r="A3016" s="1">
        <v>318</v>
      </c>
      <c r="B3016" s="20" t="s">
        <v>3275</v>
      </c>
      <c r="C3016" s="1" t="s">
        <v>1486</v>
      </c>
      <c r="D3016" s="1" t="s">
        <v>1758</v>
      </c>
      <c r="E3016" s="1" t="s">
        <v>1759</v>
      </c>
      <c r="F3016" s="1" t="s">
        <v>1827</v>
      </c>
      <c r="G3016" s="1" t="s">
        <v>2335</v>
      </c>
      <c r="H3016" s="42">
        <v>1</v>
      </c>
      <c r="I3016" s="42">
        <v>1</v>
      </c>
      <c r="J3016" s="1">
        <v>2</v>
      </c>
      <c r="K3016" s="65">
        <v>44642</v>
      </c>
      <c r="L3016" s="65">
        <v>44645</v>
      </c>
      <c r="M3016" s="1">
        <v>121.07</v>
      </c>
      <c r="N3016" s="1">
        <v>100</v>
      </c>
      <c r="O3016" s="1">
        <v>81</v>
      </c>
      <c r="P3016" s="1">
        <f t="shared" si="160"/>
        <v>9806.67</v>
      </c>
      <c r="Q3016" s="1" t="s">
        <v>147</v>
      </c>
      <c r="R3016" s="20">
        <v>99.7</v>
      </c>
      <c r="S3016" s="19">
        <f t="shared" si="163"/>
        <v>12070.679</v>
      </c>
      <c r="T3016" s="20" t="s">
        <v>147</v>
      </c>
      <c r="U3016" s="1">
        <v>105</v>
      </c>
      <c r="V3016" s="20">
        <v>0</v>
      </c>
      <c r="W3016" s="20">
        <v>0</v>
      </c>
      <c r="X3016" s="20">
        <v>0</v>
      </c>
      <c r="Y3016" s="20">
        <f t="shared" si="161"/>
        <v>105</v>
      </c>
      <c r="Z3016" s="1">
        <f>+N3016*Y3016</f>
        <v>10500</v>
      </c>
      <c r="AA3016" s="58" t="s">
        <v>3179</v>
      </c>
      <c r="AB3016" s="58" t="s">
        <v>3179</v>
      </c>
    </row>
    <row r="3017" spans="1:28" x14ac:dyDescent="0.3">
      <c r="A3017" s="1">
        <v>319</v>
      </c>
      <c r="B3017" s="20" t="s">
        <v>3275</v>
      </c>
      <c r="C3017" s="1" t="s">
        <v>1486</v>
      </c>
      <c r="D3017" s="1" t="s">
        <v>1758</v>
      </c>
      <c r="E3017" s="1" t="s">
        <v>1759</v>
      </c>
      <c r="F3017" s="1" t="s">
        <v>2336</v>
      </c>
      <c r="G3017" s="1" t="s">
        <v>2337</v>
      </c>
      <c r="H3017" s="42">
        <v>0.5</v>
      </c>
      <c r="I3017" s="42">
        <v>0.5</v>
      </c>
      <c r="J3017" s="1">
        <v>1</v>
      </c>
      <c r="K3017" s="65">
        <v>44642</v>
      </c>
      <c r="L3017" s="65">
        <v>44645</v>
      </c>
      <c r="M3017" s="1">
        <v>60.86</v>
      </c>
      <c r="N3017" s="1">
        <v>60</v>
      </c>
      <c r="O3017" s="1">
        <v>81</v>
      </c>
      <c r="P3017" s="1">
        <f t="shared" si="160"/>
        <v>4929.66</v>
      </c>
      <c r="Q3017" s="1" t="s">
        <v>147</v>
      </c>
      <c r="R3017" s="20">
        <v>99.7</v>
      </c>
      <c r="S3017" s="19">
        <f t="shared" si="163"/>
        <v>6067.7420000000002</v>
      </c>
      <c r="T3017" s="20" t="s">
        <v>147</v>
      </c>
      <c r="U3017" s="1">
        <v>105</v>
      </c>
      <c r="V3017" s="20">
        <v>0</v>
      </c>
      <c r="W3017" s="20">
        <v>0</v>
      </c>
      <c r="X3017" s="20">
        <v>0</v>
      </c>
      <c r="Y3017" s="20">
        <f t="shared" si="161"/>
        <v>105</v>
      </c>
      <c r="Z3017" s="1">
        <f>+N3017*Y3017</f>
        <v>6300</v>
      </c>
      <c r="AA3017" s="58" t="s">
        <v>3179</v>
      </c>
      <c r="AB3017" s="58" t="s">
        <v>3179</v>
      </c>
    </row>
    <row r="3018" spans="1:28" x14ac:dyDescent="0.3">
      <c r="A3018" s="1">
        <v>320</v>
      </c>
      <c r="B3018" s="20" t="s">
        <v>3275</v>
      </c>
      <c r="C3018" s="1" t="s">
        <v>1486</v>
      </c>
      <c r="D3018" s="1" t="s">
        <v>1758</v>
      </c>
      <c r="E3018" s="1" t="s">
        <v>1759</v>
      </c>
      <c r="F3018" s="1" t="s">
        <v>2338</v>
      </c>
      <c r="G3018" s="1" t="s">
        <v>2339</v>
      </c>
      <c r="H3018" s="1">
        <v>1</v>
      </c>
      <c r="I3018" s="1">
        <v>1</v>
      </c>
      <c r="J3018" s="1">
        <v>1</v>
      </c>
      <c r="K3018" s="65">
        <v>44687</v>
      </c>
      <c r="L3018" s="65">
        <v>44690</v>
      </c>
      <c r="M3018" s="1">
        <v>60.02</v>
      </c>
      <c r="N3018" s="1">
        <f>VLOOKUP(G3018,[5]Production_Personnel_wise_Proce!$D$10:$K$281,8,FALSE)</f>
        <v>57</v>
      </c>
      <c r="O3018" s="1">
        <v>88</v>
      </c>
      <c r="P3018" s="1">
        <f t="shared" si="160"/>
        <v>5281.76</v>
      </c>
      <c r="Q3018" s="1" t="s">
        <v>147</v>
      </c>
      <c r="R3018" s="20">
        <v>99.7</v>
      </c>
      <c r="S3018" s="19">
        <f t="shared" si="163"/>
        <v>5983.9940000000006</v>
      </c>
      <c r="T3018" s="20" t="s">
        <v>147</v>
      </c>
      <c r="U3018" s="1">
        <v>105</v>
      </c>
      <c r="V3018" s="20">
        <v>0</v>
      </c>
      <c r="W3018" s="20">
        <v>0</v>
      </c>
      <c r="X3018" s="20">
        <v>0</v>
      </c>
      <c r="Y3018" s="20">
        <f t="shared" si="161"/>
        <v>105</v>
      </c>
      <c r="Z3018" s="1">
        <f>+Y3018*N3018</f>
        <v>5985</v>
      </c>
      <c r="AA3018" s="58" t="s">
        <v>3179</v>
      </c>
      <c r="AB3018" s="58" t="s">
        <v>3179</v>
      </c>
    </row>
    <row r="3019" spans="1:28" x14ac:dyDescent="0.3">
      <c r="A3019" s="1">
        <v>321</v>
      </c>
      <c r="B3019" s="20" t="s">
        <v>3275</v>
      </c>
      <c r="C3019" s="1" t="s">
        <v>1486</v>
      </c>
      <c r="D3019" s="1" t="s">
        <v>1758</v>
      </c>
      <c r="E3019" s="1" t="s">
        <v>1759</v>
      </c>
      <c r="F3019" s="1" t="s">
        <v>1709</v>
      </c>
      <c r="G3019" s="1" t="s">
        <v>2340</v>
      </c>
      <c r="H3019" s="1">
        <v>1</v>
      </c>
      <c r="I3019" s="1">
        <v>1</v>
      </c>
      <c r="J3019" s="1">
        <v>2</v>
      </c>
      <c r="K3019" s="65">
        <v>44687</v>
      </c>
      <c r="L3019" s="65">
        <v>44690</v>
      </c>
      <c r="M3019" s="1">
        <v>120.16</v>
      </c>
      <c r="N3019" s="1">
        <f>VLOOKUP(G3019,[5]Production_Personnel_wise_Proce!$D$10:$K$281,8,FALSE)</f>
        <v>111</v>
      </c>
      <c r="O3019" s="1">
        <v>91</v>
      </c>
      <c r="P3019" s="1">
        <f t="shared" si="160"/>
        <v>10934.56</v>
      </c>
      <c r="Q3019" s="1" t="s">
        <v>147</v>
      </c>
      <c r="R3019" s="20">
        <v>99.7</v>
      </c>
      <c r="S3019" s="19">
        <f t="shared" si="163"/>
        <v>11979.951999999999</v>
      </c>
      <c r="T3019" s="20" t="s">
        <v>147</v>
      </c>
      <c r="U3019" s="1">
        <v>105</v>
      </c>
      <c r="V3019" s="20">
        <v>0</v>
      </c>
      <c r="W3019" s="20">
        <v>0</v>
      </c>
      <c r="X3019" s="20">
        <v>0</v>
      </c>
      <c r="Y3019" s="20">
        <f t="shared" si="161"/>
        <v>105</v>
      </c>
      <c r="Z3019" s="1">
        <f>+Y3019*N3019</f>
        <v>11655</v>
      </c>
      <c r="AA3019" s="58" t="s">
        <v>3179</v>
      </c>
      <c r="AB3019" s="58" t="s">
        <v>3179</v>
      </c>
    </row>
    <row r="3020" spans="1:28" x14ac:dyDescent="0.3">
      <c r="A3020" s="1">
        <v>322</v>
      </c>
      <c r="B3020" s="20" t="s">
        <v>3275</v>
      </c>
      <c r="C3020" s="1" t="s">
        <v>1486</v>
      </c>
      <c r="D3020" s="1" t="s">
        <v>1758</v>
      </c>
      <c r="E3020" s="1" t="s">
        <v>1759</v>
      </c>
      <c r="F3020" s="1" t="s">
        <v>2004</v>
      </c>
      <c r="G3020" s="1" t="s">
        <v>2341</v>
      </c>
      <c r="H3020" s="1">
        <v>1</v>
      </c>
      <c r="I3020" s="1">
        <v>1</v>
      </c>
      <c r="J3020" s="1">
        <v>1</v>
      </c>
      <c r="K3020" s="65">
        <v>44687</v>
      </c>
      <c r="L3020" s="65">
        <v>44690</v>
      </c>
      <c r="M3020" s="1">
        <v>60.14</v>
      </c>
      <c r="N3020" s="1">
        <f>VLOOKUP(G3020,[5]Production_Personnel_wise_Proce!$D$10:$K$281,8,FALSE)</f>
        <v>56</v>
      </c>
      <c r="O3020" s="1">
        <v>91</v>
      </c>
      <c r="P3020" s="1">
        <f t="shared" si="160"/>
        <v>5472.74</v>
      </c>
      <c r="Q3020" s="1" t="s">
        <v>147</v>
      </c>
      <c r="R3020" s="20">
        <v>99.7</v>
      </c>
      <c r="S3020" s="19">
        <f t="shared" si="163"/>
        <v>5995.9580000000005</v>
      </c>
      <c r="T3020" s="20" t="s">
        <v>147</v>
      </c>
      <c r="U3020" s="1">
        <v>105</v>
      </c>
      <c r="V3020" s="20">
        <v>0</v>
      </c>
      <c r="W3020" s="20">
        <v>0</v>
      </c>
      <c r="X3020" s="20">
        <v>0</v>
      </c>
      <c r="Y3020" s="20">
        <f t="shared" si="161"/>
        <v>105</v>
      </c>
      <c r="Z3020" s="1">
        <f>+Y3020*N3020</f>
        <v>5880</v>
      </c>
      <c r="AA3020" s="58" t="s">
        <v>3179</v>
      </c>
      <c r="AB3020" s="58" t="s">
        <v>3179</v>
      </c>
    </row>
    <row r="3021" spans="1:28" x14ac:dyDescent="0.3">
      <c r="A3021" s="1">
        <v>323</v>
      </c>
      <c r="B3021" s="20" t="s">
        <v>3275</v>
      </c>
      <c r="C3021" s="1" t="s">
        <v>1486</v>
      </c>
      <c r="D3021" s="1" t="s">
        <v>1758</v>
      </c>
      <c r="E3021" s="1" t="s">
        <v>1759</v>
      </c>
      <c r="F3021" s="1" t="s">
        <v>2342</v>
      </c>
      <c r="G3021" s="1" t="s">
        <v>2343</v>
      </c>
      <c r="H3021" s="42">
        <v>2</v>
      </c>
      <c r="I3021" s="42">
        <v>2</v>
      </c>
      <c r="J3021" s="1">
        <v>4</v>
      </c>
      <c r="K3021" s="65">
        <v>44642</v>
      </c>
      <c r="L3021" s="65">
        <v>44645</v>
      </c>
      <c r="M3021" s="1">
        <v>240.96</v>
      </c>
      <c r="N3021" s="1">
        <v>235</v>
      </c>
      <c r="O3021" s="1">
        <v>89</v>
      </c>
      <c r="P3021" s="1">
        <f t="shared" si="160"/>
        <v>21445.440000000002</v>
      </c>
      <c r="Q3021" s="1" t="s">
        <v>147</v>
      </c>
      <c r="R3021" s="20">
        <v>99.7</v>
      </c>
      <c r="S3021" s="19">
        <f t="shared" si="163"/>
        <v>24023.712000000003</v>
      </c>
      <c r="T3021" s="20" t="s">
        <v>147</v>
      </c>
      <c r="U3021" s="1">
        <v>105</v>
      </c>
      <c r="V3021" s="20">
        <v>0</v>
      </c>
      <c r="W3021" s="20">
        <v>0</v>
      </c>
      <c r="X3021" s="20">
        <v>0</v>
      </c>
      <c r="Y3021" s="20">
        <f t="shared" si="161"/>
        <v>105</v>
      </c>
      <c r="Z3021" s="1">
        <f>+N3021*Y3021</f>
        <v>24675</v>
      </c>
      <c r="AA3021" s="58" t="s">
        <v>3179</v>
      </c>
      <c r="AB3021" s="58" t="s">
        <v>3179</v>
      </c>
    </row>
    <row r="3022" spans="1:28" x14ac:dyDescent="0.3">
      <c r="A3022" s="1">
        <v>324</v>
      </c>
      <c r="B3022" s="20" t="s">
        <v>3275</v>
      </c>
      <c r="C3022" s="1" t="s">
        <v>1486</v>
      </c>
      <c r="D3022" s="1" t="s">
        <v>1758</v>
      </c>
      <c r="E3022" s="1" t="s">
        <v>1759</v>
      </c>
      <c r="F3022" s="1" t="s">
        <v>2344</v>
      </c>
      <c r="G3022" s="1" t="s">
        <v>2345</v>
      </c>
      <c r="H3022" s="1">
        <v>2</v>
      </c>
      <c r="I3022" s="1">
        <v>2</v>
      </c>
      <c r="J3022" s="1">
        <v>1</v>
      </c>
      <c r="K3022" s="65">
        <v>44687</v>
      </c>
      <c r="L3022" s="65">
        <v>44690</v>
      </c>
      <c r="M3022" s="1">
        <v>60</v>
      </c>
      <c r="N3022" s="1">
        <f>VLOOKUP(G3022,[5]Production_Personnel_wise_Proce!$D$10:$K$281,8,FALSE)</f>
        <v>57</v>
      </c>
      <c r="O3022" s="1">
        <v>91</v>
      </c>
      <c r="P3022" s="1">
        <f t="shared" si="160"/>
        <v>5460</v>
      </c>
      <c r="Q3022" s="1" t="s">
        <v>147</v>
      </c>
      <c r="R3022" s="20">
        <v>99.7</v>
      </c>
      <c r="S3022" s="19">
        <f t="shared" si="163"/>
        <v>5982</v>
      </c>
      <c r="T3022" s="20" t="s">
        <v>147</v>
      </c>
      <c r="U3022" s="1">
        <v>105</v>
      </c>
      <c r="V3022" s="20">
        <v>0</v>
      </c>
      <c r="W3022" s="20">
        <v>0</v>
      </c>
      <c r="X3022" s="20">
        <v>0</v>
      </c>
      <c r="Y3022" s="20">
        <f t="shared" si="161"/>
        <v>105</v>
      </c>
      <c r="Z3022" s="1">
        <f>+Y3022*N3022</f>
        <v>5985</v>
      </c>
      <c r="AA3022" s="58" t="s">
        <v>3179</v>
      </c>
      <c r="AB3022" s="58" t="s">
        <v>3179</v>
      </c>
    </row>
    <row r="3023" spans="1:28" x14ac:dyDescent="0.3">
      <c r="A3023" s="1">
        <v>325</v>
      </c>
      <c r="B3023" s="20" t="s">
        <v>3275</v>
      </c>
      <c r="C3023" s="1" t="s">
        <v>1486</v>
      </c>
      <c r="D3023" s="1" t="s">
        <v>1758</v>
      </c>
      <c r="E3023" s="1" t="s">
        <v>1759</v>
      </c>
      <c r="F3023" s="1" t="s">
        <v>2346</v>
      </c>
      <c r="G3023" s="1" t="s">
        <v>2347</v>
      </c>
      <c r="H3023" s="42">
        <v>1</v>
      </c>
      <c r="I3023" s="42">
        <v>1</v>
      </c>
      <c r="J3023" s="1">
        <v>2</v>
      </c>
      <c r="K3023" s="65">
        <v>44642</v>
      </c>
      <c r="L3023" s="65">
        <v>44645</v>
      </c>
      <c r="M3023" s="1">
        <v>120.81</v>
      </c>
      <c r="N3023" s="1">
        <v>110</v>
      </c>
      <c r="O3023" s="1">
        <v>81</v>
      </c>
      <c r="P3023" s="1">
        <f t="shared" si="160"/>
        <v>9785.61</v>
      </c>
      <c r="Q3023" s="1" t="s">
        <v>147</v>
      </c>
      <c r="R3023" s="20">
        <v>99.7</v>
      </c>
      <c r="S3023" s="19">
        <f t="shared" si="163"/>
        <v>12044.757000000001</v>
      </c>
      <c r="T3023" s="20" t="s">
        <v>147</v>
      </c>
      <c r="U3023" s="1">
        <v>105</v>
      </c>
      <c r="V3023" s="20">
        <v>0</v>
      </c>
      <c r="W3023" s="20">
        <v>0</v>
      </c>
      <c r="X3023" s="20">
        <v>0</v>
      </c>
      <c r="Y3023" s="20">
        <f t="shared" si="161"/>
        <v>105</v>
      </c>
      <c r="Z3023" s="1">
        <f>+Y3023*N3023</f>
        <v>11550</v>
      </c>
      <c r="AA3023" s="58" t="s">
        <v>3179</v>
      </c>
      <c r="AB3023" s="58" t="s">
        <v>3179</v>
      </c>
    </row>
    <row r="3024" spans="1:28" x14ac:dyDescent="0.3">
      <c r="A3024" s="1">
        <v>326</v>
      </c>
      <c r="B3024" s="20" t="s">
        <v>3275</v>
      </c>
      <c r="C3024" s="1" t="s">
        <v>1486</v>
      </c>
      <c r="D3024" s="1" t="s">
        <v>1758</v>
      </c>
      <c r="E3024" s="1" t="s">
        <v>1759</v>
      </c>
      <c r="F3024" s="1" t="s">
        <v>2348</v>
      </c>
      <c r="G3024" s="1" t="s">
        <v>2349</v>
      </c>
      <c r="H3024" s="42">
        <v>1</v>
      </c>
      <c r="I3024" s="42">
        <v>1</v>
      </c>
      <c r="J3024" s="1">
        <v>3</v>
      </c>
      <c r="K3024" s="65">
        <v>44642</v>
      </c>
      <c r="L3024" s="65">
        <v>44645</v>
      </c>
      <c r="M3024" s="1">
        <v>181.34</v>
      </c>
      <c r="N3024" s="1">
        <v>170</v>
      </c>
      <c r="O3024" s="1">
        <v>86</v>
      </c>
      <c r="P3024" s="1">
        <f t="shared" si="160"/>
        <v>15595.24</v>
      </c>
      <c r="Q3024" s="1" t="s">
        <v>147</v>
      </c>
      <c r="R3024" s="20">
        <v>99.7</v>
      </c>
      <c r="S3024" s="19">
        <f t="shared" si="163"/>
        <v>18079.598000000002</v>
      </c>
      <c r="T3024" s="20" t="s">
        <v>147</v>
      </c>
      <c r="U3024" s="1">
        <v>105</v>
      </c>
      <c r="V3024" s="20">
        <v>0</v>
      </c>
      <c r="W3024" s="20">
        <v>0</v>
      </c>
      <c r="X3024" s="20">
        <v>0</v>
      </c>
      <c r="Y3024" s="20">
        <f t="shared" si="161"/>
        <v>105</v>
      </c>
      <c r="Z3024" s="1">
        <f>+N3024*Y3024</f>
        <v>17850</v>
      </c>
      <c r="AA3024" s="58" t="s">
        <v>3179</v>
      </c>
      <c r="AB3024" s="58" t="s">
        <v>3179</v>
      </c>
    </row>
    <row r="3025" spans="1:28" x14ac:dyDescent="0.3">
      <c r="A3025" s="1">
        <v>327</v>
      </c>
      <c r="B3025" s="20" t="s">
        <v>3275</v>
      </c>
      <c r="C3025" s="1" t="s">
        <v>1486</v>
      </c>
      <c r="D3025" s="1" t="s">
        <v>1758</v>
      </c>
      <c r="E3025" s="1" t="s">
        <v>1759</v>
      </c>
      <c r="F3025" s="1" t="s">
        <v>2350</v>
      </c>
      <c r="G3025" s="1" t="s">
        <v>2351</v>
      </c>
      <c r="H3025" s="1">
        <v>0.5</v>
      </c>
      <c r="I3025" s="1">
        <v>0.5</v>
      </c>
      <c r="J3025" s="1">
        <v>1</v>
      </c>
      <c r="K3025" s="65">
        <v>44687</v>
      </c>
      <c r="L3025" s="65">
        <v>44690</v>
      </c>
      <c r="M3025" s="1">
        <v>60.04</v>
      </c>
      <c r="N3025" s="1">
        <f>VLOOKUP(G3025,[5]Production_Personnel_wise_Proce!$D$10:$K$281,8,FALSE)</f>
        <v>57</v>
      </c>
      <c r="O3025" s="1">
        <v>92</v>
      </c>
      <c r="P3025" s="1">
        <f t="shared" si="160"/>
        <v>5523.68</v>
      </c>
      <c r="Q3025" s="1" t="s">
        <v>147</v>
      </c>
      <c r="R3025" s="20">
        <v>99.7</v>
      </c>
      <c r="S3025" s="19">
        <f t="shared" si="163"/>
        <v>5985.9880000000003</v>
      </c>
      <c r="T3025" s="20" t="s">
        <v>147</v>
      </c>
      <c r="U3025" s="1">
        <v>105</v>
      </c>
      <c r="V3025" s="20">
        <v>0</v>
      </c>
      <c r="W3025" s="20">
        <v>0</v>
      </c>
      <c r="X3025" s="20">
        <v>0</v>
      </c>
      <c r="Y3025" s="20">
        <f t="shared" si="161"/>
        <v>105</v>
      </c>
      <c r="Z3025" s="1">
        <f>+Y3025*N3025</f>
        <v>5985</v>
      </c>
      <c r="AA3025" s="58" t="s">
        <v>3179</v>
      </c>
      <c r="AB3025" s="58" t="s">
        <v>3179</v>
      </c>
    </row>
    <row r="3026" spans="1:28" x14ac:dyDescent="0.3">
      <c r="A3026" s="1">
        <v>328</v>
      </c>
      <c r="B3026" s="20" t="s">
        <v>3275</v>
      </c>
      <c r="C3026" s="1" t="s">
        <v>1486</v>
      </c>
      <c r="D3026" s="1" t="s">
        <v>1758</v>
      </c>
      <c r="E3026" s="1" t="s">
        <v>1759</v>
      </c>
      <c r="F3026" s="1" t="s">
        <v>2352</v>
      </c>
      <c r="G3026" s="1" t="s">
        <v>2353</v>
      </c>
      <c r="H3026" s="1">
        <v>0.5</v>
      </c>
      <c r="I3026" s="1">
        <v>0.5</v>
      </c>
      <c r="J3026" s="1">
        <v>1</v>
      </c>
      <c r="K3026" s="65">
        <v>44687</v>
      </c>
      <c r="L3026" s="65">
        <v>44690</v>
      </c>
      <c r="M3026" s="1">
        <v>60.1</v>
      </c>
      <c r="N3026" s="1">
        <f>VLOOKUP(G3026,[5]Production_Personnel_wise_Proce!$D$10:$K$281,8,FALSE)</f>
        <v>57</v>
      </c>
      <c r="O3026" s="1">
        <v>85</v>
      </c>
      <c r="P3026" s="1">
        <f t="shared" si="160"/>
        <v>5108.5</v>
      </c>
      <c r="Q3026" s="1" t="s">
        <v>147</v>
      </c>
      <c r="R3026" s="20">
        <v>99.7</v>
      </c>
      <c r="S3026" s="19">
        <f t="shared" si="163"/>
        <v>5991.97</v>
      </c>
      <c r="T3026" s="20" t="s">
        <v>147</v>
      </c>
      <c r="U3026" s="1">
        <v>105</v>
      </c>
      <c r="V3026" s="20">
        <v>0</v>
      </c>
      <c r="W3026" s="20">
        <v>0</v>
      </c>
      <c r="X3026" s="20">
        <v>0</v>
      </c>
      <c r="Y3026" s="20">
        <f t="shared" si="161"/>
        <v>105</v>
      </c>
      <c r="Z3026" s="1">
        <f>+Y3026*N3026</f>
        <v>5985</v>
      </c>
      <c r="AA3026" s="58" t="s">
        <v>3179</v>
      </c>
      <c r="AB3026" s="58" t="s">
        <v>3179</v>
      </c>
    </row>
    <row r="3027" spans="1:28" x14ac:dyDescent="0.3">
      <c r="A3027" s="1">
        <v>329</v>
      </c>
      <c r="B3027" s="20" t="s">
        <v>3275</v>
      </c>
      <c r="C3027" s="1" t="s">
        <v>1486</v>
      </c>
      <c r="D3027" s="1" t="s">
        <v>1758</v>
      </c>
      <c r="E3027" s="1" t="s">
        <v>1759</v>
      </c>
      <c r="F3027" s="1" t="s">
        <v>2354</v>
      </c>
      <c r="G3027" s="1" t="s">
        <v>2355</v>
      </c>
      <c r="H3027" s="1">
        <v>0.5</v>
      </c>
      <c r="I3027" s="1">
        <v>0.5</v>
      </c>
      <c r="J3027" s="1">
        <v>1</v>
      </c>
      <c r="K3027" s="65">
        <v>44687</v>
      </c>
      <c r="L3027" s="65">
        <v>44690</v>
      </c>
      <c r="M3027" s="1">
        <v>60.06</v>
      </c>
      <c r="N3027" s="1">
        <f>VLOOKUP(G3027,[5]Production_Personnel_wise_Proce!$D$10:$K$281,8,FALSE)</f>
        <v>57</v>
      </c>
      <c r="O3027" s="1">
        <v>90</v>
      </c>
      <c r="P3027" s="1">
        <f t="shared" si="160"/>
        <v>5405.4000000000005</v>
      </c>
      <c r="Q3027" s="1" t="s">
        <v>147</v>
      </c>
      <c r="R3027" s="20">
        <v>99.7</v>
      </c>
      <c r="S3027" s="19">
        <f t="shared" si="163"/>
        <v>5987.982</v>
      </c>
      <c r="T3027" s="20" t="s">
        <v>147</v>
      </c>
      <c r="U3027" s="1">
        <v>105</v>
      </c>
      <c r="V3027" s="20">
        <v>0</v>
      </c>
      <c r="W3027" s="20">
        <v>0</v>
      </c>
      <c r="X3027" s="20">
        <v>0</v>
      </c>
      <c r="Y3027" s="20">
        <f t="shared" si="161"/>
        <v>105</v>
      </c>
      <c r="Z3027" s="1">
        <f>+Y3027*N3027</f>
        <v>5985</v>
      </c>
      <c r="AA3027" s="58" t="s">
        <v>3179</v>
      </c>
      <c r="AB3027" s="58" t="s">
        <v>3179</v>
      </c>
    </row>
    <row r="3028" spans="1:28" x14ac:dyDescent="0.3">
      <c r="A3028" s="1">
        <v>330</v>
      </c>
      <c r="B3028" s="20" t="s">
        <v>3275</v>
      </c>
      <c r="C3028" s="1" t="s">
        <v>1486</v>
      </c>
      <c r="D3028" s="1" t="s">
        <v>1758</v>
      </c>
      <c r="E3028" s="1" t="s">
        <v>1759</v>
      </c>
      <c r="F3028" s="1" t="s">
        <v>1592</v>
      </c>
      <c r="G3028" s="1" t="s">
        <v>2356</v>
      </c>
      <c r="H3028" s="1">
        <v>2</v>
      </c>
      <c r="I3028" s="1">
        <v>2</v>
      </c>
      <c r="J3028" s="1">
        <v>1</v>
      </c>
      <c r="K3028" s="65">
        <v>44687</v>
      </c>
      <c r="L3028" s="65">
        <v>44690</v>
      </c>
      <c r="M3028" s="1">
        <v>60.18</v>
      </c>
      <c r="N3028" s="1">
        <f>VLOOKUP(G3028,[5]Production_Personnel_wise_Proce!$D$10:$K$281,8,FALSE)</f>
        <v>56</v>
      </c>
      <c r="O3028" s="1">
        <v>90</v>
      </c>
      <c r="P3028" s="1">
        <f t="shared" si="160"/>
        <v>5416.2</v>
      </c>
      <c r="Q3028" s="1" t="s">
        <v>147</v>
      </c>
      <c r="R3028" s="20">
        <v>99.7</v>
      </c>
      <c r="S3028" s="19">
        <f t="shared" si="163"/>
        <v>5999.9459999999999</v>
      </c>
      <c r="T3028" s="20" t="s">
        <v>147</v>
      </c>
      <c r="U3028" s="1">
        <v>105</v>
      </c>
      <c r="V3028" s="20">
        <v>0</v>
      </c>
      <c r="W3028" s="20">
        <v>0</v>
      </c>
      <c r="X3028" s="20">
        <v>0</v>
      </c>
      <c r="Y3028" s="20">
        <f t="shared" si="161"/>
        <v>105</v>
      </c>
      <c r="Z3028" s="1">
        <f>+Y3028*N3028</f>
        <v>5880</v>
      </c>
      <c r="AA3028" s="58" t="s">
        <v>3179</v>
      </c>
      <c r="AB3028" s="58" t="s">
        <v>3179</v>
      </c>
    </row>
    <row r="3029" spans="1:28" x14ac:dyDescent="0.3">
      <c r="A3029" s="1">
        <v>331</v>
      </c>
      <c r="B3029" s="20" t="s">
        <v>3275</v>
      </c>
      <c r="C3029" s="1" t="s">
        <v>1486</v>
      </c>
      <c r="D3029" s="1" t="s">
        <v>1758</v>
      </c>
      <c r="E3029" s="1" t="s">
        <v>1759</v>
      </c>
      <c r="F3029" s="1" t="s">
        <v>1669</v>
      </c>
      <c r="G3029" s="1" t="s">
        <v>2357</v>
      </c>
      <c r="H3029" s="42">
        <v>1.5</v>
      </c>
      <c r="I3029" s="42">
        <v>1.5</v>
      </c>
      <c r="J3029" s="1">
        <v>9</v>
      </c>
      <c r="K3029" s="65">
        <v>44642</v>
      </c>
      <c r="L3029" s="65">
        <v>44645</v>
      </c>
      <c r="M3029" s="1">
        <v>538.16999999999996</v>
      </c>
      <c r="N3029" s="1">
        <v>520</v>
      </c>
      <c r="O3029" s="1">
        <v>92</v>
      </c>
      <c r="P3029" s="1">
        <f t="shared" si="160"/>
        <v>49511.64</v>
      </c>
      <c r="Q3029" s="1" t="s">
        <v>147</v>
      </c>
      <c r="R3029" s="20">
        <v>99.7</v>
      </c>
      <c r="S3029" s="19">
        <f t="shared" si="163"/>
        <v>53655.548999999999</v>
      </c>
      <c r="T3029" s="20" t="s">
        <v>147</v>
      </c>
      <c r="U3029" s="1">
        <v>105</v>
      </c>
      <c r="V3029" s="20">
        <v>0</v>
      </c>
      <c r="W3029" s="20">
        <v>0</v>
      </c>
      <c r="X3029" s="20">
        <v>0</v>
      </c>
      <c r="Y3029" s="20">
        <f t="shared" si="161"/>
        <v>105</v>
      </c>
      <c r="Z3029" s="1">
        <f>+Y3029*N3029</f>
        <v>54600</v>
      </c>
      <c r="AA3029" s="58" t="s">
        <v>3179</v>
      </c>
      <c r="AB3029" s="58" t="s">
        <v>3179</v>
      </c>
    </row>
    <row r="3030" spans="1:28" x14ac:dyDescent="0.3">
      <c r="A3030" s="1">
        <v>1</v>
      </c>
      <c r="B3030" s="20" t="s">
        <v>3275</v>
      </c>
      <c r="C3030" s="1" t="s">
        <v>1486</v>
      </c>
      <c r="D3030" s="1" t="s">
        <v>2488</v>
      </c>
      <c r="E3030" s="1" t="s">
        <v>2489</v>
      </c>
      <c r="F3030" s="1" t="s">
        <v>1738</v>
      </c>
      <c r="G3030" s="1" t="s">
        <v>2358</v>
      </c>
      <c r="H3030" s="1">
        <v>0.75</v>
      </c>
      <c r="I3030" s="1">
        <v>0.75</v>
      </c>
      <c r="J3030" s="1">
        <v>6</v>
      </c>
      <c r="K3030" s="65">
        <v>44671</v>
      </c>
      <c r="L3030" s="65">
        <v>44674</v>
      </c>
      <c r="M3030" s="1">
        <v>360</v>
      </c>
      <c r="N3030" s="1">
        <v>335</v>
      </c>
      <c r="O3030" s="1">
        <v>96</v>
      </c>
      <c r="P3030" s="1">
        <f t="shared" ref="P3030:P3093" si="164">+O3030*M3030</f>
        <v>34560</v>
      </c>
      <c r="Q3030" s="1" t="s">
        <v>147</v>
      </c>
      <c r="R3030" s="20">
        <v>99.7</v>
      </c>
      <c r="S3030" s="19">
        <f t="shared" si="163"/>
        <v>35892</v>
      </c>
      <c r="T3030" s="20" t="s">
        <v>147</v>
      </c>
      <c r="U3030" s="1">
        <v>95</v>
      </c>
      <c r="V3030" s="20">
        <v>0</v>
      </c>
      <c r="W3030" s="20">
        <v>0</v>
      </c>
      <c r="X3030" s="20">
        <v>0</v>
      </c>
      <c r="Y3030" s="20">
        <f t="shared" si="161"/>
        <v>95</v>
      </c>
      <c r="Z3030" s="1">
        <f t="shared" ref="Z3030:Z3093" si="165">+N3030*Y3030</f>
        <v>31825</v>
      </c>
      <c r="AA3030" s="58" t="s">
        <v>3179</v>
      </c>
      <c r="AB3030" s="58" t="s">
        <v>3179</v>
      </c>
    </row>
    <row r="3031" spans="1:28" x14ac:dyDescent="0.3">
      <c r="A3031" s="1">
        <v>2</v>
      </c>
      <c r="B3031" s="20" t="s">
        <v>3275</v>
      </c>
      <c r="C3031" s="1" t="s">
        <v>1486</v>
      </c>
      <c r="D3031" s="1" t="s">
        <v>2488</v>
      </c>
      <c r="E3031" s="1" t="s">
        <v>2489</v>
      </c>
      <c r="F3031" s="1" t="s">
        <v>2359</v>
      </c>
      <c r="G3031" s="1" t="s">
        <v>2360</v>
      </c>
      <c r="H3031" s="1">
        <v>0.5</v>
      </c>
      <c r="I3031" s="1">
        <v>0.5</v>
      </c>
      <c r="J3031" s="1">
        <v>5</v>
      </c>
      <c r="K3031" s="65">
        <v>44671</v>
      </c>
      <c r="L3031" s="65">
        <v>44674</v>
      </c>
      <c r="M3031" s="1">
        <v>300</v>
      </c>
      <c r="N3031" s="1">
        <v>279</v>
      </c>
      <c r="O3031" s="1">
        <v>98</v>
      </c>
      <c r="P3031" s="1">
        <f t="shared" si="164"/>
        <v>29400</v>
      </c>
      <c r="Q3031" s="1" t="s">
        <v>147</v>
      </c>
      <c r="R3031" s="20">
        <v>99.7</v>
      </c>
      <c r="S3031" s="19">
        <f t="shared" si="163"/>
        <v>29910</v>
      </c>
      <c r="T3031" s="20" t="s">
        <v>147</v>
      </c>
      <c r="U3031" s="1">
        <v>95</v>
      </c>
      <c r="V3031" s="20">
        <v>0</v>
      </c>
      <c r="W3031" s="20">
        <v>0</v>
      </c>
      <c r="X3031" s="20">
        <v>0</v>
      </c>
      <c r="Y3031" s="20">
        <f t="shared" si="161"/>
        <v>95</v>
      </c>
      <c r="Z3031" s="1">
        <f t="shared" si="165"/>
        <v>26505</v>
      </c>
      <c r="AA3031" s="58" t="s">
        <v>3179</v>
      </c>
      <c r="AB3031" s="58" t="s">
        <v>3179</v>
      </c>
    </row>
    <row r="3032" spans="1:28" x14ac:dyDescent="0.3">
      <c r="A3032" s="1">
        <v>3</v>
      </c>
      <c r="B3032" s="20" t="s">
        <v>3275</v>
      </c>
      <c r="C3032" s="1" t="s">
        <v>1486</v>
      </c>
      <c r="D3032" s="1" t="s">
        <v>2488</v>
      </c>
      <c r="E3032" s="1" t="s">
        <v>2489</v>
      </c>
      <c r="F3032" s="1" t="s">
        <v>2361</v>
      </c>
      <c r="G3032" s="1" t="s">
        <v>2362</v>
      </c>
      <c r="H3032" s="1">
        <v>0.75</v>
      </c>
      <c r="I3032" s="1">
        <v>0.75</v>
      </c>
      <c r="J3032" s="1">
        <v>4</v>
      </c>
      <c r="K3032" s="65">
        <v>44671</v>
      </c>
      <c r="L3032" s="65">
        <v>44674</v>
      </c>
      <c r="M3032" s="1">
        <v>240</v>
      </c>
      <c r="N3032" s="1">
        <v>226</v>
      </c>
      <c r="O3032" s="1">
        <v>94</v>
      </c>
      <c r="P3032" s="1">
        <f t="shared" si="164"/>
        <v>22560</v>
      </c>
      <c r="Q3032" s="1" t="s">
        <v>147</v>
      </c>
      <c r="R3032" s="20">
        <v>99.7</v>
      </c>
      <c r="S3032" s="19">
        <f t="shared" si="163"/>
        <v>23928</v>
      </c>
      <c r="T3032" s="20" t="s">
        <v>147</v>
      </c>
      <c r="U3032" s="1">
        <v>95</v>
      </c>
      <c r="V3032" s="20">
        <v>0</v>
      </c>
      <c r="W3032" s="20">
        <v>0</v>
      </c>
      <c r="X3032" s="20">
        <v>0</v>
      </c>
      <c r="Y3032" s="20">
        <f t="shared" si="161"/>
        <v>95</v>
      </c>
      <c r="Z3032" s="1">
        <f t="shared" si="165"/>
        <v>21470</v>
      </c>
      <c r="AA3032" s="58" t="s">
        <v>3179</v>
      </c>
      <c r="AB3032" s="58" t="s">
        <v>3179</v>
      </c>
    </row>
    <row r="3033" spans="1:28" x14ac:dyDescent="0.3">
      <c r="A3033" s="1">
        <v>4</v>
      </c>
      <c r="B3033" s="20" t="s">
        <v>3275</v>
      </c>
      <c r="C3033" s="1" t="s">
        <v>1486</v>
      </c>
      <c r="D3033" s="1" t="s">
        <v>2488</v>
      </c>
      <c r="E3033" s="1" t="s">
        <v>2489</v>
      </c>
      <c r="F3033" s="1" t="s">
        <v>2363</v>
      </c>
      <c r="G3033" s="1" t="s">
        <v>2364</v>
      </c>
      <c r="H3033" s="1">
        <v>0.75</v>
      </c>
      <c r="I3033" s="1">
        <v>0.75</v>
      </c>
      <c r="J3033" s="1">
        <v>9</v>
      </c>
      <c r="K3033" s="65">
        <v>44671</v>
      </c>
      <c r="L3033" s="65">
        <v>44674</v>
      </c>
      <c r="M3033" s="1">
        <v>540</v>
      </c>
      <c r="N3033" s="1">
        <v>463</v>
      </c>
      <c r="O3033" s="1">
        <v>98</v>
      </c>
      <c r="P3033" s="1">
        <f t="shared" si="164"/>
        <v>52920</v>
      </c>
      <c r="Q3033" s="1" t="s">
        <v>147</v>
      </c>
      <c r="R3033" s="20">
        <v>99.7</v>
      </c>
      <c r="S3033" s="19">
        <f t="shared" si="163"/>
        <v>53838</v>
      </c>
      <c r="T3033" s="20" t="s">
        <v>147</v>
      </c>
      <c r="U3033" s="1">
        <v>95</v>
      </c>
      <c r="V3033" s="20">
        <v>0</v>
      </c>
      <c r="W3033" s="20">
        <v>0</v>
      </c>
      <c r="X3033" s="20">
        <v>0</v>
      </c>
      <c r="Y3033" s="20">
        <f t="shared" si="161"/>
        <v>95</v>
      </c>
      <c r="Z3033" s="1">
        <f t="shared" si="165"/>
        <v>43985</v>
      </c>
      <c r="AA3033" s="58" t="s">
        <v>3179</v>
      </c>
      <c r="AB3033" s="58" t="s">
        <v>3179</v>
      </c>
    </row>
    <row r="3034" spans="1:28" x14ac:dyDescent="0.3">
      <c r="A3034" s="1">
        <v>5</v>
      </c>
      <c r="B3034" s="20" t="s">
        <v>3275</v>
      </c>
      <c r="C3034" s="1" t="s">
        <v>1486</v>
      </c>
      <c r="D3034" s="1" t="s">
        <v>2488</v>
      </c>
      <c r="E3034" s="1" t="s">
        <v>2489</v>
      </c>
      <c r="F3034" s="1" t="s">
        <v>1995</v>
      </c>
      <c r="G3034" s="1" t="s">
        <v>2365</v>
      </c>
      <c r="H3034" s="1">
        <v>0.5</v>
      </c>
      <c r="I3034" s="1">
        <v>0.5</v>
      </c>
      <c r="J3034" s="1">
        <v>10</v>
      </c>
      <c r="K3034" s="65">
        <v>44671</v>
      </c>
      <c r="L3034" s="65">
        <v>44674</v>
      </c>
      <c r="M3034" s="1">
        <v>600</v>
      </c>
      <c r="N3034" s="1">
        <v>510</v>
      </c>
      <c r="O3034" s="1">
        <v>97</v>
      </c>
      <c r="P3034" s="1">
        <f t="shared" si="164"/>
        <v>58200</v>
      </c>
      <c r="Q3034" s="1" t="s">
        <v>147</v>
      </c>
      <c r="R3034" s="20">
        <v>99.7</v>
      </c>
      <c r="S3034" s="19">
        <f t="shared" si="163"/>
        <v>59820</v>
      </c>
      <c r="T3034" s="20" t="s">
        <v>147</v>
      </c>
      <c r="U3034" s="1">
        <v>95</v>
      </c>
      <c r="V3034" s="20">
        <v>0</v>
      </c>
      <c r="W3034" s="20">
        <v>0</v>
      </c>
      <c r="X3034" s="20">
        <v>0</v>
      </c>
      <c r="Y3034" s="20">
        <f t="shared" si="161"/>
        <v>95</v>
      </c>
      <c r="Z3034" s="1">
        <f t="shared" si="165"/>
        <v>48450</v>
      </c>
      <c r="AA3034" s="58" t="s">
        <v>3179</v>
      </c>
      <c r="AB3034" s="58" t="s">
        <v>3179</v>
      </c>
    </row>
    <row r="3035" spans="1:28" x14ac:dyDescent="0.3">
      <c r="A3035" s="1">
        <v>6</v>
      </c>
      <c r="B3035" s="20" t="s">
        <v>3275</v>
      </c>
      <c r="C3035" s="1" t="s">
        <v>1486</v>
      </c>
      <c r="D3035" s="1" t="s">
        <v>2488</v>
      </c>
      <c r="E3035" s="1" t="s">
        <v>2489</v>
      </c>
      <c r="F3035" s="1" t="s">
        <v>2366</v>
      </c>
      <c r="G3035" s="1" t="s">
        <v>2368</v>
      </c>
      <c r="H3035" s="1">
        <v>0.75</v>
      </c>
      <c r="I3035" s="1">
        <v>0.75</v>
      </c>
      <c r="J3035" s="1">
        <v>10</v>
      </c>
      <c r="K3035" s="65">
        <v>44671</v>
      </c>
      <c r="L3035" s="65">
        <v>44674</v>
      </c>
      <c r="M3035" s="1">
        <v>600</v>
      </c>
      <c r="N3035" s="1">
        <v>520</v>
      </c>
      <c r="O3035" s="1">
        <v>95</v>
      </c>
      <c r="P3035" s="1">
        <f t="shared" si="164"/>
        <v>57000</v>
      </c>
      <c r="Q3035" s="1" t="s">
        <v>147</v>
      </c>
      <c r="R3035" s="20">
        <v>99.7</v>
      </c>
      <c r="S3035" s="19">
        <f t="shared" si="163"/>
        <v>59820</v>
      </c>
      <c r="T3035" s="20" t="s">
        <v>147</v>
      </c>
      <c r="U3035" s="1">
        <v>95</v>
      </c>
      <c r="V3035" s="20">
        <v>0</v>
      </c>
      <c r="W3035" s="20">
        <v>0</v>
      </c>
      <c r="X3035" s="20">
        <v>0</v>
      </c>
      <c r="Y3035" s="20">
        <f t="shared" si="161"/>
        <v>95</v>
      </c>
      <c r="Z3035" s="1">
        <f t="shared" si="165"/>
        <v>49400</v>
      </c>
      <c r="AA3035" s="58" t="s">
        <v>3179</v>
      </c>
      <c r="AB3035" s="58" t="s">
        <v>3179</v>
      </c>
    </row>
    <row r="3036" spans="1:28" x14ac:dyDescent="0.3">
      <c r="A3036" s="1">
        <v>7</v>
      </c>
      <c r="B3036" s="20" t="s">
        <v>3275</v>
      </c>
      <c r="C3036" s="1" t="s">
        <v>1486</v>
      </c>
      <c r="D3036" s="1" t="s">
        <v>2488</v>
      </c>
      <c r="E3036" s="1" t="s">
        <v>2489</v>
      </c>
      <c r="F3036" s="1" t="s">
        <v>2369</v>
      </c>
      <c r="G3036" s="1" t="s">
        <v>2370</v>
      </c>
      <c r="H3036" s="1">
        <v>0.75</v>
      </c>
      <c r="I3036" s="1">
        <v>0.75</v>
      </c>
      <c r="J3036" s="1">
        <v>6</v>
      </c>
      <c r="K3036" s="65">
        <v>44671</v>
      </c>
      <c r="L3036" s="65">
        <v>44674</v>
      </c>
      <c r="M3036" s="1">
        <v>360</v>
      </c>
      <c r="N3036" s="1">
        <v>305</v>
      </c>
      <c r="O3036" s="1">
        <v>98</v>
      </c>
      <c r="P3036" s="1">
        <f t="shared" si="164"/>
        <v>35280</v>
      </c>
      <c r="Q3036" s="1" t="s">
        <v>147</v>
      </c>
      <c r="R3036" s="20">
        <v>99.7</v>
      </c>
      <c r="S3036" s="19">
        <f t="shared" si="163"/>
        <v>35892</v>
      </c>
      <c r="T3036" s="20" t="s">
        <v>147</v>
      </c>
      <c r="U3036" s="1">
        <v>95</v>
      </c>
      <c r="V3036" s="20">
        <v>0</v>
      </c>
      <c r="W3036" s="20">
        <v>0</v>
      </c>
      <c r="X3036" s="20">
        <v>0</v>
      </c>
      <c r="Y3036" s="20">
        <f t="shared" si="161"/>
        <v>95</v>
      </c>
      <c r="Z3036" s="1">
        <f t="shared" si="165"/>
        <v>28975</v>
      </c>
      <c r="AA3036" s="58" t="s">
        <v>3179</v>
      </c>
      <c r="AB3036" s="58" t="s">
        <v>3179</v>
      </c>
    </row>
    <row r="3037" spans="1:28" x14ac:dyDescent="0.3">
      <c r="A3037" s="1">
        <v>8</v>
      </c>
      <c r="B3037" s="20" t="s">
        <v>3275</v>
      </c>
      <c r="C3037" s="1" t="s">
        <v>1486</v>
      </c>
      <c r="D3037" s="1" t="s">
        <v>2488</v>
      </c>
      <c r="E3037" s="1" t="s">
        <v>2489</v>
      </c>
      <c r="F3037" s="1" t="s">
        <v>2371</v>
      </c>
      <c r="G3037" s="1" t="s">
        <v>2372</v>
      </c>
      <c r="H3037" s="1">
        <v>0.75</v>
      </c>
      <c r="I3037" s="1">
        <v>0.75</v>
      </c>
      <c r="J3037" s="1">
        <v>4</v>
      </c>
      <c r="K3037" s="65">
        <v>44671</v>
      </c>
      <c r="L3037" s="65">
        <v>44674</v>
      </c>
      <c r="M3037" s="1">
        <v>240</v>
      </c>
      <c r="N3037" s="1">
        <v>205</v>
      </c>
      <c r="O3037" s="1">
        <v>98</v>
      </c>
      <c r="P3037" s="1">
        <f t="shared" si="164"/>
        <v>23520</v>
      </c>
      <c r="Q3037" s="1" t="s">
        <v>147</v>
      </c>
      <c r="R3037" s="20">
        <v>99.7</v>
      </c>
      <c r="S3037" s="19">
        <f t="shared" si="163"/>
        <v>23928</v>
      </c>
      <c r="T3037" s="20" t="s">
        <v>147</v>
      </c>
      <c r="U3037" s="1">
        <v>95</v>
      </c>
      <c r="V3037" s="20">
        <v>0</v>
      </c>
      <c r="W3037" s="20">
        <v>0</v>
      </c>
      <c r="X3037" s="20">
        <v>0</v>
      </c>
      <c r="Y3037" s="20">
        <f t="shared" si="161"/>
        <v>95</v>
      </c>
      <c r="Z3037" s="1">
        <f t="shared" si="165"/>
        <v>19475</v>
      </c>
      <c r="AA3037" s="58" t="s">
        <v>3179</v>
      </c>
      <c r="AB3037" s="58" t="s">
        <v>3179</v>
      </c>
    </row>
    <row r="3038" spans="1:28" x14ac:dyDescent="0.3">
      <c r="A3038" s="1">
        <v>9</v>
      </c>
      <c r="B3038" s="20" t="s">
        <v>3275</v>
      </c>
      <c r="C3038" s="1" t="s">
        <v>1486</v>
      </c>
      <c r="D3038" s="1" t="s">
        <v>2488</v>
      </c>
      <c r="E3038" s="1" t="s">
        <v>2489</v>
      </c>
      <c r="F3038" s="1" t="s">
        <v>2059</v>
      </c>
      <c r="G3038" s="1" t="s">
        <v>2373</v>
      </c>
      <c r="H3038" s="1">
        <v>0.75</v>
      </c>
      <c r="I3038" s="1">
        <v>0.75</v>
      </c>
      <c r="J3038" s="1">
        <v>3</v>
      </c>
      <c r="K3038" s="65">
        <v>44671</v>
      </c>
      <c r="L3038" s="65">
        <v>44674</v>
      </c>
      <c r="M3038" s="1">
        <v>180</v>
      </c>
      <c r="N3038" s="1">
        <v>154</v>
      </c>
      <c r="O3038" s="1">
        <v>98</v>
      </c>
      <c r="P3038" s="1">
        <f t="shared" si="164"/>
        <v>17640</v>
      </c>
      <c r="Q3038" s="1" t="s">
        <v>147</v>
      </c>
      <c r="R3038" s="20">
        <v>99.7</v>
      </c>
      <c r="S3038" s="19">
        <f t="shared" si="163"/>
        <v>17946</v>
      </c>
      <c r="T3038" s="20" t="s">
        <v>147</v>
      </c>
      <c r="U3038" s="1">
        <v>95</v>
      </c>
      <c r="V3038" s="20">
        <v>0</v>
      </c>
      <c r="W3038" s="20">
        <v>0</v>
      </c>
      <c r="X3038" s="20">
        <v>0</v>
      </c>
      <c r="Y3038" s="20">
        <f t="shared" si="161"/>
        <v>95</v>
      </c>
      <c r="Z3038" s="1">
        <f t="shared" si="165"/>
        <v>14630</v>
      </c>
      <c r="AA3038" s="58" t="s">
        <v>3179</v>
      </c>
      <c r="AB3038" s="58" t="s">
        <v>3179</v>
      </c>
    </row>
    <row r="3039" spans="1:28" x14ac:dyDescent="0.3">
      <c r="A3039" s="1">
        <v>10</v>
      </c>
      <c r="B3039" s="20" t="s">
        <v>3275</v>
      </c>
      <c r="C3039" s="1" t="s">
        <v>1486</v>
      </c>
      <c r="D3039" s="1" t="s">
        <v>2488</v>
      </c>
      <c r="E3039" s="1" t="s">
        <v>2489</v>
      </c>
      <c r="F3039" s="1" t="s">
        <v>2374</v>
      </c>
      <c r="G3039" s="1" t="s">
        <v>2375</v>
      </c>
      <c r="H3039" s="1">
        <v>1.5</v>
      </c>
      <c r="I3039" s="1">
        <v>1.5</v>
      </c>
      <c r="J3039" s="1">
        <v>5</v>
      </c>
      <c r="K3039" s="65">
        <v>44671</v>
      </c>
      <c r="L3039" s="65">
        <v>44674</v>
      </c>
      <c r="M3039" s="1">
        <v>300</v>
      </c>
      <c r="N3039" s="1">
        <v>282</v>
      </c>
      <c r="O3039" s="1">
        <v>97</v>
      </c>
      <c r="P3039" s="1">
        <f t="shared" si="164"/>
        <v>29100</v>
      </c>
      <c r="Q3039" s="1" t="s">
        <v>147</v>
      </c>
      <c r="R3039" s="20">
        <v>99.7</v>
      </c>
      <c r="S3039" s="19">
        <f t="shared" si="163"/>
        <v>29910</v>
      </c>
      <c r="T3039" s="20" t="s">
        <v>147</v>
      </c>
      <c r="U3039" s="1">
        <v>95</v>
      </c>
      <c r="V3039" s="20">
        <v>0</v>
      </c>
      <c r="W3039" s="20">
        <v>0</v>
      </c>
      <c r="X3039" s="20">
        <v>0</v>
      </c>
      <c r="Y3039" s="20">
        <f t="shared" ref="Y3039:Y3102" si="166">SUM(U3039:X3039)</f>
        <v>95</v>
      </c>
      <c r="Z3039" s="1">
        <f t="shared" si="165"/>
        <v>26790</v>
      </c>
      <c r="AA3039" s="58" t="s">
        <v>3179</v>
      </c>
      <c r="AB3039" s="58" t="s">
        <v>3179</v>
      </c>
    </row>
    <row r="3040" spans="1:28" ht="15.6" x14ac:dyDescent="0.3">
      <c r="A3040" s="1">
        <v>11</v>
      </c>
      <c r="B3040" s="20" t="s">
        <v>3275</v>
      </c>
      <c r="C3040" s="1" t="s">
        <v>1486</v>
      </c>
      <c r="D3040" s="1" t="s">
        <v>2488</v>
      </c>
      <c r="E3040" s="1" t="s">
        <v>2489</v>
      </c>
      <c r="F3040" s="123" t="s">
        <v>1995</v>
      </c>
      <c r="G3040" s="1" t="s">
        <v>2376</v>
      </c>
      <c r="H3040" s="1">
        <v>1</v>
      </c>
      <c r="I3040" s="1">
        <v>1</v>
      </c>
      <c r="J3040" s="1">
        <v>10</v>
      </c>
      <c r="K3040" s="65">
        <v>44671</v>
      </c>
      <c r="L3040" s="65">
        <v>44674</v>
      </c>
      <c r="M3040" s="1">
        <v>600</v>
      </c>
      <c r="N3040" s="1">
        <v>522</v>
      </c>
      <c r="O3040" s="1">
        <v>97</v>
      </c>
      <c r="P3040" s="1">
        <f t="shared" si="164"/>
        <v>58200</v>
      </c>
      <c r="Q3040" s="1" t="s">
        <v>147</v>
      </c>
      <c r="R3040" s="20">
        <v>99.7</v>
      </c>
      <c r="S3040" s="19">
        <f t="shared" si="163"/>
        <v>59820</v>
      </c>
      <c r="T3040" s="20" t="s">
        <v>147</v>
      </c>
      <c r="U3040" s="1">
        <v>95</v>
      </c>
      <c r="V3040" s="20">
        <v>0</v>
      </c>
      <c r="W3040" s="20">
        <v>0</v>
      </c>
      <c r="X3040" s="20">
        <v>0</v>
      </c>
      <c r="Y3040" s="20">
        <f t="shared" si="166"/>
        <v>95</v>
      </c>
      <c r="Z3040" s="1">
        <f t="shared" si="165"/>
        <v>49590</v>
      </c>
      <c r="AA3040" s="58" t="s">
        <v>3179</v>
      </c>
      <c r="AB3040" s="58" t="s">
        <v>3179</v>
      </c>
    </row>
    <row r="3041" spans="1:28" x14ac:dyDescent="0.3">
      <c r="A3041" s="1">
        <v>12</v>
      </c>
      <c r="B3041" s="20" t="s">
        <v>3275</v>
      </c>
      <c r="C3041" s="1" t="s">
        <v>1486</v>
      </c>
      <c r="D3041" s="1" t="s">
        <v>2488</v>
      </c>
      <c r="E3041" s="1" t="s">
        <v>2489</v>
      </c>
      <c r="F3041" s="1" t="s">
        <v>2377</v>
      </c>
      <c r="G3041" s="1" t="s">
        <v>2378</v>
      </c>
      <c r="H3041" s="1">
        <v>0.5</v>
      </c>
      <c r="I3041" s="1">
        <v>0.5</v>
      </c>
      <c r="J3041" s="1">
        <v>6</v>
      </c>
      <c r="K3041" s="65">
        <v>44671</v>
      </c>
      <c r="L3041" s="65">
        <v>44674</v>
      </c>
      <c r="M3041" s="1">
        <v>360</v>
      </c>
      <c r="N3041" s="1">
        <v>331</v>
      </c>
      <c r="O3041" s="1">
        <v>97</v>
      </c>
      <c r="P3041" s="1">
        <f t="shared" si="164"/>
        <v>34920</v>
      </c>
      <c r="Q3041" s="1" t="s">
        <v>147</v>
      </c>
      <c r="R3041" s="20">
        <v>99.7</v>
      </c>
      <c r="S3041" s="19">
        <f t="shared" si="163"/>
        <v>35892</v>
      </c>
      <c r="T3041" s="20" t="s">
        <v>147</v>
      </c>
      <c r="U3041" s="1">
        <v>95</v>
      </c>
      <c r="V3041" s="20">
        <v>0</v>
      </c>
      <c r="W3041" s="20">
        <v>0</v>
      </c>
      <c r="X3041" s="20">
        <v>0</v>
      </c>
      <c r="Y3041" s="20">
        <f t="shared" si="166"/>
        <v>95</v>
      </c>
      <c r="Z3041" s="1">
        <f t="shared" si="165"/>
        <v>31445</v>
      </c>
      <c r="AA3041" s="58" t="s">
        <v>3179</v>
      </c>
      <c r="AB3041" s="58" t="s">
        <v>3179</v>
      </c>
    </row>
    <row r="3042" spans="1:28" x14ac:dyDescent="0.3">
      <c r="A3042" s="1">
        <v>13</v>
      </c>
      <c r="B3042" s="20" t="s">
        <v>3275</v>
      </c>
      <c r="C3042" s="1" t="s">
        <v>1486</v>
      </c>
      <c r="D3042" s="1" t="s">
        <v>2488</v>
      </c>
      <c r="E3042" s="1" t="s">
        <v>2489</v>
      </c>
      <c r="F3042" s="1" t="s">
        <v>2379</v>
      </c>
      <c r="G3042" s="1" t="s">
        <v>2380</v>
      </c>
      <c r="H3042" s="1">
        <v>1</v>
      </c>
      <c r="I3042" s="1">
        <v>1</v>
      </c>
      <c r="J3042" s="1">
        <v>6</v>
      </c>
      <c r="K3042" s="65">
        <v>44671</v>
      </c>
      <c r="L3042" s="65">
        <v>44674</v>
      </c>
      <c r="M3042" s="1">
        <v>360</v>
      </c>
      <c r="N3042" s="1">
        <v>330</v>
      </c>
      <c r="O3042" s="1">
        <v>96</v>
      </c>
      <c r="P3042" s="1">
        <f t="shared" si="164"/>
        <v>34560</v>
      </c>
      <c r="Q3042" s="1" t="s">
        <v>147</v>
      </c>
      <c r="R3042" s="20">
        <v>99.7</v>
      </c>
      <c r="S3042" s="19">
        <f t="shared" si="163"/>
        <v>35892</v>
      </c>
      <c r="T3042" s="20" t="s">
        <v>147</v>
      </c>
      <c r="U3042" s="1">
        <v>95</v>
      </c>
      <c r="V3042" s="20">
        <v>0</v>
      </c>
      <c r="W3042" s="20">
        <v>0</v>
      </c>
      <c r="X3042" s="20">
        <v>0</v>
      </c>
      <c r="Y3042" s="20">
        <f t="shared" si="166"/>
        <v>95</v>
      </c>
      <c r="Z3042" s="1">
        <f t="shared" si="165"/>
        <v>31350</v>
      </c>
      <c r="AA3042" s="58" t="s">
        <v>3179</v>
      </c>
      <c r="AB3042" s="58" t="s">
        <v>3179</v>
      </c>
    </row>
    <row r="3043" spans="1:28" x14ac:dyDescent="0.3">
      <c r="A3043" s="1">
        <v>14</v>
      </c>
      <c r="B3043" s="20" t="s">
        <v>3275</v>
      </c>
      <c r="C3043" s="1" t="s">
        <v>1486</v>
      </c>
      <c r="D3043" s="1" t="s">
        <v>2488</v>
      </c>
      <c r="E3043" s="1" t="s">
        <v>2489</v>
      </c>
      <c r="F3043" s="1" t="s">
        <v>2381</v>
      </c>
      <c r="G3043" s="1" t="s">
        <v>2382</v>
      </c>
      <c r="H3043" s="1">
        <v>0.5</v>
      </c>
      <c r="I3043" s="1">
        <v>0.5</v>
      </c>
      <c r="J3043" s="1">
        <v>10</v>
      </c>
      <c r="K3043" s="65">
        <v>44671</v>
      </c>
      <c r="L3043" s="65">
        <v>44674</v>
      </c>
      <c r="M3043" s="1">
        <v>600</v>
      </c>
      <c r="N3043" s="1">
        <v>552</v>
      </c>
      <c r="O3043" s="1">
        <v>95</v>
      </c>
      <c r="P3043" s="1">
        <f t="shared" si="164"/>
        <v>57000</v>
      </c>
      <c r="Q3043" s="1" t="s">
        <v>147</v>
      </c>
      <c r="R3043" s="20">
        <v>99.7</v>
      </c>
      <c r="S3043" s="19">
        <f t="shared" si="163"/>
        <v>59820</v>
      </c>
      <c r="T3043" s="20" t="s">
        <v>147</v>
      </c>
      <c r="U3043" s="1">
        <v>95</v>
      </c>
      <c r="V3043" s="20">
        <v>0</v>
      </c>
      <c r="W3043" s="20">
        <v>0</v>
      </c>
      <c r="X3043" s="20">
        <v>0</v>
      </c>
      <c r="Y3043" s="20">
        <f t="shared" si="166"/>
        <v>95</v>
      </c>
      <c r="Z3043" s="1">
        <f t="shared" si="165"/>
        <v>52440</v>
      </c>
      <c r="AA3043" s="58" t="s">
        <v>3179</v>
      </c>
      <c r="AB3043" s="58" t="s">
        <v>3179</v>
      </c>
    </row>
    <row r="3044" spans="1:28" x14ac:dyDescent="0.3">
      <c r="A3044" s="1">
        <v>15</v>
      </c>
      <c r="B3044" s="20" t="s">
        <v>3275</v>
      </c>
      <c r="C3044" s="1" t="s">
        <v>1486</v>
      </c>
      <c r="D3044" s="1" t="s">
        <v>2488</v>
      </c>
      <c r="E3044" s="1" t="s">
        <v>2489</v>
      </c>
      <c r="F3044" s="1" t="s">
        <v>2383</v>
      </c>
      <c r="G3044" s="1" t="s">
        <v>2384</v>
      </c>
      <c r="H3044" s="1">
        <v>0.75</v>
      </c>
      <c r="I3044" s="1">
        <v>0.75</v>
      </c>
      <c r="J3044" s="1">
        <v>3</v>
      </c>
      <c r="K3044" s="65">
        <v>44671</v>
      </c>
      <c r="L3044" s="65">
        <v>44674</v>
      </c>
      <c r="M3044" s="1">
        <v>180</v>
      </c>
      <c r="N3044" s="1">
        <v>154</v>
      </c>
      <c r="O3044" s="1">
        <v>98</v>
      </c>
      <c r="P3044" s="1">
        <f t="shared" si="164"/>
        <v>17640</v>
      </c>
      <c r="Q3044" s="1" t="s">
        <v>147</v>
      </c>
      <c r="R3044" s="20">
        <v>99.7</v>
      </c>
      <c r="S3044" s="19">
        <f t="shared" si="163"/>
        <v>17946</v>
      </c>
      <c r="T3044" s="20" t="s">
        <v>147</v>
      </c>
      <c r="U3044" s="1">
        <v>95</v>
      </c>
      <c r="V3044" s="20">
        <v>0</v>
      </c>
      <c r="W3044" s="20">
        <v>0</v>
      </c>
      <c r="X3044" s="20">
        <v>0</v>
      </c>
      <c r="Y3044" s="20">
        <f t="shared" si="166"/>
        <v>95</v>
      </c>
      <c r="Z3044" s="1">
        <f t="shared" si="165"/>
        <v>14630</v>
      </c>
      <c r="AA3044" s="58" t="s">
        <v>3179</v>
      </c>
      <c r="AB3044" s="58" t="s">
        <v>3179</v>
      </c>
    </row>
    <row r="3045" spans="1:28" x14ac:dyDescent="0.3">
      <c r="A3045" s="1">
        <v>16</v>
      </c>
      <c r="B3045" s="20" t="s">
        <v>3275</v>
      </c>
      <c r="C3045" s="1" t="s">
        <v>1486</v>
      </c>
      <c r="D3045" s="1" t="s">
        <v>2488</v>
      </c>
      <c r="E3045" s="1" t="s">
        <v>2489</v>
      </c>
      <c r="F3045" s="1" t="s">
        <v>1784</v>
      </c>
      <c r="G3045" s="1" t="s">
        <v>2385</v>
      </c>
      <c r="H3045" s="1">
        <v>0.5</v>
      </c>
      <c r="I3045" s="1">
        <v>0.5</v>
      </c>
      <c r="J3045" s="1">
        <v>5</v>
      </c>
      <c r="K3045" s="65">
        <v>44671</v>
      </c>
      <c r="L3045" s="65">
        <v>44674</v>
      </c>
      <c r="M3045" s="1">
        <v>300</v>
      </c>
      <c r="N3045" s="1">
        <v>280</v>
      </c>
      <c r="O3045" s="1">
        <v>98</v>
      </c>
      <c r="P3045" s="1">
        <f t="shared" si="164"/>
        <v>29400</v>
      </c>
      <c r="Q3045" s="1" t="s">
        <v>147</v>
      </c>
      <c r="R3045" s="20">
        <v>99.7</v>
      </c>
      <c r="S3045" s="19">
        <f t="shared" si="163"/>
        <v>29910</v>
      </c>
      <c r="T3045" s="20" t="s">
        <v>147</v>
      </c>
      <c r="U3045" s="1">
        <v>95</v>
      </c>
      <c r="V3045" s="20">
        <v>0</v>
      </c>
      <c r="W3045" s="20">
        <v>0</v>
      </c>
      <c r="X3045" s="20">
        <v>0</v>
      </c>
      <c r="Y3045" s="20">
        <f t="shared" si="166"/>
        <v>95</v>
      </c>
      <c r="Z3045" s="1">
        <f t="shared" si="165"/>
        <v>26600</v>
      </c>
      <c r="AA3045" s="58" t="s">
        <v>3179</v>
      </c>
      <c r="AB3045" s="58" t="s">
        <v>3179</v>
      </c>
    </row>
    <row r="3046" spans="1:28" x14ac:dyDescent="0.3">
      <c r="A3046" s="1">
        <v>17</v>
      </c>
      <c r="B3046" s="20" t="s">
        <v>3275</v>
      </c>
      <c r="C3046" s="1" t="s">
        <v>1486</v>
      </c>
      <c r="D3046" s="1" t="s">
        <v>2488</v>
      </c>
      <c r="E3046" s="1" t="s">
        <v>2489</v>
      </c>
      <c r="F3046" s="1" t="s">
        <v>2386</v>
      </c>
      <c r="G3046" s="1" t="s">
        <v>2387</v>
      </c>
      <c r="H3046" s="1">
        <v>2</v>
      </c>
      <c r="I3046" s="1">
        <v>2</v>
      </c>
      <c r="J3046" s="1">
        <v>8</v>
      </c>
      <c r="K3046" s="65">
        <v>44671</v>
      </c>
      <c r="L3046" s="65">
        <v>44674</v>
      </c>
      <c r="M3046" s="1">
        <v>480</v>
      </c>
      <c r="N3046" s="1">
        <v>459</v>
      </c>
      <c r="O3046" s="1">
        <v>98</v>
      </c>
      <c r="P3046" s="1">
        <f t="shared" si="164"/>
        <v>47040</v>
      </c>
      <c r="Q3046" s="1" t="s">
        <v>147</v>
      </c>
      <c r="R3046" s="20">
        <v>99.7</v>
      </c>
      <c r="S3046" s="19">
        <f t="shared" si="163"/>
        <v>47856</v>
      </c>
      <c r="T3046" s="20" t="s">
        <v>147</v>
      </c>
      <c r="U3046" s="1">
        <v>95</v>
      </c>
      <c r="V3046" s="20">
        <v>0</v>
      </c>
      <c r="W3046" s="20">
        <v>0</v>
      </c>
      <c r="X3046" s="20">
        <v>0</v>
      </c>
      <c r="Y3046" s="20">
        <f t="shared" si="166"/>
        <v>95</v>
      </c>
      <c r="Z3046" s="1">
        <f t="shared" si="165"/>
        <v>43605</v>
      </c>
      <c r="AA3046" s="58" t="s">
        <v>3179</v>
      </c>
      <c r="AB3046" s="58" t="s">
        <v>3179</v>
      </c>
    </row>
    <row r="3047" spans="1:28" x14ac:dyDescent="0.3">
      <c r="A3047" s="1">
        <v>18</v>
      </c>
      <c r="B3047" s="20" t="s">
        <v>3275</v>
      </c>
      <c r="C3047" s="1" t="s">
        <v>1486</v>
      </c>
      <c r="D3047" s="1" t="s">
        <v>2488</v>
      </c>
      <c r="E3047" s="1" t="s">
        <v>2489</v>
      </c>
      <c r="F3047" s="1" t="s">
        <v>2388</v>
      </c>
      <c r="G3047" s="1" t="s">
        <v>2389</v>
      </c>
      <c r="H3047" s="1">
        <v>2</v>
      </c>
      <c r="I3047" s="1">
        <v>2</v>
      </c>
      <c r="J3047" s="1">
        <v>7</v>
      </c>
      <c r="K3047" s="65">
        <v>44671</v>
      </c>
      <c r="L3047" s="65">
        <v>44674</v>
      </c>
      <c r="M3047" s="1">
        <v>420</v>
      </c>
      <c r="N3047" s="1">
        <v>391</v>
      </c>
      <c r="O3047" s="1">
        <v>98</v>
      </c>
      <c r="P3047" s="1">
        <f t="shared" si="164"/>
        <v>41160</v>
      </c>
      <c r="Q3047" s="1" t="s">
        <v>147</v>
      </c>
      <c r="R3047" s="20">
        <v>99.7</v>
      </c>
      <c r="S3047" s="19">
        <f t="shared" si="163"/>
        <v>41874</v>
      </c>
      <c r="T3047" s="20" t="s">
        <v>147</v>
      </c>
      <c r="U3047" s="1">
        <v>95</v>
      </c>
      <c r="V3047" s="20">
        <v>0</v>
      </c>
      <c r="W3047" s="20">
        <v>0</v>
      </c>
      <c r="X3047" s="20">
        <v>0</v>
      </c>
      <c r="Y3047" s="20">
        <f t="shared" si="166"/>
        <v>95</v>
      </c>
      <c r="Z3047" s="1">
        <f t="shared" si="165"/>
        <v>37145</v>
      </c>
      <c r="AA3047" s="58" t="s">
        <v>3179</v>
      </c>
      <c r="AB3047" s="58" t="s">
        <v>3179</v>
      </c>
    </row>
    <row r="3048" spans="1:28" x14ac:dyDescent="0.3">
      <c r="A3048" s="1">
        <v>19</v>
      </c>
      <c r="B3048" s="20" t="s">
        <v>3275</v>
      </c>
      <c r="C3048" s="1" t="s">
        <v>1486</v>
      </c>
      <c r="D3048" s="1" t="s">
        <v>2488</v>
      </c>
      <c r="E3048" s="1" t="s">
        <v>2489</v>
      </c>
      <c r="F3048" s="1" t="s">
        <v>2390</v>
      </c>
      <c r="G3048" s="1" t="s">
        <v>2391</v>
      </c>
      <c r="H3048" s="1">
        <v>2</v>
      </c>
      <c r="I3048" s="1">
        <v>2</v>
      </c>
      <c r="J3048" s="1">
        <v>15</v>
      </c>
      <c r="K3048" s="65">
        <v>44671</v>
      </c>
      <c r="L3048" s="65">
        <v>44674</v>
      </c>
      <c r="M3048" s="1">
        <v>900</v>
      </c>
      <c r="N3048" s="1">
        <v>828</v>
      </c>
      <c r="O3048" s="1">
        <v>97</v>
      </c>
      <c r="P3048" s="1">
        <f t="shared" si="164"/>
        <v>87300</v>
      </c>
      <c r="Q3048" s="1" t="s">
        <v>147</v>
      </c>
      <c r="R3048" s="20">
        <v>99.7</v>
      </c>
      <c r="S3048" s="19">
        <f t="shared" si="163"/>
        <v>89730</v>
      </c>
      <c r="T3048" s="20" t="s">
        <v>147</v>
      </c>
      <c r="U3048" s="1">
        <v>95</v>
      </c>
      <c r="V3048" s="20">
        <v>0</v>
      </c>
      <c r="W3048" s="20">
        <v>0</v>
      </c>
      <c r="X3048" s="20">
        <v>0</v>
      </c>
      <c r="Y3048" s="20">
        <f t="shared" si="166"/>
        <v>95</v>
      </c>
      <c r="Z3048" s="1">
        <f t="shared" si="165"/>
        <v>78660</v>
      </c>
      <c r="AA3048" s="58" t="s">
        <v>3179</v>
      </c>
      <c r="AB3048" s="58" t="s">
        <v>3179</v>
      </c>
    </row>
    <row r="3049" spans="1:28" x14ac:dyDescent="0.3">
      <c r="A3049" s="1">
        <v>20</v>
      </c>
      <c r="B3049" s="20" t="s">
        <v>3275</v>
      </c>
      <c r="C3049" s="1" t="s">
        <v>1486</v>
      </c>
      <c r="D3049" s="1" t="s">
        <v>2488</v>
      </c>
      <c r="E3049" s="1" t="s">
        <v>2489</v>
      </c>
      <c r="F3049" s="1" t="s">
        <v>1512</v>
      </c>
      <c r="G3049" s="1" t="s">
        <v>2392</v>
      </c>
      <c r="H3049" s="1">
        <v>1.5</v>
      </c>
      <c r="I3049" s="1">
        <v>1.5</v>
      </c>
      <c r="J3049" s="1">
        <v>6</v>
      </c>
      <c r="K3049" s="65">
        <v>44671</v>
      </c>
      <c r="L3049" s="65">
        <v>44674</v>
      </c>
      <c r="M3049" s="1">
        <v>360</v>
      </c>
      <c r="N3049" s="1">
        <v>305</v>
      </c>
      <c r="O3049" s="1">
        <v>97</v>
      </c>
      <c r="P3049" s="1">
        <f t="shared" si="164"/>
        <v>34920</v>
      </c>
      <c r="Q3049" s="1" t="s">
        <v>147</v>
      </c>
      <c r="R3049" s="20">
        <v>99.7</v>
      </c>
      <c r="S3049" s="19">
        <f t="shared" si="163"/>
        <v>35892</v>
      </c>
      <c r="T3049" s="20" t="s">
        <v>147</v>
      </c>
      <c r="U3049" s="1">
        <v>95</v>
      </c>
      <c r="V3049" s="20">
        <v>0</v>
      </c>
      <c r="W3049" s="20">
        <v>0</v>
      </c>
      <c r="X3049" s="20">
        <v>0</v>
      </c>
      <c r="Y3049" s="20">
        <f t="shared" si="166"/>
        <v>95</v>
      </c>
      <c r="Z3049" s="1">
        <f t="shared" si="165"/>
        <v>28975</v>
      </c>
      <c r="AA3049" s="58" t="s">
        <v>3179</v>
      </c>
      <c r="AB3049" s="58" t="s">
        <v>3179</v>
      </c>
    </row>
    <row r="3050" spans="1:28" x14ac:dyDescent="0.3">
      <c r="A3050" s="1">
        <v>21</v>
      </c>
      <c r="B3050" s="20" t="s">
        <v>3275</v>
      </c>
      <c r="C3050" s="1" t="s">
        <v>1486</v>
      </c>
      <c r="D3050" s="1" t="s">
        <v>2488</v>
      </c>
      <c r="E3050" s="1" t="s">
        <v>2489</v>
      </c>
      <c r="F3050" s="1" t="s">
        <v>2393</v>
      </c>
      <c r="G3050" s="1" t="s">
        <v>2394</v>
      </c>
      <c r="H3050" s="1">
        <v>5</v>
      </c>
      <c r="I3050" s="1">
        <v>5</v>
      </c>
      <c r="J3050" s="1">
        <v>5</v>
      </c>
      <c r="K3050" s="65">
        <v>44671</v>
      </c>
      <c r="L3050" s="65">
        <v>44674</v>
      </c>
      <c r="M3050" s="1">
        <v>300</v>
      </c>
      <c r="N3050" s="1">
        <v>280</v>
      </c>
      <c r="O3050" s="1">
        <v>96</v>
      </c>
      <c r="P3050" s="1">
        <f t="shared" si="164"/>
        <v>28800</v>
      </c>
      <c r="Q3050" s="1" t="s">
        <v>147</v>
      </c>
      <c r="R3050" s="20">
        <v>99.7</v>
      </c>
      <c r="S3050" s="19">
        <f t="shared" si="163"/>
        <v>29910</v>
      </c>
      <c r="T3050" s="20" t="s">
        <v>147</v>
      </c>
      <c r="U3050" s="1">
        <v>95</v>
      </c>
      <c r="V3050" s="20">
        <v>0</v>
      </c>
      <c r="W3050" s="20">
        <v>0</v>
      </c>
      <c r="X3050" s="20">
        <v>0</v>
      </c>
      <c r="Y3050" s="20">
        <f t="shared" si="166"/>
        <v>95</v>
      </c>
      <c r="Z3050" s="1">
        <f t="shared" si="165"/>
        <v>26600</v>
      </c>
      <c r="AA3050" s="58" t="s">
        <v>3179</v>
      </c>
      <c r="AB3050" s="58" t="s">
        <v>3179</v>
      </c>
    </row>
    <row r="3051" spans="1:28" x14ac:dyDescent="0.3">
      <c r="A3051" s="1">
        <v>22</v>
      </c>
      <c r="B3051" s="20" t="s">
        <v>3275</v>
      </c>
      <c r="C3051" s="1" t="s">
        <v>1486</v>
      </c>
      <c r="D3051" s="1" t="s">
        <v>2488</v>
      </c>
      <c r="E3051" s="1" t="s">
        <v>2489</v>
      </c>
      <c r="F3051" s="1" t="s">
        <v>2395</v>
      </c>
      <c r="G3051" s="1" t="s">
        <v>2396</v>
      </c>
      <c r="H3051" s="1">
        <v>3</v>
      </c>
      <c r="I3051" s="1">
        <v>3</v>
      </c>
      <c r="J3051" s="1">
        <v>6</v>
      </c>
      <c r="K3051" s="65">
        <v>44671</v>
      </c>
      <c r="L3051" s="65">
        <v>44674</v>
      </c>
      <c r="M3051" s="1">
        <v>360</v>
      </c>
      <c r="N3051" s="1">
        <v>336</v>
      </c>
      <c r="O3051" s="1">
        <v>96</v>
      </c>
      <c r="P3051" s="1">
        <f t="shared" si="164"/>
        <v>34560</v>
      </c>
      <c r="Q3051" s="1" t="s">
        <v>147</v>
      </c>
      <c r="R3051" s="20">
        <v>99.7</v>
      </c>
      <c r="S3051" s="19">
        <f t="shared" si="163"/>
        <v>35892</v>
      </c>
      <c r="T3051" s="20" t="s">
        <v>147</v>
      </c>
      <c r="U3051" s="1">
        <v>95</v>
      </c>
      <c r="V3051" s="20">
        <v>0</v>
      </c>
      <c r="W3051" s="20">
        <v>0</v>
      </c>
      <c r="X3051" s="20">
        <v>0</v>
      </c>
      <c r="Y3051" s="20">
        <f t="shared" si="166"/>
        <v>95</v>
      </c>
      <c r="Z3051" s="1">
        <f t="shared" si="165"/>
        <v>31920</v>
      </c>
      <c r="AA3051" s="58" t="s">
        <v>3179</v>
      </c>
      <c r="AB3051" s="58" t="s">
        <v>3179</v>
      </c>
    </row>
    <row r="3052" spans="1:28" x14ac:dyDescent="0.3">
      <c r="A3052" s="1">
        <v>23</v>
      </c>
      <c r="B3052" s="20" t="s">
        <v>3275</v>
      </c>
      <c r="C3052" s="1" t="s">
        <v>1486</v>
      </c>
      <c r="D3052" s="1" t="s">
        <v>2488</v>
      </c>
      <c r="E3052" s="1" t="s">
        <v>2489</v>
      </c>
      <c r="F3052" s="1" t="s">
        <v>2397</v>
      </c>
      <c r="G3052" s="1" t="s">
        <v>2398</v>
      </c>
      <c r="H3052" s="1">
        <v>0.5</v>
      </c>
      <c r="I3052" s="1">
        <v>0.5</v>
      </c>
      <c r="J3052" s="1">
        <v>4</v>
      </c>
      <c r="K3052" s="65">
        <v>44671</v>
      </c>
      <c r="L3052" s="65">
        <v>44674</v>
      </c>
      <c r="M3052" s="1">
        <v>240</v>
      </c>
      <c r="N3052" s="1">
        <v>227</v>
      </c>
      <c r="O3052" s="1">
        <v>95</v>
      </c>
      <c r="P3052" s="1">
        <f t="shared" si="164"/>
        <v>22800</v>
      </c>
      <c r="Q3052" s="1" t="s">
        <v>147</v>
      </c>
      <c r="R3052" s="20">
        <v>99.7</v>
      </c>
      <c r="S3052" s="19">
        <f t="shared" si="163"/>
        <v>23928</v>
      </c>
      <c r="T3052" s="20" t="s">
        <v>147</v>
      </c>
      <c r="U3052" s="1">
        <v>95</v>
      </c>
      <c r="V3052" s="20">
        <v>0</v>
      </c>
      <c r="W3052" s="20">
        <v>0</v>
      </c>
      <c r="X3052" s="20">
        <v>0</v>
      </c>
      <c r="Y3052" s="20">
        <f t="shared" si="166"/>
        <v>95</v>
      </c>
      <c r="Z3052" s="1">
        <f t="shared" si="165"/>
        <v>21565</v>
      </c>
      <c r="AA3052" s="58" t="s">
        <v>3179</v>
      </c>
      <c r="AB3052" s="58" t="s">
        <v>3179</v>
      </c>
    </row>
    <row r="3053" spans="1:28" x14ac:dyDescent="0.3">
      <c r="A3053" s="1">
        <v>24</v>
      </c>
      <c r="B3053" s="20" t="s">
        <v>3275</v>
      </c>
      <c r="C3053" s="1" t="s">
        <v>1486</v>
      </c>
      <c r="D3053" s="1" t="s">
        <v>2488</v>
      </c>
      <c r="E3053" s="1" t="s">
        <v>2489</v>
      </c>
      <c r="F3053" s="1" t="s">
        <v>2399</v>
      </c>
      <c r="G3053" s="1" t="s">
        <v>2400</v>
      </c>
      <c r="H3053" s="1">
        <v>1.5</v>
      </c>
      <c r="I3053" s="1">
        <v>1.5</v>
      </c>
      <c r="J3053" s="1">
        <v>10</v>
      </c>
      <c r="K3053" s="65">
        <v>44671</v>
      </c>
      <c r="L3053" s="65">
        <v>44674</v>
      </c>
      <c r="M3053" s="1">
        <v>600</v>
      </c>
      <c r="N3053" s="1">
        <v>557</v>
      </c>
      <c r="O3053" s="1">
        <v>89</v>
      </c>
      <c r="P3053" s="1">
        <f t="shared" si="164"/>
        <v>53400</v>
      </c>
      <c r="Q3053" s="1" t="s">
        <v>147</v>
      </c>
      <c r="R3053" s="20">
        <v>99.7</v>
      </c>
      <c r="S3053" s="19">
        <f t="shared" si="163"/>
        <v>59820</v>
      </c>
      <c r="T3053" s="20" t="s">
        <v>147</v>
      </c>
      <c r="U3053" s="1">
        <v>95</v>
      </c>
      <c r="V3053" s="20">
        <v>0</v>
      </c>
      <c r="W3053" s="20">
        <v>0</v>
      </c>
      <c r="X3053" s="20">
        <v>0</v>
      </c>
      <c r="Y3053" s="20">
        <f t="shared" si="166"/>
        <v>95</v>
      </c>
      <c r="Z3053" s="1">
        <f t="shared" si="165"/>
        <v>52915</v>
      </c>
      <c r="AA3053" s="58" t="s">
        <v>3179</v>
      </c>
      <c r="AB3053" s="58" t="s">
        <v>3179</v>
      </c>
    </row>
    <row r="3054" spans="1:28" x14ac:dyDescent="0.3">
      <c r="A3054" s="1">
        <v>25</v>
      </c>
      <c r="B3054" s="20" t="s">
        <v>3275</v>
      </c>
      <c r="C3054" s="1" t="s">
        <v>1486</v>
      </c>
      <c r="D3054" s="1" t="s">
        <v>2488</v>
      </c>
      <c r="E3054" s="1" t="s">
        <v>2489</v>
      </c>
      <c r="F3054" s="1" t="s">
        <v>2401</v>
      </c>
      <c r="G3054" s="1" t="s">
        <v>2402</v>
      </c>
      <c r="H3054" s="1">
        <v>0.5</v>
      </c>
      <c r="I3054" s="1">
        <v>0.5</v>
      </c>
      <c r="J3054" s="1">
        <v>13</v>
      </c>
      <c r="K3054" s="65">
        <v>44687</v>
      </c>
      <c r="L3054" s="65">
        <v>44690</v>
      </c>
      <c r="M3054" s="1">
        <v>780.5</v>
      </c>
      <c r="N3054" s="1">
        <v>703</v>
      </c>
      <c r="O3054" s="1">
        <f>VLOOKUP(G3054,[6]Report!$D$2:$H$211,5,FALSE)</f>
        <v>98</v>
      </c>
      <c r="P3054" s="1">
        <f t="shared" si="164"/>
        <v>76489</v>
      </c>
      <c r="Q3054" s="1" t="s">
        <v>147</v>
      </c>
      <c r="R3054" s="20">
        <v>99.7</v>
      </c>
      <c r="S3054" s="19">
        <f t="shared" si="163"/>
        <v>77815.850000000006</v>
      </c>
      <c r="T3054" s="20" t="s">
        <v>147</v>
      </c>
      <c r="U3054" s="1">
        <v>95</v>
      </c>
      <c r="V3054" s="20">
        <v>0</v>
      </c>
      <c r="W3054" s="20">
        <v>0</v>
      </c>
      <c r="X3054" s="20">
        <v>0</v>
      </c>
      <c r="Y3054" s="20">
        <f t="shared" si="166"/>
        <v>95</v>
      </c>
      <c r="Z3054" s="1">
        <f t="shared" si="165"/>
        <v>66785</v>
      </c>
      <c r="AA3054" s="58" t="s">
        <v>3179</v>
      </c>
      <c r="AB3054" s="58" t="s">
        <v>3179</v>
      </c>
    </row>
    <row r="3055" spans="1:28" x14ac:dyDescent="0.3">
      <c r="A3055" s="1">
        <v>26</v>
      </c>
      <c r="B3055" s="20" t="s">
        <v>3275</v>
      </c>
      <c r="C3055" s="1" t="s">
        <v>1486</v>
      </c>
      <c r="D3055" s="1" t="s">
        <v>2488</v>
      </c>
      <c r="E3055" s="1" t="s">
        <v>2489</v>
      </c>
      <c r="F3055" s="1" t="s">
        <v>2403</v>
      </c>
      <c r="G3055" s="1" t="s">
        <v>2404</v>
      </c>
      <c r="H3055" s="1">
        <v>1</v>
      </c>
      <c r="I3055" s="1">
        <v>1</v>
      </c>
      <c r="J3055" s="1">
        <v>9</v>
      </c>
      <c r="K3055" s="65">
        <v>44671</v>
      </c>
      <c r="L3055" s="65">
        <v>44674</v>
      </c>
      <c r="M3055" s="1">
        <v>540</v>
      </c>
      <c r="N3055" s="1">
        <v>507</v>
      </c>
      <c r="O3055" s="1">
        <v>88</v>
      </c>
      <c r="P3055" s="1">
        <f t="shared" si="164"/>
        <v>47520</v>
      </c>
      <c r="Q3055" s="1" t="s">
        <v>147</v>
      </c>
      <c r="R3055" s="20">
        <v>99.7</v>
      </c>
      <c r="S3055" s="19">
        <f t="shared" si="163"/>
        <v>53838</v>
      </c>
      <c r="T3055" s="20" t="s">
        <v>147</v>
      </c>
      <c r="U3055" s="1">
        <v>95</v>
      </c>
      <c r="V3055" s="20">
        <v>0</v>
      </c>
      <c r="W3055" s="20">
        <v>0</v>
      </c>
      <c r="X3055" s="20">
        <v>0</v>
      </c>
      <c r="Y3055" s="20">
        <f t="shared" si="166"/>
        <v>95</v>
      </c>
      <c r="Z3055" s="1">
        <f t="shared" si="165"/>
        <v>48165</v>
      </c>
      <c r="AA3055" s="58" t="s">
        <v>3179</v>
      </c>
      <c r="AB3055" s="58" t="s">
        <v>3179</v>
      </c>
    </row>
    <row r="3056" spans="1:28" x14ac:dyDescent="0.3">
      <c r="A3056" s="1">
        <v>27</v>
      </c>
      <c r="B3056" s="20" t="s">
        <v>3275</v>
      </c>
      <c r="C3056" s="1" t="s">
        <v>1486</v>
      </c>
      <c r="D3056" s="1" t="s">
        <v>2488</v>
      </c>
      <c r="E3056" s="1" t="s">
        <v>2489</v>
      </c>
      <c r="F3056" s="1" t="s">
        <v>1569</v>
      </c>
      <c r="G3056" s="1" t="s">
        <v>2405</v>
      </c>
      <c r="H3056" s="1">
        <v>1</v>
      </c>
      <c r="I3056" s="1">
        <v>1</v>
      </c>
      <c r="J3056" s="1">
        <v>10</v>
      </c>
      <c r="K3056" s="65">
        <v>44671</v>
      </c>
      <c r="L3056" s="65">
        <v>44674</v>
      </c>
      <c r="M3056" s="1">
        <v>600</v>
      </c>
      <c r="N3056" s="1">
        <v>518</v>
      </c>
      <c r="O3056" s="1">
        <v>97</v>
      </c>
      <c r="P3056" s="1">
        <f t="shared" si="164"/>
        <v>58200</v>
      </c>
      <c r="Q3056" s="1" t="s">
        <v>147</v>
      </c>
      <c r="R3056" s="20">
        <v>99.7</v>
      </c>
      <c r="S3056" s="19">
        <f t="shared" si="163"/>
        <v>59820</v>
      </c>
      <c r="T3056" s="20" t="s">
        <v>147</v>
      </c>
      <c r="U3056" s="1">
        <v>95</v>
      </c>
      <c r="V3056" s="20">
        <v>0</v>
      </c>
      <c r="W3056" s="20">
        <v>0</v>
      </c>
      <c r="X3056" s="20">
        <v>0</v>
      </c>
      <c r="Y3056" s="20">
        <f t="shared" si="166"/>
        <v>95</v>
      </c>
      <c r="Z3056" s="1">
        <f t="shared" si="165"/>
        <v>49210</v>
      </c>
      <c r="AA3056" s="58" t="s">
        <v>3179</v>
      </c>
      <c r="AB3056" s="58" t="s">
        <v>3179</v>
      </c>
    </row>
    <row r="3057" spans="1:28" x14ac:dyDescent="0.3">
      <c r="A3057" s="1">
        <v>28</v>
      </c>
      <c r="B3057" s="20" t="s">
        <v>3275</v>
      </c>
      <c r="C3057" s="1" t="s">
        <v>1486</v>
      </c>
      <c r="D3057" s="1" t="s">
        <v>2488</v>
      </c>
      <c r="E3057" s="1" t="s">
        <v>2489</v>
      </c>
      <c r="F3057" s="1" t="s">
        <v>2167</v>
      </c>
      <c r="G3057" s="1" t="s">
        <v>2406</v>
      </c>
      <c r="H3057" s="1">
        <v>0.5</v>
      </c>
      <c r="I3057" s="1">
        <v>0.5</v>
      </c>
      <c r="J3057" s="1">
        <v>8</v>
      </c>
      <c r="K3057" s="65">
        <v>44671</v>
      </c>
      <c r="L3057" s="65">
        <v>44674</v>
      </c>
      <c r="M3057" s="1">
        <v>480</v>
      </c>
      <c r="N3057" s="1">
        <v>445</v>
      </c>
      <c r="O3057" s="1">
        <v>89</v>
      </c>
      <c r="P3057" s="1">
        <f t="shared" si="164"/>
        <v>42720</v>
      </c>
      <c r="Q3057" s="1" t="s">
        <v>147</v>
      </c>
      <c r="R3057" s="20">
        <v>99.7</v>
      </c>
      <c r="S3057" s="19">
        <f t="shared" si="163"/>
        <v>47856</v>
      </c>
      <c r="T3057" s="20" t="s">
        <v>147</v>
      </c>
      <c r="U3057" s="1">
        <v>95</v>
      </c>
      <c r="V3057" s="20">
        <v>0</v>
      </c>
      <c r="W3057" s="20">
        <v>0</v>
      </c>
      <c r="X3057" s="20">
        <v>0</v>
      </c>
      <c r="Y3057" s="20">
        <f t="shared" si="166"/>
        <v>95</v>
      </c>
      <c r="Z3057" s="1">
        <f t="shared" si="165"/>
        <v>42275</v>
      </c>
      <c r="AA3057" s="58" t="s">
        <v>3179</v>
      </c>
      <c r="AB3057" s="58" t="s">
        <v>3179</v>
      </c>
    </row>
    <row r="3058" spans="1:28" x14ac:dyDescent="0.3">
      <c r="A3058" s="1">
        <v>29</v>
      </c>
      <c r="B3058" s="20" t="s">
        <v>3275</v>
      </c>
      <c r="C3058" s="1" t="s">
        <v>1486</v>
      </c>
      <c r="D3058" s="1" t="s">
        <v>2488</v>
      </c>
      <c r="E3058" s="1" t="s">
        <v>2489</v>
      </c>
      <c r="F3058" s="1" t="s">
        <v>2366</v>
      </c>
      <c r="G3058" s="1" t="s">
        <v>2407</v>
      </c>
      <c r="H3058" s="1">
        <v>1</v>
      </c>
      <c r="I3058" s="1">
        <v>1</v>
      </c>
      <c r="J3058" s="1">
        <v>7</v>
      </c>
      <c r="K3058" s="65">
        <v>44671</v>
      </c>
      <c r="L3058" s="65">
        <v>44674</v>
      </c>
      <c r="M3058" s="1">
        <v>420</v>
      </c>
      <c r="N3058" s="1">
        <v>355</v>
      </c>
      <c r="O3058" s="1">
        <v>97</v>
      </c>
      <c r="P3058" s="1">
        <f t="shared" si="164"/>
        <v>40740</v>
      </c>
      <c r="Q3058" s="1" t="s">
        <v>147</v>
      </c>
      <c r="R3058" s="20">
        <v>99.7</v>
      </c>
      <c r="S3058" s="19">
        <f t="shared" si="163"/>
        <v>41874</v>
      </c>
      <c r="T3058" s="20" t="s">
        <v>147</v>
      </c>
      <c r="U3058" s="1">
        <v>95</v>
      </c>
      <c r="V3058" s="20">
        <v>0</v>
      </c>
      <c r="W3058" s="20">
        <v>0</v>
      </c>
      <c r="X3058" s="20">
        <v>0</v>
      </c>
      <c r="Y3058" s="20">
        <f t="shared" si="166"/>
        <v>95</v>
      </c>
      <c r="Z3058" s="1">
        <f t="shared" si="165"/>
        <v>33725</v>
      </c>
      <c r="AA3058" s="58" t="s">
        <v>3179</v>
      </c>
      <c r="AB3058" s="58" t="s">
        <v>3179</v>
      </c>
    </row>
    <row r="3059" spans="1:28" x14ac:dyDescent="0.3">
      <c r="A3059" s="1">
        <v>30</v>
      </c>
      <c r="B3059" s="20" t="s">
        <v>3275</v>
      </c>
      <c r="C3059" s="1" t="s">
        <v>1486</v>
      </c>
      <c r="D3059" s="1" t="s">
        <v>2488</v>
      </c>
      <c r="E3059" s="1" t="s">
        <v>2489</v>
      </c>
      <c r="F3059" s="1" t="s">
        <v>2369</v>
      </c>
      <c r="G3059" s="1" t="s">
        <v>2408</v>
      </c>
      <c r="H3059" s="1">
        <v>0.5</v>
      </c>
      <c r="I3059" s="1">
        <v>0.5</v>
      </c>
      <c r="J3059" s="1">
        <v>9</v>
      </c>
      <c r="K3059" s="65">
        <v>44687</v>
      </c>
      <c r="L3059" s="65">
        <v>44690</v>
      </c>
      <c r="M3059" s="1">
        <v>539.88</v>
      </c>
      <c r="N3059" s="1">
        <v>491</v>
      </c>
      <c r="O3059" s="1">
        <f>VLOOKUP(G3059,[6]Report!$D$2:$H$211,5,FALSE)</f>
        <v>94</v>
      </c>
      <c r="P3059" s="1">
        <f t="shared" si="164"/>
        <v>50748.72</v>
      </c>
      <c r="Q3059" s="1" t="s">
        <v>147</v>
      </c>
      <c r="R3059" s="20">
        <v>99.7</v>
      </c>
      <c r="S3059" s="19">
        <f t="shared" si="163"/>
        <v>53826.036</v>
      </c>
      <c r="T3059" s="20" t="s">
        <v>147</v>
      </c>
      <c r="U3059" s="1">
        <v>95</v>
      </c>
      <c r="V3059" s="20">
        <v>0</v>
      </c>
      <c r="W3059" s="20">
        <v>0</v>
      </c>
      <c r="X3059" s="20">
        <v>0</v>
      </c>
      <c r="Y3059" s="20">
        <f t="shared" si="166"/>
        <v>95</v>
      </c>
      <c r="Z3059" s="1">
        <f t="shared" si="165"/>
        <v>46645</v>
      </c>
      <c r="AA3059" s="58" t="s">
        <v>3179</v>
      </c>
      <c r="AB3059" s="58" t="s">
        <v>3179</v>
      </c>
    </row>
    <row r="3060" spans="1:28" x14ac:dyDescent="0.3">
      <c r="A3060" s="1">
        <v>31</v>
      </c>
      <c r="B3060" s="20" t="s">
        <v>3275</v>
      </c>
      <c r="C3060" s="1" t="s">
        <v>1486</v>
      </c>
      <c r="D3060" s="1" t="s">
        <v>2488</v>
      </c>
      <c r="E3060" s="1" t="s">
        <v>2489</v>
      </c>
      <c r="F3060" s="1" t="s">
        <v>2167</v>
      </c>
      <c r="G3060" s="1" t="s">
        <v>2409</v>
      </c>
      <c r="H3060" s="1">
        <v>0.5</v>
      </c>
      <c r="I3060" s="1">
        <v>0.5</v>
      </c>
      <c r="J3060" s="1">
        <v>6</v>
      </c>
      <c r="K3060" s="65">
        <v>44671</v>
      </c>
      <c r="L3060" s="65">
        <v>44674</v>
      </c>
      <c r="M3060" s="1">
        <v>360</v>
      </c>
      <c r="N3060" s="1">
        <v>337</v>
      </c>
      <c r="O3060" s="1">
        <v>97</v>
      </c>
      <c r="P3060" s="1">
        <f t="shared" si="164"/>
        <v>34920</v>
      </c>
      <c r="Q3060" s="1" t="s">
        <v>147</v>
      </c>
      <c r="R3060" s="20">
        <v>99.7</v>
      </c>
      <c r="S3060" s="19">
        <f t="shared" si="163"/>
        <v>35892</v>
      </c>
      <c r="T3060" s="20" t="s">
        <v>147</v>
      </c>
      <c r="U3060" s="1">
        <v>95</v>
      </c>
      <c r="V3060" s="20">
        <v>0</v>
      </c>
      <c r="W3060" s="20">
        <v>0</v>
      </c>
      <c r="X3060" s="20">
        <v>0</v>
      </c>
      <c r="Y3060" s="20">
        <f t="shared" si="166"/>
        <v>95</v>
      </c>
      <c r="Z3060" s="1">
        <f t="shared" si="165"/>
        <v>32015</v>
      </c>
      <c r="AA3060" s="58" t="s">
        <v>3179</v>
      </c>
      <c r="AB3060" s="58" t="s">
        <v>3179</v>
      </c>
    </row>
    <row r="3061" spans="1:28" x14ac:dyDescent="0.3">
      <c r="A3061" s="1">
        <v>32</v>
      </c>
      <c r="B3061" s="20" t="s">
        <v>3275</v>
      </c>
      <c r="C3061" s="1" t="s">
        <v>1486</v>
      </c>
      <c r="D3061" s="1" t="s">
        <v>2488</v>
      </c>
      <c r="E3061" s="1" t="s">
        <v>2489</v>
      </c>
      <c r="F3061" s="1" t="s">
        <v>2410</v>
      </c>
      <c r="G3061" s="1" t="s">
        <v>2411</v>
      </c>
      <c r="H3061" s="1">
        <v>2</v>
      </c>
      <c r="I3061" s="1">
        <v>2</v>
      </c>
      <c r="J3061" s="1">
        <v>9</v>
      </c>
      <c r="K3061" s="65">
        <v>44671</v>
      </c>
      <c r="L3061" s="65">
        <v>44674</v>
      </c>
      <c r="M3061" s="1">
        <v>540</v>
      </c>
      <c r="N3061" s="1">
        <v>458</v>
      </c>
      <c r="O3061" s="1">
        <v>95</v>
      </c>
      <c r="P3061" s="1">
        <f t="shared" si="164"/>
        <v>51300</v>
      </c>
      <c r="Q3061" s="1" t="s">
        <v>147</v>
      </c>
      <c r="R3061" s="20">
        <v>99.7</v>
      </c>
      <c r="S3061" s="19">
        <f t="shared" si="163"/>
        <v>53838</v>
      </c>
      <c r="T3061" s="20" t="s">
        <v>147</v>
      </c>
      <c r="U3061" s="1">
        <v>95</v>
      </c>
      <c r="V3061" s="20">
        <v>0</v>
      </c>
      <c r="W3061" s="20">
        <v>0</v>
      </c>
      <c r="X3061" s="20">
        <v>0</v>
      </c>
      <c r="Y3061" s="20">
        <f t="shared" si="166"/>
        <v>95</v>
      </c>
      <c r="Z3061" s="1">
        <f t="shared" si="165"/>
        <v>43510</v>
      </c>
      <c r="AA3061" s="58" t="s">
        <v>3179</v>
      </c>
      <c r="AB3061" s="58" t="s">
        <v>3179</v>
      </c>
    </row>
    <row r="3062" spans="1:28" x14ac:dyDescent="0.3">
      <c r="A3062" s="1">
        <v>33</v>
      </c>
      <c r="B3062" s="20" t="s">
        <v>3275</v>
      </c>
      <c r="C3062" s="1" t="s">
        <v>1486</v>
      </c>
      <c r="D3062" s="1" t="s">
        <v>2488</v>
      </c>
      <c r="E3062" s="1" t="s">
        <v>2489</v>
      </c>
      <c r="F3062" s="1" t="s">
        <v>2412</v>
      </c>
      <c r="G3062" s="1" t="s">
        <v>2413</v>
      </c>
      <c r="H3062" s="1">
        <v>2</v>
      </c>
      <c r="I3062" s="1">
        <v>2</v>
      </c>
      <c r="J3062" s="1">
        <v>14</v>
      </c>
      <c r="K3062" s="65">
        <v>44671</v>
      </c>
      <c r="L3062" s="65">
        <v>44674</v>
      </c>
      <c r="M3062" s="1">
        <v>840</v>
      </c>
      <c r="N3062" s="1">
        <v>777</v>
      </c>
      <c r="O3062" s="1">
        <v>89</v>
      </c>
      <c r="P3062" s="1">
        <f t="shared" si="164"/>
        <v>74760</v>
      </c>
      <c r="Q3062" s="1" t="s">
        <v>147</v>
      </c>
      <c r="R3062" s="20">
        <v>99.7</v>
      </c>
      <c r="S3062" s="19">
        <f t="shared" si="163"/>
        <v>83748</v>
      </c>
      <c r="T3062" s="20" t="s">
        <v>147</v>
      </c>
      <c r="U3062" s="1">
        <v>95</v>
      </c>
      <c r="V3062" s="20">
        <v>0</v>
      </c>
      <c r="W3062" s="20">
        <v>0</v>
      </c>
      <c r="X3062" s="20">
        <v>0</v>
      </c>
      <c r="Y3062" s="20">
        <f t="shared" si="166"/>
        <v>95</v>
      </c>
      <c r="Z3062" s="1">
        <f t="shared" si="165"/>
        <v>73815</v>
      </c>
      <c r="AA3062" s="58" t="s">
        <v>3179</v>
      </c>
      <c r="AB3062" s="58" t="s">
        <v>3179</v>
      </c>
    </row>
    <row r="3063" spans="1:28" x14ac:dyDescent="0.3">
      <c r="A3063" s="1">
        <v>34</v>
      </c>
      <c r="B3063" s="20" t="s">
        <v>3275</v>
      </c>
      <c r="C3063" s="1" t="s">
        <v>1486</v>
      </c>
      <c r="D3063" s="1" t="s">
        <v>2488</v>
      </c>
      <c r="E3063" s="1" t="s">
        <v>2489</v>
      </c>
      <c r="F3063" s="1" t="s">
        <v>1618</v>
      </c>
      <c r="G3063" s="1" t="s">
        <v>2414</v>
      </c>
      <c r="H3063" s="1">
        <v>2</v>
      </c>
      <c r="I3063" s="1">
        <v>2</v>
      </c>
      <c r="J3063" s="1">
        <v>13</v>
      </c>
      <c r="K3063" s="65">
        <v>44687</v>
      </c>
      <c r="L3063" s="65">
        <v>44690</v>
      </c>
      <c r="M3063" s="1">
        <v>777.42</v>
      </c>
      <c r="N3063" s="1">
        <v>705</v>
      </c>
      <c r="O3063" s="1">
        <f>VLOOKUP(G3063,[6]Report!$D$2:$H$211,5,FALSE)</f>
        <v>93</v>
      </c>
      <c r="P3063" s="1">
        <f t="shared" si="164"/>
        <v>72300.06</v>
      </c>
      <c r="Q3063" s="1" t="s">
        <v>147</v>
      </c>
      <c r="R3063" s="20">
        <v>99.7</v>
      </c>
      <c r="S3063" s="19">
        <f t="shared" si="163"/>
        <v>77508.774000000005</v>
      </c>
      <c r="T3063" s="20" t="s">
        <v>147</v>
      </c>
      <c r="U3063" s="1">
        <v>95</v>
      </c>
      <c r="V3063" s="20">
        <v>0</v>
      </c>
      <c r="W3063" s="20">
        <v>0</v>
      </c>
      <c r="X3063" s="20">
        <v>0</v>
      </c>
      <c r="Y3063" s="20">
        <f t="shared" si="166"/>
        <v>95</v>
      </c>
      <c r="Z3063" s="1">
        <f t="shared" si="165"/>
        <v>66975</v>
      </c>
      <c r="AA3063" s="58" t="s">
        <v>3179</v>
      </c>
      <c r="AB3063" s="58" t="s">
        <v>3179</v>
      </c>
    </row>
    <row r="3064" spans="1:28" x14ac:dyDescent="0.3">
      <c r="A3064" s="1">
        <v>35</v>
      </c>
      <c r="B3064" s="20" t="s">
        <v>3275</v>
      </c>
      <c r="C3064" s="1" t="s">
        <v>1486</v>
      </c>
      <c r="D3064" s="1" t="s">
        <v>2488</v>
      </c>
      <c r="E3064" s="1" t="s">
        <v>2489</v>
      </c>
      <c r="F3064" s="1" t="s">
        <v>2415</v>
      </c>
      <c r="G3064" s="1" t="s">
        <v>2416</v>
      </c>
      <c r="H3064" s="1">
        <v>0.5</v>
      </c>
      <c r="I3064" s="1">
        <v>0.5</v>
      </c>
      <c r="J3064" s="1">
        <v>4</v>
      </c>
      <c r="K3064" s="65">
        <v>44671</v>
      </c>
      <c r="L3064" s="65">
        <v>44674</v>
      </c>
      <c r="M3064" s="1">
        <v>240</v>
      </c>
      <c r="N3064" s="1">
        <v>204</v>
      </c>
      <c r="O3064" s="1">
        <v>97</v>
      </c>
      <c r="P3064" s="1">
        <f t="shared" si="164"/>
        <v>23280</v>
      </c>
      <c r="Q3064" s="1" t="s">
        <v>147</v>
      </c>
      <c r="R3064" s="20">
        <v>99.7</v>
      </c>
      <c r="S3064" s="19">
        <f t="shared" si="163"/>
        <v>23928</v>
      </c>
      <c r="T3064" s="20" t="s">
        <v>147</v>
      </c>
      <c r="U3064" s="1">
        <v>95</v>
      </c>
      <c r="V3064" s="20">
        <v>0</v>
      </c>
      <c r="W3064" s="20">
        <v>0</v>
      </c>
      <c r="X3064" s="20">
        <v>0</v>
      </c>
      <c r="Y3064" s="20">
        <f t="shared" si="166"/>
        <v>95</v>
      </c>
      <c r="Z3064" s="1">
        <f t="shared" si="165"/>
        <v>19380</v>
      </c>
      <c r="AA3064" s="58" t="s">
        <v>3179</v>
      </c>
      <c r="AB3064" s="58" t="s">
        <v>3179</v>
      </c>
    </row>
    <row r="3065" spans="1:28" x14ac:dyDescent="0.3">
      <c r="A3065" s="1">
        <v>36</v>
      </c>
      <c r="B3065" s="20" t="s">
        <v>3275</v>
      </c>
      <c r="C3065" s="1" t="s">
        <v>1486</v>
      </c>
      <c r="D3065" s="1" t="s">
        <v>2488</v>
      </c>
      <c r="E3065" s="1" t="s">
        <v>2489</v>
      </c>
      <c r="F3065" s="1" t="s">
        <v>2417</v>
      </c>
      <c r="G3065" s="1" t="s">
        <v>2418</v>
      </c>
      <c r="H3065" s="1">
        <v>0.5</v>
      </c>
      <c r="I3065" s="1">
        <v>0.5</v>
      </c>
      <c r="J3065" s="1">
        <v>4</v>
      </c>
      <c r="K3065" s="65">
        <v>44671</v>
      </c>
      <c r="L3065" s="65">
        <v>44674</v>
      </c>
      <c r="M3065" s="1">
        <v>240</v>
      </c>
      <c r="N3065" s="1">
        <v>205</v>
      </c>
      <c r="O3065" s="1">
        <v>97</v>
      </c>
      <c r="P3065" s="1">
        <f t="shared" si="164"/>
        <v>23280</v>
      </c>
      <c r="Q3065" s="1" t="s">
        <v>147</v>
      </c>
      <c r="R3065" s="20">
        <v>99.7</v>
      </c>
      <c r="S3065" s="19">
        <f t="shared" ref="S3065:S3096" si="167">+R3065*M3065</f>
        <v>23928</v>
      </c>
      <c r="T3065" s="20" t="s">
        <v>147</v>
      </c>
      <c r="U3065" s="1">
        <v>95</v>
      </c>
      <c r="V3065" s="20">
        <v>0</v>
      </c>
      <c r="W3065" s="20">
        <v>0</v>
      </c>
      <c r="X3065" s="20">
        <v>0</v>
      </c>
      <c r="Y3065" s="20">
        <f t="shared" si="166"/>
        <v>95</v>
      </c>
      <c r="Z3065" s="1">
        <f t="shared" si="165"/>
        <v>19475</v>
      </c>
      <c r="AA3065" s="58" t="s">
        <v>3179</v>
      </c>
      <c r="AB3065" s="58" t="s">
        <v>3179</v>
      </c>
    </row>
    <row r="3066" spans="1:28" x14ac:dyDescent="0.3">
      <c r="A3066" s="1">
        <v>37</v>
      </c>
      <c r="B3066" s="20" t="s">
        <v>3275</v>
      </c>
      <c r="C3066" s="1" t="s">
        <v>1486</v>
      </c>
      <c r="D3066" s="1" t="s">
        <v>2488</v>
      </c>
      <c r="E3066" s="1" t="s">
        <v>2489</v>
      </c>
      <c r="F3066" s="1" t="s">
        <v>2419</v>
      </c>
      <c r="G3066" s="1" t="s">
        <v>2420</v>
      </c>
      <c r="H3066" s="1">
        <v>0.5</v>
      </c>
      <c r="I3066" s="1">
        <v>0.5</v>
      </c>
      <c r="J3066" s="1">
        <v>4</v>
      </c>
      <c r="K3066" s="65">
        <v>44671</v>
      </c>
      <c r="L3066" s="65">
        <v>44674</v>
      </c>
      <c r="M3066" s="1">
        <v>240</v>
      </c>
      <c r="N3066" s="1">
        <v>225</v>
      </c>
      <c r="O3066" s="1">
        <v>97</v>
      </c>
      <c r="P3066" s="1">
        <f t="shared" si="164"/>
        <v>23280</v>
      </c>
      <c r="Q3066" s="1" t="s">
        <v>147</v>
      </c>
      <c r="R3066" s="20">
        <v>99.7</v>
      </c>
      <c r="S3066" s="19">
        <f t="shared" si="167"/>
        <v>23928</v>
      </c>
      <c r="T3066" s="20" t="s">
        <v>147</v>
      </c>
      <c r="U3066" s="1">
        <v>95</v>
      </c>
      <c r="V3066" s="20">
        <v>0</v>
      </c>
      <c r="W3066" s="20">
        <v>0</v>
      </c>
      <c r="X3066" s="20">
        <v>0</v>
      </c>
      <c r="Y3066" s="20">
        <f t="shared" si="166"/>
        <v>95</v>
      </c>
      <c r="Z3066" s="1">
        <f t="shared" si="165"/>
        <v>21375</v>
      </c>
      <c r="AA3066" s="58" t="s">
        <v>3179</v>
      </c>
      <c r="AB3066" s="58" t="s">
        <v>3179</v>
      </c>
    </row>
    <row r="3067" spans="1:28" x14ac:dyDescent="0.3">
      <c r="A3067" s="1">
        <v>38</v>
      </c>
      <c r="B3067" s="20" t="s">
        <v>3275</v>
      </c>
      <c r="C3067" s="1" t="s">
        <v>1486</v>
      </c>
      <c r="D3067" s="1" t="s">
        <v>2488</v>
      </c>
      <c r="E3067" s="1" t="s">
        <v>2489</v>
      </c>
      <c r="F3067" s="1" t="s">
        <v>2421</v>
      </c>
      <c r="G3067" s="1" t="s">
        <v>2422</v>
      </c>
      <c r="H3067" s="1">
        <v>0.5</v>
      </c>
      <c r="I3067" s="1">
        <v>0.5</v>
      </c>
      <c r="J3067" s="1">
        <v>4</v>
      </c>
      <c r="K3067" s="65">
        <v>44671</v>
      </c>
      <c r="L3067" s="65">
        <v>44674</v>
      </c>
      <c r="M3067" s="1">
        <v>240</v>
      </c>
      <c r="N3067" s="1">
        <v>201</v>
      </c>
      <c r="O3067" s="1">
        <v>95</v>
      </c>
      <c r="P3067" s="1">
        <f t="shared" si="164"/>
        <v>22800</v>
      </c>
      <c r="Q3067" s="1" t="s">
        <v>147</v>
      </c>
      <c r="R3067" s="20">
        <v>99.7</v>
      </c>
      <c r="S3067" s="19">
        <f t="shared" si="167"/>
        <v>23928</v>
      </c>
      <c r="T3067" s="20" t="s">
        <v>147</v>
      </c>
      <c r="U3067" s="1">
        <v>95</v>
      </c>
      <c r="V3067" s="20">
        <v>0</v>
      </c>
      <c r="W3067" s="20">
        <v>0</v>
      </c>
      <c r="X3067" s="20">
        <v>0</v>
      </c>
      <c r="Y3067" s="20">
        <f t="shared" si="166"/>
        <v>95</v>
      </c>
      <c r="Z3067" s="1">
        <f t="shared" si="165"/>
        <v>19095</v>
      </c>
      <c r="AA3067" s="58" t="s">
        <v>3179</v>
      </c>
      <c r="AB3067" s="58" t="s">
        <v>3179</v>
      </c>
    </row>
    <row r="3068" spans="1:28" x14ac:dyDescent="0.3">
      <c r="A3068" s="1">
        <v>39</v>
      </c>
      <c r="B3068" s="20" t="s">
        <v>3275</v>
      </c>
      <c r="C3068" s="1" t="s">
        <v>1486</v>
      </c>
      <c r="D3068" s="1" t="s">
        <v>2488</v>
      </c>
      <c r="E3068" s="1" t="s">
        <v>2489</v>
      </c>
      <c r="F3068" s="1" t="s">
        <v>2018</v>
      </c>
      <c r="G3068" s="1" t="s">
        <v>2423</v>
      </c>
      <c r="H3068" s="1">
        <v>1.5</v>
      </c>
      <c r="I3068" s="1">
        <v>1.5</v>
      </c>
      <c r="J3068" s="1">
        <v>6</v>
      </c>
      <c r="K3068" s="65">
        <v>44671</v>
      </c>
      <c r="L3068" s="65">
        <v>44674</v>
      </c>
      <c r="M3068" s="1">
        <v>360</v>
      </c>
      <c r="N3068" s="1">
        <v>332</v>
      </c>
      <c r="O3068" s="1">
        <v>98</v>
      </c>
      <c r="P3068" s="1">
        <f t="shared" si="164"/>
        <v>35280</v>
      </c>
      <c r="Q3068" s="1" t="s">
        <v>147</v>
      </c>
      <c r="R3068" s="20">
        <v>99.7</v>
      </c>
      <c r="S3068" s="19">
        <f t="shared" si="167"/>
        <v>35892</v>
      </c>
      <c r="T3068" s="20" t="s">
        <v>147</v>
      </c>
      <c r="U3068" s="1">
        <v>95</v>
      </c>
      <c r="V3068" s="20">
        <v>0</v>
      </c>
      <c r="W3068" s="20">
        <v>0</v>
      </c>
      <c r="X3068" s="20">
        <v>0</v>
      </c>
      <c r="Y3068" s="20">
        <f t="shared" si="166"/>
        <v>95</v>
      </c>
      <c r="Z3068" s="1">
        <f t="shared" si="165"/>
        <v>31540</v>
      </c>
      <c r="AA3068" s="58" t="s">
        <v>3179</v>
      </c>
      <c r="AB3068" s="58" t="s">
        <v>3179</v>
      </c>
    </row>
    <row r="3069" spans="1:28" x14ac:dyDescent="0.3">
      <c r="A3069" s="1">
        <v>40</v>
      </c>
      <c r="B3069" s="20" t="s">
        <v>3275</v>
      </c>
      <c r="C3069" s="1" t="s">
        <v>1486</v>
      </c>
      <c r="D3069" s="1" t="s">
        <v>2488</v>
      </c>
      <c r="E3069" s="1" t="s">
        <v>2489</v>
      </c>
      <c r="F3069" s="1" t="s">
        <v>2424</v>
      </c>
      <c r="G3069" s="1" t="s">
        <v>2425</v>
      </c>
      <c r="H3069" s="1">
        <v>1</v>
      </c>
      <c r="I3069" s="1">
        <v>1</v>
      </c>
      <c r="J3069" s="1">
        <v>6</v>
      </c>
      <c r="K3069" s="65">
        <v>44671</v>
      </c>
      <c r="L3069" s="65">
        <v>44674</v>
      </c>
      <c r="M3069" s="1">
        <v>360</v>
      </c>
      <c r="N3069" s="1">
        <v>330</v>
      </c>
      <c r="O3069" s="1">
        <v>96</v>
      </c>
      <c r="P3069" s="1">
        <f t="shared" si="164"/>
        <v>34560</v>
      </c>
      <c r="Q3069" s="1" t="s">
        <v>147</v>
      </c>
      <c r="R3069" s="20">
        <v>99.7</v>
      </c>
      <c r="S3069" s="19">
        <f t="shared" si="167"/>
        <v>35892</v>
      </c>
      <c r="T3069" s="20" t="s">
        <v>147</v>
      </c>
      <c r="U3069" s="1">
        <v>95</v>
      </c>
      <c r="V3069" s="20">
        <v>0</v>
      </c>
      <c r="W3069" s="20">
        <v>0</v>
      </c>
      <c r="X3069" s="20">
        <v>0</v>
      </c>
      <c r="Y3069" s="20">
        <f t="shared" si="166"/>
        <v>95</v>
      </c>
      <c r="Z3069" s="1">
        <f t="shared" si="165"/>
        <v>31350</v>
      </c>
      <c r="AA3069" s="58" t="s">
        <v>3179</v>
      </c>
      <c r="AB3069" s="58" t="s">
        <v>3179</v>
      </c>
    </row>
    <row r="3070" spans="1:28" x14ac:dyDescent="0.3">
      <c r="A3070" s="1">
        <v>41</v>
      </c>
      <c r="B3070" s="20" t="s">
        <v>3275</v>
      </c>
      <c r="C3070" s="1" t="s">
        <v>1486</v>
      </c>
      <c r="D3070" s="1" t="s">
        <v>2488</v>
      </c>
      <c r="E3070" s="1" t="s">
        <v>2489</v>
      </c>
      <c r="F3070" s="1" t="s">
        <v>2426</v>
      </c>
      <c r="G3070" s="1" t="s">
        <v>2427</v>
      </c>
      <c r="H3070" s="1">
        <v>1</v>
      </c>
      <c r="I3070" s="1">
        <v>1</v>
      </c>
      <c r="J3070" s="1">
        <v>4</v>
      </c>
      <c r="K3070" s="65">
        <v>44671</v>
      </c>
      <c r="L3070" s="65">
        <v>44674</v>
      </c>
      <c r="M3070" s="1">
        <v>240</v>
      </c>
      <c r="N3070" s="1">
        <v>204</v>
      </c>
      <c r="O3070" s="1">
        <v>97</v>
      </c>
      <c r="P3070" s="1">
        <f t="shared" si="164"/>
        <v>23280</v>
      </c>
      <c r="Q3070" s="1" t="s">
        <v>147</v>
      </c>
      <c r="R3070" s="20">
        <v>99.7</v>
      </c>
      <c r="S3070" s="19">
        <f t="shared" si="167"/>
        <v>23928</v>
      </c>
      <c r="T3070" s="20" t="s">
        <v>147</v>
      </c>
      <c r="U3070" s="1">
        <v>95</v>
      </c>
      <c r="V3070" s="20">
        <v>0</v>
      </c>
      <c r="W3070" s="20">
        <v>0</v>
      </c>
      <c r="X3070" s="20">
        <v>0</v>
      </c>
      <c r="Y3070" s="20">
        <f t="shared" si="166"/>
        <v>95</v>
      </c>
      <c r="Z3070" s="1">
        <f t="shared" si="165"/>
        <v>19380</v>
      </c>
      <c r="AA3070" s="58" t="s">
        <v>3179</v>
      </c>
      <c r="AB3070" s="58" t="s">
        <v>3179</v>
      </c>
    </row>
    <row r="3071" spans="1:28" x14ac:dyDescent="0.3">
      <c r="A3071" s="1">
        <v>42</v>
      </c>
      <c r="B3071" s="20" t="s">
        <v>3275</v>
      </c>
      <c r="C3071" s="1" t="s">
        <v>1486</v>
      </c>
      <c r="D3071" s="1" t="s">
        <v>2488</v>
      </c>
      <c r="E3071" s="1" t="s">
        <v>2489</v>
      </c>
      <c r="F3071" s="1" t="s">
        <v>2428</v>
      </c>
      <c r="G3071" s="1" t="s">
        <v>2429</v>
      </c>
      <c r="H3071" s="1">
        <v>1.75</v>
      </c>
      <c r="I3071" s="1">
        <v>1.75</v>
      </c>
      <c r="J3071" s="1">
        <v>5</v>
      </c>
      <c r="K3071" s="65">
        <v>44671</v>
      </c>
      <c r="L3071" s="65">
        <v>44674</v>
      </c>
      <c r="M3071" s="1">
        <v>300</v>
      </c>
      <c r="N3071" s="1">
        <v>278</v>
      </c>
      <c r="O3071" s="1">
        <v>98</v>
      </c>
      <c r="P3071" s="1">
        <f t="shared" si="164"/>
        <v>29400</v>
      </c>
      <c r="Q3071" s="1" t="s">
        <v>147</v>
      </c>
      <c r="R3071" s="20">
        <v>99.7</v>
      </c>
      <c r="S3071" s="19">
        <f t="shared" si="167"/>
        <v>29910</v>
      </c>
      <c r="T3071" s="20" t="s">
        <v>147</v>
      </c>
      <c r="U3071" s="1">
        <v>95</v>
      </c>
      <c r="V3071" s="20">
        <v>0</v>
      </c>
      <c r="W3071" s="20">
        <v>0</v>
      </c>
      <c r="X3071" s="20">
        <v>0</v>
      </c>
      <c r="Y3071" s="20">
        <f t="shared" si="166"/>
        <v>95</v>
      </c>
      <c r="Z3071" s="1">
        <f t="shared" si="165"/>
        <v>26410</v>
      </c>
      <c r="AA3071" s="58" t="s">
        <v>3179</v>
      </c>
      <c r="AB3071" s="58" t="s">
        <v>3179</v>
      </c>
    </row>
    <row r="3072" spans="1:28" x14ac:dyDescent="0.3">
      <c r="A3072" s="1">
        <v>43</v>
      </c>
      <c r="B3072" s="20" t="s">
        <v>3275</v>
      </c>
      <c r="C3072" s="1" t="s">
        <v>1486</v>
      </c>
      <c r="D3072" s="1" t="s">
        <v>2488</v>
      </c>
      <c r="E3072" s="1" t="s">
        <v>2489</v>
      </c>
      <c r="F3072" s="1" t="s">
        <v>2430</v>
      </c>
      <c r="G3072" s="1" t="s">
        <v>2431</v>
      </c>
      <c r="H3072" s="1">
        <v>3</v>
      </c>
      <c r="I3072" s="1">
        <v>3</v>
      </c>
      <c r="J3072" s="1">
        <v>5</v>
      </c>
      <c r="K3072" s="65">
        <v>44671</v>
      </c>
      <c r="L3072" s="65">
        <v>44674</v>
      </c>
      <c r="M3072" s="1">
        <v>300</v>
      </c>
      <c r="N3072" s="1">
        <v>279</v>
      </c>
      <c r="O3072" s="1">
        <v>96</v>
      </c>
      <c r="P3072" s="1">
        <f t="shared" si="164"/>
        <v>28800</v>
      </c>
      <c r="Q3072" s="1" t="s">
        <v>147</v>
      </c>
      <c r="R3072" s="20">
        <v>99.7</v>
      </c>
      <c r="S3072" s="19">
        <f t="shared" si="167"/>
        <v>29910</v>
      </c>
      <c r="T3072" s="20" t="s">
        <v>147</v>
      </c>
      <c r="U3072" s="1">
        <v>95</v>
      </c>
      <c r="V3072" s="20">
        <v>0</v>
      </c>
      <c r="W3072" s="20">
        <v>0</v>
      </c>
      <c r="X3072" s="20">
        <v>0</v>
      </c>
      <c r="Y3072" s="20">
        <f t="shared" si="166"/>
        <v>95</v>
      </c>
      <c r="Z3072" s="1">
        <f t="shared" si="165"/>
        <v>26505</v>
      </c>
      <c r="AA3072" s="58" t="s">
        <v>3179</v>
      </c>
      <c r="AB3072" s="58" t="s">
        <v>3179</v>
      </c>
    </row>
    <row r="3073" spans="1:28" x14ac:dyDescent="0.3">
      <c r="A3073" s="1">
        <v>44</v>
      </c>
      <c r="B3073" s="20" t="s">
        <v>3275</v>
      </c>
      <c r="C3073" s="1" t="s">
        <v>1486</v>
      </c>
      <c r="D3073" s="1" t="s">
        <v>2488</v>
      </c>
      <c r="E3073" s="1" t="s">
        <v>2489</v>
      </c>
      <c r="F3073" s="1" t="s">
        <v>2432</v>
      </c>
      <c r="G3073" s="1" t="s">
        <v>2433</v>
      </c>
      <c r="H3073" s="1">
        <v>1</v>
      </c>
      <c r="I3073" s="1">
        <v>1</v>
      </c>
      <c r="J3073" s="1">
        <v>8</v>
      </c>
      <c r="K3073" s="65">
        <v>44671</v>
      </c>
      <c r="L3073" s="65">
        <v>44674</v>
      </c>
      <c r="M3073" s="1">
        <v>480</v>
      </c>
      <c r="N3073" s="1">
        <v>450</v>
      </c>
      <c r="O3073" s="1">
        <v>89</v>
      </c>
      <c r="P3073" s="1">
        <f t="shared" si="164"/>
        <v>42720</v>
      </c>
      <c r="Q3073" s="1" t="s">
        <v>147</v>
      </c>
      <c r="R3073" s="20">
        <v>99.7</v>
      </c>
      <c r="S3073" s="19">
        <f t="shared" si="167"/>
        <v>47856</v>
      </c>
      <c r="T3073" s="20" t="s">
        <v>147</v>
      </c>
      <c r="U3073" s="1">
        <v>95</v>
      </c>
      <c r="V3073" s="20">
        <v>0</v>
      </c>
      <c r="W3073" s="20">
        <v>0</v>
      </c>
      <c r="X3073" s="20">
        <v>0</v>
      </c>
      <c r="Y3073" s="20">
        <f t="shared" si="166"/>
        <v>95</v>
      </c>
      <c r="Z3073" s="1">
        <f t="shared" si="165"/>
        <v>42750</v>
      </c>
      <c r="AA3073" s="58" t="s">
        <v>3179</v>
      </c>
      <c r="AB3073" s="58" t="s">
        <v>3179</v>
      </c>
    </row>
    <row r="3074" spans="1:28" x14ac:dyDescent="0.3">
      <c r="A3074" s="1">
        <v>45</v>
      </c>
      <c r="B3074" s="20" t="s">
        <v>3275</v>
      </c>
      <c r="C3074" s="1" t="s">
        <v>1486</v>
      </c>
      <c r="D3074" s="1" t="s">
        <v>2488</v>
      </c>
      <c r="E3074" s="1" t="s">
        <v>2489</v>
      </c>
      <c r="F3074" s="1" t="s">
        <v>2434</v>
      </c>
      <c r="G3074" s="1" t="s">
        <v>2435</v>
      </c>
      <c r="H3074" s="1">
        <v>2</v>
      </c>
      <c r="I3074" s="1">
        <v>2</v>
      </c>
      <c r="J3074" s="1">
        <v>13</v>
      </c>
      <c r="K3074" s="65">
        <v>44671</v>
      </c>
      <c r="L3074" s="65">
        <v>44674</v>
      </c>
      <c r="M3074" s="1">
        <v>780</v>
      </c>
      <c r="N3074" s="1">
        <v>720</v>
      </c>
      <c r="O3074" s="1">
        <v>94</v>
      </c>
      <c r="P3074" s="1">
        <f t="shared" si="164"/>
        <v>73320</v>
      </c>
      <c r="Q3074" s="1" t="s">
        <v>147</v>
      </c>
      <c r="R3074" s="20">
        <v>99.7</v>
      </c>
      <c r="S3074" s="19">
        <f t="shared" si="167"/>
        <v>77766</v>
      </c>
      <c r="T3074" s="20" t="s">
        <v>147</v>
      </c>
      <c r="U3074" s="1">
        <v>95</v>
      </c>
      <c r="V3074" s="20">
        <v>0</v>
      </c>
      <c r="W3074" s="20">
        <v>0</v>
      </c>
      <c r="X3074" s="20">
        <v>0</v>
      </c>
      <c r="Y3074" s="20">
        <f t="shared" si="166"/>
        <v>95</v>
      </c>
      <c r="Z3074" s="1">
        <f t="shared" si="165"/>
        <v>68400</v>
      </c>
      <c r="AA3074" s="58" t="s">
        <v>3179</v>
      </c>
      <c r="AB3074" s="58" t="s">
        <v>3179</v>
      </c>
    </row>
    <row r="3075" spans="1:28" x14ac:dyDescent="0.3">
      <c r="A3075" s="1">
        <v>46</v>
      </c>
      <c r="B3075" s="20" t="s">
        <v>3275</v>
      </c>
      <c r="C3075" s="1" t="s">
        <v>1486</v>
      </c>
      <c r="D3075" s="1" t="s">
        <v>2488</v>
      </c>
      <c r="E3075" s="1" t="s">
        <v>2489</v>
      </c>
      <c r="F3075" s="1" t="s">
        <v>2291</v>
      </c>
      <c r="G3075" s="1" t="s">
        <v>2436</v>
      </c>
      <c r="H3075" s="1">
        <v>1.5</v>
      </c>
      <c r="I3075" s="1">
        <v>1.5</v>
      </c>
      <c r="J3075" s="1">
        <v>5</v>
      </c>
      <c r="K3075" s="65">
        <v>44671</v>
      </c>
      <c r="L3075" s="65">
        <v>44674</v>
      </c>
      <c r="M3075" s="1">
        <v>300</v>
      </c>
      <c r="N3075" s="1">
        <v>282</v>
      </c>
      <c r="O3075" s="1">
        <v>98</v>
      </c>
      <c r="P3075" s="1">
        <f t="shared" si="164"/>
        <v>29400</v>
      </c>
      <c r="Q3075" s="1" t="s">
        <v>147</v>
      </c>
      <c r="R3075" s="20">
        <v>99.7</v>
      </c>
      <c r="S3075" s="19">
        <f t="shared" si="167"/>
        <v>29910</v>
      </c>
      <c r="T3075" s="20" t="s">
        <v>147</v>
      </c>
      <c r="U3075" s="1">
        <v>95</v>
      </c>
      <c r="V3075" s="20">
        <v>0</v>
      </c>
      <c r="W3075" s="20">
        <v>0</v>
      </c>
      <c r="X3075" s="20">
        <v>0</v>
      </c>
      <c r="Y3075" s="20">
        <f t="shared" si="166"/>
        <v>95</v>
      </c>
      <c r="Z3075" s="1">
        <f t="shared" si="165"/>
        <v>26790</v>
      </c>
      <c r="AA3075" s="58" t="s">
        <v>3179</v>
      </c>
      <c r="AB3075" s="58" t="s">
        <v>3179</v>
      </c>
    </row>
    <row r="3076" spans="1:28" x14ac:dyDescent="0.3">
      <c r="A3076" s="1">
        <v>47</v>
      </c>
      <c r="B3076" s="20" t="s">
        <v>3275</v>
      </c>
      <c r="C3076" s="1" t="s">
        <v>1486</v>
      </c>
      <c r="D3076" s="1" t="s">
        <v>2488</v>
      </c>
      <c r="E3076" s="1" t="s">
        <v>2489</v>
      </c>
      <c r="F3076" s="1" t="s">
        <v>1887</v>
      </c>
      <c r="G3076" s="1" t="s">
        <v>2437</v>
      </c>
      <c r="H3076" s="1">
        <v>1</v>
      </c>
      <c r="I3076" s="1">
        <v>1</v>
      </c>
      <c r="J3076" s="1">
        <v>4</v>
      </c>
      <c r="K3076" s="65">
        <v>44671</v>
      </c>
      <c r="L3076" s="65">
        <v>44674</v>
      </c>
      <c r="M3076" s="1">
        <v>240</v>
      </c>
      <c r="N3076" s="1">
        <v>227</v>
      </c>
      <c r="O3076" s="1">
        <v>97</v>
      </c>
      <c r="P3076" s="1">
        <f t="shared" si="164"/>
        <v>23280</v>
      </c>
      <c r="Q3076" s="1" t="s">
        <v>147</v>
      </c>
      <c r="R3076" s="20">
        <v>99.7</v>
      </c>
      <c r="S3076" s="19">
        <f t="shared" si="167"/>
        <v>23928</v>
      </c>
      <c r="T3076" s="20" t="s">
        <v>147</v>
      </c>
      <c r="U3076" s="1">
        <v>95</v>
      </c>
      <c r="V3076" s="20">
        <v>0</v>
      </c>
      <c r="W3076" s="20">
        <v>0</v>
      </c>
      <c r="X3076" s="20">
        <v>0</v>
      </c>
      <c r="Y3076" s="20">
        <f t="shared" si="166"/>
        <v>95</v>
      </c>
      <c r="Z3076" s="1">
        <f t="shared" si="165"/>
        <v>21565</v>
      </c>
      <c r="AA3076" s="58" t="s">
        <v>3179</v>
      </c>
      <c r="AB3076" s="58" t="s">
        <v>3179</v>
      </c>
    </row>
    <row r="3077" spans="1:28" x14ac:dyDescent="0.3">
      <c r="A3077" s="1">
        <v>48</v>
      </c>
      <c r="B3077" s="20" t="s">
        <v>3275</v>
      </c>
      <c r="C3077" s="1" t="s">
        <v>1486</v>
      </c>
      <c r="D3077" s="1" t="s">
        <v>2488</v>
      </c>
      <c r="E3077" s="1" t="s">
        <v>2489</v>
      </c>
      <c r="F3077" s="1" t="s">
        <v>1893</v>
      </c>
      <c r="G3077" s="1" t="s">
        <v>2438</v>
      </c>
      <c r="H3077" s="1">
        <v>1</v>
      </c>
      <c r="I3077" s="1">
        <v>1</v>
      </c>
      <c r="J3077" s="1">
        <v>7</v>
      </c>
      <c r="K3077" s="65">
        <v>44671</v>
      </c>
      <c r="L3077" s="65">
        <v>44674</v>
      </c>
      <c r="M3077" s="1">
        <v>420</v>
      </c>
      <c r="N3077" s="1">
        <v>392</v>
      </c>
      <c r="O3077" s="1">
        <v>98</v>
      </c>
      <c r="P3077" s="1">
        <f t="shared" si="164"/>
        <v>41160</v>
      </c>
      <c r="Q3077" s="1" t="s">
        <v>147</v>
      </c>
      <c r="R3077" s="20">
        <v>99.7</v>
      </c>
      <c r="S3077" s="19">
        <f t="shared" si="167"/>
        <v>41874</v>
      </c>
      <c r="T3077" s="20" t="s">
        <v>147</v>
      </c>
      <c r="U3077" s="1">
        <v>95</v>
      </c>
      <c r="V3077" s="20">
        <v>0</v>
      </c>
      <c r="W3077" s="20">
        <v>0</v>
      </c>
      <c r="X3077" s="20">
        <v>0</v>
      </c>
      <c r="Y3077" s="20">
        <f t="shared" si="166"/>
        <v>95</v>
      </c>
      <c r="Z3077" s="1">
        <f t="shared" si="165"/>
        <v>37240</v>
      </c>
      <c r="AA3077" s="58" t="s">
        <v>3179</v>
      </c>
      <c r="AB3077" s="58" t="s">
        <v>3179</v>
      </c>
    </row>
    <row r="3078" spans="1:28" x14ac:dyDescent="0.3">
      <c r="A3078" s="1">
        <v>49</v>
      </c>
      <c r="B3078" s="20" t="s">
        <v>3275</v>
      </c>
      <c r="C3078" s="1" t="s">
        <v>1486</v>
      </c>
      <c r="D3078" s="1" t="s">
        <v>2488</v>
      </c>
      <c r="E3078" s="1" t="s">
        <v>2489</v>
      </c>
      <c r="F3078" s="1" t="s">
        <v>2439</v>
      </c>
      <c r="G3078" s="1" t="s">
        <v>2440</v>
      </c>
      <c r="H3078" s="1">
        <v>2</v>
      </c>
      <c r="I3078" s="1">
        <v>2</v>
      </c>
      <c r="J3078" s="1">
        <v>15</v>
      </c>
      <c r="K3078" s="65">
        <v>44671</v>
      </c>
      <c r="L3078" s="65">
        <v>44674</v>
      </c>
      <c r="M3078" s="1">
        <v>900</v>
      </c>
      <c r="N3078" s="1">
        <v>830</v>
      </c>
      <c r="O3078" s="1">
        <v>97</v>
      </c>
      <c r="P3078" s="1">
        <f t="shared" si="164"/>
        <v>87300</v>
      </c>
      <c r="Q3078" s="1" t="s">
        <v>147</v>
      </c>
      <c r="R3078" s="20">
        <v>99.7</v>
      </c>
      <c r="S3078" s="19">
        <f t="shared" si="167"/>
        <v>89730</v>
      </c>
      <c r="T3078" s="20" t="s">
        <v>147</v>
      </c>
      <c r="U3078" s="1">
        <v>95</v>
      </c>
      <c r="V3078" s="20">
        <v>0</v>
      </c>
      <c r="W3078" s="20">
        <v>0</v>
      </c>
      <c r="X3078" s="20">
        <v>0</v>
      </c>
      <c r="Y3078" s="20">
        <f t="shared" si="166"/>
        <v>95</v>
      </c>
      <c r="Z3078" s="1">
        <f t="shared" si="165"/>
        <v>78850</v>
      </c>
      <c r="AA3078" s="58" t="s">
        <v>3179</v>
      </c>
      <c r="AB3078" s="58" t="s">
        <v>3179</v>
      </c>
    </row>
    <row r="3079" spans="1:28" x14ac:dyDescent="0.3">
      <c r="A3079" s="1">
        <v>50</v>
      </c>
      <c r="B3079" s="20" t="s">
        <v>3275</v>
      </c>
      <c r="C3079" s="1" t="s">
        <v>1486</v>
      </c>
      <c r="D3079" s="1" t="s">
        <v>2488</v>
      </c>
      <c r="E3079" s="1" t="s">
        <v>2489</v>
      </c>
      <c r="F3079" s="1" t="s">
        <v>2441</v>
      </c>
      <c r="G3079" s="1" t="s">
        <v>2442</v>
      </c>
      <c r="H3079" s="1">
        <v>2</v>
      </c>
      <c r="I3079" s="1">
        <v>2</v>
      </c>
      <c r="J3079" s="1">
        <v>9</v>
      </c>
      <c r="K3079" s="65">
        <v>44671</v>
      </c>
      <c r="L3079" s="65">
        <v>44674</v>
      </c>
      <c r="M3079" s="1">
        <v>540</v>
      </c>
      <c r="N3079" s="1">
        <v>457</v>
      </c>
      <c r="O3079" s="1">
        <v>95</v>
      </c>
      <c r="P3079" s="1">
        <f t="shared" si="164"/>
        <v>51300</v>
      </c>
      <c r="Q3079" s="1" t="s">
        <v>147</v>
      </c>
      <c r="R3079" s="20">
        <v>99.7</v>
      </c>
      <c r="S3079" s="19">
        <f t="shared" si="167"/>
        <v>53838</v>
      </c>
      <c r="T3079" s="20" t="s">
        <v>147</v>
      </c>
      <c r="U3079" s="1">
        <v>95</v>
      </c>
      <c r="V3079" s="20">
        <v>0</v>
      </c>
      <c r="W3079" s="20">
        <v>0</v>
      </c>
      <c r="X3079" s="20">
        <v>0</v>
      </c>
      <c r="Y3079" s="20">
        <f t="shared" si="166"/>
        <v>95</v>
      </c>
      <c r="Z3079" s="1">
        <f t="shared" si="165"/>
        <v>43415</v>
      </c>
      <c r="AA3079" s="58" t="s">
        <v>3179</v>
      </c>
      <c r="AB3079" s="58" t="s">
        <v>3179</v>
      </c>
    </row>
    <row r="3080" spans="1:28" x14ac:dyDescent="0.3">
      <c r="A3080" s="1">
        <v>51</v>
      </c>
      <c r="B3080" s="20" t="s">
        <v>3275</v>
      </c>
      <c r="C3080" s="1" t="s">
        <v>1486</v>
      </c>
      <c r="D3080" s="1" t="s">
        <v>2488</v>
      </c>
      <c r="E3080" s="1" t="s">
        <v>2489</v>
      </c>
      <c r="F3080" s="1" t="s">
        <v>2443</v>
      </c>
      <c r="G3080" s="1" t="s">
        <v>2444</v>
      </c>
      <c r="H3080" s="1">
        <v>1</v>
      </c>
      <c r="I3080" s="1">
        <v>1</v>
      </c>
      <c r="J3080" s="1">
        <v>4</v>
      </c>
      <c r="K3080" s="65">
        <v>44671</v>
      </c>
      <c r="L3080" s="65">
        <v>44674</v>
      </c>
      <c r="M3080" s="1">
        <v>240</v>
      </c>
      <c r="N3080" s="1">
        <v>225</v>
      </c>
      <c r="O3080" s="1">
        <v>96</v>
      </c>
      <c r="P3080" s="1">
        <f t="shared" si="164"/>
        <v>23040</v>
      </c>
      <c r="Q3080" s="1" t="s">
        <v>147</v>
      </c>
      <c r="R3080" s="20">
        <v>99.7</v>
      </c>
      <c r="S3080" s="19">
        <f t="shared" si="167"/>
        <v>23928</v>
      </c>
      <c r="T3080" s="20" t="s">
        <v>147</v>
      </c>
      <c r="U3080" s="1">
        <v>95</v>
      </c>
      <c r="V3080" s="20">
        <v>0</v>
      </c>
      <c r="W3080" s="20">
        <v>0</v>
      </c>
      <c r="X3080" s="20">
        <v>0</v>
      </c>
      <c r="Y3080" s="20">
        <f t="shared" si="166"/>
        <v>95</v>
      </c>
      <c r="Z3080" s="1">
        <f t="shared" si="165"/>
        <v>21375</v>
      </c>
      <c r="AA3080" s="58" t="s">
        <v>3179</v>
      </c>
      <c r="AB3080" s="58" t="s">
        <v>3179</v>
      </c>
    </row>
    <row r="3081" spans="1:28" x14ac:dyDescent="0.3">
      <c r="A3081" s="1">
        <v>52</v>
      </c>
      <c r="B3081" s="20" t="s">
        <v>3275</v>
      </c>
      <c r="C3081" s="1" t="s">
        <v>1486</v>
      </c>
      <c r="D3081" s="1" t="s">
        <v>2488</v>
      </c>
      <c r="E3081" s="1" t="s">
        <v>2489</v>
      </c>
      <c r="F3081" s="1" t="s">
        <v>2445</v>
      </c>
      <c r="G3081" s="1" t="s">
        <v>2446</v>
      </c>
      <c r="H3081" s="1">
        <v>0.75</v>
      </c>
      <c r="I3081" s="1">
        <v>0.75</v>
      </c>
      <c r="J3081" s="1">
        <v>8</v>
      </c>
      <c r="K3081" s="65">
        <v>44671</v>
      </c>
      <c r="L3081" s="65">
        <v>44674</v>
      </c>
      <c r="M3081" s="1">
        <v>480</v>
      </c>
      <c r="N3081" s="1">
        <v>446</v>
      </c>
      <c r="O3081" s="1">
        <v>97</v>
      </c>
      <c r="P3081" s="1">
        <f t="shared" si="164"/>
        <v>46560</v>
      </c>
      <c r="Q3081" s="1" t="s">
        <v>147</v>
      </c>
      <c r="R3081" s="20">
        <v>99.7</v>
      </c>
      <c r="S3081" s="19">
        <f t="shared" si="167"/>
        <v>47856</v>
      </c>
      <c r="T3081" s="20" t="s">
        <v>147</v>
      </c>
      <c r="U3081" s="1">
        <v>95</v>
      </c>
      <c r="V3081" s="20">
        <v>0</v>
      </c>
      <c r="W3081" s="20">
        <v>0</v>
      </c>
      <c r="X3081" s="20">
        <v>0</v>
      </c>
      <c r="Y3081" s="20">
        <f t="shared" si="166"/>
        <v>95</v>
      </c>
      <c r="Z3081" s="1">
        <f t="shared" si="165"/>
        <v>42370</v>
      </c>
      <c r="AA3081" s="58" t="s">
        <v>3179</v>
      </c>
      <c r="AB3081" s="58" t="s">
        <v>3179</v>
      </c>
    </row>
    <row r="3082" spans="1:28" x14ac:dyDescent="0.3">
      <c r="A3082" s="1">
        <v>53</v>
      </c>
      <c r="B3082" s="20" t="s">
        <v>3275</v>
      </c>
      <c r="C3082" s="1" t="s">
        <v>1486</v>
      </c>
      <c r="D3082" s="1" t="s">
        <v>2488</v>
      </c>
      <c r="E3082" s="1" t="s">
        <v>2489</v>
      </c>
      <c r="F3082" s="1" t="s">
        <v>2447</v>
      </c>
      <c r="G3082" s="1" t="s">
        <v>2448</v>
      </c>
      <c r="H3082" s="1">
        <v>1</v>
      </c>
      <c r="I3082" s="1">
        <v>1</v>
      </c>
      <c r="J3082" s="1">
        <v>9</v>
      </c>
      <c r="K3082" s="65">
        <v>44687</v>
      </c>
      <c r="L3082" s="65">
        <v>44690</v>
      </c>
      <c r="M3082" s="1">
        <v>539.84</v>
      </c>
      <c r="N3082" s="1">
        <v>498</v>
      </c>
      <c r="O3082" s="1">
        <f>VLOOKUP(G3082,[6]Report!$D$2:$H$211,5,FALSE)</f>
        <v>90</v>
      </c>
      <c r="P3082" s="1">
        <f t="shared" si="164"/>
        <v>48585.600000000006</v>
      </c>
      <c r="Q3082" s="1" t="s">
        <v>147</v>
      </c>
      <c r="R3082" s="20">
        <v>99.7</v>
      </c>
      <c r="S3082" s="19">
        <f t="shared" si="167"/>
        <v>53822.048000000003</v>
      </c>
      <c r="T3082" s="20" t="s">
        <v>147</v>
      </c>
      <c r="U3082" s="1">
        <v>95</v>
      </c>
      <c r="V3082" s="20">
        <v>0</v>
      </c>
      <c r="W3082" s="20">
        <v>0</v>
      </c>
      <c r="X3082" s="20">
        <v>0</v>
      </c>
      <c r="Y3082" s="20">
        <f t="shared" si="166"/>
        <v>95</v>
      </c>
      <c r="Z3082" s="1">
        <f t="shared" si="165"/>
        <v>47310</v>
      </c>
      <c r="AA3082" s="58" t="s">
        <v>3179</v>
      </c>
      <c r="AB3082" s="58" t="s">
        <v>3179</v>
      </c>
    </row>
    <row r="3083" spans="1:28" x14ac:dyDescent="0.3">
      <c r="A3083" s="1">
        <v>54</v>
      </c>
      <c r="B3083" s="20" t="s">
        <v>3275</v>
      </c>
      <c r="C3083" s="1" t="s">
        <v>1486</v>
      </c>
      <c r="D3083" s="1" t="s">
        <v>2488</v>
      </c>
      <c r="E3083" s="1" t="s">
        <v>2489</v>
      </c>
      <c r="F3083" s="1" t="s">
        <v>2088</v>
      </c>
      <c r="G3083" s="1" t="s">
        <v>2449</v>
      </c>
      <c r="H3083" s="1">
        <v>1</v>
      </c>
      <c r="I3083" s="1">
        <v>1</v>
      </c>
      <c r="J3083" s="1">
        <v>6</v>
      </c>
      <c r="K3083" s="65">
        <v>44671</v>
      </c>
      <c r="L3083" s="65">
        <v>44674</v>
      </c>
      <c r="M3083" s="1">
        <v>360</v>
      </c>
      <c r="N3083" s="1">
        <v>304</v>
      </c>
      <c r="O3083" s="1">
        <v>95</v>
      </c>
      <c r="P3083" s="1">
        <f t="shared" si="164"/>
        <v>34200</v>
      </c>
      <c r="Q3083" s="1" t="s">
        <v>147</v>
      </c>
      <c r="R3083" s="20">
        <v>99.7</v>
      </c>
      <c r="S3083" s="19">
        <f t="shared" si="167"/>
        <v>35892</v>
      </c>
      <c r="T3083" s="20" t="s">
        <v>147</v>
      </c>
      <c r="U3083" s="1">
        <v>95</v>
      </c>
      <c r="V3083" s="20">
        <v>0</v>
      </c>
      <c r="W3083" s="20">
        <v>0</v>
      </c>
      <c r="X3083" s="20">
        <v>0</v>
      </c>
      <c r="Y3083" s="20">
        <f t="shared" si="166"/>
        <v>95</v>
      </c>
      <c r="Z3083" s="1">
        <f t="shared" si="165"/>
        <v>28880</v>
      </c>
      <c r="AA3083" s="58" t="s">
        <v>3179</v>
      </c>
      <c r="AB3083" s="58" t="s">
        <v>3179</v>
      </c>
    </row>
    <row r="3084" spans="1:28" x14ac:dyDescent="0.3">
      <c r="A3084" s="1">
        <v>55</v>
      </c>
      <c r="B3084" s="20" t="s">
        <v>3275</v>
      </c>
      <c r="C3084" s="1" t="s">
        <v>1486</v>
      </c>
      <c r="D3084" s="1" t="s">
        <v>2488</v>
      </c>
      <c r="E3084" s="1" t="s">
        <v>2489</v>
      </c>
      <c r="F3084" s="1" t="s">
        <v>2450</v>
      </c>
      <c r="G3084" s="1" t="s">
        <v>2451</v>
      </c>
      <c r="H3084" s="1">
        <v>0.5</v>
      </c>
      <c r="I3084" s="1">
        <v>0.5</v>
      </c>
      <c r="J3084" s="1">
        <v>7</v>
      </c>
      <c r="K3084" s="65">
        <v>44671</v>
      </c>
      <c r="L3084" s="65">
        <v>44674</v>
      </c>
      <c r="M3084" s="1">
        <v>420</v>
      </c>
      <c r="N3084" s="1">
        <v>281</v>
      </c>
      <c r="O3084" s="1">
        <v>95</v>
      </c>
      <c r="P3084" s="1">
        <f t="shared" si="164"/>
        <v>39900</v>
      </c>
      <c r="Q3084" s="1" t="s">
        <v>147</v>
      </c>
      <c r="R3084" s="20">
        <v>99.7</v>
      </c>
      <c r="S3084" s="19">
        <f t="shared" si="167"/>
        <v>41874</v>
      </c>
      <c r="T3084" s="20" t="s">
        <v>147</v>
      </c>
      <c r="U3084" s="1">
        <v>95</v>
      </c>
      <c r="V3084" s="20">
        <v>0</v>
      </c>
      <c r="W3084" s="20">
        <v>0</v>
      </c>
      <c r="X3084" s="20">
        <v>0</v>
      </c>
      <c r="Y3084" s="20">
        <f t="shared" si="166"/>
        <v>95</v>
      </c>
      <c r="Z3084" s="1">
        <f t="shared" si="165"/>
        <v>26695</v>
      </c>
      <c r="AA3084" s="58" t="s">
        <v>3179</v>
      </c>
      <c r="AB3084" s="58" t="s">
        <v>3179</v>
      </c>
    </row>
    <row r="3085" spans="1:28" x14ac:dyDescent="0.3">
      <c r="A3085" s="1">
        <v>56</v>
      </c>
      <c r="B3085" s="20" t="s">
        <v>3275</v>
      </c>
      <c r="C3085" s="1" t="s">
        <v>1486</v>
      </c>
      <c r="D3085" s="1" t="s">
        <v>2488</v>
      </c>
      <c r="E3085" s="1" t="s">
        <v>2489</v>
      </c>
      <c r="F3085" s="1" t="s">
        <v>1784</v>
      </c>
      <c r="G3085" s="1" t="s">
        <v>2452</v>
      </c>
      <c r="H3085" s="1">
        <v>0.75</v>
      </c>
      <c r="I3085" s="1">
        <v>0.75</v>
      </c>
      <c r="J3085" s="1">
        <v>5</v>
      </c>
      <c r="K3085" s="65">
        <v>44671</v>
      </c>
      <c r="L3085" s="65">
        <v>44674</v>
      </c>
      <c r="M3085" s="1">
        <v>300</v>
      </c>
      <c r="N3085" s="1">
        <v>278</v>
      </c>
      <c r="O3085" s="1">
        <v>95</v>
      </c>
      <c r="P3085" s="1">
        <f t="shared" si="164"/>
        <v>28500</v>
      </c>
      <c r="Q3085" s="1" t="s">
        <v>147</v>
      </c>
      <c r="R3085" s="20">
        <v>99.7</v>
      </c>
      <c r="S3085" s="19">
        <f t="shared" si="167"/>
        <v>29910</v>
      </c>
      <c r="T3085" s="20" t="s">
        <v>147</v>
      </c>
      <c r="U3085" s="1">
        <v>95</v>
      </c>
      <c r="V3085" s="20">
        <v>0</v>
      </c>
      <c r="W3085" s="20">
        <v>0</v>
      </c>
      <c r="X3085" s="20">
        <v>0</v>
      </c>
      <c r="Y3085" s="20">
        <f t="shared" si="166"/>
        <v>95</v>
      </c>
      <c r="Z3085" s="1">
        <f t="shared" si="165"/>
        <v>26410</v>
      </c>
      <c r="AA3085" s="58" t="s">
        <v>3179</v>
      </c>
      <c r="AB3085" s="58" t="s">
        <v>3179</v>
      </c>
    </row>
    <row r="3086" spans="1:28" x14ac:dyDescent="0.3">
      <c r="A3086" s="1">
        <v>57</v>
      </c>
      <c r="B3086" s="20" t="s">
        <v>3275</v>
      </c>
      <c r="C3086" s="1" t="s">
        <v>1486</v>
      </c>
      <c r="D3086" s="1" t="s">
        <v>2488</v>
      </c>
      <c r="E3086" s="1" t="s">
        <v>2489</v>
      </c>
      <c r="F3086" s="1" t="s">
        <v>2453</v>
      </c>
      <c r="G3086" s="1" t="s">
        <v>2454</v>
      </c>
      <c r="H3086" s="1">
        <v>0.75</v>
      </c>
      <c r="I3086" s="1">
        <v>0.75</v>
      </c>
      <c r="J3086" s="1">
        <v>7</v>
      </c>
      <c r="K3086" s="65">
        <v>44671</v>
      </c>
      <c r="L3086" s="65">
        <v>44674</v>
      </c>
      <c r="M3086" s="1">
        <v>420</v>
      </c>
      <c r="N3086" s="1">
        <v>393</v>
      </c>
      <c r="O3086" s="1">
        <v>97</v>
      </c>
      <c r="P3086" s="1">
        <f t="shared" si="164"/>
        <v>40740</v>
      </c>
      <c r="Q3086" s="1" t="s">
        <v>147</v>
      </c>
      <c r="R3086" s="20">
        <v>99.7</v>
      </c>
      <c r="S3086" s="19">
        <f t="shared" si="167"/>
        <v>41874</v>
      </c>
      <c r="T3086" s="20" t="s">
        <v>147</v>
      </c>
      <c r="U3086" s="1">
        <v>95</v>
      </c>
      <c r="V3086" s="20">
        <v>0</v>
      </c>
      <c r="W3086" s="20">
        <v>0</v>
      </c>
      <c r="X3086" s="20">
        <v>0</v>
      </c>
      <c r="Y3086" s="20">
        <f t="shared" si="166"/>
        <v>95</v>
      </c>
      <c r="Z3086" s="1">
        <f t="shared" si="165"/>
        <v>37335</v>
      </c>
      <c r="AA3086" s="58" t="s">
        <v>3179</v>
      </c>
      <c r="AB3086" s="58" t="s">
        <v>3179</v>
      </c>
    </row>
    <row r="3087" spans="1:28" x14ac:dyDescent="0.3">
      <c r="A3087" s="1">
        <v>58</v>
      </c>
      <c r="B3087" s="20" t="s">
        <v>3275</v>
      </c>
      <c r="C3087" s="1" t="s">
        <v>1486</v>
      </c>
      <c r="D3087" s="1" t="s">
        <v>2488</v>
      </c>
      <c r="E3087" s="1" t="s">
        <v>2489</v>
      </c>
      <c r="F3087" s="1" t="s">
        <v>2455</v>
      </c>
      <c r="G3087" s="1" t="s">
        <v>2456</v>
      </c>
      <c r="H3087" s="1">
        <v>1</v>
      </c>
      <c r="I3087" s="1">
        <v>1</v>
      </c>
      <c r="J3087" s="1">
        <v>9</v>
      </c>
      <c r="K3087" s="65">
        <v>44671</v>
      </c>
      <c r="L3087" s="65">
        <v>44674</v>
      </c>
      <c r="M3087" s="1">
        <v>540</v>
      </c>
      <c r="N3087" s="1">
        <v>462</v>
      </c>
      <c r="O3087" s="1">
        <v>96</v>
      </c>
      <c r="P3087" s="1">
        <f t="shared" si="164"/>
        <v>51840</v>
      </c>
      <c r="Q3087" s="1" t="s">
        <v>147</v>
      </c>
      <c r="R3087" s="20">
        <v>99.7</v>
      </c>
      <c r="S3087" s="19">
        <f t="shared" si="167"/>
        <v>53838</v>
      </c>
      <c r="T3087" s="20" t="s">
        <v>147</v>
      </c>
      <c r="U3087" s="1">
        <v>95</v>
      </c>
      <c r="V3087" s="20">
        <v>0</v>
      </c>
      <c r="W3087" s="20">
        <v>0</v>
      </c>
      <c r="X3087" s="20">
        <v>0</v>
      </c>
      <c r="Y3087" s="20">
        <f t="shared" si="166"/>
        <v>95</v>
      </c>
      <c r="Z3087" s="1">
        <f t="shared" si="165"/>
        <v>43890</v>
      </c>
      <c r="AA3087" s="58" t="s">
        <v>3179</v>
      </c>
      <c r="AB3087" s="58" t="s">
        <v>3179</v>
      </c>
    </row>
    <row r="3088" spans="1:28" x14ac:dyDescent="0.3">
      <c r="A3088" s="1">
        <v>59</v>
      </c>
      <c r="B3088" s="20" t="s">
        <v>3275</v>
      </c>
      <c r="C3088" s="1" t="s">
        <v>1486</v>
      </c>
      <c r="D3088" s="1" t="s">
        <v>2488</v>
      </c>
      <c r="E3088" s="1" t="s">
        <v>2489</v>
      </c>
      <c r="F3088" s="1" t="s">
        <v>2457</v>
      </c>
      <c r="G3088" s="1" t="s">
        <v>2458</v>
      </c>
      <c r="H3088" s="1">
        <v>0.75</v>
      </c>
      <c r="I3088" s="1">
        <v>0.75</v>
      </c>
      <c r="J3088" s="1">
        <v>7</v>
      </c>
      <c r="K3088" s="65">
        <v>44671</v>
      </c>
      <c r="L3088" s="65">
        <v>44674</v>
      </c>
      <c r="M3088" s="1">
        <v>420</v>
      </c>
      <c r="N3088" s="1">
        <v>390</v>
      </c>
      <c r="O3088" s="1">
        <v>98</v>
      </c>
      <c r="P3088" s="1">
        <f t="shared" si="164"/>
        <v>41160</v>
      </c>
      <c r="Q3088" s="1" t="s">
        <v>147</v>
      </c>
      <c r="R3088" s="20">
        <v>99.7</v>
      </c>
      <c r="S3088" s="19">
        <f t="shared" si="167"/>
        <v>41874</v>
      </c>
      <c r="T3088" s="20" t="s">
        <v>147</v>
      </c>
      <c r="U3088" s="1">
        <v>95</v>
      </c>
      <c r="V3088" s="20">
        <v>0</v>
      </c>
      <c r="W3088" s="20">
        <v>0</v>
      </c>
      <c r="X3088" s="20">
        <v>0</v>
      </c>
      <c r="Y3088" s="20">
        <f t="shared" si="166"/>
        <v>95</v>
      </c>
      <c r="Z3088" s="1">
        <f t="shared" si="165"/>
        <v>37050</v>
      </c>
      <c r="AA3088" s="58" t="s">
        <v>3179</v>
      </c>
      <c r="AB3088" s="58" t="s">
        <v>3179</v>
      </c>
    </row>
    <row r="3089" spans="1:28" x14ac:dyDescent="0.3">
      <c r="A3089" s="1">
        <v>60</v>
      </c>
      <c r="B3089" s="20" t="s">
        <v>3275</v>
      </c>
      <c r="C3089" s="1" t="s">
        <v>1486</v>
      </c>
      <c r="D3089" s="1" t="s">
        <v>2488</v>
      </c>
      <c r="E3089" s="1" t="s">
        <v>2489</v>
      </c>
      <c r="F3089" s="1" t="s">
        <v>2459</v>
      </c>
      <c r="G3089" s="1" t="s">
        <v>2460</v>
      </c>
      <c r="H3089" s="1">
        <v>1.5</v>
      </c>
      <c r="I3089" s="1">
        <v>1.5</v>
      </c>
      <c r="J3089" s="1">
        <v>4</v>
      </c>
      <c r="K3089" s="65">
        <v>44671</v>
      </c>
      <c r="L3089" s="65">
        <v>44674</v>
      </c>
      <c r="M3089" s="1">
        <v>240</v>
      </c>
      <c r="N3089" s="1">
        <v>228</v>
      </c>
      <c r="O3089" s="1">
        <v>98</v>
      </c>
      <c r="P3089" s="1">
        <f t="shared" si="164"/>
        <v>23520</v>
      </c>
      <c r="Q3089" s="1" t="s">
        <v>147</v>
      </c>
      <c r="R3089" s="20">
        <v>99.7</v>
      </c>
      <c r="S3089" s="19">
        <f t="shared" si="167"/>
        <v>23928</v>
      </c>
      <c r="T3089" s="20" t="s">
        <v>147</v>
      </c>
      <c r="U3089" s="1">
        <v>95</v>
      </c>
      <c r="V3089" s="20">
        <v>0</v>
      </c>
      <c r="W3089" s="20">
        <v>0</v>
      </c>
      <c r="X3089" s="20">
        <v>0</v>
      </c>
      <c r="Y3089" s="20">
        <f t="shared" si="166"/>
        <v>95</v>
      </c>
      <c r="Z3089" s="1">
        <f t="shared" si="165"/>
        <v>21660</v>
      </c>
      <c r="AA3089" s="58" t="s">
        <v>3179</v>
      </c>
      <c r="AB3089" s="58" t="s">
        <v>3179</v>
      </c>
    </row>
    <row r="3090" spans="1:28" x14ac:dyDescent="0.3">
      <c r="A3090" s="1">
        <v>61</v>
      </c>
      <c r="B3090" s="20" t="s">
        <v>3275</v>
      </c>
      <c r="C3090" s="1" t="s">
        <v>1486</v>
      </c>
      <c r="D3090" s="1" t="s">
        <v>2488</v>
      </c>
      <c r="E3090" s="1" t="s">
        <v>2489</v>
      </c>
      <c r="F3090" s="1" t="s">
        <v>2461</v>
      </c>
      <c r="G3090" s="1" t="s">
        <v>2462</v>
      </c>
      <c r="H3090" s="1">
        <v>1.5</v>
      </c>
      <c r="I3090" s="1">
        <v>1.5</v>
      </c>
      <c r="J3090" s="1">
        <v>7</v>
      </c>
      <c r="K3090" s="65">
        <v>44671</v>
      </c>
      <c r="L3090" s="65">
        <v>44674</v>
      </c>
      <c r="M3090" s="1">
        <v>420</v>
      </c>
      <c r="N3090" s="1">
        <v>414</v>
      </c>
      <c r="O3090" s="1">
        <v>94</v>
      </c>
      <c r="P3090" s="1">
        <f t="shared" si="164"/>
        <v>39480</v>
      </c>
      <c r="Q3090" s="1" t="s">
        <v>147</v>
      </c>
      <c r="R3090" s="20">
        <v>99.7</v>
      </c>
      <c r="S3090" s="19">
        <f t="shared" si="167"/>
        <v>41874</v>
      </c>
      <c r="T3090" s="20" t="s">
        <v>147</v>
      </c>
      <c r="U3090" s="1">
        <v>95</v>
      </c>
      <c r="V3090" s="20">
        <v>0</v>
      </c>
      <c r="W3090" s="20">
        <v>0</v>
      </c>
      <c r="X3090" s="20">
        <v>0</v>
      </c>
      <c r="Y3090" s="20">
        <f t="shared" si="166"/>
        <v>95</v>
      </c>
      <c r="Z3090" s="1">
        <f t="shared" si="165"/>
        <v>39330</v>
      </c>
      <c r="AA3090" s="58" t="s">
        <v>3179</v>
      </c>
      <c r="AB3090" s="58" t="s">
        <v>3179</v>
      </c>
    </row>
    <row r="3091" spans="1:28" x14ac:dyDescent="0.3">
      <c r="A3091" s="1">
        <v>62</v>
      </c>
      <c r="B3091" s="20" t="s">
        <v>3275</v>
      </c>
      <c r="C3091" s="1" t="s">
        <v>1486</v>
      </c>
      <c r="D3091" s="1" t="s">
        <v>2488</v>
      </c>
      <c r="E3091" s="1" t="s">
        <v>2489</v>
      </c>
      <c r="F3091" s="1" t="s">
        <v>1796</v>
      </c>
      <c r="G3091" s="1" t="s">
        <v>2463</v>
      </c>
      <c r="H3091" s="1">
        <v>1.5</v>
      </c>
      <c r="I3091" s="1">
        <v>1.5</v>
      </c>
      <c r="J3091" s="1">
        <v>6</v>
      </c>
      <c r="K3091" s="65">
        <v>44671</v>
      </c>
      <c r="L3091" s="65">
        <v>44674</v>
      </c>
      <c r="M3091" s="1">
        <v>360</v>
      </c>
      <c r="N3091" s="1">
        <v>311</v>
      </c>
      <c r="O3091" s="1">
        <v>98</v>
      </c>
      <c r="P3091" s="1">
        <f t="shared" si="164"/>
        <v>35280</v>
      </c>
      <c r="Q3091" s="1" t="s">
        <v>147</v>
      </c>
      <c r="R3091" s="20">
        <v>99.7</v>
      </c>
      <c r="S3091" s="19">
        <f t="shared" si="167"/>
        <v>35892</v>
      </c>
      <c r="T3091" s="20" t="s">
        <v>147</v>
      </c>
      <c r="U3091" s="1">
        <v>95</v>
      </c>
      <c r="V3091" s="20">
        <v>0</v>
      </c>
      <c r="W3091" s="20">
        <v>0</v>
      </c>
      <c r="X3091" s="20">
        <v>0</v>
      </c>
      <c r="Y3091" s="20">
        <f t="shared" si="166"/>
        <v>95</v>
      </c>
      <c r="Z3091" s="1">
        <f t="shared" si="165"/>
        <v>29545</v>
      </c>
      <c r="AA3091" s="58" t="s">
        <v>3179</v>
      </c>
      <c r="AB3091" s="58" t="s">
        <v>3179</v>
      </c>
    </row>
    <row r="3092" spans="1:28" x14ac:dyDescent="0.3">
      <c r="A3092" s="1">
        <v>63</v>
      </c>
      <c r="B3092" s="20" t="s">
        <v>3275</v>
      </c>
      <c r="C3092" s="1" t="s">
        <v>1486</v>
      </c>
      <c r="D3092" s="1" t="s">
        <v>2488</v>
      </c>
      <c r="E3092" s="1" t="s">
        <v>2489</v>
      </c>
      <c r="F3092" s="1" t="s">
        <v>2450</v>
      </c>
      <c r="G3092" s="1" t="s">
        <v>2464</v>
      </c>
      <c r="H3092" s="1">
        <v>1</v>
      </c>
      <c r="I3092" s="1">
        <v>1</v>
      </c>
      <c r="J3092" s="1">
        <v>6</v>
      </c>
      <c r="K3092" s="65">
        <v>44671</v>
      </c>
      <c r="L3092" s="65">
        <v>44674</v>
      </c>
      <c r="M3092" s="1">
        <v>360</v>
      </c>
      <c r="N3092" s="1">
        <v>335</v>
      </c>
      <c r="O3092" s="1">
        <v>97</v>
      </c>
      <c r="P3092" s="1">
        <f t="shared" si="164"/>
        <v>34920</v>
      </c>
      <c r="Q3092" s="1" t="s">
        <v>147</v>
      </c>
      <c r="R3092" s="20">
        <v>99.7</v>
      </c>
      <c r="S3092" s="19">
        <f t="shared" si="167"/>
        <v>35892</v>
      </c>
      <c r="T3092" s="20" t="s">
        <v>147</v>
      </c>
      <c r="U3092" s="1">
        <v>95</v>
      </c>
      <c r="V3092" s="20">
        <v>0</v>
      </c>
      <c r="W3092" s="20">
        <v>0</v>
      </c>
      <c r="X3092" s="20">
        <v>0</v>
      </c>
      <c r="Y3092" s="20">
        <f t="shared" si="166"/>
        <v>95</v>
      </c>
      <c r="Z3092" s="1">
        <f t="shared" si="165"/>
        <v>31825</v>
      </c>
      <c r="AA3092" s="58" t="s">
        <v>3179</v>
      </c>
      <c r="AB3092" s="58" t="s">
        <v>3179</v>
      </c>
    </row>
    <row r="3093" spans="1:28" x14ac:dyDescent="0.3">
      <c r="A3093" s="1">
        <v>64</v>
      </c>
      <c r="B3093" s="20" t="s">
        <v>3275</v>
      </c>
      <c r="C3093" s="1" t="s">
        <v>1486</v>
      </c>
      <c r="D3093" s="1" t="s">
        <v>2488</v>
      </c>
      <c r="E3093" s="1" t="s">
        <v>2489</v>
      </c>
      <c r="F3093" s="1" t="s">
        <v>2465</v>
      </c>
      <c r="G3093" s="1" t="s">
        <v>2466</v>
      </c>
      <c r="H3093" s="1">
        <v>1</v>
      </c>
      <c r="I3093" s="1">
        <v>1</v>
      </c>
      <c r="J3093" s="1">
        <v>3</v>
      </c>
      <c r="K3093" s="65">
        <v>44671</v>
      </c>
      <c r="L3093" s="65">
        <v>44674</v>
      </c>
      <c r="M3093" s="1">
        <v>180</v>
      </c>
      <c r="N3093" s="1">
        <v>153</v>
      </c>
      <c r="O3093" s="1">
        <v>97</v>
      </c>
      <c r="P3093" s="1">
        <f t="shared" si="164"/>
        <v>17460</v>
      </c>
      <c r="Q3093" s="1" t="s">
        <v>147</v>
      </c>
      <c r="R3093" s="20">
        <v>99.7</v>
      </c>
      <c r="S3093" s="19">
        <f t="shared" si="167"/>
        <v>17946</v>
      </c>
      <c r="T3093" s="20" t="s">
        <v>147</v>
      </c>
      <c r="U3093" s="1">
        <v>95</v>
      </c>
      <c r="V3093" s="20">
        <v>0</v>
      </c>
      <c r="W3093" s="20">
        <v>0</v>
      </c>
      <c r="X3093" s="20">
        <v>0</v>
      </c>
      <c r="Y3093" s="20">
        <f t="shared" si="166"/>
        <v>95</v>
      </c>
      <c r="Z3093" s="1">
        <f t="shared" si="165"/>
        <v>14535</v>
      </c>
      <c r="AA3093" s="58" t="s">
        <v>3179</v>
      </c>
      <c r="AB3093" s="58" t="s">
        <v>3179</v>
      </c>
    </row>
    <row r="3094" spans="1:28" x14ac:dyDescent="0.3">
      <c r="A3094" s="1">
        <v>65</v>
      </c>
      <c r="B3094" s="20" t="s">
        <v>3275</v>
      </c>
      <c r="C3094" s="1" t="s">
        <v>1486</v>
      </c>
      <c r="D3094" s="1" t="s">
        <v>2488</v>
      </c>
      <c r="E3094" s="1" t="s">
        <v>2489</v>
      </c>
      <c r="F3094" s="1" t="s">
        <v>2467</v>
      </c>
      <c r="G3094" s="1" t="s">
        <v>2468</v>
      </c>
      <c r="H3094" s="1">
        <v>3</v>
      </c>
      <c r="I3094" s="1">
        <v>3</v>
      </c>
      <c r="J3094" s="1">
        <v>15</v>
      </c>
      <c r="K3094" s="65">
        <v>44671</v>
      </c>
      <c r="L3094" s="65">
        <v>44674</v>
      </c>
      <c r="M3094" s="1">
        <v>900</v>
      </c>
      <c r="N3094" s="1">
        <v>832</v>
      </c>
      <c r="O3094" s="1">
        <v>96</v>
      </c>
      <c r="P3094" s="1">
        <f t="shared" ref="P3094:P3157" si="168">+O3094*M3094</f>
        <v>86400</v>
      </c>
      <c r="Q3094" s="1" t="s">
        <v>147</v>
      </c>
      <c r="R3094" s="20">
        <v>99.7</v>
      </c>
      <c r="S3094" s="19">
        <f t="shared" si="167"/>
        <v>89730</v>
      </c>
      <c r="T3094" s="20" t="s">
        <v>147</v>
      </c>
      <c r="U3094" s="1">
        <v>95</v>
      </c>
      <c r="V3094" s="20">
        <v>0</v>
      </c>
      <c r="W3094" s="20">
        <v>0</v>
      </c>
      <c r="X3094" s="20">
        <v>0</v>
      </c>
      <c r="Y3094" s="20">
        <f t="shared" si="166"/>
        <v>95</v>
      </c>
      <c r="Z3094" s="1">
        <f t="shared" ref="Z3094:Z3096" si="169">+N3094*Y3094</f>
        <v>79040</v>
      </c>
      <c r="AA3094" s="58" t="s">
        <v>3179</v>
      </c>
      <c r="AB3094" s="58" t="s">
        <v>3179</v>
      </c>
    </row>
    <row r="3095" spans="1:28" x14ac:dyDescent="0.3">
      <c r="A3095" s="1">
        <v>66</v>
      </c>
      <c r="B3095" s="20" t="s">
        <v>3275</v>
      </c>
      <c r="C3095" s="1" t="s">
        <v>1486</v>
      </c>
      <c r="D3095" s="1" t="s">
        <v>2488</v>
      </c>
      <c r="E3095" s="1" t="s">
        <v>2489</v>
      </c>
      <c r="F3095" s="1" t="s">
        <v>2469</v>
      </c>
      <c r="G3095" s="1" t="s">
        <v>2470</v>
      </c>
      <c r="H3095" s="1">
        <v>2</v>
      </c>
      <c r="I3095" s="1">
        <v>2</v>
      </c>
      <c r="J3095" s="1">
        <v>10</v>
      </c>
      <c r="K3095" s="65">
        <v>44671</v>
      </c>
      <c r="L3095" s="65">
        <v>44674</v>
      </c>
      <c r="M3095" s="1">
        <v>600</v>
      </c>
      <c r="N3095" s="1">
        <v>500</v>
      </c>
      <c r="O3095" s="1">
        <v>97</v>
      </c>
      <c r="P3095" s="1">
        <f t="shared" si="168"/>
        <v>58200</v>
      </c>
      <c r="Q3095" s="1" t="s">
        <v>147</v>
      </c>
      <c r="R3095" s="20">
        <v>99.7</v>
      </c>
      <c r="S3095" s="19">
        <f t="shared" si="167"/>
        <v>59820</v>
      </c>
      <c r="T3095" s="20" t="s">
        <v>147</v>
      </c>
      <c r="U3095" s="1">
        <v>95</v>
      </c>
      <c r="V3095" s="20">
        <v>0</v>
      </c>
      <c r="W3095" s="20">
        <v>0</v>
      </c>
      <c r="X3095" s="20">
        <v>0</v>
      </c>
      <c r="Y3095" s="20">
        <f t="shared" si="166"/>
        <v>95</v>
      </c>
      <c r="Z3095" s="1">
        <f t="shared" si="169"/>
        <v>47500</v>
      </c>
      <c r="AA3095" s="58" t="s">
        <v>3179</v>
      </c>
      <c r="AB3095" s="58" t="s">
        <v>3179</v>
      </c>
    </row>
    <row r="3096" spans="1:28" x14ac:dyDescent="0.3">
      <c r="A3096" s="1">
        <v>67</v>
      </c>
      <c r="B3096" s="20" t="s">
        <v>3275</v>
      </c>
      <c r="C3096" s="1" t="s">
        <v>1486</v>
      </c>
      <c r="D3096" s="1" t="s">
        <v>2488</v>
      </c>
      <c r="E3096" s="1" t="s">
        <v>2489</v>
      </c>
      <c r="F3096" s="1" t="s">
        <v>2471</v>
      </c>
      <c r="G3096" s="1" t="s">
        <v>2472</v>
      </c>
      <c r="H3096" s="1">
        <v>2</v>
      </c>
      <c r="I3096" s="1">
        <v>2</v>
      </c>
      <c r="J3096" s="1">
        <v>10</v>
      </c>
      <c r="K3096" s="65">
        <v>44671</v>
      </c>
      <c r="L3096" s="65">
        <v>44674</v>
      </c>
      <c r="M3096" s="1">
        <v>600</v>
      </c>
      <c r="N3096" s="1">
        <v>510</v>
      </c>
      <c r="O3096" s="1">
        <v>98</v>
      </c>
      <c r="P3096" s="1">
        <f t="shared" si="168"/>
        <v>58800</v>
      </c>
      <c r="Q3096" s="1" t="s">
        <v>147</v>
      </c>
      <c r="R3096" s="20">
        <v>99.7</v>
      </c>
      <c r="S3096" s="19">
        <f t="shared" si="167"/>
        <v>59820</v>
      </c>
      <c r="T3096" s="20" t="s">
        <v>147</v>
      </c>
      <c r="U3096" s="1">
        <v>95</v>
      </c>
      <c r="V3096" s="20">
        <v>0</v>
      </c>
      <c r="W3096" s="20">
        <v>0</v>
      </c>
      <c r="X3096" s="20">
        <v>0</v>
      </c>
      <c r="Y3096" s="20">
        <f t="shared" si="166"/>
        <v>95</v>
      </c>
      <c r="Z3096" s="1">
        <f t="shared" si="169"/>
        <v>48450</v>
      </c>
      <c r="AA3096" s="58" t="s">
        <v>3179</v>
      </c>
      <c r="AB3096" s="58" t="s">
        <v>3179</v>
      </c>
    </row>
    <row r="3097" spans="1:28" x14ac:dyDescent="0.3">
      <c r="A3097" s="1">
        <v>68</v>
      </c>
      <c r="B3097" s="20" t="s">
        <v>3275</v>
      </c>
      <c r="C3097" s="1" t="s">
        <v>1486</v>
      </c>
      <c r="D3097" s="1" t="s">
        <v>2488</v>
      </c>
      <c r="E3097" s="1" t="s">
        <v>2489</v>
      </c>
      <c r="F3097" s="1" t="s">
        <v>2473</v>
      </c>
      <c r="G3097" s="1"/>
      <c r="H3097" s="1">
        <v>2</v>
      </c>
      <c r="I3097" s="1"/>
      <c r="J3097" s="14">
        <v>0</v>
      </c>
      <c r="K3097" s="65">
        <v>0</v>
      </c>
      <c r="L3097" s="14">
        <v>0</v>
      </c>
      <c r="M3097" s="14">
        <v>0</v>
      </c>
      <c r="N3097" s="14">
        <v>0</v>
      </c>
      <c r="O3097" s="14">
        <v>0</v>
      </c>
      <c r="P3097" s="1">
        <f t="shared" si="168"/>
        <v>0</v>
      </c>
      <c r="Q3097" s="14">
        <v>0</v>
      </c>
      <c r="R3097" s="14">
        <v>0</v>
      </c>
      <c r="S3097" s="14">
        <v>0</v>
      </c>
      <c r="T3097" s="14">
        <v>0</v>
      </c>
      <c r="U3097" s="1">
        <v>0</v>
      </c>
      <c r="V3097" s="14">
        <v>0</v>
      </c>
      <c r="W3097" s="14">
        <v>0</v>
      </c>
      <c r="X3097" s="14">
        <v>0</v>
      </c>
      <c r="Y3097" s="14">
        <v>0</v>
      </c>
      <c r="Z3097" s="1"/>
      <c r="AA3097" s="58" t="s">
        <v>3179</v>
      </c>
      <c r="AB3097" s="58" t="s">
        <v>3179</v>
      </c>
    </row>
    <row r="3098" spans="1:28" ht="15.6" x14ac:dyDescent="0.3">
      <c r="A3098" s="1">
        <v>69</v>
      </c>
      <c r="B3098" s="20" t="s">
        <v>3275</v>
      </c>
      <c r="C3098" s="1" t="s">
        <v>1486</v>
      </c>
      <c r="D3098" s="1" t="s">
        <v>2488</v>
      </c>
      <c r="E3098" s="1" t="s">
        <v>2489</v>
      </c>
      <c r="F3098" s="123" t="s">
        <v>2474</v>
      </c>
      <c r="G3098" s="1" t="s">
        <v>2475</v>
      </c>
      <c r="H3098" s="1">
        <v>2</v>
      </c>
      <c r="I3098" s="1">
        <v>2</v>
      </c>
      <c r="J3098" s="1">
        <v>15</v>
      </c>
      <c r="K3098" s="65">
        <v>44687</v>
      </c>
      <c r="L3098" s="65">
        <v>44690</v>
      </c>
      <c r="M3098" s="1">
        <v>899.9</v>
      </c>
      <c r="N3098" s="1">
        <v>842</v>
      </c>
      <c r="O3098" s="1">
        <f>VLOOKUP(G3098,[6]Report!$D$2:$H$211,5,FALSE)</f>
        <v>89</v>
      </c>
      <c r="P3098" s="1">
        <f t="shared" si="168"/>
        <v>80091.099999999991</v>
      </c>
      <c r="Q3098" s="1" t="s">
        <v>147</v>
      </c>
      <c r="R3098" s="20">
        <v>99.7</v>
      </c>
      <c r="S3098" s="19">
        <f t="shared" ref="S3098:S3155" si="170">+R3098*M3098</f>
        <v>89720.03</v>
      </c>
      <c r="T3098" s="20" t="s">
        <v>147</v>
      </c>
      <c r="U3098" s="1">
        <v>95</v>
      </c>
      <c r="V3098" s="20">
        <v>0</v>
      </c>
      <c r="W3098" s="20">
        <v>0</v>
      </c>
      <c r="X3098" s="20">
        <v>0</v>
      </c>
      <c r="Y3098" s="20">
        <f t="shared" si="166"/>
        <v>95</v>
      </c>
      <c r="Z3098" s="1">
        <f t="shared" ref="Z3098:Z3106" si="171">+N3098*Y3098</f>
        <v>79990</v>
      </c>
      <c r="AA3098" s="58" t="s">
        <v>3179</v>
      </c>
      <c r="AB3098" s="58" t="s">
        <v>3179</v>
      </c>
    </row>
    <row r="3099" spans="1:28" ht="15.6" x14ac:dyDescent="0.3">
      <c r="A3099" s="1">
        <v>70</v>
      </c>
      <c r="B3099" s="20" t="s">
        <v>3275</v>
      </c>
      <c r="C3099" s="1" t="s">
        <v>1486</v>
      </c>
      <c r="D3099" s="1" t="s">
        <v>2488</v>
      </c>
      <c r="E3099" s="1" t="s">
        <v>2489</v>
      </c>
      <c r="F3099" s="123" t="s">
        <v>1592</v>
      </c>
      <c r="G3099" s="1" t="s">
        <v>2476</v>
      </c>
      <c r="H3099" s="1">
        <v>2</v>
      </c>
      <c r="I3099" s="1">
        <v>2</v>
      </c>
      <c r="J3099" s="1">
        <v>15</v>
      </c>
      <c r="K3099" s="65">
        <v>44687</v>
      </c>
      <c r="L3099" s="65">
        <v>44690</v>
      </c>
      <c r="M3099" s="1">
        <v>897.18</v>
      </c>
      <c r="N3099" s="1">
        <v>800</v>
      </c>
      <c r="O3099" s="1">
        <f>VLOOKUP(G3099,[6]Report!$D$2:$H$211,5,FALSE)</f>
        <v>86</v>
      </c>
      <c r="P3099" s="1">
        <f t="shared" si="168"/>
        <v>77157.48</v>
      </c>
      <c r="Q3099" s="1" t="s">
        <v>147</v>
      </c>
      <c r="R3099" s="20">
        <v>99.7</v>
      </c>
      <c r="S3099" s="19">
        <f t="shared" si="170"/>
        <v>89448.84599999999</v>
      </c>
      <c r="T3099" s="20" t="s">
        <v>147</v>
      </c>
      <c r="U3099" s="1">
        <v>95</v>
      </c>
      <c r="V3099" s="20">
        <v>0</v>
      </c>
      <c r="W3099" s="20">
        <v>0</v>
      </c>
      <c r="X3099" s="20">
        <v>0</v>
      </c>
      <c r="Y3099" s="20">
        <f t="shared" si="166"/>
        <v>95</v>
      </c>
      <c r="Z3099" s="1">
        <f t="shared" si="171"/>
        <v>76000</v>
      </c>
      <c r="AA3099" s="58" t="s">
        <v>3179</v>
      </c>
      <c r="AB3099" s="58" t="s">
        <v>3179</v>
      </c>
    </row>
    <row r="3100" spans="1:28" ht="15.6" x14ac:dyDescent="0.3">
      <c r="A3100" s="1">
        <v>71</v>
      </c>
      <c r="B3100" s="20" t="s">
        <v>3275</v>
      </c>
      <c r="C3100" s="1" t="s">
        <v>1486</v>
      </c>
      <c r="D3100" s="1" t="s">
        <v>2488</v>
      </c>
      <c r="E3100" s="1" t="s">
        <v>2489</v>
      </c>
      <c r="F3100" s="123" t="s">
        <v>1493</v>
      </c>
      <c r="G3100" s="1" t="s">
        <v>2477</v>
      </c>
      <c r="H3100" s="1">
        <v>2</v>
      </c>
      <c r="I3100" s="1">
        <v>2</v>
      </c>
      <c r="J3100" s="1">
        <v>6</v>
      </c>
      <c r="K3100" s="65">
        <v>44671</v>
      </c>
      <c r="L3100" s="65">
        <v>44674</v>
      </c>
      <c r="M3100" s="1">
        <v>360</v>
      </c>
      <c r="N3100" s="1">
        <v>337</v>
      </c>
      <c r="O3100" s="1">
        <v>97</v>
      </c>
      <c r="P3100" s="1">
        <f t="shared" si="168"/>
        <v>34920</v>
      </c>
      <c r="Q3100" s="1" t="s">
        <v>147</v>
      </c>
      <c r="R3100" s="20">
        <v>99.7</v>
      </c>
      <c r="S3100" s="19">
        <f t="shared" si="170"/>
        <v>35892</v>
      </c>
      <c r="T3100" s="20" t="s">
        <v>147</v>
      </c>
      <c r="U3100" s="1">
        <v>95</v>
      </c>
      <c r="V3100" s="20">
        <v>0</v>
      </c>
      <c r="W3100" s="20">
        <v>0</v>
      </c>
      <c r="X3100" s="20">
        <v>0</v>
      </c>
      <c r="Y3100" s="20">
        <f t="shared" si="166"/>
        <v>95</v>
      </c>
      <c r="Z3100" s="1">
        <f t="shared" si="171"/>
        <v>32015</v>
      </c>
      <c r="AA3100" s="58" t="s">
        <v>3179</v>
      </c>
      <c r="AB3100" s="58" t="s">
        <v>3179</v>
      </c>
    </row>
    <row r="3101" spans="1:28" ht="15.6" x14ac:dyDescent="0.3">
      <c r="A3101" s="1">
        <v>72</v>
      </c>
      <c r="B3101" s="20" t="s">
        <v>3275</v>
      </c>
      <c r="C3101" s="1" t="s">
        <v>1486</v>
      </c>
      <c r="D3101" s="1" t="s">
        <v>2488</v>
      </c>
      <c r="E3101" s="1" t="s">
        <v>2489</v>
      </c>
      <c r="F3101" s="123" t="s">
        <v>1613</v>
      </c>
      <c r="G3101" s="1" t="s">
        <v>2478</v>
      </c>
      <c r="H3101" s="1">
        <v>5</v>
      </c>
      <c r="I3101" s="1">
        <v>5</v>
      </c>
      <c r="J3101" s="1">
        <v>7</v>
      </c>
      <c r="K3101" s="65">
        <v>44671</v>
      </c>
      <c r="L3101" s="65">
        <v>44674</v>
      </c>
      <c r="M3101" s="1">
        <v>420</v>
      </c>
      <c r="N3101" s="1">
        <v>396</v>
      </c>
      <c r="O3101" s="1">
        <v>98</v>
      </c>
      <c r="P3101" s="1">
        <f t="shared" si="168"/>
        <v>41160</v>
      </c>
      <c r="Q3101" s="1" t="s">
        <v>147</v>
      </c>
      <c r="R3101" s="20">
        <v>99.7</v>
      </c>
      <c r="S3101" s="19">
        <f t="shared" si="170"/>
        <v>41874</v>
      </c>
      <c r="T3101" s="20" t="s">
        <v>147</v>
      </c>
      <c r="U3101" s="1">
        <v>95</v>
      </c>
      <c r="V3101" s="20">
        <v>0</v>
      </c>
      <c r="W3101" s="20">
        <v>0</v>
      </c>
      <c r="X3101" s="20">
        <v>0</v>
      </c>
      <c r="Y3101" s="20">
        <f t="shared" si="166"/>
        <v>95</v>
      </c>
      <c r="Z3101" s="1">
        <f t="shared" si="171"/>
        <v>37620</v>
      </c>
      <c r="AA3101" s="58" t="s">
        <v>3179</v>
      </c>
      <c r="AB3101" s="58" t="s">
        <v>3179</v>
      </c>
    </row>
    <row r="3102" spans="1:28" ht="15.6" x14ac:dyDescent="0.3">
      <c r="A3102" s="1">
        <v>73</v>
      </c>
      <c r="B3102" s="20" t="s">
        <v>3275</v>
      </c>
      <c r="C3102" s="1" t="s">
        <v>1486</v>
      </c>
      <c r="D3102" s="1" t="s">
        <v>2488</v>
      </c>
      <c r="E3102" s="1" t="s">
        <v>2489</v>
      </c>
      <c r="F3102" s="123" t="s">
        <v>1679</v>
      </c>
      <c r="G3102" s="1" t="s">
        <v>2479</v>
      </c>
      <c r="H3102" s="1">
        <v>1.5</v>
      </c>
      <c r="I3102" s="1">
        <v>1.5</v>
      </c>
      <c r="J3102" s="1">
        <v>10</v>
      </c>
      <c r="K3102" s="65">
        <v>44687</v>
      </c>
      <c r="L3102" s="65">
        <v>44690</v>
      </c>
      <c r="M3102" s="1">
        <v>598.64</v>
      </c>
      <c r="N3102" s="1">
        <v>556</v>
      </c>
      <c r="O3102" s="1">
        <f>VLOOKUP(G3102,[6]Report!$D$2:$H$211,5,FALSE)</f>
        <v>96</v>
      </c>
      <c r="P3102" s="1">
        <f t="shared" si="168"/>
        <v>57469.440000000002</v>
      </c>
      <c r="Q3102" s="1" t="s">
        <v>147</v>
      </c>
      <c r="R3102" s="20">
        <v>99.7</v>
      </c>
      <c r="S3102" s="19">
        <f t="shared" si="170"/>
        <v>59684.408000000003</v>
      </c>
      <c r="T3102" s="20" t="s">
        <v>147</v>
      </c>
      <c r="U3102" s="1">
        <v>95</v>
      </c>
      <c r="V3102" s="20">
        <v>0</v>
      </c>
      <c r="W3102" s="20">
        <v>0</v>
      </c>
      <c r="X3102" s="20">
        <v>0</v>
      </c>
      <c r="Y3102" s="20">
        <f t="shared" si="166"/>
        <v>95</v>
      </c>
      <c r="Z3102" s="1">
        <f t="shared" si="171"/>
        <v>52820</v>
      </c>
      <c r="AA3102" s="58" t="s">
        <v>3179</v>
      </c>
      <c r="AB3102" s="58" t="s">
        <v>3179</v>
      </c>
    </row>
    <row r="3103" spans="1:28" ht="15.6" x14ac:dyDescent="0.3">
      <c r="A3103" s="1">
        <v>74</v>
      </c>
      <c r="B3103" s="20" t="s">
        <v>3275</v>
      </c>
      <c r="C3103" s="1" t="s">
        <v>1486</v>
      </c>
      <c r="D3103" s="1" t="s">
        <v>2488</v>
      </c>
      <c r="E3103" s="1" t="s">
        <v>2489</v>
      </c>
      <c r="F3103" s="123" t="s">
        <v>2480</v>
      </c>
      <c r="G3103" s="1" t="s">
        <v>2481</v>
      </c>
      <c r="H3103" s="1">
        <v>2</v>
      </c>
      <c r="I3103" s="1">
        <v>2</v>
      </c>
      <c r="J3103" s="1">
        <v>15</v>
      </c>
      <c r="K3103" s="65">
        <v>44687</v>
      </c>
      <c r="L3103" s="65">
        <v>44690</v>
      </c>
      <c r="M3103" s="1">
        <v>899.24</v>
      </c>
      <c r="N3103" s="1">
        <v>838</v>
      </c>
      <c r="O3103" s="1">
        <f>VLOOKUP(G3103,[6]Report!$D$2:$H$211,5,FALSE)</f>
        <v>91</v>
      </c>
      <c r="P3103" s="1">
        <f t="shared" si="168"/>
        <v>81830.84</v>
      </c>
      <c r="Q3103" s="1" t="s">
        <v>147</v>
      </c>
      <c r="R3103" s="20">
        <v>99.7</v>
      </c>
      <c r="S3103" s="19">
        <f t="shared" si="170"/>
        <v>89654.228000000003</v>
      </c>
      <c r="T3103" s="20" t="s">
        <v>147</v>
      </c>
      <c r="U3103" s="1">
        <v>95</v>
      </c>
      <c r="V3103" s="20">
        <v>0</v>
      </c>
      <c r="W3103" s="20">
        <v>0</v>
      </c>
      <c r="X3103" s="20">
        <v>0</v>
      </c>
      <c r="Y3103" s="20">
        <f t="shared" ref="Y3103:Y3166" si="172">SUM(U3103:X3103)</f>
        <v>95</v>
      </c>
      <c r="Z3103" s="1">
        <f t="shared" si="171"/>
        <v>79610</v>
      </c>
      <c r="AA3103" s="58" t="s">
        <v>3179</v>
      </c>
      <c r="AB3103" s="58" t="s">
        <v>3179</v>
      </c>
    </row>
    <row r="3104" spans="1:28" ht="15.6" x14ac:dyDescent="0.3">
      <c r="A3104" s="1">
        <v>75</v>
      </c>
      <c r="B3104" s="20" t="s">
        <v>3275</v>
      </c>
      <c r="C3104" s="1" t="s">
        <v>1486</v>
      </c>
      <c r="D3104" s="1" t="s">
        <v>2488</v>
      </c>
      <c r="E3104" s="1" t="s">
        <v>2489</v>
      </c>
      <c r="F3104" s="123" t="s">
        <v>2482</v>
      </c>
      <c r="G3104" s="1" t="s">
        <v>2483</v>
      </c>
      <c r="H3104" s="1">
        <v>3.5</v>
      </c>
      <c r="I3104" s="1">
        <v>3.5</v>
      </c>
      <c r="J3104" s="1">
        <v>16</v>
      </c>
      <c r="K3104" s="65">
        <v>44671</v>
      </c>
      <c r="L3104" s="65">
        <v>44674</v>
      </c>
      <c r="M3104" s="1">
        <v>960</v>
      </c>
      <c r="N3104" s="1">
        <v>860</v>
      </c>
      <c r="O3104" s="1">
        <v>93</v>
      </c>
      <c r="P3104" s="1">
        <f t="shared" si="168"/>
        <v>89280</v>
      </c>
      <c r="Q3104" s="1" t="s">
        <v>147</v>
      </c>
      <c r="R3104" s="20">
        <v>99.7</v>
      </c>
      <c r="S3104" s="19">
        <f t="shared" si="170"/>
        <v>95712</v>
      </c>
      <c r="T3104" s="20" t="s">
        <v>147</v>
      </c>
      <c r="U3104" s="1">
        <v>95</v>
      </c>
      <c r="V3104" s="20">
        <v>0</v>
      </c>
      <c r="W3104" s="20">
        <v>0</v>
      </c>
      <c r="X3104" s="20">
        <v>0</v>
      </c>
      <c r="Y3104" s="20">
        <f t="shared" si="172"/>
        <v>95</v>
      </c>
      <c r="Z3104" s="1">
        <f t="shared" si="171"/>
        <v>81700</v>
      </c>
      <c r="AA3104" s="58" t="s">
        <v>3179</v>
      </c>
      <c r="AB3104" s="58" t="s">
        <v>3179</v>
      </c>
    </row>
    <row r="3105" spans="1:28" ht="15.6" x14ac:dyDescent="0.3">
      <c r="A3105" s="1">
        <v>76</v>
      </c>
      <c r="B3105" s="20" t="s">
        <v>3275</v>
      </c>
      <c r="C3105" s="1" t="s">
        <v>1486</v>
      </c>
      <c r="D3105" s="1" t="s">
        <v>2488</v>
      </c>
      <c r="E3105" s="1" t="s">
        <v>2489</v>
      </c>
      <c r="F3105" s="123" t="s">
        <v>2484</v>
      </c>
      <c r="G3105" s="1" t="s">
        <v>2485</v>
      </c>
      <c r="H3105" s="1">
        <v>4</v>
      </c>
      <c r="I3105" s="1">
        <v>4</v>
      </c>
      <c r="J3105" s="1">
        <v>15</v>
      </c>
      <c r="K3105" s="65">
        <v>44671</v>
      </c>
      <c r="L3105" s="65">
        <v>44674</v>
      </c>
      <c r="M3105" s="1">
        <v>900</v>
      </c>
      <c r="N3105" s="1">
        <v>843</v>
      </c>
      <c r="O3105" s="1">
        <v>97</v>
      </c>
      <c r="P3105" s="1">
        <f t="shared" si="168"/>
        <v>87300</v>
      </c>
      <c r="Q3105" s="1" t="s">
        <v>147</v>
      </c>
      <c r="R3105" s="20">
        <v>99.7</v>
      </c>
      <c r="S3105" s="19">
        <f t="shared" si="170"/>
        <v>89730</v>
      </c>
      <c r="T3105" s="20" t="s">
        <v>147</v>
      </c>
      <c r="U3105" s="1">
        <v>95</v>
      </c>
      <c r="V3105" s="20">
        <v>0</v>
      </c>
      <c r="W3105" s="20">
        <v>0</v>
      </c>
      <c r="X3105" s="20">
        <v>0</v>
      </c>
      <c r="Y3105" s="20">
        <f t="shared" si="172"/>
        <v>95</v>
      </c>
      <c r="Z3105" s="1">
        <f t="shared" si="171"/>
        <v>80085</v>
      </c>
      <c r="AA3105" s="58" t="s">
        <v>3179</v>
      </c>
      <c r="AB3105" s="58" t="s">
        <v>3179</v>
      </c>
    </row>
    <row r="3106" spans="1:28" ht="15.6" x14ac:dyDescent="0.3">
      <c r="A3106" s="1">
        <v>77</v>
      </c>
      <c r="B3106" s="20" t="s">
        <v>3275</v>
      </c>
      <c r="C3106" s="1" t="s">
        <v>1486</v>
      </c>
      <c r="D3106" s="1" t="s">
        <v>2488</v>
      </c>
      <c r="E3106" s="1" t="s">
        <v>2489</v>
      </c>
      <c r="F3106" s="123" t="s">
        <v>2486</v>
      </c>
      <c r="G3106" s="1" t="s">
        <v>2487</v>
      </c>
      <c r="H3106" s="1">
        <v>3.5</v>
      </c>
      <c r="I3106" s="1">
        <v>3.5</v>
      </c>
      <c r="J3106" s="1">
        <v>7</v>
      </c>
      <c r="K3106" s="65">
        <v>44671</v>
      </c>
      <c r="L3106" s="65">
        <v>44674</v>
      </c>
      <c r="M3106" s="1">
        <v>420</v>
      </c>
      <c r="N3106" s="1">
        <v>395</v>
      </c>
      <c r="O3106" s="1">
        <v>96</v>
      </c>
      <c r="P3106" s="1">
        <f t="shared" si="168"/>
        <v>40320</v>
      </c>
      <c r="Q3106" s="1" t="s">
        <v>147</v>
      </c>
      <c r="R3106" s="20">
        <v>99.7</v>
      </c>
      <c r="S3106" s="19">
        <f t="shared" si="170"/>
        <v>41874</v>
      </c>
      <c r="T3106" s="20" t="s">
        <v>147</v>
      </c>
      <c r="U3106" s="1">
        <v>95</v>
      </c>
      <c r="V3106" s="20">
        <v>0</v>
      </c>
      <c r="W3106" s="20">
        <v>0</v>
      </c>
      <c r="X3106" s="20">
        <v>0</v>
      </c>
      <c r="Y3106" s="20">
        <f t="shared" si="172"/>
        <v>95</v>
      </c>
      <c r="Z3106" s="1">
        <f t="shared" si="171"/>
        <v>37525</v>
      </c>
      <c r="AA3106" s="58" t="s">
        <v>3179</v>
      </c>
      <c r="AB3106" s="58" t="s">
        <v>3179</v>
      </c>
    </row>
    <row r="3107" spans="1:28" x14ac:dyDescent="0.3">
      <c r="A3107" s="20">
        <v>1</v>
      </c>
      <c r="B3107" s="20" t="s">
        <v>3275</v>
      </c>
      <c r="C3107" s="20" t="s">
        <v>1486</v>
      </c>
      <c r="D3107" s="20" t="s">
        <v>2490</v>
      </c>
      <c r="E3107" s="20" t="s">
        <v>2491</v>
      </c>
      <c r="F3107" s="20" t="s">
        <v>2323</v>
      </c>
      <c r="G3107" s="20" t="s">
        <v>2492</v>
      </c>
      <c r="H3107" s="20">
        <v>0.5</v>
      </c>
      <c r="I3107" s="20">
        <v>0.5</v>
      </c>
      <c r="J3107" s="20">
        <v>4</v>
      </c>
      <c r="K3107" s="56">
        <v>44649</v>
      </c>
      <c r="L3107" s="56">
        <v>44652</v>
      </c>
      <c r="M3107" s="20">
        <v>231.19</v>
      </c>
      <c r="N3107" s="20">
        <v>195</v>
      </c>
      <c r="O3107" s="20">
        <v>94</v>
      </c>
      <c r="P3107" s="1">
        <f t="shared" si="168"/>
        <v>21731.86</v>
      </c>
      <c r="Q3107" s="20" t="s">
        <v>147</v>
      </c>
      <c r="R3107" s="20">
        <v>99.7</v>
      </c>
      <c r="S3107" s="19">
        <f t="shared" si="170"/>
        <v>23049.643</v>
      </c>
      <c r="T3107" s="20" t="s">
        <v>147</v>
      </c>
      <c r="U3107" s="20">
        <v>110</v>
      </c>
      <c r="V3107" s="20">
        <v>0</v>
      </c>
      <c r="W3107" s="20">
        <v>0</v>
      </c>
      <c r="X3107" s="20">
        <v>0</v>
      </c>
      <c r="Y3107" s="20">
        <f t="shared" si="172"/>
        <v>110</v>
      </c>
      <c r="Z3107" s="20">
        <v>21450</v>
      </c>
      <c r="AA3107" s="58" t="s">
        <v>3179</v>
      </c>
      <c r="AB3107" s="58" t="s">
        <v>3179</v>
      </c>
    </row>
    <row r="3108" spans="1:28" x14ac:dyDescent="0.3">
      <c r="A3108" s="20">
        <v>2</v>
      </c>
      <c r="B3108" s="20" t="s">
        <v>3275</v>
      </c>
      <c r="C3108" s="20" t="s">
        <v>1486</v>
      </c>
      <c r="D3108" s="20" t="s">
        <v>2490</v>
      </c>
      <c r="E3108" s="20" t="s">
        <v>2491</v>
      </c>
      <c r="F3108" s="20" t="s">
        <v>1761</v>
      </c>
      <c r="G3108" s="20" t="s">
        <v>2493</v>
      </c>
      <c r="H3108" s="20">
        <v>0.75</v>
      </c>
      <c r="I3108" s="20">
        <v>0.75</v>
      </c>
      <c r="J3108" s="20">
        <v>3</v>
      </c>
      <c r="K3108" s="56">
        <v>44649</v>
      </c>
      <c r="L3108" s="56">
        <v>44652</v>
      </c>
      <c r="M3108" s="20">
        <v>150.71</v>
      </c>
      <c r="N3108" s="20">
        <v>133</v>
      </c>
      <c r="O3108" s="20">
        <v>97</v>
      </c>
      <c r="P3108" s="1">
        <f t="shared" si="168"/>
        <v>14618.87</v>
      </c>
      <c r="Q3108" s="20" t="s">
        <v>147</v>
      </c>
      <c r="R3108" s="20">
        <v>99.7</v>
      </c>
      <c r="S3108" s="19">
        <f t="shared" si="170"/>
        <v>15025.787000000002</v>
      </c>
      <c r="T3108" s="20" t="s">
        <v>147</v>
      </c>
      <c r="U3108" s="20">
        <v>110</v>
      </c>
      <c r="V3108" s="20">
        <v>0</v>
      </c>
      <c r="W3108" s="20">
        <v>0</v>
      </c>
      <c r="X3108" s="20">
        <v>0</v>
      </c>
      <c r="Y3108" s="20">
        <f t="shared" si="172"/>
        <v>110</v>
      </c>
      <c r="Z3108" s="20">
        <v>14630</v>
      </c>
      <c r="AA3108" s="58" t="s">
        <v>3179</v>
      </c>
      <c r="AB3108" s="58" t="s">
        <v>3179</v>
      </c>
    </row>
    <row r="3109" spans="1:28" x14ac:dyDescent="0.3">
      <c r="A3109" s="20">
        <v>3</v>
      </c>
      <c r="B3109" s="20" t="s">
        <v>3275</v>
      </c>
      <c r="C3109" s="20" t="s">
        <v>1486</v>
      </c>
      <c r="D3109" s="20" t="s">
        <v>2490</v>
      </c>
      <c r="E3109" s="20" t="s">
        <v>2491</v>
      </c>
      <c r="F3109" s="20" t="s">
        <v>2154</v>
      </c>
      <c r="G3109" s="20" t="s">
        <v>2494</v>
      </c>
      <c r="H3109" s="20">
        <v>0.5</v>
      </c>
      <c r="I3109" s="20">
        <v>0.5</v>
      </c>
      <c r="J3109" s="20">
        <v>3</v>
      </c>
      <c r="K3109" s="56">
        <v>44649</v>
      </c>
      <c r="L3109" s="56">
        <v>44652</v>
      </c>
      <c r="M3109" s="20">
        <v>135.31</v>
      </c>
      <c r="N3109" s="20">
        <v>120</v>
      </c>
      <c r="O3109" s="20">
        <v>95</v>
      </c>
      <c r="P3109" s="1">
        <f t="shared" si="168"/>
        <v>12854.45</v>
      </c>
      <c r="Q3109" s="20" t="s">
        <v>147</v>
      </c>
      <c r="R3109" s="20">
        <v>99.7</v>
      </c>
      <c r="S3109" s="19">
        <f t="shared" si="170"/>
        <v>13490.407000000001</v>
      </c>
      <c r="T3109" s="20" t="s">
        <v>147</v>
      </c>
      <c r="U3109" s="20">
        <v>110</v>
      </c>
      <c r="V3109" s="20">
        <v>0</v>
      </c>
      <c r="W3109" s="20">
        <v>0</v>
      </c>
      <c r="X3109" s="20">
        <v>0</v>
      </c>
      <c r="Y3109" s="20">
        <f t="shared" si="172"/>
        <v>110</v>
      </c>
      <c r="Z3109" s="20">
        <v>13200</v>
      </c>
      <c r="AA3109" s="58" t="s">
        <v>3179</v>
      </c>
      <c r="AB3109" s="58" t="s">
        <v>3179</v>
      </c>
    </row>
    <row r="3110" spans="1:28" x14ac:dyDescent="0.3">
      <c r="A3110" s="20">
        <v>4</v>
      </c>
      <c r="B3110" s="20" t="s">
        <v>3275</v>
      </c>
      <c r="C3110" s="20" t="s">
        <v>1486</v>
      </c>
      <c r="D3110" s="20" t="s">
        <v>2490</v>
      </c>
      <c r="E3110" s="20" t="s">
        <v>2491</v>
      </c>
      <c r="F3110" s="20" t="s">
        <v>2495</v>
      </c>
      <c r="G3110" s="20" t="s">
        <v>2496</v>
      </c>
      <c r="H3110" s="20">
        <v>0.5</v>
      </c>
      <c r="I3110" s="20">
        <v>0.5</v>
      </c>
      <c r="J3110" s="20">
        <v>3</v>
      </c>
      <c r="K3110" s="56">
        <v>44649</v>
      </c>
      <c r="L3110" s="56">
        <v>44652</v>
      </c>
      <c r="M3110" s="20">
        <v>136.18</v>
      </c>
      <c r="N3110" s="20">
        <v>115</v>
      </c>
      <c r="O3110" s="20">
        <v>97</v>
      </c>
      <c r="P3110" s="1">
        <f t="shared" si="168"/>
        <v>13209.460000000001</v>
      </c>
      <c r="Q3110" s="20" t="s">
        <v>147</v>
      </c>
      <c r="R3110" s="20">
        <v>99.7</v>
      </c>
      <c r="S3110" s="19">
        <f t="shared" si="170"/>
        <v>13577.146000000001</v>
      </c>
      <c r="T3110" s="20" t="s">
        <v>147</v>
      </c>
      <c r="U3110" s="20">
        <v>110</v>
      </c>
      <c r="V3110" s="20">
        <v>0</v>
      </c>
      <c r="W3110" s="20">
        <v>0</v>
      </c>
      <c r="X3110" s="20">
        <v>0</v>
      </c>
      <c r="Y3110" s="20">
        <f t="shared" si="172"/>
        <v>110</v>
      </c>
      <c r="Z3110" s="20">
        <v>12650</v>
      </c>
      <c r="AA3110" s="58" t="s">
        <v>3179</v>
      </c>
      <c r="AB3110" s="58" t="s">
        <v>3179</v>
      </c>
    </row>
    <row r="3111" spans="1:28" x14ac:dyDescent="0.3">
      <c r="A3111" s="20">
        <v>5</v>
      </c>
      <c r="B3111" s="20" t="s">
        <v>3275</v>
      </c>
      <c r="C3111" s="20" t="s">
        <v>1486</v>
      </c>
      <c r="D3111" s="20" t="s">
        <v>2490</v>
      </c>
      <c r="E3111" s="20" t="s">
        <v>2491</v>
      </c>
      <c r="F3111" s="20" t="s">
        <v>2497</v>
      </c>
      <c r="G3111" s="20" t="s">
        <v>2498</v>
      </c>
      <c r="H3111" s="20">
        <v>0.5</v>
      </c>
      <c r="I3111" s="20">
        <v>0.5</v>
      </c>
      <c r="J3111" s="20">
        <v>2</v>
      </c>
      <c r="K3111" s="56">
        <v>44649</v>
      </c>
      <c r="L3111" s="56">
        <v>44652</v>
      </c>
      <c r="M3111" s="20">
        <v>100.65</v>
      </c>
      <c r="N3111" s="20">
        <v>84</v>
      </c>
      <c r="O3111" s="20">
        <v>97</v>
      </c>
      <c r="P3111" s="1">
        <f t="shared" si="168"/>
        <v>9763.0500000000011</v>
      </c>
      <c r="Q3111" s="20" t="s">
        <v>147</v>
      </c>
      <c r="R3111" s="20">
        <v>99.7</v>
      </c>
      <c r="S3111" s="19">
        <f t="shared" si="170"/>
        <v>10034.805</v>
      </c>
      <c r="T3111" s="20" t="s">
        <v>147</v>
      </c>
      <c r="U3111" s="20">
        <v>110</v>
      </c>
      <c r="V3111" s="20">
        <v>0</v>
      </c>
      <c r="W3111" s="20">
        <v>0</v>
      </c>
      <c r="X3111" s="20">
        <v>0</v>
      </c>
      <c r="Y3111" s="20">
        <f t="shared" si="172"/>
        <v>110</v>
      </c>
      <c r="Z3111" s="20">
        <v>9240</v>
      </c>
      <c r="AA3111" s="58" t="s">
        <v>3179</v>
      </c>
      <c r="AB3111" s="58" t="s">
        <v>3179</v>
      </c>
    </row>
    <row r="3112" spans="1:28" x14ac:dyDescent="0.3">
      <c r="A3112" s="20">
        <v>6</v>
      </c>
      <c r="B3112" s="20" t="s">
        <v>3275</v>
      </c>
      <c r="C3112" s="20" t="s">
        <v>1486</v>
      </c>
      <c r="D3112" s="20" t="s">
        <v>2490</v>
      </c>
      <c r="E3112" s="20" t="s">
        <v>2491</v>
      </c>
      <c r="F3112" s="20" t="s">
        <v>2499</v>
      </c>
      <c r="G3112" s="20" t="s">
        <v>2500</v>
      </c>
      <c r="H3112" s="20">
        <v>1</v>
      </c>
      <c r="I3112" s="20">
        <v>1</v>
      </c>
      <c r="J3112" s="20">
        <v>2</v>
      </c>
      <c r="K3112" s="56">
        <v>44649</v>
      </c>
      <c r="L3112" s="56">
        <v>44652</v>
      </c>
      <c r="M3112" s="20">
        <v>120.52</v>
      </c>
      <c r="N3112" s="20">
        <v>112</v>
      </c>
      <c r="O3112" s="20">
        <v>97</v>
      </c>
      <c r="P3112" s="1">
        <f t="shared" si="168"/>
        <v>11690.44</v>
      </c>
      <c r="Q3112" s="20" t="s">
        <v>147</v>
      </c>
      <c r="R3112" s="20">
        <v>99.7</v>
      </c>
      <c r="S3112" s="19">
        <f t="shared" si="170"/>
        <v>12015.843999999999</v>
      </c>
      <c r="T3112" s="20" t="s">
        <v>147</v>
      </c>
      <c r="U3112" s="20">
        <v>110</v>
      </c>
      <c r="V3112" s="20">
        <v>0</v>
      </c>
      <c r="W3112" s="20">
        <v>0</v>
      </c>
      <c r="X3112" s="20">
        <v>0</v>
      </c>
      <c r="Y3112" s="20">
        <f t="shared" si="172"/>
        <v>110</v>
      </c>
      <c r="Z3112" s="20">
        <v>12320</v>
      </c>
      <c r="AA3112" s="58" t="s">
        <v>3179</v>
      </c>
      <c r="AB3112" s="58" t="s">
        <v>3179</v>
      </c>
    </row>
    <row r="3113" spans="1:28" x14ac:dyDescent="0.3">
      <c r="A3113" s="20">
        <v>7</v>
      </c>
      <c r="B3113" s="20" t="s">
        <v>3275</v>
      </c>
      <c r="C3113" s="20" t="s">
        <v>1486</v>
      </c>
      <c r="D3113" s="20" t="s">
        <v>2490</v>
      </c>
      <c r="E3113" s="20" t="s">
        <v>2491</v>
      </c>
      <c r="F3113" s="20" t="s">
        <v>2501</v>
      </c>
      <c r="G3113" s="20" t="s">
        <v>2502</v>
      </c>
      <c r="H3113" s="20">
        <v>0.5</v>
      </c>
      <c r="I3113" s="20">
        <v>0.5</v>
      </c>
      <c r="J3113" s="20">
        <v>4</v>
      </c>
      <c r="K3113" s="56">
        <v>44649</v>
      </c>
      <c r="L3113" s="56">
        <v>44652</v>
      </c>
      <c r="M3113" s="20">
        <v>196.06</v>
      </c>
      <c r="N3113" s="20">
        <v>144</v>
      </c>
      <c r="O3113" s="20">
        <v>97</v>
      </c>
      <c r="P3113" s="1">
        <f t="shared" si="168"/>
        <v>19017.82</v>
      </c>
      <c r="Q3113" s="20" t="s">
        <v>147</v>
      </c>
      <c r="R3113" s="20">
        <v>99.7</v>
      </c>
      <c r="S3113" s="19">
        <f t="shared" si="170"/>
        <v>19547.182000000001</v>
      </c>
      <c r="T3113" s="20" t="s">
        <v>147</v>
      </c>
      <c r="U3113" s="20">
        <v>110</v>
      </c>
      <c r="V3113" s="20">
        <v>0</v>
      </c>
      <c r="W3113" s="20">
        <v>0</v>
      </c>
      <c r="X3113" s="20">
        <v>0</v>
      </c>
      <c r="Y3113" s="20">
        <f t="shared" si="172"/>
        <v>110</v>
      </c>
      <c r="Z3113" s="20">
        <v>15840</v>
      </c>
      <c r="AA3113" s="58" t="s">
        <v>3179</v>
      </c>
      <c r="AB3113" s="58" t="s">
        <v>3179</v>
      </c>
    </row>
    <row r="3114" spans="1:28" x14ac:dyDescent="0.3">
      <c r="A3114" s="20">
        <v>8</v>
      </c>
      <c r="B3114" s="20" t="s">
        <v>3275</v>
      </c>
      <c r="C3114" s="20" t="s">
        <v>1486</v>
      </c>
      <c r="D3114" s="20" t="s">
        <v>2490</v>
      </c>
      <c r="E3114" s="20" t="s">
        <v>2491</v>
      </c>
      <c r="F3114" s="20" t="s">
        <v>1872</v>
      </c>
      <c r="G3114" s="20" t="s">
        <v>2503</v>
      </c>
      <c r="H3114" s="20">
        <v>1</v>
      </c>
      <c r="I3114" s="20">
        <v>1</v>
      </c>
      <c r="J3114" s="20">
        <v>3</v>
      </c>
      <c r="K3114" s="56">
        <v>44649</v>
      </c>
      <c r="L3114" s="56">
        <v>44652</v>
      </c>
      <c r="M3114" s="20">
        <v>150.65</v>
      </c>
      <c r="N3114" s="20">
        <v>140</v>
      </c>
      <c r="O3114" s="20">
        <v>97</v>
      </c>
      <c r="P3114" s="1">
        <f t="shared" si="168"/>
        <v>14613.050000000001</v>
      </c>
      <c r="Q3114" s="20" t="s">
        <v>147</v>
      </c>
      <c r="R3114" s="20">
        <v>99.7</v>
      </c>
      <c r="S3114" s="19">
        <f t="shared" si="170"/>
        <v>15019.805</v>
      </c>
      <c r="T3114" s="20" t="s">
        <v>147</v>
      </c>
      <c r="U3114" s="20">
        <v>110</v>
      </c>
      <c r="V3114" s="20">
        <v>0</v>
      </c>
      <c r="W3114" s="20">
        <v>0</v>
      </c>
      <c r="X3114" s="20">
        <v>0</v>
      </c>
      <c r="Y3114" s="20">
        <f t="shared" si="172"/>
        <v>110</v>
      </c>
      <c r="Z3114" s="20">
        <v>15400</v>
      </c>
      <c r="AA3114" s="58" t="s">
        <v>3179</v>
      </c>
      <c r="AB3114" s="58" t="s">
        <v>3179</v>
      </c>
    </row>
    <row r="3115" spans="1:28" x14ac:dyDescent="0.3">
      <c r="A3115" s="20">
        <v>9</v>
      </c>
      <c r="B3115" s="20" t="s">
        <v>3275</v>
      </c>
      <c r="C3115" s="20" t="s">
        <v>1486</v>
      </c>
      <c r="D3115" s="20" t="s">
        <v>2490</v>
      </c>
      <c r="E3115" s="20" t="s">
        <v>2491</v>
      </c>
      <c r="F3115" s="20" t="s">
        <v>2504</v>
      </c>
      <c r="G3115" s="20" t="s">
        <v>2505</v>
      </c>
      <c r="H3115" s="20">
        <v>1.5</v>
      </c>
      <c r="I3115" s="20">
        <v>1.5</v>
      </c>
      <c r="J3115" s="20">
        <v>8</v>
      </c>
      <c r="K3115" s="56">
        <v>44649</v>
      </c>
      <c r="L3115" s="56">
        <v>44652</v>
      </c>
      <c r="M3115" s="20">
        <v>481.59</v>
      </c>
      <c r="N3115" s="20">
        <v>447</v>
      </c>
      <c r="O3115" s="20">
        <v>96</v>
      </c>
      <c r="P3115" s="1">
        <f t="shared" si="168"/>
        <v>46232.639999999999</v>
      </c>
      <c r="Q3115" s="20" t="s">
        <v>147</v>
      </c>
      <c r="R3115" s="20">
        <v>99.7</v>
      </c>
      <c r="S3115" s="19">
        <f t="shared" si="170"/>
        <v>48014.523000000001</v>
      </c>
      <c r="T3115" s="20" t="s">
        <v>147</v>
      </c>
      <c r="U3115" s="20">
        <v>110</v>
      </c>
      <c r="V3115" s="20">
        <v>0</v>
      </c>
      <c r="W3115" s="20">
        <v>0</v>
      </c>
      <c r="X3115" s="20">
        <v>0</v>
      </c>
      <c r="Y3115" s="20">
        <f t="shared" si="172"/>
        <v>110</v>
      </c>
      <c r="Z3115" s="20">
        <v>49170</v>
      </c>
      <c r="AA3115" s="58" t="s">
        <v>3179</v>
      </c>
      <c r="AB3115" s="58" t="s">
        <v>3179</v>
      </c>
    </row>
    <row r="3116" spans="1:28" x14ac:dyDescent="0.3">
      <c r="A3116" s="20">
        <v>8</v>
      </c>
      <c r="B3116" s="20" t="s">
        <v>3275</v>
      </c>
      <c r="C3116" s="20" t="s">
        <v>1486</v>
      </c>
      <c r="D3116" s="20" t="s">
        <v>2490</v>
      </c>
      <c r="E3116" s="20" t="s">
        <v>2491</v>
      </c>
      <c r="F3116" s="20" t="s">
        <v>2506</v>
      </c>
      <c r="G3116" s="20" t="s">
        <v>2507</v>
      </c>
      <c r="H3116" s="20">
        <v>0.5</v>
      </c>
      <c r="I3116" s="20">
        <v>0.5</v>
      </c>
      <c r="J3116" s="20">
        <v>3</v>
      </c>
      <c r="K3116" s="56">
        <v>44649</v>
      </c>
      <c r="L3116" s="56">
        <v>44652</v>
      </c>
      <c r="M3116" s="20">
        <v>166.1</v>
      </c>
      <c r="N3116" s="20">
        <v>155</v>
      </c>
      <c r="O3116" s="20">
        <v>98</v>
      </c>
      <c r="P3116" s="1">
        <f t="shared" si="168"/>
        <v>16277.8</v>
      </c>
      <c r="Q3116" s="20" t="s">
        <v>147</v>
      </c>
      <c r="R3116" s="20">
        <v>99.7</v>
      </c>
      <c r="S3116" s="19">
        <f t="shared" si="170"/>
        <v>16560.169999999998</v>
      </c>
      <c r="T3116" s="20" t="s">
        <v>147</v>
      </c>
      <c r="U3116" s="20">
        <v>110</v>
      </c>
      <c r="V3116" s="20">
        <v>0</v>
      </c>
      <c r="W3116" s="20">
        <v>0</v>
      </c>
      <c r="X3116" s="20">
        <v>0</v>
      </c>
      <c r="Y3116" s="20">
        <f t="shared" si="172"/>
        <v>110</v>
      </c>
      <c r="Z3116" s="20">
        <v>17050</v>
      </c>
      <c r="AA3116" s="58" t="s">
        <v>3179</v>
      </c>
      <c r="AB3116" s="58" t="s">
        <v>3179</v>
      </c>
    </row>
    <row r="3117" spans="1:28" x14ac:dyDescent="0.3">
      <c r="A3117" s="20">
        <v>11</v>
      </c>
      <c r="B3117" s="20" t="s">
        <v>3275</v>
      </c>
      <c r="C3117" s="20" t="s">
        <v>1486</v>
      </c>
      <c r="D3117" s="20" t="s">
        <v>2490</v>
      </c>
      <c r="E3117" s="20" t="s">
        <v>2491</v>
      </c>
      <c r="F3117" s="20" t="s">
        <v>2508</v>
      </c>
      <c r="G3117" s="20" t="s">
        <v>2509</v>
      </c>
      <c r="H3117" s="20">
        <v>0.5</v>
      </c>
      <c r="I3117" s="20">
        <v>0.5</v>
      </c>
      <c r="J3117" s="20">
        <v>3</v>
      </c>
      <c r="K3117" s="56">
        <v>44649</v>
      </c>
      <c r="L3117" s="56">
        <v>44652</v>
      </c>
      <c r="M3117" s="20">
        <v>180.91</v>
      </c>
      <c r="N3117" s="20">
        <v>152</v>
      </c>
      <c r="O3117" s="20">
        <v>91</v>
      </c>
      <c r="P3117" s="1">
        <f t="shared" si="168"/>
        <v>16462.810000000001</v>
      </c>
      <c r="Q3117" s="20" t="s">
        <v>147</v>
      </c>
      <c r="R3117" s="20">
        <v>99.7</v>
      </c>
      <c r="S3117" s="19">
        <f t="shared" si="170"/>
        <v>18036.726999999999</v>
      </c>
      <c r="T3117" s="20" t="s">
        <v>147</v>
      </c>
      <c r="U3117" s="20">
        <v>110</v>
      </c>
      <c r="V3117" s="20">
        <v>0</v>
      </c>
      <c r="W3117" s="20">
        <v>0</v>
      </c>
      <c r="X3117" s="20">
        <v>0</v>
      </c>
      <c r="Y3117" s="20">
        <f t="shared" si="172"/>
        <v>110</v>
      </c>
      <c r="Z3117" s="20">
        <v>16720</v>
      </c>
      <c r="AA3117" s="58" t="s">
        <v>3179</v>
      </c>
      <c r="AB3117" s="58" t="s">
        <v>3179</v>
      </c>
    </row>
    <row r="3118" spans="1:28" x14ac:dyDescent="0.3">
      <c r="A3118" s="20">
        <v>12</v>
      </c>
      <c r="B3118" s="20" t="s">
        <v>3275</v>
      </c>
      <c r="C3118" s="20" t="s">
        <v>1486</v>
      </c>
      <c r="D3118" s="20" t="s">
        <v>2490</v>
      </c>
      <c r="E3118" s="20" t="s">
        <v>2491</v>
      </c>
      <c r="F3118" s="20" t="s">
        <v>2510</v>
      </c>
      <c r="G3118" s="20" t="s">
        <v>2511</v>
      </c>
      <c r="H3118" s="20">
        <v>1</v>
      </c>
      <c r="I3118" s="20">
        <v>1</v>
      </c>
      <c r="J3118" s="20">
        <v>6</v>
      </c>
      <c r="K3118" s="56">
        <v>44649</v>
      </c>
      <c r="L3118" s="56">
        <v>44652</v>
      </c>
      <c r="M3118" s="20">
        <v>322.24</v>
      </c>
      <c r="N3118" s="20">
        <v>286</v>
      </c>
      <c r="O3118" s="20">
        <v>92</v>
      </c>
      <c r="P3118" s="1">
        <f t="shared" si="168"/>
        <v>29646.080000000002</v>
      </c>
      <c r="Q3118" s="20" t="s">
        <v>147</v>
      </c>
      <c r="R3118" s="20">
        <v>99.7</v>
      </c>
      <c r="S3118" s="19">
        <f t="shared" si="170"/>
        <v>32127.328000000001</v>
      </c>
      <c r="T3118" s="20" t="s">
        <v>147</v>
      </c>
      <c r="U3118" s="20">
        <v>110</v>
      </c>
      <c r="V3118" s="20">
        <v>0</v>
      </c>
      <c r="W3118" s="20">
        <v>0</v>
      </c>
      <c r="X3118" s="20">
        <v>0</v>
      </c>
      <c r="Y3118" s="20">
        <f t="shared" si="172"/>
        <v>110</v>
      </c>
      <c r="Z3118" s="20">
        <v>31460</v>
      </c>
      <c r="AA3118" s="58" t="s">
        <v>3179</v>
      </c>
      <c r="AB3118" s="58" t="s">
        <v>3179</v>
      </c>
    </row>
    <row r="3119" spans="1:28" x14ac:dyDescent="0.3">
      <c r="A3119" s="20">
        <v>13</v>
      </c>
      <c r="B3119" s="20" t="s">
        <v>3275</v>
      </c>
      <c r="C3119" s="20" t="s">
        <v>1486</v>
      </c>
      <c r="D3119" s="20" t="s">
        <v>2490</v>
      </c>
      <c r="E3119" s="20" t="s">
        <v>2491</v>
      </c>
      <c r="F3119" s="20" t="s">
        <v>1512</v>
      </c>
      <c r="G3119" s="20" t="s">
        <v>2512</v>
      </c>
      <c r="H3119" s="20">
        <v>1</v>
      </c>
      <c r="I3119" s="20">
        <v>1</v>
      </c>
      <c r="J3119" s="20">
        <v>2</v>
      </c>
      <c r="K3119" s="56">
        <v>44649</v>
      </c>
      <c r="L3119" s="56">
        <v>44652</v>
      </c>
      <c r="M3119" s="20">
        <v>120.91</v>
      </c>
      <c r="N3119" s="20">
        <v>111</v>
      </c>
      <c r="O3119" s="20">
        <v>96</v>
      </c>
      <c r="P3119" s="1">
        <f t="shared" si="168"/>
        <v>11607.36</v>
      </c>
      <c r="Q3119" s="20" t="s">
        <v>147</v>
      </c>
      <c r="R3119" s="20">
        <v>99.7</v>
      </c>
      <c r="S3119" s="19">
        <f t="shared" si="170"/>
        <v>12054.727000000001</v>
      </c>
      <c r="T3119" s="20" t="s">
        <v>147</v>
      </c>
      <c r="U3119" s="20">
        <v>110</v>
      </c>
      <c r="V3119" s="20">
        <v>0</v>
      </c>
      <c r="W3119" s="20">
        <v>0</v>
      </c>
      <c r="X3119" s="20">
        <v>0</v>
      </c>
      <c r="Y3119" s="20">
        <f t="shared" si="172"/>
        <v>110</v>
      </c>
      <c r="Z3119" s="20">
        <v>12210</v>
      </c>
      <c r="AA3119" s="58" t="s">
        <v>3179</v>
      </c>
      <c r="AB3119" s="58" t="s">
        <v>3179</v>
      </c>
    </row>
    <row r="3120" spans="1:28" x14ac:dyDescent="0.3">
      <c r="A3120" s="20">
        <v>14</v>
      </c>
      <c r="B3120" s="20" t="s">
        <v>3275</v>
      </c>
      <c r="C3120" s="20" t="s">
        <v>1486</v>
      </c>
      <c r="D3120" s="20" t="s">
        <v>2490</v>
      </c>
      <c r="E3120" s="20" t="s">
        <v>2491</v>
      </c>
      <c r="F3120" s="20" t="s">
        <v>1766</v>
      </c>
      <c r="G3120" s="20" t="s">
        <v>2513</v>
      </c>
      <c r="H3120" s="20">
        <v>1</v>
      </c>
      <c r="I3120" s="20">
        <v>1</v>
      </c>
      <c r="J3120" s="20">
        <v>3</v>
      </c>
      <c r="K3120" s="56">
        <v>44649</v>
      </c>
      <c r="L3120" s="56">
        <v>44652</v>
      </c>
      <c r="M3120" s="20">
        <v>181.27</v>
      </c>
      <c r="N3120" s="20">
        <v>169</v>
      </c>
      <c r="O3120" s="20">
        <v>95</v>
      </c>
      <c r="P3120" s="1">
        <f t="shared" si="168"/>
        <v>17220.650000000001</v>
      </c>
      <c r="Q3120" s="20" t="s">
        <v>147</v>
      </c>
      <c r="R3120" s="20">
        <v>99.7</v>
      </c>
      <c r="S3120" s="19">
        <f t="shared" si="170"/>
        <v>18072.619000000002</v>
      </c>
      <c r="T3120" s="20" t="s">
        <v>147</v>
      </c>
      <c r="U3120" s="20">
        <v>110</v>
      </c>
      <c r="V3120" s="20">
        <v>0</v>
      </c>
      <c r="W3120" s="20">
        <v>0</v>
      </c>
      <c r="X3120" s="20">
        <v>0</v>
      </c>
      <c r="Y3120" s="20">
        <f t="shared" si="172"/>
        <v>110</v>
      </c>
      <c r="Z3120" s="20">
        <v>18590</v>
      </c>
      <c r="AA3120" s="58" t="s">
        <v>3179</v>
      </c>
      <c r="AB3120" s="58" t="s">
        <v>3179</v>
      </c>
    </row>
    <row r="3121" spans="1:28" x14ac:dyDescent="0.3">
      <c r="A3121" s="20">
        <v>15</v>
      </c>
      <c r="B3121" s="20" t="s">
        <v>3275</v>
      </c>
      <c r="C3121" s="20" t="s">
        <v>1486</v>
      </c>
      <c r="D3121" s="20" t="s">
        <v>2490</v>
      </c>
      <c r="E3121" s="20" t="s">
        <v>2491</v>
      </c>
      <c r="F3121" s="20" t="s">
        <v>2514</v>
      </c>
      <c r="G3121" s="20" t="s">
        <v>2515</v>
      </c>
      <c r="H3121" s="20">
        <v>1</v>
      </c>
      <c r="I3121" s="20">
        <v>1</v>
      </c>
      <c r="J3121" s="20">
        <v>3</v>
      </c>
      <c r="K3121" s="56">
        <v>44649</v>
      </c>
      <c r="L3121" s="56">
        <v>44652</v>
      </c>
      <c r="M3121" s="20">
        <v>141.18</v>
      </c>
      <c r="N3121" s="20">
        <v>114</v>
      </c>
      <c r="O3121" s="20">
        <v>91</v>
      </c>
      <c r="P3121" s="1">
        <f t="shared" si="168"/>
        <v>12847.380000000001</v>
      </c>
      <c r="Q3121" s="20" t="s">
        <v>147</v>
      </c>
      <c r="R3121" s="20">
        <v>99.7</v>
      </c>
      <c r="S3121" s="19">
        <f t="shared" si="170"/>
        <v>14075.646000000001</v>
      </c>
      <c r="T3121" s="20" t="s">
        <v>147</v>
      </c>
      <c r="U3121" s="20">
        <v>110</v>
      </c>
      <c r="V3121" s="20">
        <v>0</v>
      </c>
      <c r="W3121" s="20">
        <v>0</v>
      </c>
      <c r="X3121" s="20">
        <v>0</v>
      </c>
      <c r="Y3121" s="20">
        <f t="shared" si="172"/>
        <v>110</v>
      </c>
      <c r="Z3121" s="20">
        <v>12540</v>
      </c>
      <c r="AA3121" s="58" t="s">
        <v>3179</v>
      </c>
      <c r="AB3121" s="58" t="s">
        <v>3179</v>
      </c>
    </row>
    <row r="3122" spans="1:28" x14ac:dyDescent="0.3">
      <c r="A3122" s="20">
        <v>16</v>
      </c>
      <c r="B3122" s="20" t="s">
        <v>3275</v>
      </c>
      <c r="C3122" s="20" t="s">
        <v>1486</v>
      </c>
      <c r="D3122" s="20" t="s">
        <v>2490</v>
      </c>
      <c r="E3122" s="20" t="s">
        <v>2491</v>
      </c>
      <c r="F3122" s="20" t="s">
        <v>1713</v>
      </c>
      <c r="G3122" s="20" t="s">
        <v>2516</v>
      </c>
      <c r="H3122" s="20">
        <v>0.75</v>
      </c>
      <c r="I3122" s="20">
        <v>0.75</v>
      </c>
      <c r="J3122" s="20">
        <v>3</v>
      </c>
      <c r="K3122" s="56">
        <v>44649</v>
      </c>
      <c r="L3122" s="56">
        <v>44652</v>
      </c>
      <c r="M3122" s="20">
        <v>140.28</v>
      </c>
      <c r="N3122" s="20">
        <v>118</v>
      </c>
      <c r="O3122" s="20">
        <v>91</v>
      </c>
      <c r="P3122" s="1">
        <f t="shared" si="168"/>
        <v>12765.48</v>
      </c>
      <c r="Q3122" s="20" t="s">
        <v>147</v>
      </c>
      <c r="R3122" s="20">
        <v>99.7</v>
      </c>
      <c r="S3122" s="19">
        <f t="shared" si="170"/>
        <v>13985.916000000001</v>
      </c>
      <c r="T3122" s="20" t="s">
        <v>147</v>
      </c>
      <c r="U3122" s="20">
        <v>110</v>
      </c>
      <c r="V3122" s="20">
        <v>0</v>
      </c>
      <c r="W3122" s="20">
        <v>0</v>
      </c>
      <c r="X3122" s="20">
        <v>0</v>
      </c>
      <c r="Y3122" s="20">
        <f t="shared" si="172"/>
        <v>110</v>
      </c>
      <c r="Z3122" s="20">
        <v>12980</v>
      </c>
      <c r="AA3122" s="58" t="s">
        <v>3179</v>
      </c>
      <c r="AB3122" s="58" t="s">
        <v>3179</v>
      </c>
    </row>
    <row r="3123" spans="1:28" x14ac:dyDescent="0.3">
      <c r="A3123" s="20">
        <v>17</v>
      </c>
      <c r="B3123" s="20" t="s">
        <v>3275</v>
      </c>
      <c r="C3123" s="20" t="s">
        <v>1486</v>
      </c>
      <c r="D3123" s="20" t="s">
        <v>2490</v>
      </c>
      <c r="E3123" s="20" t="s">
        <v>2491</v>
      </c>
      <c r="F3123" s="20" t="s">
        <v>2077</v>
      </c>
      <c r="G3123" s="20" t="s">
        <v>2517</v>
      </c>
      <c r="H3123" s="20">
        <v>0.5</v>
      </c>
      <c r="I3123" s="20">
        <v>0.5</v>
      </c>
      <c r="J3123" s="20">
        <v>4</v>
      </c>
      <c r="K3123" s="56">
        <v>44649</v>
      </c>
      <c r="L3123" s="56">
        <v>44652</v>
      </c>
      <c r="M3123" s="20">
        <v>196.68</v>
      </c>
      <c r="N3123" s="20">
        <v>166</v>
      </c>
      <c r="O3123" s="20">
        <v>98</v>
      </c>
      <c r="P3123" s="1">
        <f t="shared" si="168"/>
        <v>19274.64</v>
      </c>
      <c r="Q3123" s="20" t="s">
        <v>147</v>
      </c>
      <c r="R3123" s="20">
        <v>99.7</v>
      </c>
      <c r="S3123" s="19">
        <f t="shared" si="170"/>
        <v>19608.996000000003</v>
      </c>
      <c r="T3123" s="20" t="s">
        <v>147</v>
      </c>
      <c r="U3123" s="20">
        <v>110</v>
      </c>
      <c r="V3123" s="20">
        <v>0</v>
      </c>
      <c r="W3123" s="20">
        <v>0</v>
      </c>
      <c r="X3123" s="20">
        <v>0</v>
      </c>
      <c r="Y3123" s="20">
        <f t="shared" si="172"/>
        <v>110</v>
      </c>
      <c r="Z3123" s="20">
        <v>18260</v>
      </c>
      <c r="AA3123" s="58" t="s">
        <v>3179</v>
      </c>
      <c r="AB3123" s="58" t="s">
        <v>3179</v>
      </c>
    </row>
    <row r="3124" spans="1:28" x14ac:dyDescent="0.3">
      <c r="A3124" s="20">
        <v>18</v>
      </c>
      <c r="B3124" s="20" t="s">
        <v>3275</v>
      </c>
      <c r="C3124" s="20" t="s">
        <v>1486</v>
      </c>
      <c r="D3124" s="20" t="s">
        <v>2490</v>
      </c>
      <c r="E3124" s="20" t="s">
        <v>2491</v>
      </c>
      <c r="F3124" s="20" t="s">
        <v>2518</v>
      </c>
      <c r="G3124" s="20" t="s">
        <v>2519</v>
      </c>
      <c r="H3124" s="20">
        <v>1</v>
      </c>
      <c r="I3124" s="20">
        <v>1</v>
      </c>
      <c r="J3124" s="20">
        <v>5</v>
      </c>
      <c r="K3124" s="56">
        <v>44699</v>
      </c>
      <c r="L3124" s="56">
        <v>44702</v>
      </c>
      <c r="M3124" s="20">
        <v>302.68</v>
      </c>
      <c r="N3124" s="20">
        <v>277</v>
      </c>
      <c r="O3124" s="20">
        <v>97</v>
      </c>
      <c r="P3124" s="1">
        <f t="shared" si="168"/>
        <v>29359.96</v>
      </c>
      <c r="Q3124" s="20" t="s">
        <v>147</v>
      </c>
      <c r="R3124" s="20">
        <v>99.7</v>
      </c>
      <c r="S3124" s="19">
        <f t="shared" si="170"/>
        <v>30177.196</v>
      </c>
      <c r="T3124" s="20" t="s">
        <v>147</v>
      </c>
      <c r="U3124" s="20">
        <v>110</v>
      </c>
      <c r="V3124" s="20">
        <v>0</v>
      </c>
      <c r="W3124" s="20">
        <v>0</v>
      </c>
      <c r="X3124" s="20">
        <v>0</v>
      </c>
      <c r="Y3124" s="20">
        <f t="shared" si="172"/>
        <v>110</v>
      </c>
      <c r="Z3124" s="20">
        <v>30470</v>
      </c>
      <c r="AA3124" s="58" t="s">
        <v>3179</v>
      </c>
      <c r="AB3124" s="58" t="s">
        <v>3179</v>
      </c>
    </row>
    <row r="3125" spans="1:28" x14ac:dyDescent="0.3">
      <c r="A3125" s="20">
        <v>19</v>
      </c>
      <c r="B3125" s="20" t="s">
        <v>3275</v>
      </c>
      <c r="C3125" s="20" t="s">
        <v>1486</v>
      </c>
      <c r="D3125" s="20" t="s">
        <v>2490</v>
      </c>
      <c r="E3125" s="20" t="s">
        <v>2491</v>
      </c>
      <c r="F3125" s="20" t="s">
        <v>2520</v>
      </c>
      <c r="G3125" s="20" t="s">
        <v>2521</v>
      </c>
      <c r="H3125" s="20">
        <v>0.75</v>
      </c>
      <c r="I3125" s="20">
        <v>0.75</v>
      </c>
      <c r="J3125" s="20">
        <v>5</v>
      </c>
      <c r="K3125" s="56">
        <v>44649</v>
      </c>
      <c r="L3125" s="56">
        <v>44652</v>
      </c>
      <c r="M3125" s="20">
        <v>302.52</v>
      </c>
      <c r="N3125" s="20">
        <v>268</v>
      </c>
      <c r="O3125" s="20">
        <v>89</v>
      </c>
      <c r="P3125" s="1">
        <f t="shared" si="168"/>
        <v>26924.28</v>
      </c>
      <c r="Q3125" s="20" t="s">
        <v>147</v>
      </c>
      <c r="R3125" s="20">
        <v>99.7</v>
      </c>
      <c r="S3125" s="19">
        <f t="shared" si="170"/>
        <v>30161.243999999999</v>
      </c>
      <c r="T3125" s="20" t="s">
        <v>147</v>
      </c>
      <c r="U3125" s="20">
        <v>110</v>
      </c>
      <c r="V3125" s="20">
        <v>0</v>
      </c>
      <c r="W3125" s="20">
        <v>0</v>
      </c>
      <c r="X3125" s="20">
        <v>0</v>
      </c>
      <c r="Y3125" s="20">
        <f t="shared" si="172"/>
        <v>110</v>
      </c>
      <c r="Z3125" s="20">
        <v>29480</v>
      </c>
      <c r="AA3125" s="58" t="s">
        <v>3179</v>
      </c>
      <c r="AB3125" s="58" t="s">
        <v>3179</v>
      </c>
    </row>
    <row r="3126" spans="1:28" x14ac:dyDescent="0.3">
      <c r="A3126" s="20">
        <v>20</v>
      </c>
      <c r="B3126" s="20" t="s">
        <v>3275</v>
      </c>
      <c r="C3126" s="20" t="s">
        <v>1486</v>
      </c>
      <c r="D3126" s="20" t="s">
        <v>2490</v>
      </c>
      <c r="E3126" s="20" t="s">
        <v>2491</v>
      </c>
      <c r="F3126" s="20" t="s">
        <v>2522</v>
      </c>
      <c r="G3126" s="20" t="s">
        <v>2523</v>
      </c>
      <c r="H3126" s="20">
        <v>0.75</v>
      </c>
      <c r="I3126" s="20">
        <v>0.75</v>
      </c>
      <c r="J3126" s="20">
        <v>5</v>
      </c>
      <c r="K3126" s="56">
        <v>44649</v>
      </c>
      <c r="L3126" s="56">
        <v>44652</v>
      </c>
      <c r="M3126" s="20">
        <v>267.27999999999997</v>
      </c>
      <c r="N3126" s="20">
        <v>250</v>
      </c>
      <c r="O3126" s="20">
        <v>94</v>
      </c>
      <c r="P3126" s="1">
        <f t="shared" si="168"/>
        <v>25124.319999999996</v>
      </c>
      <c r="Q3126" s="20" t="s">
        <v>147</v>
      </c>
      <c r="R3126" s="20">
        <v>99.7</v>
      </c>
      <c r="S3126" s="19">
        <f t="shared" si="170"/>
        <v>26647.815999999999</v>
      </c>
      <c r="T3126" s="20" t="s">
        <v>147</v>
      </c>
      <c r="U3126" s="20">
        <v>110</v>
      </c>
      <c r="V3126" s="20">
        <v>0</v>
      </c>
      <c r="W3126" s="20">
        <v>0</v>
      </c>
      <c r="X3126" s="20">
        <v>0</v>
      </c>
      <c r="Y3126" s="20">
        <f t="shared" si="172"/>
        <v>110</v>
      </c>
      <c r="Z3126" s="20">
        <v>27500</v>
      </c>
      <c r="AA3126" s="58" t="s">
        <v>3179</v>
      </c>
      <c r="AB3126" s="58" t="s">
        <v>3179</v>
      </c>
    </row>
    <row r="3127" spans="1:28" x14ac:dyDescent="0.3">
      <c r="A3127" s="20">
        <v>21</v>
      </c>
      <c r="B3127" s="20" t="s">
        <v>3275</v>
      </c>
      <c r="C3127" s="20" t="s">
        <v>1486</v>
      </c>
      <c r="D3127" s="20" t="s">
        <v>2490</v>
      </c>
      <c r="E3127" s="20" t="s">
        <v>2491</v>
      </c>
      <c r="F3127" s="20" t="s">
        <v>2524</v>
      </c>
      <c r="G3127" s="20" t="s">
        <v>2525</v>
      </c>
      <c r="H3127" s="20">
        <v>0.5</v>
      </c>
      <c r="I3127" s="20">
        <v>0.5</v>
      </c>
      <c r="J3127" s="20">
        <v>3</v>
      </c>
      <c r="K3127" s="56">
        <v>44649</v>
      </c>
      <c r="L3127" s="56">
        <v>44652</v>
      </c>
      <c r="M3127" s="20">
        <v>151.41999999999999</v>
      </c>
      <c r="N3127" s="20">
        <v>140</v>
      </c>
      <c r="O3127" s="20">
        <v>96</v>
      </c>
      <c r="P3127" s="1">
        <f t="shared" si="168"/>
        <v>14536.32</v>
      </c>
      <c r="Q3127" s="20" t="s">
        <v>147</v>
      </c>
      <c r="R3127" s="20">
        <v>99.7</v>
      </c>
      <c r="S3127" s="19">
        <f t="shared" si="170"/>
        <v>15096.573999999999</v>
      </c>
      <c r="T3127" s="20" t="s">
        <v>147</v>
      </c>
      <c r="U3127" s="20">
        <v>110</v>
      </c>
      <c r="V3127" s="20">
        <v>0</v>
      </c>
      <c r="W3127" s="20">
        <v>0</v>
      </c>
      <c r="X3127" s="20">
        <v>0</v>
      </c>
      <c r="Y3127" s="20">
        <f t="shared" si="172"/>
        <v>110</v>
      </c>
      <c r="Z3127" s="20">
        <v>15400</v>
      </c>
      <c r="AA3127" s="58" t="s">
        <v>3179</v>
      </c>
      <c r="AB3127" s="58" t="s">
        <v>3179</v>
      </c>
    </row>
    <row r="3128" spans="1:28" x14ac:dyDescent="0.3">
      <c r="A3128" s="20">
        <v>22</v>
      </c>
      <c r="B3128" s="20" t="s">
        <v>3275</v>
      </c>
      <c r="C3128" s="20" t="s">
        <v>1486</v>
      </c>
      <c r="D3128" s="20" t="s">
        <v>2490</v>
      </c>
      <c r="E3128" s="20" t="s">
        <v>2491</v>
      </c>
      <c r="F3128" s="20" t="s">
        <v>2367</v>
      </c>
      <c r="G3128" s="20" t="s">
        <v>2526</v>
      </c>
      <c r="H3128" s="20">
        <v>0.75</v>
      </c>
      <c r="I3128" s="20">
        <v>0.75</v>
      </c>
      <c r="J3128" s="20">
        <v>3</v>
      </c>
      <c r="K3128" s="56">
        <v>44649</v>
      </c>
      <c r="L3128" s="56">
        <v>44652</v>
      </c>
      <c r="M3128" s="20">
        <v>160.83000000000001</v>
      </c>
      <c r="N3128" s="20">
        <v>129</v>
      </c>
      <c r="O3128" s="20">
        <v>92</v>
      </c>
      <c r="P3128" s="1">
        <f t="shared" si="168"/>
        <v>14796.36</v>
      </c>
      <c r="Q3128" s="20" t="s">
        <v>147</v>
      </c>
      <c r="R3128" s="20">
        <v>99.7</v>
      </c>
      <c r="S3128" s="19">
        <f t="shared" si="170"/>
        <v>16034.751000000002</v>
      </c>
      <c r="T3128" s="20" t="s">
        <v>147</v>
      </c>
      <c r="U3128" s="20">
        <v>110</v>
      </c>
      <c r="V3128" s="20">
        <v>0</v>
      </c>
      <c r="W3128" s="20">
        <v>0</v>
      </c>
      <c r="X3128" s="20">
        <v>0</v>
      </c>
      <c r="Y3128" s="20">
        <f t="shared" si="172"/>
        <v>110</v>
      </c>
      <c r="Z3128" s="20">
        <v>14190</v>
      </c>
      <c r="AA3128" s="58" t="s">
        <v>3179</v>
      </c>
      <c r="AB3128" s="58" t="s">
        <v>3179</v>
      </c>
    </row>
    <row r="3129" spans="1:28" x14ac:dyDescent="0.3">
      <c r="A3129" s="20">
        <v>23</v>
      </c>
      <c r="B3129" s="20" t="s">
        <v>3275</v>
      </c>
      <c r="C3129" s="20" t="s">
        <v>1486</v>
      </c>
      <c r="D3129" s="20" t="s">
        <v>2490</v>
      </c>
      <c r="E3129" s="20" t="s">
        <v>2491</v>
      </c>
      <c r="F3129" s="20" t="s">
        <v>1751</v>
      </c>
      <c r="G3129" s="20" t="s">
        <v>2527</v>
      </c>
      <c r="H3129" s="20">
        <v>1</v>
      </c>
      <c r="I3129" s="20">
        <v>1</v>
      </c>
      <c r="J3129" s="20">
        <v>3</v>
      </c>
      <c r="K3129" s="56">
        <v>44649</v>
      </c>
      <c r="L3129" s="56">
        <v>44652</v>
      </c>
      <c r="M3129" s="20">
        <v>181.1</v>
      </c>
      <c r="N3129" s="20">
        <v>146</v>
      </c>
      <c r="O3129" s="20">
        <v>98</v>
      </c>
      <c r="P3129" s="1">
        <f t="shared" si="168"/>
        <v>17747.8</v>
      </c>
      <c r="Q3129" s="20" t="s">
        <v>147</v>
      </c>
      <c r="R3129" s="20">
        <v>99.7</v>
      </c>
      <c r="S3129" s="19">
        <f t="shared" si="170"/>
        <v>18055.669999999998</v>
      </c>
      <c r="T3129" s="20" t="s">
        <v>147</v>
      </c>
      <c r="U3129" s="20">
        <v>110</v>
      </c>
      <c r="V3129" s="20">
        <v>0</v>
      </c>
      <c r="W3129" s="20">
        <v>0</v>
      </c>
      <c r="X3129" s="20">
        <v>0</v>
      </c>
      <c r="Y3129" s="20">
        <f t="shared" si="172"/>
        <v>110</v>
      </c>
      <c r="Z3129" s="20">
        <v>16060</v>
      </c>
      <c r="AA3129" s="58" t="s">
        <v>3179</v>
      </c>
      <c r="AB3129" s="58" t="s">
        <v>3179</v>
      </c>
    </row>
    <row r="3130" spans="1:28" x14ac:dyDescent="0.3">
      <c r="A3130" s="20">
        <v>25</v>
      </c>
      <c r="B3130" s="20" t="s">
        <v>3275</v>
      </c>
      <c r="C3130" s="20" t="s">
        <v>1486</v>
      </c>
      <c r="D3130" s="20" t="s">
        <v>2490</v>
      </c>
      <c r="E3130" s="20" t="s">
        <v>2491</v>
      </c>
      <c r="F3130" s="20" t="s">
        <v>2077</v>
      </c>
      <c r="G3130" s="20" t="s">
        <v>2528</v>
      </c>
      <c r="H3130" s="20">
        <v>0.5</v>
      </c>
      <c r="I3130" s="20">
        <v>0.5</v>
      </c>
      <c r="J3130" s="20">
        <v>4</v>
      </c>
      <c r="K3130" s="56">
        <v>44649</v>
      </c>
      <c r="L3130" s="56">
        <v>44652</v>
      </c>
      <c r="M3130" s="20">
        <v>206.3</v>
      </c>
      <c r="N3130" s="20">
        <v>176</v>
      </c>
      <c r="O3130" s="20">
        <v>95</v>
      </c>
      <c r="P3130" s="1">
        <f t="shared" si="168"/>
        <v>19598.5</v>
      </c>
      <c r="Q3130" s="20" t="s">
        <v>147</v>
      </c>
      <c r="R3130" s="20">
        <v>99.7</v>
      </c>
      <c r="S3130" s="19">
        <f t="shared" si="170"/>
        <v>20568.11</v>
      </c>
      <c r="T3130" s="20" t="s">
        <v>147</v>
      </c>
      <c r="U3130" s="20">
        <v>110</v>
      </c>
      <c r="V3130" s="20">
        <v>0</v>
      </c>
      <c r="W3130" s="20">
        <v>0</v>
      </c>
      <c r="X3130" s="20">
        <v>0</v>
      </c>
      <c r="Y3130" s="20">
        <f t="shared" si="172"/>
        <v>110</v>
      </c>
      <c r="Z3130" s="20">
        <v>19360</v>
      </c>
      <c r="AA3130" s="58" t="s">
        <v>3179</v>
      </c>
      <c r="AB3130" s="58" t="s">
        <v>3179</v>
      </c>
    </row>
    <row r="3131" spans="1:28" x14ac:dyDescent="0.3">
      <c r="A3131" s="20">
        <v>24</v>
      </c>
      <c r="B3131" s="20" t="s">
        <v>3275</v>
      </c>
      <c r="C3131" s="20" t="s">
        <v>1486</v>
      </c>
      <c r="D3131" s="20" t="s">
        <v>2490</v>
      </c>
      <c r="E3131" s="20" t="s">
        <v>2491</v>
      </c>
      <c r="F3131" s="20" t="s">
        <v>2529</v>
      </c>
      <c r="G3131" s="20" t="s">
        <v>2530</v>
      </c>
      <c r="H3131" s="20">
        <v>0.5</v>
      </c>
      <c r="I3131" s="20">
        <v>0.5</v>
      </c>
      <c r="J3131" s="20">
        <v>5</v>
      </c>
      <c r="K3131" s="56">
        <v>44649</v>
      </c>
      <c r="L3131" s="56">
        <v>44652</v>
      </c>
      <c r="M3131" s="20">
        <v>301.3</v>
      </c>
      <c r="N3131" s="20">
        <v>256</v>
      </c>
      <c r="O3131" s="20">
        <v>92</v>
      </c>
      <c r="P3131" s="1">
        <f t="shared" si="168"/>
        <v>27719.600000000002</v>
      </c>
      <c r="Q3131" s="20" t="s">
        <v>147</v>
      </c>
      <c r="R3131" s="20">
        <v>99.7</v>
      </c>
      <c r="S3131" s="19">
        <f t="shared" si="170"/>
        <v>30039.61</v>
      </c>
      <c r="T3131" s="20" t="s">
        <v>147</v>
      </c>
      <c r="U3131" s="20">
        <v>110</v>
      </c>
      <c r="V3131" s="20">
        <v>0</v>
      </c>
      <c r="W3131" s="20">
        <v>0</v>
      </c>
      <c r="X3131" s="20">
        <v>0</v>
      </c>
      <c r="Y3131" s="20">
        <f t="shared" si="172"/>
        <v>110</v>
      </c>
      <c r="Z3131" s="20">
        <v>28160</v>
      </c>
      <c r="AA3131" s="58" t="s">
        <v>3179</v>
      </c>
      <c r="AB3131" s="58" t="s">
        <v>3179</v>
      </c>
    </row>
    <row r="3132" spans="1:28" x14ac:dyDescent="0.3">
      <c r="A3132" s="20">
        <f>A3131+1</f>
        <v>25</v>
      </c>
      <c r="B3132" s="20" t="s">
        <v>3275</v>
      </c>
      <c r="C3132" s="20" t="s">
        <v>1486</v>
      </c>
      <c r="D3132" s="20" t="s">
        <v>2490</v>
      </c>
      <c r="E3132" s="20" t="s">
        <v>2491</v>
      </c>
      <c r="F3132" s="20" t="s">
        <v>2531</v>
      </c>
      <c r="G3132" s="20" t="s">
        <v>2532</v>
      </c>
      <c r="H3132" s="20">
        <v>0.75</v>
      </c>
      <c r="I3132" s="20">
        <v>0.75</v>
      </c>
      <c r="J3132" s="20">
        <v>2</v>
      </c>
      <c r="K3132" s="56">
        <v>44649</v>
      </c>
      <c r="L3132" s="56">
        <v>44652</v>
      </c>
      <c r="M3132" s="20">
        <v>120.38</v>
      </c>
      <c r="N3132" s="20">
        <v>112</v>
      </c>
      <c r="O3132" s="20">
        <v>97</v>
      </c>
      <c r="P3132" s="1">
        <f t="shared" si="168"/>
        <v>11676.859999999999</v>
      </c>
      <c r="Q3132" s="20" t="s">
        <v>147</v>
      </c>
      <c r="R3132" s="20">
        <v>99.7</v>
      </c>
      <c r="S3132" s="19">
        <f t="shared" si="170"/>
        <v>12001.886</v>
      </c>
      <c r="T3132" s="20" t="s">
        <v>147</v>
      </c>
      <c r="U3132" s="20">
        <v>110</v>
      </c>
      <c r="V3132" s="20">
        <v>0</v>
      </c>
      <c r="W3132" s="20">
        <v>0</v>
      </c>
      <c r="X3132" s="20">
        <v>0</v>
      </c>
      <c r="Y3132" s="20">
        <f t="shared" si="172"/>
        <v>110</v>
      </c>
      <c r="Z3132" s="20">
        <v>12320</v>
      </c>
      <c r="AA3132" s="58" t="s">
        <v>3179</v>
      </c>
      <c r="AB3132" s="58" t="s">
        <v>3179</v>
      </c>
    </row>
    <row r="3133" spans="1:28" x14ac:dyDescent="0.3">
      <c r="A3133" s="20">
        <v>26</v>
      </c>
      <c r="B3133" s="20" t="s">
        <v>3275</v>
      </c>
      <c r="C3133" s="20" t="s">
        <v>1486</v>
      </c>
      <c r="D3133" s="20" t="s">
        <v>2490</v>
      </c>
      <c r="E3133" s="20" t="s">
        <v>2491</v>
      </c>
      <c r="F3133" s="20" t="s">
        <v>1714</v>
      </c>
      <c r="G3133" s="20" t="s">
        <v>2533</v>
      </c>
      <c r="H3133" s="20">
        <v>0.5</v>
      </c>
      <c r="I3133" s="20">
        <v>0.5</v>
      </c>
      <c r="J3133" s="20">
        <v>3</v>
      </c>
      <c r="K3133" s="56">
        <v>44649</v>
      </c>
      <c r="L3133" s="56">
        <v>44652</v>
      </c>
      <c r="M3133" s="20">
        <v>130.87</v>
      </c>
      <c r="N3133" s="20">
        <v>105</v>
      </c>
      <c r="O3133" s="20">
        <v>97</v>
      </c>
      <c r="P3133" s="1">
        <f t="shared" si="168"/>
        <v>12694.390000000001</v>
      </c>
      <c r="Q3133" s="20" t="s">
        <v>147</v>
      </c>
      <c r="R3133" s="20">
        <v>99.7</v>
      </c>
      <c r="S3133" s="19">
        <f t="shared" si="170"/>
        <v>13047.739000000001</v>
      </c>
      <c r="T3133" s="20" t="s">
        <v>147</v>
      </c>
      <c r="U3133" s="20">
        <v>110</v>
      </c>
      <c r="V3133" s="20">
        <v>0</v>
      </c>
      <c r="W3133" s="20">
        <v>0</v>
      </c>
      <c r="X3133" s="20">
        <v>0</v>
      </c>
      <c r="Y3133" s="20">
        <f t="shared" si="172"/>
        <v>110</v>
      </c>
      <c r="Z3133" s="20">
        <v>11550</v>
      </c>
      <c r="AA3133" s="58" t="s">
        <v>3179</v>
      </c>
      <c r="AB3133" s="58" t="s">
        <v>3179</v>
      </c>
    </row>
    <row r="3134" spans="1:28" x14ac:dyDescent="0.3">
      <c r="A3134" s="20">
        <v>27</v>
      </c>
      <c r="B3134" s="20" t="s">
        <v>3275</v>
      </c>
      <c r="C3134" s="20" t="s">
        <v>1486</v>
      </c>
      <c r="D3134" s="20" t="s">
        <v>2490</v>
      </c>
      <c r="E3134" s="20" t="s">
        <v>2491</v>
      </c>
      <c r="F3134" s="20" t="s">
        <v>2534</v>
      </c>
      <c r="G3134" s="20" t="s">
        <v>2535</v>
      </c>
      <c r="H3134" s="20">
        <v>1</v>
      </c>
      <c r="I3134" s="20">
        <v>1</v>
      </c>
      <c r="J3134" s="20">
        <v>5</v>
      </c>
      <c r="K3134" s="56">
        <v>44649</v>
      </c>
      <c r="L3134" s="56">
        <v>44652</v>
      </c>
      <c r="M3134" s="20">
        <v>260.98</v>
      </c>
      <c r="N3134" s="20">
        <v>221</v>
      </c>
      <c r="O3134" s="20">
        <v>97</v>
      </c>
      <c r="P3134" s="1">
        <f t="shared" si="168"/>
        <v>25315.06</v>
      </c>
      <c r="Q3134" s="20" t="s">
        <v>147</v>
      </c>
      <c r="R3134" s="20">
        <v>99.7</v>
      </c>
      <c r="S3134" s="19">
        <f t="shared" si="170"/>
        <v>26019.706000000002</v>
      </c>
      <c r="T3134" s="20" t="s">
        <v>147</v>
      </c>
      <c r="U3134" s="20">
        <v>110</v>
      </c>
      <c r="V3134" s="20">
        <v>0</v>
      </c>
      <c r="W3134" s="20">
        <v>0</v>
      </c>
      <c r="X3134" s="20">
        <v>0</v>
      </c>
      <c r="Y3134" s="20">
        <f t="shared" si="172"/>
        <v>110</v>
      </c>
      <c r="Z3134" s="20">
        <v>24310</v>
      </c>
      <c r="AA3134" s="58" t="s">
        <v>3179</v>
      </c>
      <c r="AB3134" s="58" t="s">
        <v>3179</v>
      </c>
    </row>
    <row r="3135" spans="1:28" x14ac:dyDescent="0.3">
      <c r="A3135" s="20">
        <v>28</v>
      </c>
      <c r="B3135" s="20" t="s">
        <v>3275</v>
      </c>
      <c r="C3135" s="20" t="s">
        <v>1486</v>
      </c>
      <c r="D3135" s="20" t="s">
        <v>2490</v>
      </c>
      <c r="E3135" s="20" t="s">
        <v>2491</v>
      </c>
      <c r="F3135" s="20" t="s">
        <v>2536</v>
      </c>
      <c r="G3135" s="20" t="s">
        <v>2537</v>
      </c>
      <c r="H3135" s="20">
        <v>0.5</v>
      </c>
      <c r="I3135" s="20">
        <v>0.5</v>
      </c>
      <c r="J3135" s="20">
        <v>3</v>
      </c>
      <c r="K3135" s="56">
        <v>44649</v>
      </c>
      <c r="L3135" s="56">
        <v>44652</v>
      </c>
      <c r="M3135" s="20">
        <v>165.88</v>
      </c>
      <c r="N3135" s="20">
        <v>146</v>
      </c>
      <c r="O3135" s="20">
        <v>96</v>
      </c>
      <c r="P3135" s="1">
        <f t="shared" si="168"/>
        <v>15924.48</v>
      </c>
      <c r="Q3135" s="20" t="s">
        <v>147</v>
      </c>
      <c r="R3135" s="20">
        <v>99.7</v>
      </c>
      <c r="S3135" s="19">
        <f t="shared" si="170"/>
        <v>16538.236000000001</v>
      </c>
      <c r="T3135" s="20" t="s">
        <v>147</v>
      </c>
      <c r="U3135" s="20">
        <v>110</v>
      </c>
      <c r="V3135" s="20">
        <v>0</v>
      </c>
      <c r="W3135" s="20">
        <v>0</v>
      </c>
      <c r="X3135" s="20">
        <v>0</v>
      </c>
      <c r="Y3135" s="20">
        <f t="shared" si="172"/>
        <v>110</v>
      </c>
      <c r="Z3135" s="20">
        <v>16060</v>
      </c>
      <c r="AA3135" s="58" t="s">
        <v>3179</v>
      </c>
      <c r="AB3135" s="58" t="s">
        <v>3179</v>
      </c>
    </row>
    <row r="3136" spans="1:28" x14ac:dyDescent="0.3">
      <c r="A3136" s="20">
        <v>29</v>
      </c>
      <c r="B3136" s="20" t="s">
        <v>3275</v>
      </c>
      <c r="C3136" s="20" t="s">
        <v>1486</v>
      </c>
      <c r="D3136" s="20" t="s">
        <v>2490</v>
      </c>
      <c r="E3136" s="20" t="s">
        <v>2491</v>
      </c>
      <c r="F3136" s="20" t="s">
        <v>2332</v>
      </c>
      <c r="G3136" s="20" t="s">
        <v>2538</v>
      </c>
      <c r="H3136" s="20">
        <v>0.5</v>
      </c>
      <c r="I3136" s="20">
        <v>0.5</v>
      </c>
      <c r="J3136" s="20">
        <v>3</v>
      </c>
      <c r="K3136" s="56">
        <v>44649</v>
      </c>
      <c r="L3136" s="56">
        <v>44652</v>
      </c>
      <c r="M3136" s="20">
        <v>180.76</v>
      </c>
      <c r="N3136" s="20">
        <v>153</v>
      </c>
      <c r="O3136" s="20">
        <v>94</v>
      </c>
      <c r="P3136" s="1">
        <f t="shared" si="168"/>
        <v>16991.439999999999</v>
      </c>
      <c r="Q3136" s="20" t="s">
        <v>147</v>
      </c>
      <c r="R3136" s="20">
        <v>99.7</v>
      </c>
      <c r="S3136" s="19">
        <f t="shared" si="170"/>
        <v>18021.772000000001</v>
      </c>
      <c r="T3136" s="20" t="s">
        <v>147</v>
      </c>
      <c r="U3136" s="20">
        <v>110</v>
      </c>
      <c r="V3136" s="20">
        <v>0</v>
      </c>
      <c r="W3136" s="20">
        <v>0</v>
      </c>
      <c r="X3136" s="20">
        <v>0</v>
      </c>
      <c r="Y3136" s="20">
        <f t="shared" si="172"/>
        <v>110</v>
      </c>
      <c r="Z3136" s="20">
        <v>16830</v>
      </c>
      <c r="AA3136" s="58" t="s">
        <v>3179</v>
      </c>
      <c r="AB3136" s="58" t="s">
        <v>3179</v>
      </c>
    </row>
    <row r="3137" spans="1:28" x14ac:dyDescent="0.3">
      <c r="A3137" s="20">
        <v>30</v>
      </c>
      <c r="B3137" s="20" t="s">
        <v>3275</v>
      </c>
      <c r="C3137" s="20" t="s">
        <v>1486</v>
      </c>
      <c r="D3137" s="20" t="s">
        <v>2490</v>
      </c>
      <c r="E3137" s="20" t="s">
        <v>2491</v>
      </c>
      <c r="F3137" s="20" t="s">
        <v>2539</v>
      </c>
      <c r="G3137" s="20" t="s">
        <v>2540</v>
      </c>
      <c r="H3137" s="20">
        <v>0.5</v>
      </c>
      <c r="I3137" s="20">
        <v>0.5</v>
      </c>
      <c r="J3137" s="20">
        <v>3</v>
      </c>
      <c r="K3137" s="56">
        <v>44649</v>
      </c>
      <c r="L3137" s="56">
        <v>44652</v>
      </c>
      <c r="M3137" s="20">
        <v>131.32</v>
      </c>
      <c r="N3137" s="20">
        <v>122</v>
      </c>
      <c r="O3137" s="20">
        <v>94</v>
      </c>
      <c r="P3137" s="1">
        <f t="shared" si="168"/>
        <v>12344.08</v>
      </c>
      <c r="Q3137" s="20" t="s">
        <v>147</v>
      </c>
      <c r="R3137" s="20">
        <v>99.7</v>
      </c>
      <c r="S3137" s="19">
        <f t="shared" si="170"/>
        <v>13092.603999999999</v>
      </c>
      <c r="T3137" s="20" t="s">
        <v>147</v>
      </c>
      <c r="U3137" s="20">
        <v>110</v>
      </c>
      <c r="V3137" s="20">
        <v>0</v>
      </c>
      <c r="W3137" s="20">
        <v>0</v>
      </c>
      <c r="X3137" s="20">
        <v>0</v>
      </c>
      <c r="Y3137" s="20">
        <f t="shared" si="172"/>
        <v>110</v>
      </c>
      <c r="Z3137" s="20">
        <v>13420</v>
      </c>
      <c r="AA3137" s="58" t="s">
        <v>3179</v>
      </c>
      <c r="AB3137" s="58" t="s">
        <v>3179</v>
      </c>
    </row>
    <row r="3138" spans="1:28" x14ac:dyDescent="0.3">
      <c r="A3138" s="20">
        <v>31</v>
      </c>
      <c r="B3138" s="20" t="s">
        <v>3275</v>
      </c>
      <c r="C3138" s="20" t="s">
        <v>1486</v>
      </c>
      <c r="D3138" s="20" t="s">
        <v>2490</v>
      </c>
      <c r="E3138" s="20" t="s">
        <v>2491</v>
      </c>
      <c r="F3138" s="20" t="s">
        <v>2541</v>
      </c>
      <c r="G3138" s="20" t="s">
        <v>2542</v>
      </c>
      <c r="H3138" s="20">
        <v>0.5</v>
      </c>
      <c r="I3138" s="20">
        <v>0.5</v>
      </c>
      <c r="J3138" s="20">
        <v>1</v>
      </c>
      <c r="K3138" s="56">
        <v>44649</v>
      </c>
      <c r="L3138" s="56">
        <v>44652</v>
      </c>
      <c r="M3138" s="20">
        <v>60.17</v>
      </c>
      <c r="N3138" s="20">
        <v>51</v>
      </c>
      <c r="O3138" s="20">
        <v>90</v>
      </c>
      <c r="P3138" s="1">
        <f t="shared" si="168"/>
        <v>5415.3</v>
      </c>
      <c r="Q3138" s="20" t="s">
        <v>147</v>
      </c>
      <c r="R3138" s="20">
        <v>99.7</v>
      </c>
      <c r="S3138" s="19">
        <f t="shared" si="170"/>
        <v>5998.9490000000005</v>
      </c>
      <c r="T3138" s="20" t="s">
        <v>147</v>
      </c>
      <c r="U3138" s="20">
        <v>110</v>
      </c>
      <c r="V3138" s="20">
        <v>0</v>
      </c>
      <c r="W3138" s="20">
        <v>0</v>
      </c>
      <c r="X3138" s="20">
        <v>0</v>
      </c>
      <c r="Y3138" s="20">
        <f t="shared" si="172"/>
        <v>110</v>
      </c>
      <c r="Z3138" s="20">
        <v>5610</v>
      </c>
      <c r="AA3138" s="58" t="s">
        <v>3179</v>
      </c>
      <c r="AB3138" s="58" t="s">
        <v>3179</v>
      </c>
    </row>
    <row r="3139" spans="1:28" x14ac:dyDescent="0.3">
      <c r="A3139" s="20">
        <v>32</v>
      </c>
      <c r="B3139" s="20" t="s">
        <v>3275</v>
      </c>
      <c r="C3139" s="20" t="s">
        <v>1486</v>
      </c>
      <c r="D3139" s="20" t="s">
        <v>2490</v>
      </c>
      <c r="E3139" s="20" t="s">
        <v>2491</v>
      </c>
      <c r="F3139" s="20" t="s">
        <v>1512</v>
      </c>
      <c r="G3139" s="20" t="s">
        <v>2543</v>
      </c>
      <c r="H3139" s="20">
        <v>0.5</v>
      </c>
      <c r="I3139" s="20">
        <v>0.5</v>
      </c>
      <c r="J3139" s="20">
        <v>3</v>
      </c>
      <c r="K3139" s="56">
        <v>44649</v>
      </c>
      <c r="L3139" s="56">
        <v>44652</v>
      </c>
      <c r="M3139" s="20">
        <v>181</v>
      </c>
      <c r="N3139" s="20">
        <v>168</v>
      </c>
      <c r="O3139" s="20">
        <v>97</v>
      </c>
      <c r="P3139" s="1">
        <f t="shared" si="168"/>
        <v>17557</v>
      </c>
      <c r="Q3139" s="20" t="s">
        <v>147</v>
      </c>
      <c r="R3139" s="20">
        <v>99.7</v>
      </c>
      <c r="S3139" s="19">
        <f t="shared" si="170"/>
        <v>18045.7</v>
      </c>
      <c r="T3139" s="20" t="s">
        <v>147</v>
      </c>
      <c r="U3139" s="20">
        <v>110</v>
      </c>
      <c r="V3139" s="20">
        <v>0</v>
      </c>
      <c r="W3139" s="20">
        <v>0</v>
      </c>
      <c r="X3139" s="20">
        <v>0</v>
      </c>
      <c r="Y3139" s="20">
        <f t="shared" si="172"/>
        <v>110</v>
      </c>
      <c r="Z3139" s="20">
        <v>18480</v>
      </c>
      <c r="AA3139" s="58" t="s">
        <v>3179</v>
      </c>
      <c r="AB3139" s="58" t="s">
        <v>3179</v>
      </c>
    </row>
    <row r="3140" spans="1:28" x14ac:dyDescent="0.3">
      <c r="A3140" s="20">
        <v>33</v>
      </c>
      <c r="B3140" s="20" t="s">
        <v>3275</v>
      </c>
      <c r="C3140" s="20" t="s">
        <v>1486</v>
      </c>
      <c r="D3140" s="20" t="s">
        <v>2490</v>
      </c>
      <c r="E3140" s="20" t="s">
        <v>2491</v>
      </c>
      <c r="F3140" s="20" t="s">
        <v>2544</v>
      </c>
      <c r="G3140" s="20" t="s">
        <v>2545</v>
      </c>
      <c r="H3140" s="20">
        <v>0.5</v>
      </c>
      <c r="I3140" s="20">
        <v>0.5</v>
      </c>
      <c r="J3140" s="20">
        <v>2</v>
      </c>
      <c r="K3140" s="56">
        <v>44649</v>
      </c>
      <c r="L3140" s="56">
        <v>44652</v>
      </c>
      <c r="M3140" s="20">
        <v>120.58</v>
      </c>
      <c r="N3140" s="20">
        <v>97</v>
      </c>
      <c r="O3140" s="20">
        <v>93</v>
      </c>
      <c r="P3140" s="1">
        <f t="shared" si="168"/>
        <v>11213.94</v>
      </c>
      <c r="Q3140" s="20" t="s">
        <v>147</v>
      </c>
      <c r="R3140" s="20">
        <v>99.7</v>
      </c>
      <c r="S3140" s="19">
        <f t="shared" si="170"/>
        <v>12021.826000000001</v>
      </c>
      <c r="T3140" s="20" t="s">
        <v>147</v>
      </c>
      <c r="U3140" s="20">
        <v>110</v>
      </c>
      <c r="V3140" s="20">
        <v>0</v>
      </c>
      <c r="W3140" s="20">
        <v>0</v>
      </c>
      <c r="X3140" s="20">
        <v>0</v>
      </c>
      <c r="Y3140" s="20">
        <f t="shared" si="172"/>
        <v>110</v>
      </c>
      <c r="Z3140" s="20">
        <v>10670</v>
      </c>
      <c r="AA3140" s="58" t="s">
        <v>3179</v>
      </c>
      <c r="AB3140" s="58" t="s">
        <v>3179</v>
      </c>
    </row>
    <row r="3141" spans="1:28" x14ac:dyDescent="0.3">
      <c r="A3141" s="20">
        <v>34</v>
      </c>
      <c r="B3141" s="20" t="s">
        <v>3275</v>
      </c>
      <c r="C3141" s="20" t="s">
        <v>1486</v>
      </c>
      <c r="D3141" s="20" t="s">
        <v>2490</v>
      </c>
      <c r="E3141" s="20" t="s">
        <v>2491</v>
      </c>
      <c r="F3141" s="20" t="s">
        <v>1863</v>
      </c>
      <c r="G3141" s="20" t="s">
        <v>2546</v>
      </c>
      <c r="H3141" s="20">
        <v>2.5</v>
      </c>
      <c r="I3141" s="20">
        <v>2.5</v>
      </c>
      <c r="J3141" s="20">
        <v>5</v>
      </c>
      <c r="K3141" s="56">
        <v>44649</v>
      </c>
      <c r="L3141" s="56">
        <v>44652</v>
      </c>
      <c r="M3141" s="20">
        <v>301.97000000000003</v>
      </c>
      <c r="N3141" s="20">
        <v>253</v>
      </c>
      <c r="O3141" s="20">
        <v>89</v>
      </c>
      <c r="P3141" s="1">
        <f t="shared" si="168"/>
        <v>26875.33</v>
      </c>
      <c r="Q3141" s="20" t="s">
        <v>147</v>
      </c>
      <c r="R3141" s="20">
        <v>99.7</v>
      </c>
      <c r="S3141" s="19">
        <f t="shared" si="170"/>
        <v>30106.409000000003</v>
      </c>
      <c r="T3141" s="20" t="s">
        <v>147</v>
      </c>
      <c r="U3141" s="20">
        <v>110</v>
      </c>
      <c r="V3141" s="20">
        <v>0</v>
      </c>
      <c r="W3141" s="20">
        <v>0</v>
      </c>
      <c r="X3141" s="20">
        <v>0</v>
      </c>
      <c r="Y3141" s="20">
        <f t="shared" si="172"/>
        <v>110</v>
      </c>
      <c r="Z3141" s="20">
        <v>27830</v>
      </c>
      <c r="AA3141" s="58" t="s">
        <v>3179</v>
      </c>
      <c r="AB3141" s="58" t="s">
        <v>3179</v>
      </c>
    </row>
    <row r="3142" spans="1:28" x14ac:dyDescent="0.3">
      <c r="A3142" s="20">
        <v>35</v>
      </c>
      <c r="B3142" s="20" t="s">
        <v>3275</v>
      </c>
      <c r="C3142" s="20" t="s">
        <v>1486</v>
      </c>
      <c r="D3142" s="20" t="s">
        <v>2490</v>
      </c>
      <c r="E3142" s="20" t="s">
        <v>2491</v>
      </c>
      <c r="F3142" s="20" t="s">
        <v>2547</v>
      </c>
      <c r="G3142" s="20" t="s">
        <v>2548</v>
      </c>
      <c r="H3142" s="20">
        <v>2</v>
      </c>
      <c r="I3142" s="20">
        <v>2</v>
      </c>
      <c r="J3142" s="20">
        <v>3</v>
      </c>
      <c r="K3142" s="56">
        <v>44649</v>
      </c>
      <c r="L3142" s="56">
        <v>44652</v>
      </c>
      <c r="M3142" s="20">
        <v>181.27</v>
      </c>
      <c r="N3142" s="20">
        <v>168</v>
      </c>
      <c r="O3142" s="20">
        <v>95</v>
      </c>
      <c r="P3142" s="1">
        <f t="shared" si="168"/>
        <v>17220.650000000001</v>
      </c>
      <c r="Q3142" s="20" t="s">
        <v>147</v>
      </c>
      <c r="R3142" s="20">
        <v>99.7</v>
      </c>
      <c r="S3142" s="19">
        <f t="shared" si="170"/>
        <v>18072.619000000002</v>
      </c>
      <c r="T3142" s="20" t="s">
        <v>147</v>
      </c>
      <c r="U3142" s="20">
        <v>110</v>
      </c>
      <c r="V3142" s="20">
        <v>0</v>
      </c>
      <c r="W3142" s="20">
        <v>0</v>
      </c>
      <c r="X3142" s="20">
        <v>0</v>
      </c>
      <c r="Y3142" s="20">
        <f t="shared" si="172"/>
        <v>110</v>
      </c>
      <c r="Z3142" s="20">
        <v>18480</v>
      </c>
      <c r="AA3142" s="58" t="s">
        <v>3179</v>
      </c>
      <c r="AB3142" s="58" t="s">
        <v>3179</v>
      </c>
    </row>
    <row r="3143" spans="1:28" x14ac:dyDescent="0.3">
      <c r="A3143" s="20">
        <v>36</v>
      </c>
      <c r="B3143" s="20" t="s">
        <v>3275</v>
      </c>
      <c r="C3143" s="20" t="s">
        <v>1486</v>
      </c>
      <c r="D3143" s="20" t="s">
        <v>2490</v>
      </c>
      <c r="E3143" s="20" t="s">
        <v>2491</v>
      </c>
      <c r="F3143" s="20" t="s">
        <v>2549</v>
      </c>
      <c r="G3143" s="20" t="s">
        <v>2550</v>
      </c>
      <c r="H3143" s="20">
        <v>1</v>
      </c>
      <c r="I3143" s="20">
        <v>1</v>
      </c>
      <c r="J3143" s="20">
        <v>3</v>
      </c>
      <c r="K3143" s="56">
        <v>44649</v>
      </c>
      <c r="L3143" s="56">
        <v>44652</v>
      </c>
      <c r="M3143" s="20">
        <v>180.52</v>
      </c>
      <c r="N3143" s="20">
        <v>152</v>
      </c>
      <c r="O3143" s="20">
        <v>91</v>
      </c>
      <c r="P3143" s="1">
        <f t="shared" si="168"/>
        <v>16427.32</v>
      </c>
      <c r="Q3143" s="20" t="s">
        <v>147</v>
      </c>
      <c r="R3143" s="20">
        <v>99.7</v>
      </c>
      <c r="S3143" s="19">
        <f t="shared" si="170"/>
        <v>17997.844000000001</v>
      </c>
      <c r="T3143" s="20" t="s">
        <v>147</v>
      </c>
      <c r="U3143" s="20">
        <v>110</v>
      </c>
      <c r="V3143" s="20">
        <v>0</v>
      </c>
      <c r="W3143" s="20">
        <v>0</v>
      </c>
      <c r="X3143" s="20">
        <v>0</v>
      </c>
      <c r="Y3143" s="20">
        <f t="shared" si="172"/>
        <v>110</v>
      </c>
      <c r="Z3143" s="20">
        <v>16720</v>
      </c>
      <c r="AA3143" s="58" t="s">
        <v>3179</v>
      </c>
      <c r="AB3143" s="58" t="s">
        <v>3179</v>
      </c>
    </row>
    <row r="3144" spans="1:28" x14ac:dyDescent="0.3">
      <c r="A3144" s="20">
        <v>37</v>
      </c>
      <c r="B3144" s="20" t="s">
        <v>3275</v>
      </c>
      <c r="C3144" s="20" t="s">
        <v>1486</v>
      </c>
      <c r="D3144" s="20" t="s">
        <v>2490</v>
      </c>
      <c r="E3144" s="20" t="s">
        <v>2491</v>
      </c>
      <c r="F3144" s="20" t="s">
        <v>2551</v>
      </c>
      <c r="G3144" s="20" t="s">
        <v>2552</v>
      </c>
      <c r="H3144" s="20">
        <v>0.5</v>
      </c>
      <c r="I3144" s="20">
        <v>0.5</v>
      </c>
      <c r="J3144" s="20">
        <v>4</v>
      </c>
      <c r="K3144" s="56">
        <v>44649</v>
      </c>
      <c r="L3144" s="56">
        <v>44652</v>
      </c>
      <c r="M3144" s="20">
        <v>221.89</v>
      </c>
      <c r="N3144" s="20">
        <v>208</v>
      </c>
      <c r="O3144" s="20">
        <v>98</v>
      </c>
      <c r="P3144" s="1">
        <f t="shared" si="168"/>
        <v>21745.219999999998</v>
      </c>
      <c r="Q3144" s="20" t="s">
        <v>147</v>
      </c>
      <c r="R3144" s="20">
        <v>99.7</v>
      </c>
      <c r="S3144" s="19">
        <f t="shared" si="170"/>
        <v>22122.433000000001</v>
      </c>
      <c r="T3144" s="20" t="s">
        <v>147</v>
      </c>
      <c r="U3144" s="20">
        <v>110</v>
      </c>
      <c r="V3144" s="20">
        <v>0</v>
      </c>
      <c r="W3144" s="20">
        <v>0</v>
      </c>
      <c r="X3144" s="20">
        <v>0</v>
      </c>
      <c r="Y3144" s="20">
        <f t="shared" si="172"/>
        <v>110</v>
      </c>
      <c r="Z3144" s="20">
        <v>22880</v>
      </c>
      <c r="AA3144" s="58" t="s">
        <v>3179</v>
      </c>
      <c r="AB3144" s="58" t="s">
        <v>3179</v>
      </c>
    </row>
    <row r="3145" spans="1:28" x14ac:dyDescent="0.3">
      <c r="A3145" s="20">
        <v>38</v>
      </c>
      <c r="B3145" s="20" t="s">
        <v>3275</v>
      </c>
      <c r="C3145" s="20" t="s">
        <v>1486</v>
      </c>
      <c r="D3145" s="20" t="s">
        <v>2490</v>
      </c>
      <c r="E3145" s="20" t="s">
        <v>2491</v>
      </c>
      <c r="F3145" s="20" t="s">
        <v>2553</v>
      </c>
      <c r="G3145" s="20" t="s">
        <v>2554</v>
      </c>
      <c r="H3145" s="20">
        <v>0.5</v>
      </c>
      <c r="I3145" s="20">
        <v>0.5</v>
      </c>
      <c r="J3145" s="20">
        <v>1</v>
      </c>
      <c r="K3145" s="56">
        <v>44649</v>
      </c>
      <c r="L3145" s="56">
        <v>44652</v>
      </c>
      <c r="M3145" s="20">
        <v>60.38</v>
      </c>
      <c r="N3145" s="20">
        <v>56</v>
      </c>
      <c r="O3145" s="20">
        <v>98</v>
      </c>
      <c r="P3145" s="1">
        <f t="shared" si="168"/>
        <v>5917.2400000000007</v>
      </c>
      <c r="Q3145" s="20" t="s">
        <v>147</v>
      </c>
      <c r="R3145" s="20">
        <v>99.7</v>
      </c>
      <c r="S3145" s="19">
        <f t="shared" si="170"/>
        <v>6019.8860000000004</v>
      </c>
      <c r="T3145" s="20" t="s">
        <v>147</v>
      </c>
      <c r="U3145" s="20">
        <v>110</v>
      </c>
      <c r="V3145" s="20">
        <v>0</v>
      </c>
      <c r="W3145" s="20">
        <v>0</v>
      </c>
      <c r="X3145" s="20">
        <v>0</v>
      </c>
      <c r="Y3145" s="20">
        <f t="shared" si="172"/>
        <v>110</v>
      </c>
      <c r="Z3145" s="20">
        <v>6160</v>
      </c>
      <c r="AA3145" s="58" t="s">
        <v>3179</v>
      </c>
      <c r="AB3145" s="58" t="s">
        <v>3179</v>
      </c>
    </row>
    <row r="3146" spans="1:28" x14ac:dyDescent="0.3">
      <c r="A3146" s="20">
        <v>39</v>
      </c>
      <c r="B3146" s="20" t="s">
        <v>3275</v>
      </c>
      <c r="C3146" s="20" t="s">
        <v>1486</v>
      </c>
      <c r="D3146" s="20" t="s">
        <v>2490</v>
      </c>
      <c r="E3146" s="20" t="s">
        <v>2491</v>
      </c>
      <c r="F3146" s="20" t="s">
        <v>1558</v>
      </c>
      <c r="G3146" s="20" t="s">
        <v>2555</v>
      </c>
      <c r="H3146" s="20">
        <v>0.5</v>
      </c>
      <c r="I3146" s="20">
        <v>0.5</v>
      </c>
      <c r="J3146" s="20">
        <v>2</v>
      </c>
      <c r="K3146" s="56">
        <v>44649</v>
      </c>
      <c r="L3146" s="56">
        <v>44652</v>
      </c>
      <c r="M3146" s="20">
        <v>80.66</v>
      </c>
      <c r="N3146" s="20">
        <v>74</v>
      </c>
      <c r="O3146" s="20">
        <v>94</v>
      </c>
      <c r="P3146" s="1">
        <f t="shared" si="168"/>
        <v>7582.04</v>
      </c>
      <c r="Q3146" s="20" t="s">
        <v>147</v>
      </c>
      <c r="R3146" s="20">
        <v>99.7</v>
      </c>
      <c r="S3146" s="19">
        <f t="shared" si="170"/>
        <v>8041.8019999999997</v>
      </c>
      <c r="T3146" s="20" t="s">
        <v>147</v>
      </c>
      <c r="U3146" s="20">
        <v>110</v>
      </c>
      <c r="V3146" s="20">
        <v>0</v>
      </c>
      <c r="W3146" s="20">
        <v>0</v>
      </c>
      <c r="X3146" s="20">
        <v>0</v>
      </c>
      <c r="Y3146" s="20">
        <f t="shared" si="172"/>
        <v>110</v>
      </c>
      <c r="Z3146" s="20">
        <v>8140</v>
      </c>
      <c r="AA3146" s="58" t="s">
        <v>3179</v>
      </c>
      <c r="AB3146" s="58" t="s">
        <v>3179</v>
      </c>
    </row>
    <row r="3147" spans="1:28" x14ac:dyDescent="0.3">
      <c r="A3147" s="20">
        <v>40</v>
      </c>
      <c r="B3147" s="20" t="s">
        <v>3275</v>
      </c>
      <c r="C3147" s="20" t="s">
        <v>1486</v>
      </c>
      <c r="D3147" s="20" t="s">
        <v>2490</v>
      </c>
      <c r="E3147" s="20" t="s">
        <v>2491</v>
      </c>
      <c r="F3147" s="20" t="s">
        <v>1988</v>
      </c>
      <c r="G3147" s="20" t="s">
        <v>2556</v>
      </c>
      <c r="H3147" s="20">
        <v>0.5</v>
      </c>
      <c r="I3147" s="20">
        <v>0.5</v>
      </c>
      <c r="J3147" s="20">
        <v>4</v>
      </c>
      <c r="K3147" s="56">
        <v>44649</v>
      </c>
      <c r="L3147" s="56">
        <v>44652</v>
      </c>
      <c r="M3147" s="20">
        <v>241.58</v>
      </c>
      <c r="N3147" s="20">
        <v>230</v>
      </c>
      <c r="O3147" s="20">
        <v>98</v>
      </c>
      <c r="P3147" s="1">
        <f t="shared" si="168"/>
        <v>23674.84</v>
      </c>
      <c r="Q3147" s="20" t="s">
        <v>147</v>
      </c>
      <c r="R3147" s="20">
        <v>99.7</v>
      </c>
      <c r="S3147" s="19">
        <f t="shared" si="170"/>
        <v>24085.526000000002</v>
      </c>
      <c r="T3147" s="20" t="s">
        <v>147</v>
      </c>
      <c r="U3147" s="20">
        <v>110</v>
      </c>
      <c r="V3147" s="20">
        <v>0</v>
      </c>
      <c r="W3147" s="20">
        <v>0</v>
      </c>
      <c r="X3147" s="20">
        <v>0</v>
      </c>
      <c r="Y3147" s="20">
        <f t="shared" si="172"/>
        <v>110</v>
      </c>
      <c r="Z3147" s="20">
        <v>25300</v>
      </c>
      <c r="AA3147" s="58" t="s">
        <v>3179</v>
      </c>
      <c r="AB3147" s="58" t="s">
        <v>3179</v>
      </c>
    </row>
    <row r="3148" spans="1:28" x14ac:dyDescent="0.3">
      <c r="A3148" s="20">
        <v>41</v>
      </c>
      <c r="B3148" s="20" t="s">
        <v>3275</v>
      </c>
      <c r="C3148" s="20" t="s">
        <v>1486</v>
      </c>
      <c r="D3148" s="20" t="s">
        <v>2490</v>
      </c>
      <c r="E3148" s="20" t="s">
        <v>2491</v>
      </c>
      <c r="F3148" s="20" t="s">
        <v>2310</v>
      </c>
      <c r="G3148" s="20" t="s">
        <v>2557</v>
      </c>
      <c r="H3148" s="20">
        <v>0.5</v>
      </c>
      <c r="I3148" s="20">
        <v>0.5</v>
      </c>
      <c r="J3148" s="20">
        <v>2</v>
      </c>
      <c r="K3148" s="56">
        <v>44649</v>
      </c>
      <c r="L3148" s="56">
        <v>44652</v>
      </c>
      <c r="M3148" s="20">
        <v>120.89</v>
      </c>
      <c r="N3148" s="20">
        <v>113</v>
      </c>
      <c r="O3148" s="20">
        <v>98</v>
      </c>
      <c r="P3148" s="1">
        <f t="shared" si="168"/>
        <v>11847.22</v>
      </c>
      <c r="Q3148" s="20" t="s">
        <v>147</v>
      </c>
      <c r="R3148" s="20">
        <v>99.7</v>
      </c>
      <c r="S3148" s="19">
        <f t="shared" si="170"/>
        <v>12052.733</v>
      </c>
      <c r="T3148" s="20" t="s">
        <v>147</v>
      </c>
      <c r="U3148" s="20">
        <v>110</v>
      </c>
      <c r="V3148" s="20">
        <v>0</v>
      </c>
      <c r="W3148" s="20">
        <v>0</v>
      </c>
      <c r="X3148" s="20">
        <v>0</v>
      </c>
      <c r="Y3148" s="20">
        <f t="shared" si="172"/>
        <v>110</v>
      </c>
      <c r="Z3148" s="20">
        <v>12430</v>
      </c>
      <c r="AA3148" s="58" t="s">
        <v>3179</v>
      </c>
      <c r="AB3148" s="58" t="s">
        <v>3179</v>
      </c>
    </row>
    <row r="3149" spans="1:28" x14ac:dyDescent="0.3">
      <c r="A3149" s="20">
        <v>42</v>
      </c>
      <c r="B3149" s="20" t="s">
        <v>3275</v>
      </c>
      <c r="C3149" s="20" t="s">
        <v>1486</v>
      </c>
      <c r="D3149" s="20" t="s">
        <v>2490</v>
      </c>
      <c r="E3149" s="20" t="s">
        <v>2491</v>
      </c>
      <c r="F3149" s="20" t="s">
        <v>1713</v>
      </c>
      <c r="G3149" s="20" t="s">
        <v>2558</v>
      </c>
      <c r="H3149" s="20">
        <v>2</v>
      </c>
      <c r="I3149" s="20">
        <v>2</v>
      </c>
      <c r="J3149" s="20">
        <v>3</v>
      </c>
      <c r="K3149" s="56">
        <v>44649</v>
      </c>
      <c r="L3149" s="56">
        <v>44652</v>
      </c>
      <c r="M3149" s="20">
        <v>181.26</v>
      </c>
      <c r="N3149" s="20">
        <v>154</v>
      </c>
      <c r="O3149" s="20">
        <v>97</v>
      </c>
      <c r="P3149" s="1">
        <f t="shared" si="168"/>
        <v>17582.219999999998</v>
      </c>
      <c r="Q3149" s="20" t="s">
        <v>147</v>
      </c>
      <c r="R3149" s="20">
        <v>99.7</v>
      </c>
      <c r="S3149" s="19">
        <f t="shared" si="170"/>
        <v>18071.621999999999</v>
      </c>
      <c r="T3149" s="20" t="s">
        <v>147</v>
      </c>
      <c r="U3149" s="20">
        <v>110</v>
      </c>
      <c r="V3149" s="20">
        <v>0</v>
      </c>
      <c r="W3149" s="20">
        <v>0</v>
      </c>
      <c r="X3149" s="20">
        <v>0</v>
      </c>
      <c r="Y3149" s="20">
        <f t="shared" si="172"/>
        <v>110</v>
      </c>
      <c r="Z3149" s="20">
        <v>16940</v>
      </c>
      <c r="AA3149" s="58" t="s">
        <v>3179</v>
      </c>
      <c r="AB3149" s="58" t="s">
        <v>3179</v>
      </c>
    </row>
    <row r="3150" spans="1:28" x14ac:dyDescent="0.3">
      <c r="A3150" s="20">
        <v>43</v>
      </c>
      <c r="B3150" s="20" t="s">
        <v>3275</v>
      </c>
      <c r="C3150" s="20" t="s">
        <v>1486</v>
      </c>
      <c r="D3150" s="20" t="s">
        <v>2490</v>
      </c>
      <c r="E3150" s="20" t="s">
        <v>2491</v>
      </c>
      <c r="F3150" s="20" t="s">
        <v>2559</v>
      </c>
      <c r="G3150" s="20" t="s">
        <v>2560</v>
      </c>
      <c r="H3150" s="20">
        <v>2</v>
      </c>
      <c r="I3150" s="20">
        <v>2</v>
      </c>
      <c r="J3150" s="20">
        <v>10</v>
      </c>
      <c r="K3150" s="56">
        <v>44649</v>
      </c>
      <c r="L3150" s="56">
        <v>44652</v>
      </c>
      <c r="M3150" s="20">
        <v>601.84</v>
      </c>
      <c r="N3150" s="20">
        <v>566</v>
      </c>
      <c r="O3150" s="20">
        <v>94</v>
      </c>
      <c r="P3150" s="1">
        <f t="shared" si="168"/>
        <v>56572.960000000006</v>
      </c>
      <c r="Q3150" s="20" t="s">
        <v>147</v>
      </c>
      <c r="R3150" s="20">
        <v>99.7</v>
      </c>
      <c r="S3150" s="19">
        <f t="shared" si="170"/>
        <v>60003.448000000004</v>
      </c>
      <c r="T3150" s="20" t="s">
        <v>147</v>
      </c>
      <c r="U3150" s="20">
        <v>110</v>
      </c>
      <c r="V3150" s="20">
        <v>0</v>
      </c>
      <c r="W3150" s="20">
        <v>0</v>
      </c>
      <c r="X3150" s="20">
        <v>0</v>
      </c>
      <c r="Y3150" s="20">
        <f t="shared" si="172"/>
        <v>110</v>
      </c>
      <c r="Z3150" s="20">
        <v>62260</v>
      </c>
      <c r="AA3150" s="58" t="s">
        <v>3179</v>
      </c>
      <c r="AB3150" s="58" t="s">
        <v>3179</v>
      </c>
    </row>
    <row r="3151" spans="1:28" x14ac:dyDescent="0.3">
      <c r="A3151" s="20">
        <v>44</v>
      </c>
      <c r="B3151" s="20" t="s">
        <v>3275</v>
      </c>
      <c r="C3151" s="20" t="s">
        <v>1486</v>
      </c>
      <c r="D3151" s="20" t="s">
        <v>2490</v>
      </c>
      <c r="E3151" s="20" t="s">
        <v>2491</v>
      </c>
      <c r="F3151" s="20" t="s">
        <v>2308</v>
      </c>
      <c r="G3151" s="20" t="s">
        <v>2561</v>
      </c>
      <c r="H3151" s="20">
        <v>1</v>
      </c>
      <c r="I3151" s="20">
        <v>1</v>
      </c>
      <c r="J3151" s="20">
        <v>4</v>
      </c>
      <c r="K3151" s="56">
        <v>44649</v>
      </c>
      <c r="L3151" s="56">
        <v>44652</v>
      </c>
      <c r="M3151" s="20">
        <v>241.4</v>
      </c>
      <c r="N3151" s="20">
        <v>204</v>
      </c>
      <c r="O3151" s="20">
        <v>93</v>
      </c>
      <c r="P3151" s="1">
        <f t="shared" si="168"/>
        <v>22450.2</v>
      </c>
      <c r="Q3151" s="20" t="s">
        <v>147</v>
      </c>
      <c r="R3151" s="20">
        <v>99.7</v>
      </c>
      <c r="S3151" s="19">
        <f t="shared" si="170"/>
        <v>24067.58</v>
      </c>
      <c r="T3151" s="20" t="s">
        <v>147</v>
      </c>
      <c r="U3151" s="20">
        <v>110</v>
      </c>
      <c r="V3151" s="20">
        <v>0</v>
      </c>
      <c r="W3151" s="20">
        <v>0</v>
      </c>
      <c r="X3151" s="20">
        <v>0</v>
      </c>
      <c r="Y3151" s="20">
        <f t="shared" si="172"/>
        <v>110</v>
      </c>
      <c r="Z3151" s="20">
        <v>22440</v>
      </c>
      <c r="AA3151" s="58" t="s">
        <v>3179</v>
      </c>
      <c r="AB3151" s="58" t="s">
        <v>3179</v>
      </c>
    </row>
    <row r="3152" spans="1:28" x14ac:dyDescent="0.3">
      <c r="A3152" s="20">
        <v>45</v>
      </c>
      <c r="B3152" s="20" t="s">
        <v>3275</v>
      </c>
      <c r="C3152" s="20" t="s">
        <v>1486</v>
      </c>
      <c r="D3152" s="20" t="s">
        <v>2490</v>
      </c>
      <c r="E3152" s="20" t="s">
        <v>2491</v>
      </c>
      <c r="F3152" s="20" t="s">
        <v>2562</v>
      </c>
      <c r="G3152" s="20" t="s">
        <v>2563</v>
      </c>
      <c r="H3152" s="20">
        <v>0.5</v>
      </c>
      <c r="I3152" s="20">
        <v>0.5</v>
      </c>
      <c r="J3152" s="20">
        <v>4</v>
      </c>
      <c r="K3152" s="56">
        <v>44649</v>
      </c>
      <c r="L3152" s="56">
        <v>44652</v>
      </c>
      <c r="M3152" s="20">
        <v>211.86</v>
      </c>
      <c r="N3152" s="20">
        <v>196</v>
      </c>
      <c r="O3152" s="20">
        <v>97</v>
      </c>
      <c r="P3152" s="1">
        <f t="shared" si="168"/>
        <v>20550.420000000002</v>
      </c>
      <c r="Q3152" s="20" t="s">
        <v>147</v>
      </c>
      <c r="R3152" s="20">
        <v>99.7</v>
      </c>
      <c r="S3152" s="19">
        <f t="shared" si="170"/>
        <v>21122.442000000003</v>
      </c>
      <c r="T3152" s="20" t="s">
        <v>147</v>
      </c>
      <c r="U3152" s="20">
        <v>110</v>
      </c>
      <c r="V3152" s="20">
        <v>0</v>
      </c>
      <c r="W3152" s="20">
        <v>0</v>
      </c>
      <c r="X3152" s="20">
        <v>0</v>
      </c>
      <c r="Y3152" s="20">
        <f t="shared" si="172"/>
        <v>110</v>
      </c>
      <c r="Z3152" s="20">
        <v>21560</v>
      </c>
      <c r="AA3152" s="58" t="s">
        <v>3179</v>
      </c>
      <c r="AB3152" s="58" t="s">
        <v>3179</v>
      </c>
    </row>
    <row r="3153" spans="1:28" x14ac:dyDescent="0.3">
      <c r="A3153" s="20">
        <v>46</v>
      </c>
      <c r="B3153" s="20" t="s">
        <v>3275</v>
      </c>
      <c r="C3153" s="20" t="s">
        <v>1486</v>
      </c>
      <c r="D3153" s="20" t="s">
        <v>2490</v>
      </c>
      <c r="E3153" s="20" t="s">
        <v>2491</v>
      </c>
      <c r="F3153" s="20" t="s">
        <v>2564</v>
      </c>
      <c r="G3153" s="20" t="s">
        <v>2565</v>
      </c>
      <c r="H3153" s="20">
        <v>0.5</v>
      </c>
      <c r="I3153" s="20">
        <v>0.5</v>
      </c>
      <c r="J3153" s="20">
        <v>3</v>
      </c>
      <c r="K3153" s="56">
        <v>44649</v>
      </c>
      <c r="L3153" s="56">
        <v>44652</v>
      </c>
      <c r="M3153" s="20">
        <v>181.35</v>
      </c>
      <c r="N3153" s="20">
        <v>154</v>
      </c>
      <c r="O3153" s="20">
        <v>97</v>
      </c>
      <c r="P3153" s="1">
        <f t="shared" si="168"/>
        <v>17590.95</v>
      </c>
      <c r="Q3153" s="20" t="s">
        <v>147</v>
      </c>
      <c r="R3153" s="20">
        <v>99.7</v>
      </c>
      <c r="S3153" s="19">
        <f t="shared" si="170"/>
        <v>18080.595000000001</v>
      </c>
      <c r="T3153" s="20" t="s">
        <v>147</v>
      </c>
      <c r="U3153" s="20">
        <v>110</v>
      </c>
      <c r="V3153" s="20">
        <v>0</v>
      </c>
      <c r="W3153" s="20">
        <v>0</v>
      </c>
      <c r="X3153" s="20">
        <v>0</v>
      </c>
      <c r="Y3153" s="20">
        <f t="shared" si="172"/>
        <v>110</v>
      </c>
      <c r="Z3153" s="20">
        <v>16940</v>
      </c>
      <c r="AA3153" s="58" t="s">
        <v>3179</v>
      </c>
      <c r="AB3153" s="58" t="s">
        <v>3179</v>
      </c>
    </row>
    <row r="3154" spans="1:28" x14ac:dyDescent="0.3">
      <c r="A3154" s="20">
        <v>47</v>
      </c>
      <c r="B3154" s="20" t="s">
        <v>3275</v>
      </c>
      <c r="C3154" s="20" t="s">
        <v>1486</v>
      </c>
      <c r="D3154" s="20" t="s">
        <v>2490</v>
      </c>
      <c r="E3154" s="20" t="s">
        <v>2491</v>
      </c>
      <c r="F3154" s="20" t="s">
        <v>2154</v>
      </c>
      <c r="G3154" s="20" t="s">
        <v>2566</v>
      </c>
      <c r="H3154" s="20">
        <v>2</v>
      </c>
      <c r="I3154" s="20">
        <v>2</v>
      </c>
      <c r="J3154" s="20">
        <v>3</v>
      </c>
      <c r="K3154" s="56">
        <v>44649</v>
      </c>
      <c r="L3154" s="56">
        <v>44652</v>
      </c>
      <c r="M3154" s="20">
        <v>161.63</v>
      </c>
      <c r="N3154" s="20">
        <v>130</v>
      </c>
      <c r="O3154" s="20">
        <v>92</v>
      </c>
      <c r="P3154" s="1">
        <f t="shared" si="168"/>
        <v>14869.96</v>
      </c>
      <c r="Q3154" s="20" t="s">
        <v>147</v>
      </c>
      <c r="R3154" s="20">
        <v>99.7</v>
      </c>
      <c r="S3154" s="19">
        <f t="shared" si="170"/>
        <v>16114.511</v>
      </c>
      <c r="T3154" s="20" t="s">
        <v>147</v>
      </c>
      <c r="U3154" s="20">
        <v>110</v>
      </c>
      <c r="V3154" s="20">
        <v>0</v>
      </c>
      <c r="W3154" s="20">
        <v>0</v>
      </c>
      <c r="X3154" s="20">
        <v>0</v>
      </c>
      <c r="Y3154" s="20">
        <f t="shared" si="172"/>
        <v>110</v>
      </c>
      <c r="Z3154" s="20">
        <v>14300</v>
      </c>
      <c r="AA3154" s="58" t="s">
        <v>3179</v>
      </c>
      <c r="AB3154" s="58" t="s">
        <v>3179</v>
      </c>
    </row>
    <row r="3155" spans="1:28" x14ac:dyDescent="0.3">
      <c r="A3155" s="20">
        <v>48</v>
      </c>
      <c r="B3155" s="20" t="s">
        <v>3275</v>
      </c>
      <c r="C3155" s="20" t="s">
        <v>1486</v>
      </c>
      <c r="D3155" s="20" t="s">
        <v>2490</v>
      </c>
      <c r="E3155" s="20" t="s">
        <v>2491</v>
      </c>
      <c r="F3155" s="20" t="s">
        <v>1796</v>
      </c>
      <c r="G3155" s="20" t="s">
        <v>2567</v>
      </c>
      <c r="H3155" s="20">
        <v>0.75</v>
      </c>
      <c r="I3155" s="20">
        <v>0.75</v>
      </c>
      <c r="J3155" s="20">
        <v>5</v>
      </c>
      <c r="K3155" s="56">
        <v>44649</v>
      </c>
      <c r="L3155" s="56">
        <v>44652</v>
      </c>
      <c r="M3155" s="20">
        <v>302.08</v>
      </c>
      <c r="N3155" s="20">
        <v>244</v>
      </c>
      <c r="O3155" s="20">
        <v>97</v>
      </c>
      <c r="P3155" s="1">
        <f t="shared" si="168"/>
        <v>29301.759999999998</v>
      </c>
      <c r="Q3155" s="20" t="s">
        <v>147</v>
      </c>
      <c r="R3155" s="20">
        <v>99.7</v>
      </c>
      <c r="S3155" s="19">
        <f t="shared" si="170"/>
        <v>30117.376</v>
      </c>
      <c r="T3155" s="20" t="s">
        <v>147</v>
      </c>
      <c r="U3155" s="20">
        <v>110</v>
      </c>
      <c r="V3155" s="20">
        <v>0</v>
      </c>
      <c r="W3155" s="20">
        <v>0</v>
      </c>
      <c r="X3155" s="20">
        <v>0</v>
      </c>
      <c r="Y3155" s="20">
        <f t="shared" si="172"/>
        <v>110</v>
      </c>
      <c r="Z3155" s="20">
        <v>26840</v>
      </c>
      <c r="AA3155" s="58" t="s">
        <v>3179</v>
      </c>
      <c r="AB3155" s="58" t="s">
        <v>3179</v>
      </c>
    </row>
    <row r="3156" spans="1:28" x14ac:dyDescent="0.3">
      <c r="A3156" s="20">
        <v>49</v>
      </c>
      <c r="B3156" s="20" t="s">
        <v>3275</v>
      </c>
      <c r="C3156" s="20" t="s">
        <v>1486</v>
      </c>
      <c r="D3156" s="20" t="s">
        <v>2490</v>
      </c>
      <c r="E3156" s="20" t="s">
        <v>2491</v>
      </c>
      <c r="F3156" s="20" t="s">
        <v>1716</v>
      </c>
      <c r="G3156" s="20" t="s">
        <v>2568</v>
      </c>
      <c r="H3156" s="20">
        <v>0.5</v>
      </c>
      <c r="I3156" s="20"/>
      <c r="J3156" s="14">
        <v>0</v>
      </c>
      <c r="K3156" s="65">
        <v>0</v>
      </c>
      <c r="L3156" s="14">
        <v>0</v>
      </c>
      <c r="M3156" s="14">
        <v>0</v>
      </c>
      <c r="N3156" s="14">
        <v>0</v>
      </c>
      <c r="O3156" s="14">
        <v>0</v>
      </c>
      <c r="P3156" s="1">
        <f t="shared" si="168"/>
        <v>0</v>
      </c>
      <c r="Q3156" s="14">
        <v>0</v>
      </c>
      <c r="R3156" s="14">
        <v>0</v>
      </c>
      <c r="S3156" s="14">
        <v>0</v>
      </c>
      <c r="T3156" s="14">
        <v>0</v>
      </c>
      <c r="U3156" s="1">
        <v>0</v>
      </c>
      <c r="V3156" s="14">
        <v>0</v>
      </c>
      <c r="W3156" s="14">
        <v>0</v>
      </c>
      <c r="X3156" s="14">
        <v>0</v>
      </c>
      <c r="Y3156" s="14">
        <v>0</v>
      </c>
      <c r="Z3156" s="20"/>
      <c r="AA3156" s="58" t="s">
        <v>3179</v>
      </c>
      <c r="AB3156" s="58" t="s">
        <v>3179</v>
      </c>
    </row>
    <row r="3157" spans="1:28" x14ac:dyDescent="0.3">
      <c r="A3157" s="20">
        <v>50</v>
      </c>
      <c r="B3157" s="20" t="s">
        <v>3275</v>
      </c>
      <c r="C3157" s="20" t="s">
        <v>1486</v>
      </c>
      <c r="D3157" s="20" t="s">
        <v>2490</v>
      </c>
      <c r="E3157" s="20" t="s">
        <v>2491</v>
      </c>
      <c r="F3157" s="20" t="s">
        <v>2569</v>
      </c>
      <c r="G3157" s="20" t="s">
        <v>2570</v>
      </c>
      <c r="H3157" s="20">
        <v>1</v>
      </c>
      <c r="I3157" s="20">
        <v>1</v>
      </c>
      <c r="J3157" s="20">
        <v>2</v>
      </c>
      <c r="K3157" s="56">
        <v>44649</v>
      </c>
      <c r="L3157" s="56">
        <v>44652</v>
      </c>
      <c r="M3157" s="20">
        <v>110.84</v>
      </c>
      <c r="N3157" s="20">
        <v>103</v>
      </c>
      <c r="O3157" s="20">
        <v>96</v>
      </c>
      <c r="P3157" s="1">
        <f t="shared" si="168"/>
        <v>10640.64</v>
      </c>
      <c r="Q3157" s="20" t="s">
        <v>147</v>
      </c>
      <c r="R3157" s="20">
        <v>99.7</v>
      </c>
      <c r="S3157" s="19">
        <f t="shared" ref="S3157:S3170" si="173">+R3157*M3157</f>
        <v>11050.748000000001</v>
      </c>
      <c r="T3157" s="20" t="s">
        <v>147</v>
      </c>
      <c r="U3157" s="20">
        <v>110</v>
      </c>
      <c r="V3157" s="20">
        <v>0</v>
      </c>
      <c r="W3157" s="20">
        <v>0</v>
      </c>
      <c r="X3157" s="20">
        <v>0</v>
      </c>
      <c r="Y3157" s="20">
        <f t="shared" si="172"/>
        <v>110</v>
      </c>
      <c r="Z3157" s="20">
        <v>11330</v>
      </c>
      <c r="AA3157" s="58" t="s">
        <v>3179</v>
      </c>
      <c r="AB3157" s="58" t="s">
        <v>3179</v>
      </c>
    </row>
    <row r="3158" spans="1:28" x14ac:dyDescent="0.3">
      <c r="A3158" s="20">
        <v>51</v>
      </c>
      <c r="B3158" s="20" t="s">
        <v>3275</v>
      </c>
      <c r="C3158" s="20" t="s">
        <v>1486</v>
      </c>
      <c r="D3158" s="20" t="s">
        <v>2490</v>
      </c>
      <c r="E3158" s="20" t="s">
        <v>2491</v>
      </c>
      <c r="F3158" s="20" t="s">
        <v>2571</v>
      </c>
      <c r="G3158" s="20" t="s">
        <v>2572</v>
      </c>
      <c r="H3158" s="20">
        <v>0.5</v>
      </c>
      <c r="I3158" s="20">
        <v>0.5</v>
      </c>
      <c r="J3158" s="20">
        <v>3</v>
      </c>
      <c r="K3158" s="56">
        <v>44649</v>
      </c>
      <c r="L3158" s="56">
        <v>44652</v>
      </c>
      <c r="M3158" s="20">
        <v>181.45</v>
      </c>
      <c r="N3158" s="20">
        <v>169</v>
      </c>
      <c r="O3158" s="20">
        <v>95</v>
      </c>
      <c r="P3158" s="1">
        <f t="shared" ref="P3158:P3221" si="174">+O3158*M3158</f>
        <v>17237.75</v>
      </c>
      <c r="Q3158" s="20" t="s">
        <v>147</v>
      </c>
      <c r="R3158" s="20">
        <v>99.7</v>
      </c>
      <c r="S3158" s="19">
        <f t="shared" si="173"/>
        <v>18090.564999999999</v>
      </c>
      <c r="T3158" s="20" t="s">
        <v>147</v>
      </c>
      <c r="U3158" s="20">
        <v>110</v>
      </c>
      <c r="V3158" s="20">
        <v>0</v>
      </c>
      <c r="W3158" s="20">
        <v>0</v>
      </c>
      <c r="X3158" s="20">
        <v>0</v>
      </c>
      <c r="Y3158" s="20">
        <f t="shared" si="172"/>
        <v>110</v>
      </c>
      <c r="Z3158" s="20">
        <v>18590</v>
      </c>
      <c r="AA3158" s="58" t="s">
        <v>3179</v>
      </c>
      <c r="AB3158" s="58" t="s">
        <v>3179</v>
      </c>
    </row>
    <row r="3159" spans="1:28" x14ac:dyDescent="0.3">
      <c r="A3159" s="20">
        <v>52</v>
      </c>
      <c r="B3159" s="20" t="s">
        <v>3275</v>
      </c>
      <c r="C3159" s="20" t="s">
        <v>1486</v>
      </c>
      <c r="D3159" s="20" t="s">
        <v>2490</v>
      </c>
      <c r="E3159" s="20" t="s">
        <v>2491</v>
      </c>
      <c r="F3159" s="20" t="s">
        <v>2573</v>
      </c>
      <c r="G3159" s="20" t="s">
        <v>2574</v>
      </c>
      <c r="H3159" s="20">
        <v>1</v>
      </c>
      <c r="I3159" s="20">
        <v>1</v>
      </c>
      <c r="J3159" s="20">
        <v>6</v>
      </c>
      <c r="K3159" s="56">
        <v>44649</v>
      </c>
      <c r="L3159" s="56">
        <v>44652</v>
      </c>
      <c r="M3159" s="20">
        <v>362.88</v>
      </c>
      <c r="N3159" s="20">
        <v>326</v>
      </c>
      <c r="O3159" s="20">
        <v>98</v>
      </c>
      <c r="P3159" s="1">
        <f t="shared" si="174"/>
        <v>35562.239999999998</v>
      </c>
      <c r="Q3159" s="20" t="s">
        <v>147</v>
      </c>
      <c r="R3159" s="20">
        <v>99.7</v>
      </c>
      <c r="S3159" s="19">
        <f t="shared" si="173"/>
        <v>36179.135999999999</v>
      </c>
      <c r="T3159" s="20" t="s">
        <v>147</v>
      </c>
      <c r="U3159" s="20">
        <v>110</v>
      </c>
      <c r="V3159" s="20">
        <v>0</v>
      </c>
      <c r="W3159" s="20">
        <v>0</v>
      </c>
      <c r="X3159" s="20">
        <v>0</v>
      </c>
      <c r="Y3159" s="20">
        <f t="shared" si="172"/>
        <v>110</v>
      </c>
      <c r="Z3159" s="20">
        <v>35860</v>
      </c>
      <c r="AA3159" s="58" t="s">
        <v>3179</v>
      </c>
      <c r="AB3159" s="58" t="s">
        <v>3179</v>
      </c>
    </row>
    <row r="3160" spans="1:28" x14ac:dyDescent="0.3">
      <c r="A3160" s="20">
        <v>53</v>
      </c>
      <c r="B3160" s="20" t="s">
        <v>3275</v>
      </c>
      <c r="C3160" s="20" t="s">
        <v>1486</v>
      </c>
      <c r="D3160" s="20" t="s">
        <v>2490</v>
      </c>
      <c r="E3160" s="20" t="s">
        <v>2491</v>
      </c>
      <c r="F3160" s="20" t="s">
        <v>2575</v>
      </c>
      <c r="G3160" s="20" t="s">
        <v>2576</v>
      </c>
      <c r="H3160" s="20">
        <v>0.5</v>
      </c>
      <c r="I3160" s="20">
        <v>0.5</v>
      </c>
      <c r="J3160" s="20">
        <v>3</v>
      </c>
      <c r="K3160" s="56">
        <v>44649</v>
      </c>
      <c r="L3160" s="56">
        <v>44652</v>
      </c>
      <c r="M3160" s="20">
        <v>178.27</v>
      </c>
      <c r="N3160" s="20">
        <v>144</v>
      </c>
      <c r="O3160" s="20">
        <v>93</v>
      </c>
      <c r="P3160" s="1">
        <f t="shared" si="174"/>
        <v>16579.11</v>
      </c>
      <c r="Q3160" s="20" t="s">
        <v>147</v>
      </c>
      <c r="R3160" s="20">
        <v>99.7</v>
      </c>
      <c r="S3160" s="19">
        <f t="shared" si="173"/>
        <v>17773.519</v>
      </c>
      <c r="T3160" s="20" t="s">
        <v>147</v>
      </c>
      <c r="U3160" s="20">
        <v>110</v>
      </c>
      <c r="V3160" s="20">
        <v>0</v>
      </c>
      <c r="W3160" s="20">
        <v>0</v>
      </c>
      <c r="X3160" s="20">
        <v>0</v>
      </c>
      <c r="Y3160" s="20">
        <f t="shared" si="172"/>
        <v>110</v>
      </c>
      <c r="Z3160" s="20">
        <v>15840</v>
      </c>
      <c r="AA3160" s="58" t="s">
        <v>3179</v>
      </c>
      <c r="AB3160" s="58" t="s">
        <v>3179</v>
      </c>
    </row>
    <row r="3161" spans="1:28" x14ac:dyDescent="0.3">
      <c r="A3161" s="20">
        <v>54</v>
      </c>
      <c r="B3161" s="20" t="s">
        <v>3275</v>
      </c>
      <c r="C3161" s="20" t="s">
        <v>1486</v>
      </c>
      <c r="D3161" s="20" t="s">
        <v>2490</v>
      </c>
      <c r="E3161" s="20" t="s">
        <v>2491</v>
      </c>
      <c r="F3161" s="20" t="s">
        <v>2571</v>
      </c>
      <c r="G3161" s="20" t="s">
        <v>2577</v>
      </c>
      <c r="H3161" s="20">
        <v>0.5</v>
      </c>
      <c r="I3161" s="20">
        <v>0.5</v>
      </c>
      <c r="J3161" s="20">
        <v>3</v>
      </c>
      <c r="K3161" s="56">
        <v>44649</v>
      </c>
      <c r="L3161" s="56">
        <v>44652</v>
      </c>
      <c r="M3161" s="20">
        <v>181.55</v>
      </c>
      <c r="N3161" s="20">
        <v>167</v>
      </c>
      <c r="O3161" s="20">
        <v>95</v>
      </c>
      <c r="P3161" s="1">
        <f t="shared" si="174"/>
        <v>17247.25</v>
      </c>
      <c r="Q3161" s="20" t="s">
        <v>147</v>
      </c>
      <c r="R3161" s="20">
        <v>99.7</v>
      </c>
      <c r="S3161" s="19">
        <f t="shared" si="173"/>
        <v>18100.535</v>
      </c>
      <c r="T3161" s="20" t="s">
        <v>147</v>
      </c>
      <c r="U3161" s="20">
        <v>110</v>
      </c>
      <c r="V3161" s="20">
        <v>0</v>
      </c>
      <c r="W3161" s="20">
        <v>0</v>
      </c>
      <c r="X3161" s="20">
        <v>0</v>
      </c>
      <c r="Y3161" s="20">
        <f t="shared" si="172"/>
        <v>110</v>
      </c>
      <c r="Z3161" s="20">
        <v>18370</v>
      </c>
      <c r="AA3161" s="58" t="s">
        <v>3179</v>
      </c>
      <c r="AB3161" s="58" t="s">
        <v>3179</v>
      </c>
    </row>
    <row r="3162" spans="1:28" x14ac:dyDescent="0.3">
      <c r="A3162" s="20">
        <v>55</v>
      </c>
      <c r="B3162" s="20" t="s">
        <v>3275</v>
      </c>
      <c r="C3162" s="20" t="s">
        <v>1486</v>
      </c>
      <c r="D3162" s="20" t="s">
        <v>2490</v>
      </c>
      <c r="E3162" s="20" t="s">
        <v>2491</v>
      </c>
      <c r="F3162" s="20" t="s">
        <v>2578</v>
      </c>
      <c r="G3162" s="20" t="s">
        <v>2579</v>
      </c>
      <c r="H3162" s="20">
        <v>0.5</v>
      </c>
      <c r="I3162" s="20">
        <v>0.5</v>
      </c>
      <c r="J3162" s="20">
        <v>9</v>
      </c>
      <c r="K3162" s="56">
        <v>44649</v>
      </c>
      <c r="L3162" s="56">
        <v>44652</v>
      </c>
      <c r="M3162" s="20">
        <v>543.75</v>
      </c>
      <c r="N3162" s="20">
        <v>501</v>
      </c>
      <c r="O3162" s="20">
        <v>98</v>
      </c>
      <c r="P3162" s="1">
        <f t="shared" si="174"/>
        <v>53287.5</v>
      </c>
      <c r="Q3162" s="20" t="s">
        <v>147</v>
      </c>
      <c r="R3162" s="20">
        <v>99.7</v>
      </c>
      <c r="S3162" s="19">
        <f t="shared" si="173"/>
        <v>54211.875</v>
      </c>
      <c r="T3162" s="20" t="s">
        <v>147</v>
      </c>
      <c r="U3162" s="20">
        <v>110</v>
      </c>
      <c r="V3162" s="20">
        <v>0</v>
      </c>
      <c r="W3162" s="20">
        <v>0</v>
      </c>
      <c r="X3162" s="20">
        <v>0</v>
      </c>
      <c r="Y3162" s="20">
        <f t="shared" si="172"/>
        <v>110</v>
      </c>
      <c r="Z3162" s="20">
        <v>55110</v>
      </c>
      <c r="AA3162" s="58" t="s">
        <v>3179</v>
      </c>
      <c r="AB3162" s="58" t="s">
        <v>3179</v>
      </c>
    </row>
    <row r="3163" spans="1:28" x14ac:dyDescent="0.3">
      <c r="A3163" s="20">
        <v>56</v>
      </c>
      <c r="B3163" s="20" t="s">
        <v>3275</v>
      </c>
      <c r="C3163" s="20" t="s">
        <v>1486</v>
      </c>
      <c r="D3163" s="20" t="s">
        <v>2490</v>
      </c>
      <c r="E3163" s="20" t="s">
        <v>2491</v>
      </c>
      <c r="F3163" s="20" t="s">
        <v>1771</v>
      </c>
      <c r="G3163" s="20" t="s">
        <v>2580</v>
      </c>
      <c r="H3163" s="20">
        <v>0.5</v>
      </c>
      <c r="I3163" s="20">
        <v>0.5</v>
      </c>
      <c r="J3163" s="20">
        <v>3</v>
      </c>
      <c r="K3163" s="56">
        <v>44649</v>
      </c>
      <c r="L3163" s="56">
        <v>44652</v>
      </c>
      <c r="M3163" s="20">
        <v>161.11000000000001</v>
      </c>
      <c r="N3163" s="20">
        <v>144</v>
      </c>
      <c r="O3163" s="20">
        <v>97</v>
      </c>
      <c r="P3163" s="1">
        <f t="shared" si="174"/>
        <v>15627.670000000002</v>
      </c>
      <c r="Q3163" s="20" t="s">
        <v>147</v>
      </c>
      <c r="R3163" s="20">
        <v>99.7</v>
      </c>
      <c r="S3163" s="19">
        <f t="shared" si="173"/>
        <v>16062.667000000001</v>
      </c>
      <c r="T3163" s="20" t="s">
        <v>147</v>
      </c>
      <c r="U3163" s="20">
        <v>110</v>
      </c>
      <c r="V3163" s="20">
        <v>0</v>
      </c>
      <c r="W3163" s="20">
        <v>0</v>
      </c>
      <c r="X3163" s="20">
        <v>0</v>
      </c>
      <c r="Y3163" s="20">
        <f t="shared" si="172"/>
        <v>110</v>
      </c>
      <c r="Z3163" s="20">
        <v>15840</v>
      </c>
      <c r="AA3163" s="58" t="s">
        <v>3179</v>
      </c>
      <c r="AB3163" s="58" t="s">
        <v>3179</v>
      </c>
    </row>
    <row r="3164" spans="1:28" x14ac:dyDescent="0.3">
      <c r="A3164" s="20">
        <v>57</v>
      </c>
      <c r="B3164" s="20" t="s">
        <v>3275</v>
      </c>
      <c r="C3164" s="20" t="s">
        <v>1486</v>
      </c>
      <c r="D3164" s="20" t="s">
        <v>2490</v>
      </c>
      <c r="E3164" s="20" t="s">
        <v>2491</v>
      </c>
      <c r="F3164" s="20" t="s">
        <v>2581</v>
      </c>
      <c r="G3164" s="20" t="s">
        <v>2582</v>
      </c>
      <c r="H3164" s="20">
        <v>1</v>
      </c>
      <c r="I3164" s="20">
        <v>1</v>
      </c>
      <c r="J3164" s="20">
        <v>10</v>
      </c>
      <c r="K3164" s="56">
        <v>44649</v>
      </c>
      <c r="L3164" s="56">
        <v>44652</v>
      </c>
      <c r="M3164" s="20">
        <v>604.71</v>
      </c>
      <c r="N3164" s="20">
        <v>569</v>
      </c>
      <c r="O3164" s="20">
        <v>91</v>
      </c>
      <c r="P3164" s="1">
        <f t="shared" si="174"/>
        <v>55028.61</v>
      </c>
      <c r="Q3164" s="20" t="s">
        <v>147</v>
      </c>
      <c r="R3164" s="20">
        <v>99.7</v>
      </c>
      <c r="S3164" s="19">
        <f t="shared" si="173"/>
        <v>60289.587000000007</v>
      </c>
      <c r="T3164" s="20" t="s">
        <v>147</v>
      </c>
      <c r="U3164" s="20">
        <v>110</v>
      </c>
      <c r="V3164" s="20">
        <v>0</v>
      </c>
      <c r="W3164" s="20">
        <v>0</v>
      </c>
      <c r="X3164" s="20">
        <v>0</v>
      </c>
      <c r="Y3164" s="20">
        <f t="shared" si="172"/>
        <v>110</v>
      </c>
      <c r="Z3164" s="20">
        <v>62590</v>
      </c>
      <c r="AA3164" s="58" t="s">
        <v>3179</v>
      </c>
      <c r="AB3164" s="58" t="s">
        <v>3179</v>
      </c>
    </row>
    <row r="3165" spans="1:28" x14ac:dyDescent="0.3">
      <c r="A3165" s="20">
        <v>58</v>
      </c>
      <c r="B3165" s="20" t="s">
        <v>3275</v>
      </c>
      <c r="C3165" s="20" t="s">
        <v>1486</v>
      </c>
      <c r="D3165" s="20" t="s">
        <v>2490</v>
      </c>
      <c r="E3165" s="20" t="s">
        <v>2491</v>
      </c>
      <c r="F3165" s="20" t="s">
        <v>2583</v>
      </c>
      <c r="G3165" s="20" t="s">
        <v>2584</v>
      </c>
      <c r="H3165" s="20">
        <v>1</v>
      </c>
      <c r="I3165" s="20">
        <v>1</v>
      </c>
      <c r="J3165" s="20">
        <v>3</v>
      </c>
      <c r="K3165" s="56">
        <v>44649</v>
      </c>
      <c r="L3165" s="56">
        <v>44652</v>
      </c>
      <c r="M3165" s="20">
        <v>181.74</v>
      </c>
      <c r="N3165" s="20">
        <v>172</v>
      </c>
      <c r="O3165" s="20">
        <v>94</v>
      </c>
      <c r="P3165" s="1">
        <f t="shared" si="174"/>
        <v>17083.560000000001</v>
      </c>
      <c r="Q3165" s="20" t="s">
        <v>147</v>
      </c>
      <c r="R3165" s="20">
        <v>99.7</v>
      </c>
      <c r="S3165" s="19">
        <f t="shared" si="173"/>
        <v>18119.478000000003</v>
      </c>
      <c r="T3165" s="20" t="s">
        <v>147</v>
      </c>
      <c r="U3165" s="20">
        <v>110</v>
      </c>
      <c r="V3165" s="20">
        <v>0</v>
      </c>
      <c r="W3165" s="20">
        <v>0</v>
      </c>
      <c r="X3165" s="20">
        <v>0</v>
      </c>
      <c r="Y3165" s="20">
        <f t="shared" si="172"/>
        <v>110</v>
      </c>
      <c r="Z3165" s="20">
        <v>18920</v>
      </c>
      <c r="AA3165" s="58" t="s">
        <v>3179</v>
      </c>
      <c r="AB3165" s="58" t="s">
        <v>3179</v>
      </c>
    </row>
    <row r="3166" spans="1:28" x14ac:dyDescent="0.3">
      <c r="A3166" s="20">
        <v>59</v>
      </c>
      <c r="B3166" s="20" t="s">
        <v>3275</v>
      </c>
      <c r="C3166" s="20" t="s">
        <v>1486</v>
      </c>
      <c r="D3166" s="20" t="s">
        <v>2490</v>
      </c>
      <c r="E3166" s="20" t="s">
        <v>2491</v>
      </c>
      <c r="F3166" s="20" t="s">
        <v>2585</v>
      </c>
      <c r="G3166" s="20" t="s">
        <v>2586</v>
      </c>
      <c r="H3166" s="20">
        <v>1</v>
      </c>
      <c r="I3166" s="20">
        <v>1</v>
      </c>
      <c r="J3166" s="20">
        <v>6</v>
      </c>
      <c r="K3166" s="56">
        <v>44649</v>
      </c>
      <c r="L3166" s="56">
        <v>44652</v>
      </c>
      <c r="M3166" s="20">
        <v>362.17</v>
      </c>
      <c r="N3166" s="20">
        <v>338</v>
      </c>
      <c r="O3166" s="20">
        <v>97</v>
      </c>
      <c r="P3166" s="1">
        <f t="shared" si="174"/>
        <v>35130.49</v>
      </c>
      <c r="Q3166" s="20" t="s">
        <v>147</v>
      </c>
      <c r="R3166" s="20">
        <v>99.7</v>
      </c>
      <c r="S3166" s="19">
        <f t="shared" si="173"/>
        <v>36108.349000000002</v>
      </c>
      <c r="T3166" s="20" t="s">
        <v>147</v>
      </c>
      <c r="U3166" s="20">
        <v>110</v>
      </c>
      <c r="V3166" s="20">
        <v>0</v>
      </c>
      <c r="W3166" s="20">
        <v>0</v>
      </c>
      <c r="X3166" s="20">
        <v>0</v>
      </c>
      <c r="Y3166" s="20">
        <f t="shared" si="172"/>
        <v>110</v>
      </c>
      <c r="Z3166" s="20">
        <v>37180</v>
      </c>
      <c r="AA3166" s="58" t="s">
        <v>3179</v>
      </c>
      <c r="AB3166" s="58" t="s">
        <v>3179</v>
      </c>
    </row>
    <row r="3167" spans="1:28" x14ac:dyDescent="0.3">
      <c r="A3167" s="20">
        <v>60</v>
      </c>
      <c r="B3167" s="20" t="s">
        <v>3275</v>
      </c>
      <c r="C3167" s="20" t="s">
        <v>1486</v>
      </c>
      <c r="D3167" s="20" t="s">
        <v>2490</v>
      </c>
      <c r="E3167" s="20" t="s">
        <v>2491</v>
      </c>
      <c r="F3167" s="20" t="s">
        <v>2587</v>
      </c>
      <c r="G3167" s="20" t="s">
        <v>2588</v>
      </c>
      <c r="H3167" s="20">
        <v>1</v>
      </c>
      <c r="I3167" s="20">
        <v>1</v>
      </c>
      <c r="J3167" s="20">
        <v>5</v>
      </c>
      <c r="K3167" s="56">
        <v>44649</v>
      </c>
      <c r="L3167" s="56">
        <v>44652</v>
      </c>
      <c r="M3167" s="20">
        <v>301.76</v>
      </c>
      <c r="N3167" s="20">
        <v>254</v>
      </c>
      <c r="O3167" s="20">
        <v>98</v>
      </c>
      <c r="P3167" s="1">
        <f t="shared" si="174"/>
        <v>29572.48</v>
      </c>
      <c r="Q3167" s="20" t="s">
        <v>147</v>
      </c>
      <c r="R3167" s="20">
        <v>99.7</v>
      </c>
      <c r="S3167" s="19">
        <f t="shared" si="173"/>
        <v>30085.472000000002</v>
      </c>
      <c r="T3167" s="20" t="s">
        <v>147</v>
      </c>
      <c r="U3167" s="20">
        <v>110</v>
      </c>
      <c r="V3167" s="20">
        <v>0</v>
      </c>
      <c r="W3167" s="20">
        <v>0</v>
      </c>
      <c r="X3167" s="20">
        <v>0</v>
      </c>
      <c r="Y3167" s="20">
        <f t="shared" ref="Y3167:Y3230" si="175">SUM(U3167:X3167)</f>
        <v>110</v>
      </c>
      <c r="Z3167" s="20">
        <v>27940</v>
      </c>
      <c r="AA3167" s="58" t="s">
        <v>3179</v>
      </c>
      <c r="AB3167" s="58" t="s">
        <v>3179</v>
      </c>
    </row>
    <row r="3168" spans="1:28" x14ac:dyDescent="0.3">
      <c r="A3168" s="20">
        <v>61</v>
      </c>
      <c r="B3168" s="20" t="s">
        <v>3275</v>
      </c>
      <c r="C3168" s="20" t="s">
        <v>1486</v>
      </c>
      <c r="D3168" s="20" t="s">
        <v>2490</v>
      </c>
      <c r="E3168" s="20" t="s">
        <v>2491</v>
      </c>
      <c r="F3168" s="20" t="s">
        <v>2589</v>
      </c>
      <c r="G3168" s="20" t="s">
        <v>2590</v>
      </c>
      <c r="H3168" s="20">
        <v>0.75</v>
      </c>
      <c r="I3168" s="20">
        <v>0.75</v>
      </c>
      <c r="J3168" s="20">
        <v>3</v>
      </c>
      <c r="K3168" s="56">
        <v>44649</v>
      </c>
      <c r="L3168" s="56">
        <v>44652</v>
      </c>
      <c r="M3168" s="20">
        <v>181.08</v>
      </c>
      <c r="N3168" s="20">
        <v>161</v>
      </c>
      <c r="O3168" s="20">
        <v>95</v>
      </c>
      <c r="P3168" s="1">
        <f t="shared" si="174"/>
        <v>17202.600000000002</v>
      </c>
      <c r="Q3168" s="20" t="s">
        <v>147</v>
      </c>
      <c r="R3168" s="20">
        <v>99.7</v>
      </c>
      <c r="S3168" s="19">
        <f t="shared" si="173"/>
        <v>18053.676000000003</v>
      </c>
      <c r="T3168" s="20" t="s">
        <v>147</v>
      </c>
      <c r="U3168" s="20">
        <v>110</v>
      </c>
      <c r="V3168" s="20">
        <v>0</v>
      </c>
      <c r="W3168" s="20">
        <v>0</v>
      </c>
      <c r="X3168" s="20">
        <v>0</v>
      </c>
      <c r="Y3168" s="20">
        <f t="shared" si="175"/>
        <v>110</v>
      </c>
      <c r="Z3168" s="20">
        <v>17710</v>
      </c>
      <c r="AA3168" s="58" t="s">
        <v>3179</v>
      </c>
      <c r="AB3168" s="58" t="s">
        <v>3179</v>
      </c>
    </row>
    <row r="3169" spans="1:28" x14ac:dyDescent="0.3">
      <c r="A3169" s="20">
        <v>62</v>
      </c>
      <c r="B3169" s="20" t="s">
        <v>3275</v>
      </c>
      <c r="C3169" s="20" t="s">
        <v>1486</v>
      </c>
      <c r="D3169" s="20" t="s">
        <v>2490</v>
      </c>
      <c r="E3169" s="20" t="s">
        <v>2491</v>
      </c>
      <c r="F3169" s="20" t="s">
        <v>2591</v>
      </c>
      <c r="G3169" s="20" t="s">
        <v>2592</v>
      </c>
      <c r="H3169" s="20">
        <v>0.5</v>
      </c>
      <c r="I3169" s="20">
        <v>0.5</v>
      </c>
      <c r="J3169" s="20">
        <v>2</v>
      </c>
      <c r="K3169" s="56">
        <v>44649</v>
      </c>
      <c r="L3169" s="56">
        <v>44652</v>
      </c>
      <c r="M3169" s="20">
        <v>120.94</v>
      </c>
      <c r="N3169" s="20">
        <v>114</v>
      </c>
      <c r="O3169" s="20">
        <v>96</v>
      </c>
      <c r="P3169" s="1">
        <f t="shared" si="174"/>
        <v>11610.24</v>
      </c>
      <c r="Q3169" s="20" t="s">
        <v>147</v>
      </c>
      <c r="R3169" s="20">
        <v>99.7</v>
      </c>
      <c r="S3169" s="19">
        <f t="shared" si="173"/>
        <v>12057.718000000001</v>
      </c>
      <c r="T3169" s="20" t="s">
        <v>147</v>
      </c>
      <c r="U3169" s="20">
        <v>110</v>
      </c>
      <c r="V3169" s="20">
        <v>0</v>
      </c>
      <c r="W3169" s="20">
        <v>0</v>
      </c>
      <c r="X3169" s="20">
        <v>0</v>
      </c>
      <c r="Y3169" s="20">
        <f t="shared" si="175"/>
        <v>110</v>
      </c>
      <c r="Z3169" s="20">
        <v>12540</v>
      </c>
      <c r="AA3169" s="58" t="s">
        <v>3179</v>
      </c>
      <c r="AB3169" s="58" t="s">
        <v>3179</v>
      </c>
    </row>
    <row r="3170" spans="1:28" x14ac:dyDescent="0.3">
      <c r="A3170" s="20">
        <v>63</v>
      </c>
      <c r="B3170" s="20" t="s">
        <v>3275</v>
      </c>
      <c r="C3170" s="20" t="s">
        <v>1486</v>
      </c>
      <c r="D3170" s="20" t="s">
        <v>2490</v>
      </c>
      <c r="E3170" s="20" t="s">
        <v>2491</v>
      </c>
      <c r="F3170" s="20" t="s">
        <v>2593</v>
      </c>
      <c r="G3170" s="20" t="s">
        <v>2594</v>
      </c>
      <c r="H3170" s="20">
        <v>1</v>
      </c>
      <c r="I3170" s="20">
        <v>1</v>
      </c>
      <c r="J3170" s="20">
        <v>2</v>
      </c>
      <c r="K3170" s="56">
        <v>44649</v>
      </c>
      <c r="L3170" s="56">
        <v>44652</v>
      </c>
      <c r="M3170" s="20">
        <v>120.94</v>
      </c>
      <c r="N3170" s="20">
        <v>112</v>
      </c>
      <c r="O3170" s="20">
        <v>94</v>
      </c>
      <c r="P3170" s="1">
        <f t="shared" si="174"/>
        <v>11368.36</v>
      </c>
      <c r="Q3170" s="20" t="s">
        <v>147</v>
      </c>
      <c r="R3170" s="20">
        <v>99.7</v>
      </c>
      <c r="S3170" s="19">
        <f t="shared" si="173"/>
        <v>12057.718000000001</v>
      </c>
      <c r="T3170" s="20" t="s">
        <v>147</v>
      </c>
      <c r="U3170" s="20">
        <v>110</v>
      </c>
      <c r="V3170" s="20">
        <v>0</v>
      </c>
      <c r="W3170" s="20">
        <v>0</v>
      </c>
      <c r="X3170" s="20">
        <v>0</v>
      </c>
      <c r="Y3170" s="20">
        <f t="shared" si="175"/>
        <v>110</v>
      </c>
      <c r="Z3170" s="20">
        <v>12320</v>
      </c>
      <c r="AA3170" s="58" t="s">
        <v>3179</v>
      </c>
      <c r="AB3170" s="58" t="s">
        <v>3179</v>
      </c>
    </row>
    <row r="3171" spans="1:28" x14ac:dyDescent="0.3">
      <c r="A3171" s="20">
        <v>64</v>
      </c>
      <c r="B3171" s="20" t="s">
        <v>3275</v>
      </c>
      <c r="C3171" s="20" t="s">
        <v>1486</v>
      </c>
      <c r="D3171" s="20" t="s">
        <v>2490</v>
      </c>
      <c r="E3171" s="20" t="s">
        <v>2491</v>
      </c>
      <c r="F3171" s="20" t="s">
        <v>2595</v>
      </c>
      <c r="G3171" s="20" t="s">
        <v>2596</v>
      </c>
      <c r="H3171" s="20">
        <v>0.5</v>
      </c>
      <c r="I3171" s="20"/>
      <c r="J3171" s="14">
        <v>0</v>
      </c>
      <c r="K3171" s="65">
        <v>0</v>
      </c>
      <c r="L3171" s="14">
        <v>0</v>
      </c>
      <c r="M3171" s="14">
        <v>0</v>
      </c>
      <c r="N3171" s="14">
        <v>0</v>
      </c>
      <c r="O3171" s="14">
        <v>0</v>
      </c>
      <c r="P3171" s="1">
        <f t="shared" si="174"/>
        <v>0</v>
      </c>
      <c r="Q3171" s="14">
        <v>0</v>
      </c>
      <c r="R3171" s="14">
        <v>0</v>
      </c>
      <c r="S3171" s="14">
        <v>0</v>
      </c>
      <c r="T3171" s="14">
        <v>0</v>
      </c>
      <c r="U3171" s="1">
        <v>0</v>
      </c>
      <c r="V3171" s="14">
        <v>0</v>
      </c>
      <c r="W3171" s="14">
        <v>0</v>
      </c>
      <c r="X3171" s="14">
        <v>0</v>
      </c>
      <c r="Y3171" s="14">
        <v>0</v>
      </c>
      <c r="Z3171" s="20"/>
      <c r="AA3171" s="58" t="s">
        <v>3179</v>
      </c>
      <c r="AB3171" s="58" t="s">
        <v>3179</v>
      </c>
    </row>
    <row r="3172" spans="1:28" x14ac:dyDescent="0.3">
      <c r="A3172" s="20">
        <v>65</v>
      </c>
      <c r="B3172" s="20" t="s">
        <v>3275</v>
      </c>
      <c r="C3172" s="20" t="s">
        <v>1486</v>
      </c>
      <c r="D3172" s="20" t="s">
        <v>2490</v>
      </c>
      <c r="E3172" s="20" t="s">
        <v>2491</v>
      </c>
      <c r="F3172" s="20" t="s">
        <v>2597</v>
      </c>
      <c r="G3172" s="20" t="s">
        <v>2598</v>
      </c>
      <c r="H3172" s="20">
        <v>1</v>
      </c>
      <c r="I3172" s="20">
        <v>1</v>
      </c>
      <c r="J3172" s="20">
        <v>4</v>
      </c>
      <c r="K3172" s="56">
        <v>44649</v>
      </c>
      <c r="L3172" s="56">
        <v>44652</v>
      </c>
      <c r="M3172" s="20">
        <v>241.37</v>
      </c>
      <c r="N3172" s="20">
        <v>218</v>
      </c>
      <c r="O3172" s="20">
        <v>95</v>
      </c>
      <c r="P3172" s="1">
        <f t="shared" si="174"/>
        <v>22930.15</v>
      </c>
      <c r="Q3172" s="20" t="s">
        <v>147</v>
      </c>
      <c r="R3172" s="20">
        <v>99.7</v>
      </c>
      <c r="S3172" s="19">
        <f>+R3172*M3172</f>
        <v>24064.589</v>
      </c>
      <c r="T3172" s="20" t="s">
        <v>147</v>
      </c>
      <c r="U3172" s="20">
        <v>110</v>
      </c>
      <c r="V3172" s="20">
        <v>0</v>
      </c>
      <c r="W3172" s="20">
        <v>0</v>
      </c>
      <c r="X3172" s="20">
        <v>0</v>
      </c>
      <c r="Y3172" s="20">
        <f t="shared" si="175"/>
        <v>110</v>
      </c>
      <c r="Z3172" s="20">
        <v>23980</v>
      </c>
      <c r="AA3172" s="58" t="s">
        <v>3179</v>
      </c>
      <c r="AB3172" s="58" t="s">
        <v>3179</v>
      </c>
    </row>
    <row r="3173" spans="1:28" x14ac:dyDescent="0.3">
      <c r="A3173" s="20">
        <v>66</v>
      </c>
      <c r="B3173" s="20" t="s">
        <v>3275</v>
      </c>
      <c r="C3173" s="20" t="s">
        <v>1486</v>
      </c>
      <c r="D3173" s="20" t="s">
        <v>2490</v>
      </c>
      <c r="E3173" s="20" t="s">
        <v>2491</v>
      </c>
      <c r="F3173" s="20" t="s">
        <v>2599</v>
      </c>
      <c r="G3173" s="20" t="s">
        <v>2600</v>
      </c>
      <c r="H3173" s="20">
        <v>1</v>
      </c>
      <c r="I3173" s="20">
        <v>1</v>
      </c>
      <c r="J3173" s="20">
        <v>10</v>
      </c>
      <c r="K3173" s="56">
        <v>44649</v>
      </c>
      <c r="L3173" s="56">
        <v>44652</v>
      </c>
      <c r="M3173" s="20">
        <v>596.02</v>
      </c>
      <c r="N3173" s="20">
        <v>501</v>
      </c>
      <c r="O3173" s="20">
        <v>98</v>
      </c>
      <c r="P3173" s="1">
        <f t="shared" si="174"/>
        <v>58409.96</v>
      </c>
      <c r="Q3173" s="20" t="s">
        <v>147</v>
      </c>
      <c r="R3173" s="20">
        <v>99.7</v>
      </c>
      <c r="S3173" s="19">
        <f>+R3173*M3173</f>
        <v>59423.194000000003</v>
      </c>
      <c r="T3173" s="20" t="s">
        <v>147</v>
      </c>
      <c r="U3173" s="20">
        <v>110</v>
      </c>
      <c r="V3173" s="20">
        <v>0</v>
      </c>
      <c r="W3173" s="20">
        <v>0</v>
      </c>
      <c r="X3173" s="20">
        <v>0</v>
      </c>
      <c r="Y3173" s="20">
        <f t="shared" si="175"/>
        <v>110</v>
      </c>
      <c r="Z3173" s="20">
        <v>55110</v>
      </c>
      <c r="AA3173" s="58" t="s">
        <v>3179</v>
      </c>
      <c r="AB3173" s="58" t="s">
        <v>3179</v>
      </c>
    </row>
    <row r="3174" spans="1:28" x14ac:dyDescent="0.3">
      <c r="A3174" s="20">
        <v>67</v>
      </c>
      <c r="B3174" s="20" t="s">
        <v>3275</v>
      </c>
      <c r="C3174" s="20" t="s">
        <v>1486</v>
      </c>
      <c r="D3174" s="20" t="s">
        <v>2490</v>
      </c>
      <c r="E3174" s="20" t="s">
        <v>2491</v>
      </c>
      <c r="F3174" s="20" t="s">
        <v>2601</v>
      </c>
      <c r="G3174" s="20" t="s">
        <v>2602</v>
      </c>
      <c r="H3174" s="20">
        <v>0.5</v>
      </c>
      <c r="I3174" s="20">
        <v>0.5</v>
      </c>
      <c r="J3174" s="20">
        <v>4</v>
      </c>
      <c r="K3174" s="56">
        <v>44649</v>
      </c>
      <c r="L3174" s="56">
        <v>44652</v>
      </c>
      <c r="M3174" s="20">
        <v>241.22</v>
      </c>
      <c r="N3174" s="20">
        <v>219</v>
      </c>
      <c r="O3174" s="20">
        <v>96</v>
      </c>
      <c r="P3174" s="1">
        <f t="shared" si="174"/>
        <v>23157.119999999999</v>
      </c>
      <c r="Q3174" s="20" t="s">
        <v>147</v>
      </c>
      <c r="R3174" s="20">
        <v>99.7</v>
      </c>
      <c r="S3174" s="19">
        <f>+R3174*M3174</f>
        <v>24049.634000000002</v>
      </c>
      <c r="T3174" s="20" t="s">
        <v>147</v>
      </c>
      <c r="U3174" s="20">
        <v>110</v>
      </c>
      <c r="V3174" s="20">
        <v>0</v>
      </c>
      <c r="W3174" s="20">
        <v>0</v>
      </c>
      <c r="X3174" s="20">
        <v>0</v>
      </c>
      <c r="Y3174" s="20">
        <f t="shared" si="175"/>
        <v>110</v>
      </c>
      <c r="Z3174" s="20">
        <v>24090</v>
      </c>
      <c r="AA3174" s="58" t="s">
        <v>3179</v>
      </c>
      <c r="AB3174" s="58" t="s">
        <v>3179</v>
      </c>
    </row>
    <row r="3175" spans="1:28" x14ac:dyDescent="0.3">
      <c r="A3175" s="20">
        <v>68</v>
      </c>
      <c r="B3175" s="20" t="s">
        <v>3275</v>
      </c>
      <c r="C3175" s="20" t="s">
        <v>1486</v>
      </c>
      <c r="D3175" s="20" t="s">
        <v>2490</v>
      </c>
      <c r="E3175" s="20" t="s">
        <v>2491</v>
      </c>
      <c r="F3175" s="20" t="s">
        <v>2603</v>
      </c>
      <c r="G3175" s="20" t="s">
        <v>2604</v>
      </c>
      <c r="H3175" s="20">
        <v>1</v>
      </c>
      <c r="I3175" s="20">
        <v>1</v>
      </c>
      <c r="J3175" s="20">
        <v>7</v>
      </c>
      <c r="K3175" s="56">
        <v>44649</v>
      </c>
      <c r="L3175" s="56">
        <v>44652</v>
      </c>
      <c r="M3175" s="20">
        <v>421.54</v>
      </c>
      <c r="N3175" s="20">
        <v>374</v>
      </c>
      <c r="O3175" s="20">
        <v>96</v>
      </c>
      <c r="P3175" s="1">
        <f t="shared" si="174"/>
        <v>40467.840000000004</v>
      </c>
      <c r="Q3175" s="20" t="s">
        <v>147</v>
      </c>
      <c r="R3175" s="20">
        <v>99.7</v>
      </c>
      <c r="S3175" s="19">
        <f>+R3175*M3175</f>
        <v>42027.538</v>
      </c>
      <c r="T3175" s="20" t="s">
        <v>147</v>
      </c>
      <c r="U3175" s="20">
        <v>110</v>
      </c>
      <c r="V3175" s="20">
        <v>0</v>
      </c>
      <c r="W3175" s="20">
        <v>0</v>
      </c>
      <c r="X3175" s="20">
        <v>0</v>
      </c>
      <c r="Y3175" s="20">
        <f t="shared" si="175"/>
        <v>110</v>
      </c>
      <c r="Z3175" s="20">
        <v>41140</v>
      </c>
      <c r="AA3175" s="58" t="s">
        <v>3179</v>
      </c>
      <c r="AB3175" s="58" t="s">
        <v>3179</v>
      </c>
    </row>
    <row r="3176" spans="1:28" x14ac:dyDescent="0.3">
      <c r="A3176" s="20">
        <v>69</v>
      </c>
      <c r="B3176" s="20" t="s">
        <v>3275</v>
      </c>
      <c r="C3176" s="20" t="s">
        <v>1486</v>
      </c>
      <c r="D3176" s="20" t="s">
        <v>2490</v>
      </c>
      <c r="E3176" s="20" t="s">
        <v>2491</v>
      </c>
      <c r="F3176" s="20" t="s">
        <v>2605</v>
      </c>
      <c r="G3176" s="20" t="s">
        <v>2606</v>
      </c>
      <c r="H3176" s="20">
        <v>1</v>
      </c>
      <c r="I3176" s="20"/>
      <c r="J3176" s="14">
        <v>0</v>
      </c>
      <c r="K3176" s="65">
        <v>0</v>
      </c>
      <c r="L3176" s="14">
        <v>0</v>
      </c>
      <c r="M3176" s="14">
        <v>0</v>
      </c>
      <c r="N3176" s="14">
        <v>0</v>
      </c>
      <c r="O3176" s="14">
        <v>0</v>
      </c>
      <c r="P3176" s="1">
        <f t="shared" si="174"/>
        <v>0</v>
      </c>
      <c r="Q3176" s="14">
        <v>0</v>
      </c>
      <c r="R3176" s="14">
        <v>0</v>
      </c>
      <c r="S3176" s="14">
        <v>0</v>
      </c>
      <c r="T3176" s="14">
        <v>0</v>
      </c>
      <c r="U3176" s="1">
        <v>0</v>
      </c>
      <c r="V3176" s="14">
        <v>0</v>
      </c>
      <c r="W3176" s="14">
        <v>0</v>
      </c>
      <c r="X3176" s="14">
        <v>0</v>
      </c>
      <c r="Y3176" s="14">
        <v>0</v>
      </c>
      <c r="Z3176" s="20"/>
      <c r="AA3176" s="58" t="s">
        <v>3179</v>
      </c>
      <c r="AB3176" s="58" t="s">
        <v>3179</v>
      </c>
    </row>
    <row r="3177" spans="1:28" x14ac:dyDescent="0.3">
      <c r="A3177" s="20">
        <v>70</v>
      </c>
      <c r="B3177" s="20" t="s">
        <v>3275</v>
      </c>
      <c r="C3177" s="20" t="s">
        <v>1486</v>
      </c>
      <c r="D3177" s="20" t="s">
        <v>2490</v>
      </c>
      <c r="E3177" s="20" t="s">
        <v>2491</v>
      </c>
      <c r="F3177" s="20" t="s">
        <v>2607</v>
      </c>
      <c r="G3177" s="20" t="s">
        <v>2608</v>
      </c>
      <c r="H3177" s="20">
        <v>0.75</v>
      </c>
      <c r="I3177" s="20">
        <v>0.75</v>
      </c>
      <c r="J3177" s="20">
        <v>3</v>
      </c>
      <c r="K3177" s="56">
        <v>44649</v>
      </c>
      <c r="L3177" s="56">
        <v>44652</v>
      </c>
      <c r="M3177" s="20">
        <v>180.74</v>
      </c>
      <c r="N3177" s="20">
        <v>160</v>
      </c>
      <c r="O3177" s="20">
        <v>96</v>
      </c>
      <c r="P3177" s="1">
        <f t="shared" si="174"/>
        <v>17351.04</v>
      </c>
      <c r="Q3177" s="20" t="s">
        <v>147</v>
      </c>
      <c r="R3177" s="20">
        <v>99.7</v>
      </c>
      <c r="S3177" s="19">
        <f t="shared" ref="S3177:S3240" si="176">+R3177*M3177</f>
        <v>18019.778000000002</v>
      </c>
      <c r="T3177" s="20" t="s">
        <v>147</v>
      </c>
      <c r="U3177" s="20">
        <v>110</v>
      </c>
      <c r="V3177" s="20">
        <v>0</v>
      </c>
      <c r="W3177" s="20">
        <v>0</v>
      </c>
      <c r="X3177" s="20">
        <v>0</v>
      </c>
      <c r="Y3177" s="20">
        <f t="shared" si="175"/>
        <v>110</v>
      </c>
      <c r="Z3177" s="20">
        <v>17600</v>
      </c>
      <c r="AA3177" s="58" t="s">
        <v>3179</v>
      </c>
      <c r="AB3177" s="58" t="s">
        <v>3179</v>
      </c>
    </row>
    <row r="3178" spans="1:28" x14ac:dyDescent="0.3">
      <c r="A3178" s="20">
        <v>71</v>
      </c>
      <c r="B3178" s="20" t="s">
        <v>3275</v>
      </c>
      <c r="C3178" s="20" t="s">
        <v>1486</v>
      </c>
      <c r="D3178" s="20" t="s">
        <v>2490</v>
      </c>
      <c r="E3178" s="20" t="s">
        <v>2491</v>
      </c>
      <c r="F3178" s="20" t="s">
        <v>2609</v>
      </c>
      <c r="G3178" s="20" t="s">
        <v>2610</v>
      </c>
      <c r="H3178" s="20">
        <v>0.5</v>
      </c>
      <c r="I3178" s="20">
        <v>0.5</v>
      </c>
      <c r="J3178" s="20">
        <v>9</v>
      </c>
      <c r="K3178" s="56">
        <v>44649</v>
      </c>
      <c r="L3178" s="56">
        <v>44652</v>
      </c>
      <c r="M3178" s="20">
        <v>543.98</v>
      </c>
      <c r="N3178" s="20">
        <v>474</v>
      </c>
      <c r="O3178" s="20">
        <v>97</v>
      </c>
      <c r="P3178" s="1">
        <f t="shared" si="174"/>
        <v>52766.060000000005</v>
      </c>
      <c r="Q3178" s="20" t="s">
        <v>147</v>
      </c>
      <c r="R3178" s="20">
        <v>99.7</v>
      </c>
      <c r="S3178" s="19">
        <f t="shared" si="176"/>
        <v>54234.806000000004</v>
      </c>
      <c r="T3178" s="20" t="s">
        <v>147</v>
      </c>
      <c r="U3178" s="20">
        <v>110</v>
      </c>
      <c r="V3178" s="20">
        <v>0</v>
      </c>
      <c r="W3178" s="20">
        <v>0</v>
      </c>
      <c r="X3178" s="20">
        <v>0</v>
      </c>
      <c r="Y3178" s="20">
        <f t="shared" si="175"/>
        <v>110</v>
      </c>
      <c r="Z3178" s="20">
        <v>52140</v>
      </c>
      <c r="AA3178" s="58" t="s">
        <v>3179</v>
      </c>
      <c r="AB3178" s="58" t="s">
        <v>3179</v>
      </c>
    </row>
    <row r="3179" spans="1:28" x14ac:dyDescent="0.3">
      <c r="A3179" s="20">
        <v>72</v>
      </c>
      <c r="B3179" s="20" t="s">
        <v>3275</v>
      </c>
      <c r="C3179" s="20" t="s">
        <v>1486</v>
      </c>
      <c r="D3179" s="20" t="s">
        <v>2490</v>
      </c>
      <c r="E3179" s="20" t="s">
        <v>2491</v>
      </c>
      <c r="F3179" s="20" t="s">
        <v>2611</v>
      </c>
      <c r="G3179" s="20" t="s">
        <v>2612</v>
      </c>
      <c r="H3179" s="20">
        <v>1</v>
      </c>
      <c r="I3179" s="20">
        <v>1</v>
      </c>
      <c r="J3179" s="20">
        <v>5</v>
      </c>
      <c r="K3179" s="56">
        <v>44649</v>
      </c>
      <c r="L3179" s="56">
        <v>44652</v>
      </c>
      <c r="M3179" s="20">
        <v>282.11</v>
      </c>
      <c r="N3179" s="20">
        <v>256</v>
      </c>
      <c r="O3179" s="20">
        <v>94</v>
      </c>
      <c r="P3179" s="1">
        <f t="shared" si="174"/>
        <v>26518.34</v>
      </c>
      <c r="Q3179" s="20" t="s">
        <v>147</v>
      </c>
      <c r="R3179" s="20">
        <v>99.7</v>
      </c>
      <c r="S3179" s="19">
        <f t="shared" si="176"/>
        <v>28126.367000000002</v>
      </c>
      <c r="T3179" s="20" t="s">
        <v>147</v>
      </c>
      <c r="U3179" s="20">
        <v>110</v>
      </c>
      <c r="V3179" s="20">
        <v>0</v>
      </c>
      <c r="W3179" s="20">
        <v>0</v>
      </c>
      <c r="X3179" s="20">
        <v>0</v>
      </c>
      <c r="Y3179" s="20">
        <f t="shared" si="175"/>
        <v>110</v>
      </c>
      <c r="Z3179" s="20">
        <v>28160</v>
      </c>
      <c r="AA3179" s="58" t="s">
        <v>3179</v>
      </c>
      <c r="AB3179" s="58" t="s">
        <v>3179</v>
      </c>
    </row>
    <row r="3180" spans="1:28" x14ac:dyDescent="0.3">
      <c r="A3180" s="20">
        <v>73</v>
      </c>
      <c r="B3180" s="20" t="s">
        <v>3275</v>
      </c>
      <c r="C3180" s="20" t="s">
        <v>1486</v>
      </c>
      <c r="D3180" s="20" t="s">
        <v>2490</v>
      </c>
      <c r="E3180" s="20" t="s">
        <v>2491</v>
      </c>
      <c r="F3180" s="20" t="s">
        <v>2613</v>
      </c>
      <c r="G3180" s="20" t="s">
        <v>2614</v>
      </c>
      <c r="H3180" s="20">
        <v>0.5</v>
      </c>
      <c r="I3180" s="20">
        <v>0.5</v>
      </c>
      <c r="J3180" s="20">
        <v>4</v>
      </c>
      <c r="K3180" s="56">
        <v>44649</v>
      </c>
      <c r="L3180" s="56">
        <v>44652</v>
      </c>
      <c r="M3180" s="20">
        <v>200.62</v>
      </c>
      <c r="N3180" s="20">
        <v>187</v>
      </c>
      <c r="O3180" s="20">
        <v>97</v>
      </c>
      <c r="P3180" s="1">
        <f t="shared" si="174"/>
        <v>19460.14</v>
      </c>
      <c r="Q3180" s="20" t="s">
        <v>147</v>
      </c>
      <c r="R3180" s="20">
        <v>99.7</v>
      </c>
      <c r="S3180" s="19">
        <f t="shared" si="176"/>
        <v>20001.814000000002</v>
      </c>
      <c r="T3180" s="20" t="s">
        <v>147</v>
      </c>
      <c r="U3180" s="20">
        <v>110</v>
      </c>
      <c r="V3180" s="20">
        <v>0</v>
      </c>
      <c r="W3180" s="20">
        <v>0</v>
      </c>
      <c r="X3180" s="20">
        <v>0</v>
      </c>
      <c r="Y3180" s="20">
        <f t="shared" si="175"/>
        <v>110</v>
      </c>
      <c r="Z3180" s="20">
        <v>20570</v>
      </c>
      <c r="AA3180" s="58" t="s">
        <v>3179</v>
      </c>
      <c r="AB3180" s="58" t="s">
        <v>3179</v>
      </c>
    </row>
    <row r="3181" spans="1:28" x14ac:dyDescent="0.3">
      <c r="A3181" s="20">
        <v>74</v>
      </c>
      <c r="B3181" s="20" t="s">
        <v>3275</v>
      </c>
      <c r="C3181" s="20" t="s">
        <v>1486</v>
      </c>
      <c r="D3181" s="20" t="s">
        <v>2490</v>
      </c>
      <c r="E3181" s="20" t="s">
        <v>2491</v>
      </c>
      <c r="F3181" s="20" t="s">
        <v>1512</v>
      </c>
      <c r="G3181" s="20" t="s">
        <v>2615</v>
      </c>
      <c r="H3181" s="20">
        <v>0.5</v>
      </c>
      <c r="I3181" s="20">
        <v>0.5</v>
      </c>
      <c r="J3181" s="20">
        <v>4</v>
      </c>
      <c r="K3181" s="56">
        <v>44649</v>
      </c>
      <c r="L3181" s="56">
        <v>44652</v>
      </c>
      <c r="M3181" s="20">
        <v>211.66</v>
      </c>
      <c r="N3181" s="20">
        <v>171</v>
      </c>
      <c r="O3181" s="20">
        <v>96</v>
      </c>
      <c r="P3181" s="1">
        <f t="shared" si="174"/>
        <v>20319.36</v>
      </c>
      <c r="Q3181" s="20" t="s">
        <v>147</v>
      </c>
      <c r="R3181" s="20">
        <v>99.7</v>
      </c>
      <c r="S3181" s="19">
        <f t="shared" si="176"/>
        <v>21102.502</v>
      </c>
      <c r="T3181" s="20" t="s">
        <v>147</v>
      </c>
      <c r="U3181" s="20">
        <v>110</v>
      </c>
      <c r="V3181" s="20">
        <v>0</v>
      </c>
      <c r="W3181" s="20">
        <v>0</v>
      </c>
      <c r="X3181" s="20">
        <v>0</v>
      </c>
      <c r="Y3181" s="20">
        <f t="shared" si="175"/>
        <v>110</v>
      </c>
      <c r="Z3181" s="20">
        <v>18810</v>
      </c>
      <c r="AA3181" s="58" t="s">
        <v>3179</v>
      </c>
      <c r="AB3181" s="58" t="s">
        <v>3179</v>
      </c>
    </row>
    <row r="3182" spans="1:28" x14ac:dyDescent="0.3">
      <c r="A3182" s="20">
        <v>75</v>
      </c>
      <c r="B3182" s="20" t="s">
        <v>3275</v>
      </c>
      <c r="C3182" s="20" t="s">
        <v>1486</v>
      </c>
      <c r="D3182" s="20" t="s">
        <v>2490</v>
      </c>
      <c r="E3182" s="20" t="s">
        <v>2491</v>
      </c>
      <c r="F3182" s="20" t="s">
        <v>2616</v>
      </c>
      <c r="G3182" s="20" t="s">
        <v>2617</v>
      </c>
      <c r="H3182" s="20">
        <v>0.5</v>
      </c>
      <c r="I3182" s="20">
        <v>0.5</v>
      </c>
      <c r="J3182" s="20">
        <v>4</v>
      </c>
      <c r="K3182" s="56">
        <v>44699</v>
      </c>
      <c r="L3182" s="56">
        <v>44702</v>
      </c>
      <c r="M3182" s="20">
        <v>230.56</v>
      </c>
      <c r="N3182" s="20">
        <v>209</v>
      </c>
      <c r="O3182" s="20">
        <v>96</v>
      </c>
      <c r="P3182" s="1">
        <f t="shared" si="174"/>
        <v>22133.760000000002</v>
      </c>
      <c r="Q3182" s="20" t="s">
        <v>147</v>
      </c>
      <c r="R3182" s="20">
        <v>99.7</v>
      </c>
      <c r="S3182" s="19">
        <f t="shared" si="176"/>
        <v>22986.832000000002</v>
      </c>
      <c r="T3182" s="20" t="s">
        <v>147</v>
      </c>
      <c r="U3182" s="20">
        <v>110</v>
      </c>
      <c r="V3182" s="20">
        <v>0</v>
      </c>
      <c r="W3182" s="20">
        <v>0</v>
      </c>
      <c r="X3182" s="20">
        <v>0</v>
      </c>
      <c r="Y3182" s="20">
        <f t="shared" si="175"/>
        <v>110</v>
      </c>
      <c r="Z3182" s="20">
        <v>22990</v>
      </c>
      <c r="AA3182" s="58" t="s">
        <v>3179</v>
      </c>
      <c r="AB3182" s="58" t="s">
        <v>3179</v>
      </c>
    </row>
    <row r="3183" spans="1:28" x14ac:dyDescent="0.3">
      <c r="A3183" s="20">
        <v>76</v>
      </c>
      <c r="B3183" s="20" t="s">
        <v>3275</v>
      </c>
      <c r="C3183" s="20" t="s">
        <v>1486</v>
      </c>
      <c r="D3183" s="20" t="s">
        <v>2490</v>
      </c>
      <c r="E3183" s="20" t="s">
        <v>2491</v>
      </c>
      <c r="F3183" s="20" t="s">
        <v>1681</v>
      </c>
      <c r="G3183" s="20" t="s">
        <v>2618</v>
      </c>
      <c r="H3183" s="20">
        <v>1.25</v>
      </c>
      <c r="I3183" s="20">
        <v>1.25</v>
      </c>
      <c r="J3183" s="20">
        <v>5</v>
      </c>
      <c r="K3183" s="56">
        <v>44699</v>
      </c>
      <c r="L3183" s="56">
        <v>44702</v>
      </c>
      <c r="M3183" s="20">
        <v>302.10000000000002</v>
      </c>
      <c r="N3183" s="20">
        <v>277</v>
      </c>
      <c r="O3183" s="20">
        <v>93</v>
      </c>
      <c r="P3183" s="1">
        <f t="shared" si="174"/>
        <v>28095.300000000003</v>
      </c>
      <c r="Q3183" s="20" t="s">
        <v>147</v>
      </c>
      <c r="R3183" s="20">
        <v>99.7</v>
      </c>
      <c r="S3183" s="19">
        <f t="shared" si="176"/>
        <v>30119.370000000003</v>
      </c>
      <c r="T3183" s="20" t="s">
        <v>147</v>
      </c>
      <c r="U3183" s="20">
        <v>110</v>
      </c>
      <c r="V3183" s="20">
        <v>0</v>
      </c>
      <c r="W3183" s="20">
        <v>0</v>
      </c>
      <c r="X3183" s="20">
        <v>0</v>
      </c>
      <c r="Y3183" s="20">
        <f t="shared" si="175"/>
        <v>110</v>
      </c>
      <c r="Z3183" s="20">
        <v>30470</v>
      </c>
      <c r="AA3183" s="58" t="s">
        <v>3179</v>
      </c>
      <c r="AB3183" s="58" t="s">
        <v>3179</v>
      </c>
    </row>
    <row r="3184" spans="1:28" x14ac:dyDescent="0.3">
      <c r="A3184" s="20">
        <v>77</v>
      </c>
      <c r="B3184" s="20" t="s">
        <v>3275</v>
      </c>
      <c r="C3184" s="20" t="s">
        <v>1486</v>
      </c>
      <c r="D3184" s="20" t="s">
        <v>2490</v>
      </c>
      <c r="E3184" s="20" t="s">
        <v>2491</v>
      </c>
      <c r="F3184" s="20" t="s">
        <v>2619</v>
      </c>
      <c r="G3184" s="20" t="s">
        <v>2620</v>
      </c>
      <c r="H3184" s="20">
        <v>1.6</v>
      </c>
      <c r="I3184" s="20">
        <v>1.6</v>
      </c>
      <c r="J3184" s="20">
        <v>8</v>
      </c>
      <c r="K3184" s="56">
        <v>44699</v>
      </c>
      <c r="L3184" s="56">
        <v>44702</v>
      </c>
      <c r="M3184" s="20">
        <v>484.54</v>
      </c>
      <c r="N3184" s="20">
        <v>443</v>
      </c>
      <c r="O3184" s="20">
        <v>94</v>
      </c>
      <c r="P3184" s="1">
        <f t="shared" si="174"/>
        <v>45546.76</v>
      </c>
      <c r="Q3184" s="20" t="s">
        <v>147</v>
      </c>
      <c r="R3184" s="20">
        <v>99.7</v>
      </c>
      <c r="S3184" s="19">
        <f t="shared" si="176"/>
        <v>48308.638000000006</v>
      </c>
      <c r="T3184" s="20" t="s">
        <v>147</v>
      </c>
      <c r="U3184" s="20">
        <v>110</v>
      </c>
      <c r="V3184" s="20">
        <v>0</v>
      </c>
      <c r="W3184" s="20">
        <v>0</v>
      </c>
      <c r="X3184" s="20">
        <v>0</v>
      </c>
      <c r="Y3184" s="20">
        <f t="shared" si="175"/>
        <v>110</v>
      </c>
      <c r="Z3184" s="20">
        <v>48730</v>
      </c>
      <c r="AA3184" s="58" t="s">
        <v>3179</v>
      </c>
      <c r="AB3184" s="58" t="s">
        <v>3179</v>
      </c>
    </row>
    <row r="3185" spans="1:28" x14ac:dyDescent="0.3">
      <c r="A3185" s="20">
        <v>78</v>
      </c>
      <c r="B3185" s="20" t="s">
        <v>3275</v>
      </c>
      <c r="C3185" s="20" t="s">
        <v>1486</v>
      </c>
      <c r="D3185" s="20" t="s">
        <v>2490</v>
      </c>
      <c r="E3185" s="20" t="s">
        <v>2491</v>
      </c>
      <c r="F3185" s="20" t="s">
        <v>1592</v>
      </c>
      <c r="G3185" s="20" t="s">
        <v>2621</v>
      </c>
      <c r="H3185" s="20">
        <v>2</v>
      </c>
      <c r="I3185" s="20">
        <v>2</v>
      </c>
      <c r="J3185" s="20">
        <v>7</v>
      </c>
      <c r="K3185" s="56">
        <v>44699</v>
      </c>
      <c r="L3185" s="56">
        <v>44702</v>
      </c>
      <c r="M3185" s="20">
        <v>421.32</v>
      </c>
      <c r="N3185" s="20">
        <v>340</v>
      </c>
      <c r="O3185" s="20">
        <v>89</v>
      </c>
      <c r="P3185" s="1">
        <f t="shared" si="174"/>
        <v>37497.479999999996</v>
      </c>
      <c r="Q3185" s="20" t="s">
        <v>147</v>
      </c>
      <c r="R3185" s="20">
        <v>99.7</v>
      </c>
      <c r="S3185" s="19">
        <f t="shared" si="176"/>
        <v>42005.603999999999</v>
      </c>
      <c r="T3185" s="20" t="s">
        <v>147</v>
      </c>
      <c r="U3185" s="20">
        <v>110</v>
      </c>
      <c r="V3185" s="20">
        <v>0</v>
      </c>
      <c r="W3185" s="20">
        <v>0</v>
      </c>
      <c r="X3185" s="20">
        <v>0</v>
      </c>
      <c r="Y3185" s="20">
        <f t="shared" si="175"/>
        <v>110</v>
      </c>
      <c r="Z3185" s="20">
        <v>37400</v>
      </c>
      <c r="AA3185" s="58" t="s">
        <v>3179</v>
      </c>
      <c r="AB3185" s="58" t="s">
        <v>3179</v>
      </c>
    </row>
    <row r="3186" spans="1:28" x14ac:dyDescent="0.3">
      <c r="A3186" s="20">
        <v>79</v>
      </c>
      <c r="B3186" s="20" t="s">
        <v>3275</v>
      </c>
      <c r="C3186" s="20" t="s">
        <v>1486</v>
      </c>
      <c r="D3186" s="20" t="s">
        <v>2490</v>
      </c>
      <c r="E3186" s="20" t="s">
        <v>2491</v>
      </c>
      <c r="F3186" s="20" t="s">
        <v>1491</v>
      </c>
      <c r="G3186" s="20" t="s">
        <v>2622</v>
      </c>
      <c r="H3186" s="20">
        <v>4.5</v>
      </c>
      <c r="I3186" s="20">
        <v>4.5</v>
      </c>
      <c r="J3186" s="20">
        <v>23</v>
      </c>
      <c r="K3186" s="56">
        <v>44699</v>
      </c>
      <c r="L3186" s="56">
        <v>44702</v>
      </c>
      <c r="M3186" s="20">
        <v>1352.88</v>
      </c>
      <c r="N3186" s="20">
        <v>1273</v>
      </c>
      <c r="O3186" s="20">
        <v>92</v>
      </c>
      <c r="P3186" s="1">
        <f t="shared" si="174"/>
        <v>124464.96000000001</v>
      </c>
      <c r="Q3186" s="20" t="s">
        <v>147</v>
      </c>
      <c r="R3186" s="20">
        <v>99.7</v>
      </c>
      <c r="S3186" s="19">
        <f t="shared" si="176"/>
        <v>134882.13600000003</v>
      </c>
      <c r="T3186" s="20" t="s">
        <v>147</v>
      </c>
      <c r="U3186" s="20">
        <v>110</v>
      </c>
      <c r="V3186" s="20">
        <v>0</v>
      </c>
      <c r="W3186" s="20">
        <v>0</v>
      </c>
      <c r="X3186" s="20">
        <v>0</v>
      </c>
      <c r="Y3186" s="20">
        <f t="shared" si="175"/>
        <v>110</v>
      </c>
      <c r="Z3186" s="20">
        <v>140030</v>
      </c>
      <c r="AA3186" s="58" t="s">
        <v>3179</v>
      </c>
      <c r="AB3186" s="58" t="s">
        <v>3179</v>
      </c>
    </row>
    <row r="3187" spans="1:28" x14ac:dyDescent="0.3">
      <c r="A3187" s="20">
        <v>80</v>
      </c>
      <c r="B3187" s="20" t="s">
        <v>3275</v>
      </c>
      <c r="C3187" s="20" t="s">
        <v>1486</v>
      </c>
      <c r="D3187" s="20" t="s">
        <v>2490</v>
      </c>
      <c r="E3187" s="20" t="s">
        <v>2491</v>
      </c>
      <c r="F3187" s="20" t="s">
        <v>2623</v>
      </c>
      <c r="G3187" s="20" t="s">
        <v>2624</v>
      </c>
      <c r="H3187" s="20">
        <v>1</v>
      </c>
      <c r="I3187" s="20">
        <v>1</v>
      </c>
      <c r="J3187" s="20">
        <v>4</v>
      </c>
      <c r="K3187" s="56">
        <v>44699</v>
      </c>
      <c r="L3187" s="56">
        <v>44702</v>
      </c>
      <c r="M3187" s="20">
        <v>209.94</v>
      </c>
      <c r="N3187" s="20">
        <v>197</v>
      </c>
      <c r="O3187" s="20">
        <v>93</v>
      </c>
      <c r="P3187" s="1">
        <f t="shared" si="174"/>
        <v>19524.419999999998</v>
      </c>
      <c r="Q3187" s="20" t="s">
        <v>147</v>
      </c>
      <c r="R3187" s="20">
        <v>99.7</v>
      </c>
      <c r="S3187" s="19">
        <f t="shared" si="176"/>
        <v>20931.018</v>
      </c>
      <c r="T3187" s="20" t="s">
        <v>147</v>
      </c>
      <c r="U3187" s="20">
        <v>110</v>
      </c>
      <c r="V3187" s="20">
        <v>0</v>
      </c>
      <c r="W3187" s="20">
        <v>0</v>
      </c>
      <c r="X3187" s="20">
        <v>0</v>
      </c>
      <c r="Y3187" s="20">
        <f t="shared" si="175"/>
        <v>110</v>
      </c>
      <c r="Z3187" s="20">
        <v>21670</v>
      </c>
      <c r="AA3187" s="58" t="s">
        <v>3179</v>
      </c>
      <c r="AB3187" s="58" t="s">
        <v>3179</v>
      </c>
    </row>
    <row r="3188" spans="1:28" x14ac:dyDescent="0.3">
      <c r="A3188" s="20">
        <v>81</v>
      </c>
      <c r="B3188" s="20" t="s">
        <v>3275</v>
      </c>
      <c r="C3188" s="20" t="s">
        <v>1486</v>
      </c>
      <c r="D3188" s="20" t="s">
        <v>2490</v>
      </c>
      <c r="E3188" s="20" t="s">
        <v>2491</v>
      </c>
      <c r="F3188" s="20" t="s">
        <v>2625</v>
      </c>
      <c r="G3188" s="20" t="s">
        <v>2626</v>
      </c>
      <c r="H3188" s="20">
        <v>3</v>
      </c>
      <c r="I3188" s="20">
        <v>3</v>
      </c>
      <c r="J3188" s="20">
        <v>5</v>
      </c>
      <c r="K3188" s="56">
        <v>44699</v>
      </c>
      <c r="L3188" s="56">
        <v>44702</v>
      </c>
      <c r="M3188" s="20">
        <v>305.32</v>
      </c>
      <c r="N3188" s="20">
        <v>279</v>
      </c>
      <c r="O3188" s="20">
        <v>98</v>
      </c>
      <c r="P3188" s="1">
        <f t="shared" si="174"/>
        <v>29921.360000000001</v>
      </c>
      <c r="Q3188" s="20" t="s">
        <v>147</v>
      </c>
      <c r="R3188" s="20">
        <v>99.7</v>
      </c>
      <c r="S3188" s="19">
        <f t="shared" si="176"/>
        <v>30440.403999999999</v>
      </c>
      <c r="T3188" s="20" t="s">
        <v>147</v>
      </c>
      <c r="U3188" s="20">
        <v>110</v>
      </c>
      <c r="V3188" s="20">
        <v>0</v>
      </c>
      <c r="W3188" s="20">
        <v>0</v>
      </c>
      <c r="X3188" s="20">
        <v>0</v>
      </c>
      <c r="Y3188" s="20">
        <f t="shared" si="175"/>
        <v>110</v>
      </c>
      <c r="Z3188" s="20">
        <v>30690</v>
      </c>
      <c r="AA3188" s="58" t="s">
        <v>3179</v>
      </c>
      <c r="AB3188" s="58" t="s">
        <v>3179</v>
      </c>
    </row>
    <row r="3189" spans="1:28" x14ac:dyDescent="0.3">
      <c r="A3189" s="20">
        <v>82</v>
      </c>
      <c r="B3189" s="20" t="s">
        <v>3275</v>
      </c>
      <c r="C3189" s="20" t="s">
        <v>1486</v>
      </c>
      <c r="D3189" s="20" t="s">
        <v>2490</v>
      </c>
      <c r="E3189" s="20" t="s">
        <v>2491</v>
      </c>
      <c r="F3189" s="20" t="s">
        <v>2627</v>
      </c>
      <c r="G3189" s="20" t="s">
        <v>2628</v>
      </c>
      <c r="H3189" s="20">
        <v>1.5</v>
      </c>
      <c r="I3189" s="20">
        <v>1.5</v>
      </c>
      <c r="J3189" s="20">
        <v>2</v>
      </c>
      <c r="K3189" s="56">
        <v>44649</v>
      </c>
      <c r="L3189" s="56">
        <v>44652</v>
      </c>
      <c r="M3189" s="20">
        <v>120.99</v>
      </c>
      <c r="N3189" s="20">
        <v>111</v>
      </c>
      <c r="O3189" s="20">
        <v>96</v>
      </c>
      <c r="P3189" s="1">
        <f t="shared" si="174"/>
        <v>11615.039999999999</v>
      </c>
      <c r="Q3189" s="20" t="s">
        <v>147</v>
      </c>
      <c r="R3189" s="20">
        <v>99.7</v>
      </c>
      <c r="S3189" s="19">
        <f t="shared" si="176"/>
        <v>12062.703</v>
      </c>
      <c r="T3189" s="20" t="s">
        <v>147</v>
      </c>
      <c r="U3189" s="20">
        <v>110</v>
      </c>
      <c r="V3189" s="20">
        <v>0</v>
      </c>
      <c r="W3189" s="20">
        <v>0</v>
      </c>
      <c r="X3189" s="20">
        <v>0</v>
      </c>
      <c r="Y3189" s="20">
        <f t="shared" si="175"/>
        <v>110</v>
      </c>
      <c r="Z3189" s="20">
        <v>12210</v>
      </c>
      <c r="AA3189" s="58" t="s">
        <v>3179</v>
      </c>
      <c r="AB3189" s="58" t="s">
        <v>3179</v>
      </c>
    </row>
    <row r="3190" spans="1:28" x14ac:dyDescent="0.3">
      <c r="A3190" s="20">
        <v>83</v>
      </c>
      <c r="B3190" s="20" t="s">
        <v>3275</v>
      </c>
      <c r="C3190" s="20" t="s">
        <v>1486</v>
      </c>
      <c r="D3190" s="20" t="s">
        <v>2490</v>
      </c>
      <c r="E3190" s="20" t="s">
        <v>2491</v>
      </c>
      <c r="F3190" s="20" t="s">
        <v>2629</v>
      </c>
      <c r="G3190" s="20" t="s">
        <v>2630</v>
      </c>
      <c r="H3190" s="20">
        <v>1.5</v>
      </c>
      <c r="I3190" s="20">
        <v>1.5</v>
      </c>
      <c r="J3190" s="20">
        <v>1</v>
      </c>
      <c r="K3190" s="56">
        <v>44649</v>
      </c>
      <c r="L3190" s="56">
        <v>44652</v>
      </c>
      <c r="M3190" s="20">
        <v>60.36</v>
      </c>
      <c r="N3190" s="20">
        <v>56</v>
      </c>
      <c r="O3190" s="20">
        <v>88</v>
      </c>
      <c r="P3190" s="1">
        <f t="shared" si="174"/>
        <v>5311.68</v>
      </c>
      <c r="Q3190" s="20" t="s">
        <v>147</v>
      </c>
      <c r="R3190" s="20">
        <v>99.7</v>
      </c>
      <c r="S3190" s="19">
        <f t="shared" si="176"/>
        <v>6017.8919999999998</v>
      </c>
      <c r="T3190" s="20" t="s">
        <v>147</v>
      </c>
      <c r="U3190" s="20">
        <v>110</v>
      </c>
      <c r="V3190" s="20">
        <v>0</v>
      </c>
      <c r="W3190" s="20">
        <v>0</v>
      </c>
      <c r="X3190" s="20">
        <v>0</v>
      </c>
      <c r="Y3190" s="20">
        <f t="shared" si="175"/>
        <v>110</v>
      </c>
      <c r="Z3190" s="20">
        <v>6160</v>
      </c>
      <c r="AA3190" s="58" t="s">
        <v>3179</v>
      </c>
      <c r="AB3190" s="58" t="s">
        <v>3179</v>
      </c>
    </row>
    <row r="3191" spans="1:28" x14ac:dyDescent="0.3">
      <c r="A3191" s="1">
        <v>1</v>
      </c>
      <c r="B3191" s="20" t="s">
        <v>3275</v>
      </c>
      <c r="C3191" s="1" t="s">
        <v>1486</v>
      </c>
      <c r="D3191" s="1" t="s">
        <v>2632</v>
      </c>
      <c r="E3191" s="1" t="s">
        <v>2631</v>
      </c>
      <c r="F3191" s="1" t="s">
        <v>2633</v>
      </c>
      <c r="G3191" s="1" t="s">
        <v>2634</v>
      </c>
      <c r="H3191" s="1">
        <v>0.75</v>
      </c>
      <c r="I3191" s="1">
        <v>0.75</v>
      </c>
      <c r="J3191" s="1">
        <v>3</v>
      </c>
      <c r="K3191" s="65">
        <v>44649</v>
      </c>
      <c r="L3191" s="65">
        <v>44652</v>
      </c>
      <c r="M3191" s="1">
        <v>180.94</v>
      </c>
      <c r="N3191" s="1">
        <v>164</v>
      </c>
      <c r="O3191" s="1">
        <v>88</v>
      </c>
      <c r="P3191" s="1">
        <f t="shared" si="174"/>
        <v>15922.72</v>
      </c>
      <c r="Q3191" s="1" t="s">
        <v>147</v>
      </c>
      <c r="R3191" s="20">
        <v>99.7</v>
      </c>
      <c r="S3191" s="19">
        <f t="shared" si="176"/>
        <v>18039.718000000001</v>
      </c>
      <c r="T3191" s="20" t="s">
        <v>147</v>
      </c>
      <c r="U3191" s="1">
        <v>115</v>
      </c>
      <c r="V3191" s="20">
        <v>0</v>
      </c>
      <c r="W3191" s="20">
        <v>0</v>
      </c>
      <c r="X3191" s="20">
        <v>0</v>
      </c>
      <c r="Y3191" s="20">
        <f t="shared" si="175"/>
        <v>115</v>
      </c>
      <c r="Z3191" s="1">
        <v>18860</v>
      </c>
      <c r="AA3191" s="58" t="s">
        <v>3179</v>
      </c>
      <c r="AB3191" s="58" t="s">
        <v>3179</v>
      </c>
    </row>
    <row r="3192" spans="1:28" x14ac:dyDescent="0.3">
      <c r="A3192" s="1">
        <v>2</v>
      </c>
      <c r="B3192" s="20" t="s">
        <v>3275</v>
      </c>
      <c r="C3192" s="1" t="s">
        <v>1486</v>
      </c>
      <c r="D3192" s="1" t="s">
        <v>2632</v>
      </c>
      <c r="E3192" s="1" t="s">
        <v>2631</v>
      </c>
      <c r="F3192" s="1" t="s">
        <v>2635</v>
      </c>
      <c r="G3192" s="1" t="s">
        <v>2636</v>
      </c>
      <c r="H3192" s="1">
        <v>1</v>
      </c>
      <c r="I3192" s="1">
        <v>1</v>
      </c>
      <c r="J3192" s="1">
        <v>5</v>
      </c>
      <c r="K3192" s="65">
        <v>44649</v>
      </c>
      <c r="L3192" s="65">
        <v>44652</v>
      </c>
      <c r="M3192" s="1">
        <v>302.04000000000002</v>
      </c>
      <c r="N3192" s="1">
        <v>282</v>
      </c>
      <c r="O3192" s="1">
        <v>90</v>
      </c>
      <c r="P3192" s="1">
        <f t="shared" si="174"/>
        <v>27183.600000000002</v>
      </c>
      <c r="Q3192" s="1" t="s">
        <v>147</v>
      </c>
      <c r="R3192" s="20">
        <v>99.7</v>
      </c>
      <c r="S3192" s="19">
        <f t="shared" si="176"/>
        <v>30113.388000000003</v>
      </c>
      <c r="T3192" s="20" t="s">
        <v>147</v>
      </c>
      <c r="U3192" s="1">
        <v>115</v>
      </c>
      <c r="V3192" s="20">
        <v>0</v>
      </c>
      <c r="W3192" s="20">
        <v>0</v>
      </c>
      <c r="X3192" s="20">
        <v>0</v>
      </c>
      <c r="Y3192" s="20">
        <f t="shared" si="175"/>
        <v>115</v>
      </c>
      <c r="Z3192" s="1">
        <v>32430</v>
      </c>
      <c r="AA3192" s="58" t="s">
        <v>3179</v>
      </c>
      <c r="AB3192" s="58" t="s">
        <v>3179</v>
      </c>
    </row>
    <row r="3193" spans="1:28" x14ac:dyDescent="0.3">
      <c r="A3193" s="1">
        <v>3</v>
      </c>
      <c r="B3193" s="20" t="s">
        <v>3275</v>
      </c>
      <c r="C3193" s="1" t="s">
        <v>1486</v>
      </c>
      <c r="D3193" s="1" t="s">
        <v>2632</v>
      </c>
      <c r="E3193" s="1" t="s">
        <v>2631</v>
      </c>
      <c r="F3193" s="1" t="s">
        <v>2637</v>
      </c>
      <c r="G3193" s="1" t="s">
        <v>2638</v>
      </c>
      <c r="H3193" s="1">
        <v>1</v>
      </c>
      <c r="I3193" s="1">
        <v>1</v>
      </c>
      <c r="J3193" s="1">
        <v>3</v>
      </c>
      <c r="K3193" s="65">
        <v>44649</v>
      </c>
      <c r="L3193" s="65">
        <v>44652</v>
      </c>
      <c r="M3193" s="1">
        <v>181.1</v>
      </c>
      <c r="N3193" s="1">
        <v>165</v>
      </c>
      <c r="O3193" s="1">
        <v>92</v>
      </c>
      <c r="P3193" s="1">
        <f t="shared" si="174"/>
        <v>16661.2</v>
      </c>
      <c r="Q3193" s="1" t="s">
        <v>147</v>
      </c>
      <c r="R3193" s="20">
        <v>99.7</v>
      </c>
      <c r="S3193" s="19">
        <f t="shared" si="176"/>
        <v>18055.669999999998</v>
      </c>
      <c r="T3193" s="20" t="s">
        <v>147</v>
      </c>
      <c r="U3193" s="1">
        <v>115</v>
      </c>
      <c r="V3193" s="20">
        <v>0</v>
      </c>
      <c r="W3193" s="20">
        <v>0</v>
      </c>
      <c r="X3193" s="20">
        <v>0</v>
      </c>
      <c r="Y3193" s="20">
        <f t="shared" si="175"/>
        <v>115</v>
      </c>
      <c r="Z3193" s="1">
        <v>18975</v>
      </c>
      <c r="AA3193" s="58" t="s">
        <v>3179</v>
      </c>
      <c r="AB3193" s="58" t="s">
        <v>3179</v>
      </c>
    </row>
    <row r="3194" spans="1:28" x14ac:dyDescent="0.3">
      <c r="A3194" s="1">
        <v>4</v>
      </c>
      <c r="B3194" s="20" t="s">
        <v>3275</v>
      </c>
      <c r="C3194" s="1" t="s">
        <v>1486</v>
      </c>
      <c r="D3194" s="1" t="s">
        <v>2632</v>
      </c>
      <c r="E3194" s="1" t="s">
        <v>2631</v>
      </c>
      <c r="F3194" s="1" t="s">
        <v>2639</v>
      </c>
      <c r="G3194" s="1" t="s">
        <v>2640</v>
      </c>
      <c r="H3194" s="1">
        <v>1</v>
      </c>
      <c r="I3194" s="1">
        <v>1</v>
      </c>
      <c r="J3194" s="1">
        <v>5</v>
      </c>
      <c r="K3194" s="65">
        <v>44649</v>
      </c>
      <c r="L3194" s="65">
        <v>44652</v>
      </c>
      <c r="M3194" s="1">
        <v>301.93</v>
      </c>
      <c r="N3194" s="1">
        <v>283</v>
      </c>
      <c r="O3194" s="1">
        <v>89</v>
      </c>
      <c r="P3194" s="1">
        <f t="shared" si="174"/>
        <v>26871.77</v>
      </c>
      <c r="Q3194" s="1" t="s">
        <v>147</v>
      </c>
      <c r="R3194" s="20">
        <v>99.7</v>
      </c>
      <c r="S3194" s="19">
        <f t="shared" si="176"/>
        <v>30102.421000000002</v>
      </c>
      <c r="T3194" s="20" t="s">
        <v>147</v>
      </c>
      <c r="U3194" s="1">
        <v>115</v>
      </c>
      <c r="V3194" s="20">
        <v>0</v>
      </c>
      <c r="W3194" s="20">
        <v>0</v>
      </c>
      <c r="X3194" s="20">
        <v>0</v>
      </c>
      <c r="Y3194" s="20">
        <f t="shared" si="175"/>
        <v>115</v>
      </c>
      <c r="Z3194" s="1">
        <v>32545</v>
      </c>
      <c r="AA3194" s="58" t="s">
        <v>3179</v>
      </c>
      <c r="AB3194" s="58" t="s">
        <v>3179</v>
      </c>
    </row>
    <row r="3195" spans="1:28" x14ac:dyDescent="0.3">
      <c r="A3195" s="1">
        <v>5</v>
      </c>
      <c r="B3195" s="20" t="s">
        <v>3275</v>
      </c>
      <c r="C3195" s="1" t="s">
        <v>1486</v>
      </c>
      <c r="D3195" s="1" t="s">
        <v>2632</v>
      </c>
      <c r="E3195" s="1" t="s">
        <v>2631</v>
      </c>
      <c r="F3195" s="1" t="s">
        <v>2641</v>
      </c>
      <c r="G3195" s="1" t="s">
        <v>2642</v>
      </c>
      <c r="H3195" s="1">
        <v>1</v>
      </c>
      <c r="I3195" s="1">
        <v>1</v>
      </c>
      <c r="J3195" s="1">
        <v>4</v>
      </c>
      <c r="K3195" s="65">
        <v>44649</v>
      </c>
      <c r="L3195" s="65">
        <v>44652</v>
      </c>
      <c r="M3195" s="1">
        <v>241.58</v>
      </c>
      <c r="N3195" s="1">
        <v>229</v>
      </c>
      <c r="O3195" s="1">
        <v>94</v>
      </c>
      <c r="P3195" s="1">
        <f t="shared" si="174"/>
        <v>22708.52</v>
      </c>
      <c r="Q3195" s="1" t="s">
        <v>147</v>
      </c>
      <c r="R3195" s="20">
        <v>99.7</v>
      </c>
      <c r="S3195" s="19">
        <f t="shared" si="176"/>
        <v>24085.526000000002</v>
      </c>
      <c r="T3195" s="20" t="s">
        <v>147</v>
      </c>
      <c r="U3195" s="1">
        <v>115</v>
      </c>
      <c r="V3195" s="20">
        <v>0</v>
      </c>
      <c r="W3195" s="20">
        <v>0</v>
      </c>
      <c r="X3195" s="20">
        <v>0</v>
      </c>
      <c r="Y3195" s="20">
        <f t="shared" si="175"/>
        <v>115</v>
      </c>
      <c r="Z3195" s="1">
        <v>26335</v>
      </c>
      <c r="AA3195" s="58" t="s">
        <v>3179</v>
      </c>
      <c r="AB3195" s="58" t="s">
        <v>3179</v>
      </c>
    </row>
    <row r="3196" spans="1:28" x14ac:dyDescent="0.3">
      <c r="A3196" s="1">
        <v>6</v>
      </c>
      <c r="B3196" s="20" t="s">
        <v>3275</v>
      </c>
      <c r="C3196" s="1" t="s">
        <v>1486</v>
      </c>
      <c r="D3196" s="1" t="s">
        <v>2632</v>
      </c>
      <c r="E3196" s="1" t="s">
        <v>2631</v>
      </c>
      <c r="F3196" s="1" t="s">
        <v>2390</v>
      </c>
      <c r="G3196" s="1" t="s">
        <v>2643</v>
      </c>
      <c r="H3196" s="1">
        <v>1</v>
      </c>
      <c r="I3196" s="1">
        <v>1</v>
      </c>
      <c r="J3196" s="1">
        <v>4</v>
      </c>
      <c r="K3196" s="65">
        <v>44649</v>
      </c>
      <c r="L3196" s="65">
        <v>44652</v>
      </c>
      <c r="M3196" s="1">
        <v>241.47</v>
      </c>
      <c r="N3196" s="1">
        <v>229</v>
      </c>
      <c r="O3196" s="1">
        <v>92</v>
      </c>
      <c r="P3196" s="1">
        <f t="shared" si="174"/>
        <v>22215.24</v>
      </c>
      <c r="Q3196" s="1" t="s">
        <v>147</v>
      </c>
      <c r="R3196" s="20">
        <v>99.7</v>
      </c>
      <c r="S3196" s="19">
        <f t="shared" si="176"/>
        <v>24074.559000000001</v>
      </c>
      <c r="T3196" s="20" t="s">
        <v>147</v>
      </c>
      <c r="U3196" s="1">
        <v>115</v>
      </c>
      <c r="V3196" s="20">
        <v>0</v>
      </c>
      <c r="W3196" s="20">
        <v>0</v>
      </c>
      <c r="X3196" s="20">
        <v>0</v>
      </c>
      <c r="Y3196" s="20">
        <f t="shared" si="175"/>
        <v>115</v>
      </c>
      <c r="Z3196" s="1">
        <v>26335</v>
      </c>
      <c r="AA3196" s="58" t="s">
        <v>3179</v>
      </c>
      <c r="AB3196" s="58" t="s">
        <v>3179</v>
      </c>
    </row>
    <row r="3197" spans="1:28" x14ac:dyDescent="0.3">
      <c r="A3197" s="1">
        <v>7</v>
      </c>
      <c r="B3197" s="20" t="s">
        <v>3275</v>
      </c>
      <c r="C3197" s="1" t="s">
        <v>1486</v>
      </c>
      <c r="D3197" s="1" t="s">
        <v>2632</v>
      </c>
      <c r="E3197" s="1" t="s">
        <v>2631</v>
      </c>
      <c r="F3197" s="1" t="s">
        <v>2644</v>
      </c>
      <c r="G3197" s="1" t="s">
        <v>2645</v>
      </c>
      <c r="H3197" s="1">
        <v>1</v>
      </c>
      <c r="I3197" s="1">
        <v>1</v>
      </c>
      <c r="J3197" s="1">
        <v>3</v>
      </c>
      <c r="K3197" s="65">
        <v>44649</v>
      </c>
      <c r="L3197" s="65">
        <v>44652</v>
      </c>
      <c r="M3197" s="1">
        <v>181.19</v>
      </c>
      <c r="N3197" s="1">
        <v>167</v>
      </c>
      <c r="O3197" s="1">
        <v>97</v>
      </c>
      <c r="P3197" s="1">
        <f t="shared" si="174"/>
        <v>17575.43</v>
      </c>
      <c r="Q3197" s="1" t="s">
        <v>147</v>
      </c>
      <c r="R3197" s="20">
        <v>99.7</v>
      </c>
      <c r="S3197" s="19">
        <f t="shared" si="176"/>
        <v>18064.643</v>
      </c>
      <c r="T3197" s="20" t="s">
        <v>147</v>
      </c>
      <c r="U3197" s="1">
        <v>115</v>
      </c>
      <c r="V3197" s="20">
        <v>0</v>
      </c>
      <c r="W3197" s="20">
        <v>0</v>
      </c>
      <c r="X3197" s="20">
        <v>0</v>
      </c>
      <c r="Y3197" s="20">
        <f t="shared" si="175"/>
        <v>115</v>
      </c>
      <c r="Z3197" s="1">
        <v>19205</v>
      </c>
      <c r="AA3197" s="58" t="s">
        <v>3179</v>
      </c>
      <c r="AB3197" s="58" t="s">
        <v>3179</v>
      </c>
    </row>
    <row r="3198" spans="1:28" x14ac:dyDescent="0.3">
      <c r="A3198" s="1">
        <v>8</v>
      </c>
      <c r="B3198" s="20" t="s">
        <v>3275</v>
      </c>
      <c r="C3198" s="1" t="s">
        <v>1486</v>
      </c>
      <c r="D3198" s="1" t="s">
        <v>2632</v>
      </c>
      <c r="E3198" s="1" t="s">
        <v>2631</v>
      </c>
      <c r="F3198" s="1" t="s">
        <v>2646</v>
      </c>
      <c r="G3198" s="1" t="s">
        <v>2647</v>
      </c>
      <c r="H3198" s="1">
        <v>1.5</v>
      </c>
      <c r="I3198" s="1">
        <v>1.5</v>
      </c>
      <c r="J3198" s="1">
        <v>3</v>
      </c>
      <c r="K3198" s="65">
        <v>44649</v>
      </c>
      <c r="L3198" s="65">
        <v>44652</v>
      </c>
      <c r="M3198" s="1">
        <v>180.69</v>
      </c>
      <c r="N3198" s="1">
        <v>171</v>
      </c>
      <c r="O3198" s="1">
        <v>91</v>
      </c>
      <c r="P3198" s="1">
        <f t="shared" si="174"/>
        <v>16442.79</v>
      </c>
      <c r="Q3198" s="1" t="s">
        <v>147</v>
      </c>
      <c r="R3198" s="20">
        <v>99.7</v>
      </c>
      <c r="S3198" s="19">
        <f t="shared" si="176"/>
        <v>18014.793000000001</v>
      </c>
      <c r="T3198" s="20" t="s">
        <v>147</v>
      </c>
      <c r="U3198" s="1">
        <v>115</v>
      </c>
      <c r="V3198" s="20">
        <v>0</v>
      </c>
      <c r="W3198" s="20">
        <v>0</v>
      </c>
      <c r="X3198" s="20">
        <v>0</v>
      </c>
      <c r="Y3198" s="20">
        <f t="shared" si="175"/>
        <v>115</v>
      </c>
      <c r="Z3198" s="1">
        <v>19665</v>
      </c>
      <c r="AA3198" s="58" t="s">
        <v>3179</v>
      </c>
      <c r="AB3198" s="58" t="s">
        <v>3179</v>
      </c>
    </row>
    <row r="3199" spans="1:28" x14ac:dyDescent="0.3">
      <c r="A3199" s="1">
        <v>9</v>
      </c>
      <c r="B3199" s="20" t="s">
        <v>3275</v>
      </c>
      <c r="C3199" s="1" t="s">
        <v>1486</v>
      </c>
      <c r="D3199" s="1" t="s">
        <v>2632</v>
      </c>
      <c r="E3199" s="1" t="s">
        <v>2631</v>
      </c>
      <c r="F3199" s="1" t="s">
        <v>2648</v>
      </c>
      <c r="G3199" s="1" t="s">
        <v>2649</v>
      </c>
      <c r="H3199" s="1">
        <v>1</v>
      </c>
      <c r="I3199" s="1">
        <v>1</v>
      </c>
      <c r="J3199" s="1">
        <v>1</v>
      </c>
      <c r="K3199" s="65">
        <v>44649</v>
      </c>
      <c r="L3199" s="65">
        <v>44652</v>
      </c>
      <c r="M3199" s="1">
        <v>40.25</v>
      </c>
      <c r="N3199" s="1">
        <v>37</v>
      </c>
      <c r="O3199" s="1">
        <v>90</v>
      </c>
      <c r="P3199" s="1">
        <f t="shared" si="174"/>
        <v>3622.5</v>
      </c>
      <c r="Q3199" s="1" t="s">
        <v>147</v>
      </c>
      <c r="R3199" s="20">
        <v>99.7</v>
      </c>
      <c r="S3199" s="19">
        <f t="shared" si="176"/>
        <v>4012.9250000000002</v>
      </c>
      <c r="T3199" s="20" t="s">
        <v>147</v>
      </c>
      <c r="U3199" s="1">
        <v>115</v>
      </c>
      <c r="V3199" s="20">
        <v>0</v>
      </c>
      <c r="W3199" s="20">
        <v>0</v>
      </c>
      <c r="X3199" s="20">
        <v>0</v>
      </c>
      <c r="Y3199" s="20">
        <f t="shared" si="175"/>
        <v>115</v>
      </c>
      <c r="Z3199" s="1">
        <v>4255</v>
      </c>
      <c r="AA3199" s="58" t="s">
        <v>3179</v>
      </c>
      <c r="AB3199" s="58" t="s">
        <v>3179</v>
      </c>
    </row>
    <row r="3200" spans="1:28" x14ac:dyDescent="0.3">
      <c r="A3200" s="1">
        <v>10</v>
      </c>
      <c r="B3200" s="20" t="s">
        <v>3275</v>
      </c>
      <c r="C3200" s="1" t="s">
        <v>1486</v>
      </c>
      <c r="D3200" s="1" t="s">
        <v>2632</v>
      </c>
      <c r="E3200" s="1" t="s">
        <v>2631</v>
      </c>
      <c r="F3200" s="1" t="s">
        <v>1784</v>
      </c>
      <c r="G3200" s="1" t="s">
        <v>2650</v>
      </c>
      <c r="H3200" s="1">
        <v>0.5</v>
      </c>
      <c r="I3200" s="1">
        <v>0.5</v>
      </c>
      <c r="J3200" s="1">
        <v>5</v>
      </c>
      <c r="K3200" s="65">
        <v>44649</v>
      </c>
      <c r="L3200" s="65">
        <v>44652</v>
      </c>
      <c r="M3200" s="1">
        <v>301.5</v>
      </c>
      <c r="N3200" s="1">
        <v>271</v>
      </c>
      <c r="O3200" s="1">
        <v>85</v>
      </c>
      <c r="P3200" s="1">
        <f t="shared" si="174"/>
        <v>25627.5</v>
      </c>
      <c r="Q3200" s="1" t="s">
        <v>147</v>
      </c>
      <c r="R3200" s="20">
        <v>99.7</v>
      </c>
      <c r="S3200" s="19">
        <f t="shared" si="176"/>
        <v>30059.55</v>
      </c>
      <c r="T3200" s="20" t="s">
        <v>147</v>
      </c>
      <c r="U3200" s="1">
        <v>115</v>
      </c>
      <c r="V3200" s="20">
        <v>0</v>
      </c>
      <c r="W3200" s="20">
        <v>0</v>
      </c>
      <c r="X3200" s="20">
        <v>0</v>
      </c>
      <c r="Y3200" s="20">
        <f t="shared" si="175"/>
        <v>115</v>
      </c>
      <c r="Z3200" s="1">
        <v>31165</v>
      </c>
      <c r="AA3200" s="58" t="s">
        <v>3179</v>
      </c>
      <c r="AB3200" s="58" t="s">
        <v>3179</v>
      </c>
    </row>
    <row r="3201" spans="1:28" x14ac:dyDescent="0.3">
      <c r="A3201" s="1">
        <v>11</v>
      </c>
      <c r="B3201" s="20" t="s">
        <v>3275</v>
      </c>
      <c r="C3201" s="1" t="s">
        <v>1486</v>
      </c>
      <c r="D3201" s="1" t="s">
        <v>2632</v>
      </c>
      <c r="E3201" s="1" t="s">
        <v>2631</v>
      </c>
      <c r="F3201" s="1" t="s">
        <v>2651</v>
      </c>
      <c r="G3201" s="1" t="s">
        <v>2652</v>
      </c>
      <c r="H3201" s="1">
        <v>1</v>
      </c>
      <c r="I3201" s="1">
        <v>1</v>
      </c>
      <c r="J3201" s="1">
        <v>6</v>
      </c>
      <c r="K3201" s="65">
        <v>44649</v>
      </c>
      <c r="L3201" s="65">
        <v>44652</v>
      </c>
      <c r="M3201" s="1">
        <v>362.48</v>
      </c>
      <c r="N3201" s="1">
        <v>335</v>
      </c>
      <c r="O3201" s="1">
        <v>94</v>
      </c>
      <c r="P3201" s="1">
        <f t="shared" si="174"/>
        <v>34073.120000000003</v>
      </c>
      <c r="Q3201" s="1" t="s">
        <v>147</v>
      </c>
      <c r="R3201" s="20">
        <v>99.7</v>
      </c>
      <c r="S3201" s="19">
        <f t="shared" si="176"/>
        <v>36139.256000000001</v>
      </c>
      <c r="T3201" s="20" t="s">
        <v>147</v>
      </c>
      <c r="U3201" s="1">
        <v>115</v>
      </c>
      <c r="V3201" s="20">
        <v>0</v>
      </c>
      <c r="W3201" s="20">
        <v>0</v>
      </c>
      <c r="X3201" s="20">
        <v>0</v>
      </c>
      <c r="Y3201" s="20">
        <f t="shared" si="175"/>
        <v>115</v>
      </c>
      <c r="Z3201" s="1">
        <v>38525</v>
      </c>
      <c r="AA3201" s="58" t="s">
        <v>3179</v>
      </c>
      <c r="AB3201" s="58" t="s">
        <v>3179</v>
      </c>
    </row>
    <row r="3202" spans="1:28" x14ac:dyDescent="0.3">
      <c r="A3202" s="1">
        <v>12</v>
      </c>
      <c r="B3202" s="20" t="s">
        <v>3275</v>
      </c>
      <c r="C3202" s="1" t="s">
        <v>1486</v>
      </c>
      <c r="D3202" s="1" t="s">
        <v>2632</v>
      </c>
      <c r="E3202" s="1" t="s">
        <v>2631</v>
      </c>
      <c r="F3202" s="1" t="s">
        <v>2653</v>
      </c>
      <c r="G3202" s="1" t="s">
        <v>2654</v>
      </c>
      <c r="H3202" s="1">
        <v>1</v>
      </c>
      <c r="I3202" s="1">
        <v>1</v>
      </c>
      <c r="J3202" s="1">
        <v>2</v>
      </c>
      <c r="K3202" s="65">
        <v>44649</v>
      </c>
      <c r="L3202" s="65">
        <v>44652</v>
      </c>
      <c r="M3202" s="1">
        <v>120.76</v>
      </c>
      <c r="N3202" s="1">
        <v>108</v>
      </c>
      <c r="O3202" s="1">
        <v>98</v>
      </c>
      <c r="P3202" s="1">
        <f t="shared" si="174"/>
        <v>11834.480000000001</v>
      </c>
      <c r="Q3202" s="1" t="s">
        <v>147</v>
      </c>
      <c r="R3202" s="20">
        <v>99.7</v>
      </c>
      <c r="S3202" s="19">
        <f t="shared" si="176"/>
        <v>12039.772000000001</v>
      </c>
      <c r="T3202" s="20" t="s">
        <v>147</v>
      </c>
      <c r="U3202" s="1">
        <v>115</v>
      </c>
      <c r="V3202" s="20">
        <v>0</v>
      </c>
      <c r="W3202" s="20">
        <v>0</v>
      </c>
      <c r="X3202" s="20">
        <v>0</v>
      </c>
      <c r="Y3202" s="20">
        <f t="shared" si="175"/>
        <v>115</v>
      </c>
      <c r="Z3202" s="1">
        <v>12420</v>
      </c>
      <c r="AA3202" s="58" t="s">
        <v>3179</v>
      </c>
      <c r="AB3202" s="58" t="s">
        <v>3179</v>
      </c>
    </row>
    <row r="3203" spans="1:28" x14ac:dyDescent="0.3">
      <c r="A3203" s="1">
        <v>13</v>
      </c>
      <c r="B3203" s="20" t="s">
        <v>3275</v>
      </c>
      <c r="C3203" s="1" t="s">
        <v>1486</v>
      </c>
      <c r="D3203" s="1" t="s">
        <v>2632</v>
      </c>
      <c r="E3203" s="1" t="s">
        <v>2631</v>
      </c>
      <c r="F3203" s="1" t="s">
        <v>2323</v>
      </c>
      <c r="G3203" s="1" t="s">
        <v>2655</v>
      </c>
      <c r="H3203" s="1">
        <v>0.5</v>
      </c>
      <c r="I3203" s="1">
        <v>0.5</v>
      </c>
      <c r="J3203" s="1">
        <v>2</v>
      </c>
      <c r="K3203" s="65">
        <v>44649</v>
      </c>
      <c r="L3203" s="65">
        <v>44652</v>
      </c>
      <c r="M3203" s="1">
        <v>120.66</v>
      </c>
      <c r="N3203" s="1">
        <v>108</v>
      </c>
      <c r="O3203" s="1">
        <v>88</v>
      </c>
      <c r="P3203" s="1">
        <f t="shared" si="174"/>
        <v>10618.08</v>
      </c>
      <c r="Q3203" s="1" t="s">
        <v>147</v>
      </c>
      <c r="R3203" s="20">
        <v>99.7</v>
      </c>
      <c r="S3203" s="19">
        <f t="shared" si="176"/>
        <v>12029.802</v>
      </c>
      <c r="T3203" s="20" t="s">
        <v>147</v>
      </c>
      <c r="U3203" s="1">
        <v>115</v>
      </c>
      <c r="V3203" s="20">
        <v>0</v>
      </c>
      <c r="W3203" s="20">
        <v>0</v>
      </c>
      <c r="X3203" s="20">
        <v>0</v>
      </c>
      <c r="Y3203" s="20">
        <f t="shared" si="175"/>
        <v>115</v>
      </c>
      <c r="Z3203" s="1">
        <v>12420</v>
      </c>
      <c r="AA3203" s="58" t="s">
        <v>3179</v>
      </c>
      <c r="AB3203" s="58" t="s">
        <v>3179</v>
      </c>
    </row>
    <row r="3204" spans="1:28" x14ac:dyDescent="0.3">
      <c r="A3204" s="1">
        <v>14</v>
      </c>
      <c r="B3204" s="20" t="s">
        <v>3275</v>
      </c>
      <c r="C3204" s="1" t="s">
        <v>1486</v>
      </c>
      <c r="D3204" s="1" t="s">
        <v>2632</v>
      </c>
      <c r="E3204" s="1" t="s">
        <v>2631</v>
      </c>
      <c r="F3204" s="1" t="s">
        <v>2656</v>
      </c>
      <c r="G3204" s="1" t="s">
        <v>2657</v>
      </c>
      <c r="H3204" s="1">
        <v>0.5</v>
      </c>
      <c r="I3204" s="1">
        <v>0.5</v>
      </c>
      <c r="J3204" s="1">
        <v>3</v>
      </c>
      <c r="K3204" s="65">
        <v>44649</v>
      </c>
      <c r="L3204" s="65">
        <v>44652</v>
      </c>
      <c r="M3204" s="1">
        <v>180.86</v>
      </c>
      <c r="N3204" s="1">
        <v>166</v>
      </c>
      <c r="O3204" s="1">
        <v>92</v>
      </c>
      <c r="P3204" s="1">
        <f t="shared" si="174"/>
        <v>16639.120000000003</v>
      </c>
      <c r="Q3204" s="1" t="s">
        <v>147</v>
      </c>
      <c r="R3204" s="20">
        <v>99.7</v>
      </c>
      <c r="S3204" s="19">
        <f t="shared" si="176"/>
        <v>18031.742000000002</v>
      </c>
      <c r="T3204" s="20" t="s">
        <v>147</v>
      </c>
      <c r="U3204" s="1">
        <v>115</v>
      </c>
      <c r="V3204" s="20">
        <v>0</v>
      </c>
      <c r="W3204" s="20">
        <v>0</v>
      </c>
      <c r="X3204" s="20">
        <v>0</v>
      </c>
      <c r="Y3204" s="20">
        <f t="shared" si="175"/>
        <v>115</v>
      </c>
      <c r="Z3204" s="1">
        <v>19090</v>
      </c>
      <c r="AA3204" s="58" t="s">
        <v>3179</v>
      </c>
      <c r="AB3204" s="58" t="s">
        <v>3179</v>
      </c>
    </row>
    <row r="3205" spans="1:28" x14ac:dyDescent="0.3">
      <c r="A3205" s="1">
        <v>15</v>
      </c>
      <c r="B3205" s="20" t="s">
        <v>3275</v>
      </c>
      <c r="C3205" s="1" t="s">
        <v>1486</v>
      </c>
      <c r="D3205" s="1" t="s">
        <v>2632</v>
      </c>
      <c r="E3205" s="1" t="s">
        <v>2631</v>
      </c>
      <c r="F3205" s="1" t="s">
        <v>1512</v>
      </c>
      <c r="G3205" s="1" t="s">
        <v>2658</v>
      </c>
      <c r="H3205" s="1">
        <v>0.75</v>
      </c>
      <c r="I3205" s="1">
        <v>0.75</v>
      </c>
      <c r="J3205" s="1">
        <v>2</v>
      </c>
      <c r="K3205" s="65">
        <v>44649</v>
      </c>
      <c r="L3205" s="65">
        <v>44652</v>
      </c>
      <c r="M3205" s="1">
        <v>120.69</v>
      </c>
      <c r="N3205" s="1">
        <v>110</v>
      </c>
      <c r="O3205" s="1">
        <v>86</v>
      </c>
      <c r="P3205" s="1">
        <f t="shared" si="174"/>
        <v>10379.34</v>
      </c>
      <c r="Q3205" s="1" t="s">
        <v>147</v>
      </c>
      <c r="R3205" s="20">
        <v>99.7</v>
      </c>
      <c r="S3205" s="19">
        <f t="shared" si="176"/>
        <v>12032.793</v>
      </c>
      <c r="T3205" s="20" t="s">
        <v>147</v>
      </c>
      <c r="U3205" s="1">
        <v>115</v>
      </c>
      <c r="V3205" s="20">
        <v>0</v>
      </c>
      <c r="W3205" s="20">
        <v>0</v>
      </c>
      <c r="X3205" s="20">
        <v>0</v>
      </c>
      <c r="Y3205" s="20">
        <f t="shared" si="175"/>
        <v>115</v>
      </c>
      <c r="Z3205" s="1">
        <v>12650</v>
      </c>
      <c r="AA3205" s="58" t="s">
        <v>3179</v>
      </c>
      <c r="AB3205" s="58" t="s">
        <v>3179</v>
      </c>
    </row>
    <row r="3206" spans="1:28" x14ac:dyDescent="0.3">
      <c r="A3206" s="1">
        <v>16</v>
      </c>
      <c r="B3206" s="20" t="s">
        <v>3275</v>
      </c>
      <c r="C3206" s="1" t="s">
        <v>1486</v>
      </c>
      <c r="D3206" s="1" t="s">
        <v>2632</v>
      </c>
      <c r="E3206" s="1" t="s">
        <v>2631</v>
      </c>
      <c r="F3206" s="1" t="s">
        <v>1784</v>
      </c>
      <c r="G3206" s="1" t="s">
        <v>2659</v>
      </c>
      <c r="H3206" s="1">
        <v>0.75</v>
      </c>
      <c r="I3206" s="1">
        <v>0.75</v>
      </c>
      <c r="J3206" s="1">
        <v>2</v>
      </c>
      <c r="K3206" s="65">
        <v>44649</v>
      </c>
      <c r="L3206" s="65">
        <v>44652</v>
      </c>
      <c r="M3206" s="1">
        <v>120.54</v>
      </c>
      <c r="N3206" s="1">
        <v>110</v>
      </c>
      <c r="O3206" s="1">
        <v>96</v>
      </c>
      <c r="P3206" s="1">
        <f t="shared" si="174"/>
        <v>11571.84</v>
      </c>
      <c r="Q3206" s="1" t="s">
        <v>147</v>
      </c>
      <c r="R3206" s="20">
        <v>99.7</v>
      </c>
      <c r="S3206" s="19">
        <f t="shared" si="176"/>
        <v>12017.838000000002</v>
      </c>
      <c r="T3206" s="20" t="s">
        <v>147</v>
      </c>
      <c r="U3206" s="1">
        <v>115</v>
      </c>
      <c r="V3206" s="20">
        <v>0</v>
      </c>
      <c r="W3206" s="20">
        <v>0</v>
      </c>
      <c r="X3206" s="20">
        <v>0</v>
      </c>
      <c r="Y3206" s="20">
        <f t="shared" si="175"/>
        <v>115</v>
      </c>
      <c r="Z3206" s="1">
        <v>12650</v>
      </c>
      <c r="AA3206" s="58" t="s">
        <v>3179</v>
      </c>
      <c r="AB3206" s="58" t="s">
        <v>3179</v>
      </c>
    </row>
    <row r="3207" spans="1:28" x14ac:dyDescent="0.3">
      <c r="A3207" s="1">
        <v>17</v>
      </c>
      <c r="B3207" s="20" t="s">
        <v>3275</v>
      </c>
      <c r="C3207" s="1" t="s">
        <v>1486</v>
      </c>
      <c r="D3207" s="1" t="s">
        <v>2632</v>
      </c>
      <c r="E3207" s="1" t="s">
        <v>2631</v>
      </c>
      <c r="F3207" s="1" t="s">
        <v>2660</v>
      </c>
      <c r="G3207" s="1" t="s">
        <v>2661</v>
      </c>
      <c r="H3207" s="1">
        <v>1</v>
      </c>
      <c r="I3207" s="1">
        <v>1</v>
      </c>
      <c r="J3207" s="1">
        <v>5</v>
      </c>
      <c r="K3207" s="65">
        <v>44649</v>
      </c>
      <c r="L3207" s="65">
        <v>44652</v>
      </c>
      <c r="M3207" s="1">
        <v>301.81</v>
      </c>
      <c r="N3207" s="1">
        <v>290</v>
      </c>
      <c r="O3207" s="1">
        <v>89</v>
      </c>
      <c r="P3207" s="1">
        <f t="shared" si="174"/>
        <v>26861.09</v>
      </c>
      <c r="Q3207" s="1" t="s">
        <v>147</v>
      </c>
      <c r="R3207" s="20">
        <v>99.7</v>
      </c>
      <c r="S3207" s="19">
        <f t="shared" si="176"/>
        <v>30090.457000000002</v>
      </c>
      <c r="T3207" s="20" t="s">
        <v>147</v>
      </c>
      <c r="U3207" s="1">
        <v>115</v>
      </c>
      <c r="V3207" s="20">
        <v>0</v>
      </c>
      <c r="W3207" s="20">
        <v>0</v>
      </c>
      <c r="X3207" s="20">
        <v>0</v>
      </c>
      <c r="Y3207" s="20">
        <f t="shared" si="175"/>
        <v>115</v>
      </c>
      <c r="Z3207" s="1">
        <v>33350</v>
      </c>
      <c r="AA3207" s="58" t="s">
        <v>3179</v>
      </c>
      <c r="AB3207" s="58" t="s">
        <v>3179</v>
      </c>
    </row>
    <row r="3208" spans="1:28" x14ac:dyDescent="0.3">
      <c r="A3208" s="1">
        <v>18</v>
      </c>
      <c r="B3208" s="20" t="s">
        <v>3275</v>
      </c>
      <c r="C3208" s="1" t="s">
        <v>1486</v>
      </c>
      <c r="D3208" s="1" t="s">
        <v>2632</v>
      </c>
      <c r="E3208" s="1" t="s">
        <v>2631</v>
      </c>
      <c r="F3208" s="1" t="s">
        <v>2662</v>
      </c>
      <c r="G3208" s="1" t="s">
        <v>2663</v>
      </c>
      <c r="H3208" s="1">
        <v>1</v>
      </c>
      <c r="I3208" s="1">
        <v>1</v>
      </c>
      <c r="J3208" s="1">
        <v>4</v>
      </c>
      <c r="K3208" s="65">
        <v>44649</v>
      </c>
      <c r="L3208" s="65">
        <v>44652</v>
      </c>
      <c r="M3208" s="1">
        <v>241.23</v>
      </c>
      <c r="N3208" s="1">
        <v>234</v>
      </c>
      <c r="O3208" s="1">
        <v>95</v>
      </c>
      <c r="P3208" s="1">
        <f t="shared" si="174"/>
        <v>22916.85</v>
      </c>
      <c r="Q3208" s="1" t="s">
        <v>147</v>
      </c>
      <c r="R3208" s="20">
        <v>99.7</v>
      </c>
      <c r="S3208" s="19">
        <f t="shared" si="176"/>
        <v>24050.631000000001</v>
      </c>
      <c r="T3208" s="20" t="s">
        <v>147</v>
      </c>
      <c r="U3208" s="1">
        <v>115</v>
      </c>
      <c r="V3208" s="20">
        <v>0</v>
      </c>
      <c r="W3208" s="20">
        <v>0</v>
      </c>
      <c r="X3208" s="20">
        <v>0</v>
      </c>
      <c r="Y3208" s="20">
        <f t="shared" si="175"/>
        <v>115</v>
      </c>
      <c r="Z3208" s="1">
        <v>26910</v>
      </c>
      <c r="AA3208" s="58" t="s">
        <v>3179</v>
      </c>
      <c r="AB3208" s="58" t="s">
        <v>3179</v>
      </c>
    </row>
    <row r="3209" spans="1:28" x14ac:dyDescent="0.3">
      <c r="A3209" s="1">
        <v>19</v>
      </c>
      <c r="B3209" s="20" t="s">
        <v>3275</v>
      </c>
      <c r="C3209" s="1" t="s">
        <v>1486</v>
      </c>
      <c r="D3209" s="1" t="s">
        <v>2632</v>
      </c>
      <c r="E3209" s="1" t="s">
        <v>2631</v>
      </c>
      <c r="F3209" s="1" t="s">
        <v>2664</v>
      </c>
      <c r="G3209" s="1" t="s">
        <v>2665</v>
      </c>
      <c r="H3209" s="1">
        <v>0.5</v>
      </c>
      <c r="I3209" s="1">
        <v>0.5</v>
      </c>
      <c r="J3209" s="1">
        <v>2</v>
      </c>
      <c r="K3209" s="65">
        <v>44649</v>
      </c>
      <c r="L3209" s="65">
        <v>44652</v>
      </c>
      <c r="M3209" s="1">
        <v>120.72</v>
      </c>
      <c r="N3209" s="1">
        <v>117</v>
      </c>
      <c r="O3209" s="1">
        <v>92</v>
      </c>
      <c r="P3209" s="1">
        <f t="shared" si="174"/>
        <v>11106.24</v>
      </c>
      <c r="Q3209" s="1" t="s">
        <v>147</v>
      </c>
      <c r="R3209" s="20">
        <v>99.7</v>
      </c>
      <c r="S3209" s="19">
        <f t="shared" si="176"/>
        <v>12035.784</v>
      </c>
      <c r="T3209" s="20" t="s">
        <v>147</v>
      </c>
      <c r="U3209" s="1">
        <v>115</v>
      </c>
      <c r="V3209" s="20">
        <v>0</v>
      </c>
      <c r="W3209" s="20">
        <v>0</v>
      </c>
      <c r="X3209" s="20">
        <v>0</v>
      </c>
      <c r="Y3209" s="20">
        <f t="shared" si="175"/>
        <v>115</v>
      </c>
      <c r="Z3209" s="1">
        <v>13455</v>
      </c>
      <c r="AA3209" s="58" t="s">
        <v>3179</v>
      </c>
      <c r="AB3209" s="58" t="s">
        <v>3179</v>
      </c>
    </row>
    <row r="3210" spans="1:28" x14ac:dyDescent="0.3">
      <c r="A3210" s="1">
        <v>20</v>
      </c>
      <c r="B3210" s="20" t="s">
        <v>3275</v>
      </c>
      <c r="C3210" s="1" t="s">
        <v>1486</v>
      </c>
      <c r="D3210" s="1" t="s">
        <v>2632</v>
      </c>
      <c r="E3210" s="1" t="s">
        <v>2631</v>
      </c>
      <c r="F3210" s="1" t="s">
        <v>2666</v>
      </c>
      <c r="G3210" s="1" t="s">
        <v>2667</v>
      </c>
      <c r="H3210" s="1">
        <v>0.5</v>
      </c>
      <c r="I3210" s="1">
        <v>0.5</v>
      </c>
      <c r="J3210" s="1">
        <v>2</v>
      </c>
      <c r="K3210" s="65">
        <v>44649</v>
      </c>
      <c r="L3210" s="65">
        <v>44652</v>
      </c>
      <c r="M3210" s="1">
        <v>120.57</v>
      </c>
      <c r="N3210" s="1">
        <v>117</v>
      </c>
      <c r="O3210" s="1">
        <v>83</v>
      </c>
      <c r="P3210" s="1">
        <f t="shared" si="174"/>
        <v>10007.31</v>
      </c>
      <c r="Q3210" s="1" t="s">
        <v>147</v>
      </c>
      <c r="R3210" s="20">
        <v>99.7</v>
      </c>
      <c r="S3210" s="19">
        <f t="shared" si="176"/>
        <v>12020.829</v>
      </c>
      <c r="T3210" s="20" t="s">
        <v>147</v>
      </c>
      <c r="U3210" s="1">
        <v>115</v>
      </c>
      <c r="V3210" s="20">
        <v>0</v>
      </c>
      <c r="W3210" s="20">
        <v>0</v>
      </c>
      <c r="X3210" s="20">
        <v>0</v>
      </c>
      <c r="Y3210" s="20">
        <f t="shared" si="175"/>
        <v>115</v>
      </c>
      <c r="Z3210" s="1">
        <v>13455</v>
      </c>
      <c r="AA3210" s="58" t="s">
        <v>3179</v>
      </c>
      <c r="AB3210" s="58" t="s">
        <v>3179</v>
      </c>
    </row>
    <row r="3211" spans="1:28" x14ac:dyDescent="0.3">
      <c r="A3211" s="1">
        <v>21</v>
      </c>
      <c r="B3211" s="20" t="s">
        <v>3275</v>
      </c>
      <c r="C3211" s="1" t="s">
        <v>1486</v>
      </c>
      <c r="D3211" s="1" t="s">
        <v>2632</v>
      </c>
      <c r="E3211" s="1" t="s">
        <v>2631</v>
      </c>
      <c r="F3211" s="1" t="s">
        <v>2668</v>
      </c>
      <c r="G3211" s="1" t="s">
        <v>2669</v>
      </c>
      <c r="H3211" s="1">
        <v>0.5</v>
      </c>
      <c r="I3211" s="1">
        <v>0.5</v>
      </c>
      <c r="J3211" s="1">
        <v>2</v>
      </c>
      <c r="K3211" s="65">
        <v>44649</v>
      </c>
      <c r="L3211" s="65">
        <v>44652</v>
      </c>
      <c r="M3211" s="1">
        <v>120.41</v>
      </c>
      <c r="N3211" s="1">
        <v>117</v>
      </c>
      <c r="O3211" s="1">
        <v>92</v>
      </c>
      <c r="P3211" s="1">
        <f t="shared" si="174"/>
        <v>11077.72</v>
      </c>
      <c r="Q3211" s="1" t="s">
        <v>147</v>
      </c>
      <c r="R3211" s="20">
        <v>99.7</v>
      </c>
      <c r="S3211" s="19">
        <f t="shared" si="176"/>
        <v>12004.877</v>
      </c>
      <c r="T3211" s="20" t="s">
        <v>147</v>
      </c>
      <c r="U3211" s="1">
        <v>115</v>
      </c>
      <c r="V3211" s="20">
        <v>0</v>
      </c>
      <c r="W3211" s="20">
        <v>0</v>
      </c>
      <c r="X3211" s="20">
        <v>0</v>
      </c>
      <c r="Y3211" s="20">
        <f t="shared" si="175"/>
        <v>115</v>
      </c>
      <c r="Z3211" s="1">
        <v>13455</v>
      </c>
      <c r="AA3211" s="58" t="s">
        <v>3179</v>
      </c>
      <c r="AB3211" s="58" t="s">
        <v>3179</v>
      </c>
    </row>
    <row r="3212" spans="1:28" x14ac:dyDescent="0.3">
      <c r="A3212" s="1">
        <v>22</v>
      </c>
      <c r="B3212" s="20" t="s">
        <v>3275</v>
      </c>
      <c r="C3212" s="1" t="s">
        <v>1486</v>
      </c>
      <c r="D3212" s="1" t="s">
        <v>2632</v>
      </c>
      <c r="E3212" s="1" t="s">
        <v>2631</v>
      </c>
      <c r="F3212" s="1" t="s">
        <v>2371</v>
      </c>
      <c r="G3212" s="1" t="s">
        <v>2670</v>
      </c>
      <c r="H3212" s="1">
        <v>0.5</v>
      </c>
      <c r="I3212" s="1">
        <v>0.5</v>
      </c>
      <c r="J3212" s="1">
        <v>2</v>
      </c>
      <c r="K3212" s="65">
        <v>44649</v>
      </c>
      <c r="L3212" s="65">
        <v>44652</v>
      </c>
      <c r="M3212" s="1">
        <v>120.63</v>
      </c>
      <c r="N3212" s="1">
        <v>117</v>
      </c>
      <c r="O3212" s="1">
        <v>98</v>
      </c>
      <c r="P3212" s="1">
        <f t="shared" si="174"/>
        <v>11821.74</v>
      </c>
      <c r="Q3212" s="1" t="s">
        <v>147</v>
      </c>
      <c r="R3212" s="20">
        <v>99.7</v>
      </c>
      <c r="S3212" s="19">
        <f t="shared" si="176"/>
        <v>12026.811</v>
      </c>
      <c r="T3212" s="20" t="s">
        <v>147</v>
      </c>
      <c r="U3212" s="1">
        <v>115</v>
      </c>
      <c r="V3212" s="20">
        <v>0</v>
      </c>
      <c r="W3212" s="20">
        <v>0</v>
      </c>
      <c r="X3212" s="20">
        <v>0</v>
      </c>
      <c r="Y3212" s="20">
        <f t="shared" si="175"/>
        <v>115</v>
      </c>
      <c r="Z3212" s="1">
        <v>13455</v>
      </c>
      <c r="AA3212" s="58" t="s">
        <v>3179</v>
      </c>
      <c r="AB3212" s="58" t="s">
        <v>3179</v>
      </c>
    </row>
    <row r="3213" spans="1:28" x14ac:dyDescent="0.3">
      <c r="A3213" s="1">
        <v>23</v>
      </c>
      <c r="B3213" s="20" t="s">
        <v>3275</v>
      </c>
      <c r="C3213" s="1" t="s">
        <v>1486</v>
      </c>
      <c r="D3213" s="1" t="s">
        <v>2632</v>
      </c>
      <c r="E3213" s="1" t="s">
        <v>2631</v>
      </c>
      <c r="F3213" s="1" t="s">
        <v>1988</v>
      </c>
      <c r="G3213" s="1" t="s">
        <v>2671</v>
      </c>
      <c r="H3213" s="1">
        <v>0.5</v>
      </c>
      <c r="I3213" s="1">
        <v>0.5</v>
      </c>
      <c r="J3213" s="1">
        <v>3</v>
      </c>
      <c r="K3213" s="65">
        <v>44649</v>
      </c>
      <c r="L3213" s="65">
        <v>44652</v>
      </c>
      <c r="M3213" s="1">
        <v>181</v>
      </c>
      <c r="N3213" s="1">
        <v>176</v>
      </c>
      <c r="O3213" s="1">
        <v>85</v>
      </c>
      <c r="P3213" s="1">
        <f t="shared" si="174"/>
        <v>15385</v>
      </c>
      <c r="Q3213" s="1" t="s">
        <v>147</v>
      </c>
      <c r="R3213" s="20">
        <v>99.7</v>
      </c>
      <c r="S3213" s="19">
        <f t="shared" si="176"/>
        <v>18045.7</v>
      </c>
      <c r="T3213" s="20" t="s">
        <v>147</v>
      </c>
      <c r="U3213" s="1">
        <v>115</v>
      </c>
      <c r="V3213" s="20">
        <v>0</v>
      </c>
      <c r="W3213" s="20">
        <v>0</v>
      </c>
      <c r="X3213" s="20">
        <v>0</v>
      </c>
      <c r="Y3213" s="20">
        <f t="shared" si="175"/>
        <v>115</v>
      </c>
      <c r="Z3213" s="1">
        <v>20240</v>
      </c>
      <c r="AA3213" s="58" t="s">
        <v>3179</v>
      </c>
      <c r="AB3213" s="58" t="s">
        <v>3179</v>
      </c>
    </row>
    <row r="3214" spans="1:28" x14ac:dyDescent="0.3">
      <c r="A3214" s="1">
        <v>24</v>
      </c>
      <c r="B3214" s="20" t="s">
        <v>3275</v>
      </c>
      <c r="C3214" s="1" t="s">
        <v>1486</v>
      </c>
      <c r="D3214" s="1" t="s">
        <v>2632</v>
      </c>
      <c r="E3214" s="1" t="s">
        <v>2631</v>
      </c>
      <c r="F3214" s="1" t="s">
        <v>2672</v>
      </c>
      <c r="G3214" s="1" t="s">
        <v>2673</v>
      </c>
      <c r="H3214" s="1">
        <v>1</v>
      </c>
      <c r="I3214" s="1">
        <v>1</v>
      </c>
      <c r="J3214" s="1">
        <v>3</v>
      </c>
      <c r="K3214" s="65">
        <v>44649</v>
      </c>
      <c r="L3214" s="65">
        <v>44652</v>
      </c>
      <c r="M3214" s="1">
        <v>181.3</v>
      </c>
      <c r="N3214" s="1">
        <v>176</v>
      </c>
      <c r="O3214" s="1">
        <v>97</v>
      </c>
      <c r="P3214" s="1">
        <f t="shared" si="174"/>
        <v>17586.100000000002</v>
      </c>
      <c r="Q3214" s="1" t="s">
        <v>147</v>
      </c>
      <c r="R3214" s="20">
        <v>99.7</v>
      </c>
      <c r="S3214" s="19">
        <f t="shared" si="176"/>
        <v>18075.61</v>
      </c>
      <c r="T3214" s="20" t="s">
        <v>147</v>
      </c>
      <c r="U3214" s="1">
        <v>115</v>
      </c>
      <c r="V3214" s="20">
        <v>0</v>
      </c>
      <c r="W3214" s="20">
        <v>0</v>
      </c>
      <c r="X3214" s="20">
        <v>0</v>
      </c>
      <c r="Y3214" s="20">
        <f t="shared" si="175"/>
        <v>115</v>
      </c>
      <c r="Z3214" s="1">
        <v>20240</v>
      </c>
      <c r="AA3214" s="58" t="s">
        <v>3179</v>
      </c>
      <c r="AB3214" s="58" t="s">
        <v>3179</v>
      </c>
    </row>
    <row r="3215" spans="1:28" x14ac:dyDescent="0.3">
      <c r="A3215" s="1">
        <v>25</v>
      </c>
      <c r="B3215" s="20" t="s">
        <v>3275</v>
      </c>
      <c r="C3215" s="1" t="s">
        <v>1486</v>
      </c>
      <c r="D3215" s="1" t="s">
        <v>2632</v>
      </c>
      <c r="E3215" s="1" t="s">
        <v>2631</v>
      </c>
      <c r="F3215" s="1" t="s">
        <v>2674</v>
      </c>
      <c r="G3215" s="1" t="s">
        <v>2675</v>
      </c>
      <c r="H3215" s="1">
        <v>2.5</v>
      </c>
      <c r="I3215" s="1">
        <v>2.5</v>
      </c>
      <c r="J3215" s="1">
        <v>1</v>
      </c>
      <c r="K3215" s="65">
        <v>44649</v>
      </c>
      <c r="L3215" s="65">
        <v>44652</v>
      </c>
      <c r="M3215" s="1">
        <v>40.33</v>
      </c>
      <c r="N3215" s="1">
        <v>38</v>
      </c>
      <c r="O3215" s="1">
        <v>90</v>
      </c>
      <c r="P3215" s="1">
        <f t="shared" si="174"/>
        <v>3629.7</v>
      </c>
      <c r="Q3215" s="1" t="s">
        <v>147</v>
      </c>
      <c r="R3215" s="20">
        <v>99.7</v>
      </c>
      <c r="S3215" s="19">
        <f t="shared" si="176"/>
        <v>4020.9009999999998</v>
      </c>
      <c r="T3215" s="20" t="s">
        <v>147</v>
      </c>
      <c r="U3215" s="1">
        <v>115</v>
      </c>
      <c r="V3215" s="20">
        <v>0</v>
      </c>
      <c r="W3215" s="20">
        <v>0</v>
      </c>
      <c r="X3215" s="20">
        <v>0</v>
      </c>
      <c r="Y3215" s="20">
        <f t="shared" si="175"/>
        <v>115</v>
      </c>
      <c r="Z3215" s="1">
        <v>4370</v>
      </c>
      <c r="AA3215" s="58" t="s">
        <v>3179</v>
      </c>
      <c r="AB3215" s="58" t="s">
        <v>3179</v>
      </c>
    </row>
    <row r="3216" spans="1:28" x14ac:dyDescent="0.3">
      <c r="A3216" s="1">
        <v>26</v>
      </c>
      <c r="B3216" s="20" t="s">
        <v>3275</v>
      </c>
      <c r="C3216" s="1" t="s">
        <v>1486</v>
      </c>
      <c r="D3216" s="1" t="s">
        <v>2632</v>
      </c>
      <c r="E3216" s="1" t="s">
        <v>2631</v>
      </c>
      <c r="F3216" s="1" t="s">
        <v>2676</v>
      </c>
      <c r="G3216" s="1" t="s">
        <v>2677</v>
      </c>
      <c r="H3216" s="1">
        <v>0.5</v>
      </c>
      <c r="I3216" s="1">
        <v>0.5</v>
      </c>
      <c r="J3216" s="1">
        <v>1</v>
      </c>
      <c r="K3216" s="65">
        <v>44649</v>
      </c>
      <c r="L3216" s="65">
        <v>44652</v>
      </c>
      <c r="M3216" s="1">
        <v>60.42</v>
      </c>
      <c r="N3216" s="1">
        <v>57</v>
      </c>
      <c r="O3216" s="1">
        <v>95</v>
      </c>
      <c r="P3216" s="1">
        <f t="shared" si="174"/>
        <v>5739.9000000000005</v>
      </c>
      <c r="Q3216" s="1" t="s">
        <v>147</v>
      </c>
      <c r="R3216" s="20">
        <v>99.7</v>
      </c>
      <c r="S3216" s="19">
        <f t="shared" si="176"/>
        <v>6023.8740000000007</v>
      </c>
      <c r="T3216" s="20" t="s">
        <v>147</v>
      </c>
      <c r="U3216" s="1">
        <v>115</v>
      </c>
      <c r="V3216" s="20">
        <v>0</v>
      </c>
      <c r="W3216" s="20">
        <v>0</v>
      </c>
      <c r="X3216" s="20">
        <v>0</v>
      </c>
      <c r="Y3216" s="20">
        <f t="shared" si="175"/>
        <v>115</v>
      </c>
      <c r="Z3216" s="1">
        <v>6555</v>
      </c>
      <c r="AA3216" s="58" t="s">
        <v>3179</v>
      </c>
      <c r="AB3216" s="58" t="s">
        <v>3179</v>
      </c>
    </row>
    <row r="3217" spans="1:28" x14ac:dyDescent="0.3">
      <c r="A3217" s="1">
        <v>27</v>
      </c>
      <c r="B3217" s="20" t="s">
        <v>3275</v>
      </c>
      <c r="C3217" s="1" t="s">
        <v>1486</v>
      </c>
      <c r="D3217" s="1" t="s">
        <v>2632</v>
      </c>
      <c r="E3217" s="1" t="s">
        <v>2631</v>
      </c>
      <c r="F3217" s="1" t="s">
        <v>2678</v>
      </c>
      <c r="G3217" s="1" t="s">
        <v>2679</v>
      </c>
      <c r="H3217" s="1">
        <v>0.5</v>
      </c>
      <c r="I3217" s="1">
        <v>0.5</v>
      </c>
      <c r="J3217" s="1">
        <v>2</v>
      </c>
      <c r="K3217" s="65">
        <v>44649</v>
      </c>
      <c r="L3217" s="65">
        <v>44652</v>
      </c>
      <c r="M3217" s="1">
        <v>120.73</v>
      </c>
      <c r="N3217" s="1">
        <v>114</v>
      </c>
      <c r="O3217" s="1">
        <v>91</v>
      </c>
      <c r="P3217" s="1">
        <f t="shared" si="174"/>
        <v>10986.43</v>
      </c>
      <c r="Q3217" s="1" t="s">
        <v>147</v>
      </c>
      <c r="R3217" s="20">
        <v>99.7</v>
      </c>
      <c r="S3217" s="19">
        <f t="shared" si="176"/>
        <v>12036.781000000001</v>
      </c>
      <c r="T3217" s="20" t="s">
        <v>147</v>
      </c>
      <c r="U3217" s="1">
        <v>115</v>
      </c>
      <c r="V3217" s="20">
        <v>0</v>
      </c>
      <c r="W3217" s="20">
        <v>0</v>
      </c>
      <c r="X3217" s="20">
        <v>0</v>
      </c>
      <c r="Y3217" s="20">
        <f t="shared" si="175"/>
        <v>115</v>
      </c>
      <c r="Z3217" s="1">
        <v>13110</v>
      </c>
      <c r="AA3217" s="58" t="s">
        <v>3179</v>
      </c>
      <c r="AB3217" s="58" t="s">
        <v>3179</v>
      </c>
    </row>
    <row r="3218" spans="1:28" x14ac:dyDescent="0.3">
      <c r="A3218" s="1">
        <v>28</v>
      </c>
      <c r="B3218" s="20" t="s">
        <v>3275</v>
      </c>
      <c r="C3218" s="1" t="s">
        <v>1486</v>
      </c>
      <c r="D3218" s="1" t="s">
        <v>2632</v>
      </c>
      <c r="E3218" s="1" t="s">
        <v>2631</v>
      </c>
      <c r="F3218" s="1" t="s">
        <v>1804</v>
      </c>
      <c r="G3218" s="1" t="s">
        <v>2680</v>
      </c>
      <c r="H3218" s="1">
        <v>0.5</v>
      </c>
      <c r="I3218" s="1">
        <v>0.5</v>
      </c>
      <c r="J3218" s="1">
        <v>2</v>
      </c>
      <c r="K3218" s="65">
        <v>44649</v>
      </c>
      <c r="L3218" s="65">
        <v>44652</v>
      </c>
      <c r="M3218" s="1">
        <v>120.51</v>
      </c>
      <c r="N3218" s="1">
        <v>114</v>
      </c>
      <c r="O3218" s="1">
        <v>88</v>
      </c>
      <c r="P3218" s="1">
        <f t="shared" si="174"/>
        <v>10604.880000000001</v>
      </c>
      <c r="Q3218" s="1" t="s">
        <v>147</v>
      </c>
      <c r="R3218" s="20">
        <v>99.7</v>
      </c>
      <c r="S3218" s="19">
        <f t="shared" si="176"/>
        <v>12014.847000000002</v>
      </c>
      <c r="T3218" s="20" t="s">
        <v>147</v>
      </c>
      <c r="U3218" s="1">
        <v>115</v>
      </c>
      <c r="V3218" s="20">
        <v>0</v>
      </c>
      <c r="W3218" s="20">
        <v>0</v>
      </c>
      <c r="X3218" s="20">
        <v>0</v>
      </c>
      <c r="Y3218" s="20">
        <f t="shared" si="175"/>
        <v>115</v>
      </c>
      <c r="Z3218" s="1">
        <v>13110</v>
      </c>
      <c r="AA3218" s="58" t="s">
        <v>3179</v>
      </c>
      <c r="AB3218" s="58" t="s">
        <v>3179</v>
      </c>
    </row>
    <row r="3219" spans="1:28" x14ac:dyDescent="0.3">
      <c r="A3219" s="1">
        <v>29</v>
      </c>
      <c r="B3219" s="20" t="s">
        <v>3275</v>
      </c>
      <c r="C3219" s="1" t="s">
        <v>1486</v>
      </c>
      <c r="D3219" s="1" t="s">
        <v>2632</v>
      </c>
      <c r="E3219" s="1" t="s">
        <v>2631</v>
      </c>
      <c r="F3219" s="1" t="s">
        <v>2681</v>
      </c>
      <c r="G3219" s="1" t="s">
        <v>2682</v>
      </c>
      <c r="H3219" s="1">
        <v>0.5</v>
      </c>
      <c r="I3219" s="1">
        <v>0.5</v>
      </c>
      <c r="J3219" s="1">
        <v>1</v>
      </c>
      <c r="K3219" s="65">
        <v>44649</v>
      </c>
      <c r="L3219" s="65">
        <v>44652</v>
      </c>
      <c r="M3219" s="1">
        <v>60.33</v>
      </c>
      <c r="N3219" s="1">
        <v>57</v>
      </c>
      <c r="O3219" s="1">
        <v>90</v>
      </c>
      <c r="P3219" s="1">
        <f t="shared" si="174"/>
        <v>5429.7</v>
      </c>
      <c r="Q3219" s="1" t="s">
        <v>147</v>
      </c>
      <c r="R3219" s="20">
        <v>99.7</v>
      </c>
      <c r="S3219" s="19">
        <f t="shared" si="176"/>
        <v>6014.9009999999998</v>
      </c>
      <c r="T3219" s="20" t="s">
        <v>147</v>
      </c>
      <c r="U3219" s="1">
        <v>115</v>
      </c>
      <c r="V3219" s="20">
        <v>0</v>
      </c>
      <c r="W3219" s="20">
        <v>0</v>
      </c>
      <c r="X3219" s="20">
        <v>0</v>
      </c>
      <c r="Y3219" s="20">
        <f t="shared" si="175"/>
        <v>115</v>
      </c>
      <c r="Z3219" s="1">
        <v>6555</v>
      </c>
      <c r="AA3219" s="58" t="s">
        <v>3179</v>
      </c>
      <c r="AB3219" s="58" t="s">
        <v>3179</v>
      </c>
    </row>
    <row r="3220" spans="1:28" x14ac:dyDescent="0.3">
      <c r="A3220" s="1">
        <v>30</v>
      </c>
      <c r="B3220" s="20" t="s">
        <v>3275</v>
      </c>
      <c r="C3220" s="1" t="s">
        <v>1486</v>
      </c>
      <c r="D3220" s="1" t="s">
        <v>2632</v>
      </c>
      <c r="E3220" s="1" t="s">
        <v>2631</v>
      </c>
      <c r="F3220" s="1" t="s">
        <v>2683</v>
      </c>
      <c r="G3220" s="1" t="s">
        <v>2684</v>
      </c>
      <c r="H3220" s="1">
        <v>0.5</v>
      </c>
      <c r="I3220" s="1">
        <v>0.5</v>
      </c>
      <c r="J3220" s="1">
        <v>2</v>
      </c>
      <c r="K3220" s="65">
        <v>44649</v>
      </c>
      <c r="L3220" s="65">
        <v>44652</v>
      </c>
      <c r="M3220" s="1">
        <v>120.77</v>
      </c>
      <c r="N3220" s="1">
        <v>114</v>
      </c>
      <c r="O3220" s="1">
        <v>90</v>
      </c>
      <c r="P3220" s="1">
        <f t="shared" si="174"/>
        <v>10869.3</v>
      </c>
      <c r="Q3220" s="1" t="s">
        <v>147</v>
      </c>
      <c r="R3220" s="20">
        <v>99.7</v>
      </c>
      <c r="S3220" s="19">
        <f t="shared" si="176"/>
        <v>12040.769</v>
      </c>
      <c r="T3220" s="20" t="s">
        <v>147</v>
      </c>
      <c r="U3220" s="1">
        <v>115</v>
      </c>
      <c r="V3220" s="20">
        <v>0</v>
      </c>
      <c r="W3220" s="20">
        <v>0</v>
      </c>
      <c r="X3220" s="20">
        <v>0</v>
      </c>
      <c r="Y3220" s="20">
        <f t="shared" si="175"/>
        <v>115</v>
      </c>
      <c r="Z3220" s="1">
        <v>13110</v>
      </c>
      <c r="AA3220" s="58" t="s">
        <v>3179</v>
      </c>
      <c r="AB3220" s="58" t="s">
        <v>3179</v>
      </c>
    </row>
    <row r="3221" spans="1:28" x14ac:dyDescent="0.3">
      <c r="A3221" s="1">
        <v>31</v>
      </c>
      <c r="B3221" s="20" t="s">
        <v>3275</v>
      </c>
      <c r="C3221" s="1" t="s">
        <v>1486</v>
      </c>
      <c r="D3221" s="1" t="s">
        <v>2632</v>
      </c>
      <c r="E3221" s="1" t="s">
        <v>2631</v>
      </c>
      <c r="F3221" s="1" t="s">
        <v>2685</v>
      </c>
      <c r="G3221" s="1" t="s">
        <v>2686</v>
      </c>
      <c r="H3221" s="1">
        <v>0.75</v>
      </c>
      <c r="I3221" s="1">
        <v>0.75</v>
      </c>
      <c r="J3221" s="1">
        <v>1</v>
      </c>
      <c r="K3221" s="65">
        <v>44649</v>
      </c>
      <c r="L3221" s="65">
        <v>44652</v>
      </c>
      <c r="M3221" s="1">
        <v>60.32</v>
      </c>
      <c r="N3221" s="1">
        <v>57</v>
      </c>
      <c r="O3221" s="1">
        <v>91</v>
      </c>
      <c r="P3221" s="1">
        <f t="shared" si="174"/>
        <v>5489.12</v>
      </c>
      <c r="Q3221" s="1" t="s">
        <v>147</v>
      </c>
      <c r="R3221" s="20">
        <v>99.7</v>
      </c>
      <c r="S3221" s="19">
        <f t="shared" si="176"/>
        <v>6013.9040000000005</v>
      </c>
      <c r="T3221" s="20" t="s">
        <v>147</v>
      </c>
      <c r="U3221" s="1">
        <v>115</v>
      </c>
      <c r="V3221" s="20">
        <v>0</v>
      </c>
      <c r="W3221" s="20">
        <v>0</v>
      </c>
      <c r="X3221" s="20">
        <v>0</v>
      </c>
      <c r="Y3221" s="20">
        <f t="shared" si="175"/>
        <v>115</v>
      </c>
      <c r="Z3221" s="1">
        <v>6555</v>
      </c>
      <c r="AA3221" s="58" t="s">
        <v>3179</v>
      </c>
      <c r="AB3221" s="58" t="s">
        <v>3179</v>
      </c>
    </row>
    <row r="3222" spans="1:28" x14ac:dyDescent="0.3">
      <c r="A3222" s="1">
        <v>32</v>
      </c>
      <c r="B3222" s="20" t="s">
        <v>3275</v>
      </c>
      <c r="C3222" s="1" t="s">
        <v>1486</v>
      </c>
      <c r="D3222" s="1" t="s">
        <v>2632</v>
      </c>
      <c r="E3222" s="1" t="s">
        <v>2631</v>
      </c>
      <c r="F3222" s="1" t="s">
        <v>2687</v>
      </c>
      <c r="G3222" s="1" t="s">
        <v>2688</v>
      </c>
      <c r="H3222" s="1">
        <v>0.75</v>
      </c>
      <c r="I3222" s="1">
        <v>0.75</v>
      </c>
      <c r="J3222" s="1">
        <v>2</v>
      </c>
      <c r="K3222" s="65">
        <v>44649</v>
      </c>
      <c r="L3222" s="65">
        <v>44652</v>
      </c>
      <c r="M3222" s="1">
        <v>120.81</v>
      </c>
      <c r="N3222" s="1">
        <v>114</v>
      </c>
      <c r="O3222" s="1">
        <v>93</v>
      </c>
      <c r="P3222" s="1">
        <f t="shared" ref="P3222:P3285" si="177">+O3222*M3222</f>
        <v>11235.33</v>
      </c>
      <c r="Q3222" s="1" t="s">
        <v>147</v>
      </c>
      <c r="R3222" s="20">
        <v>99.7</v>
      </c>
      <c r="S3222" s="19">
        <f t="shared" si="176"/>
        <v>12044.757000000001</v>
      </c>
      <c r="T3222" s="20" t="s">
        <v>147</v>
      </c>
      <c r="U3222" s="1">
        <v>115</v>
      </c>
      <c r="V3222" s="20">
        <v>0</v>
      </c>
      <c r="W3222" s="20">
        <v>0</v>
      </c>
      <c r="X3222" s="20">
        <v>0</v>
      </c>
      <c r="Y3222" s="20">
        <f t="shared" si="175"/>
        <v>115</v>
      </c>
      <c r="Z3222" s="1">
        <v>13110</v>
      </c>
      <c r="AA3222" s="58" t="s">
        <v>3179</v>
      </c>
      <c r="AB3222" s="58" t="s">
        <v>3179</v>
      </c>
    </row>
    <row r="3223" spans="1:28" x14ac:dyDescent="0.3">
      <c r="A3223" s="1">
        <v>33</v>
      </c>
      <c r="B3223" s="20" t="s">
        <v>3275</v>
      </c>
      <c r="C3223" s="1" t="s">
        <v>1486</v>
      </c>
      <c r="D3223" s="1" t="s">
        <v>2632</v>
      </c>
      <c r="E3223" s="1" t="s">
        <v>2631</v>
      </c>
      <c r="F3223" s="1" t="s">
        <v>2689</v>
      </c>
      <c r="G3223" s="1" t="s">
        <v>2690</v>
      </c>
      <c r="H3223" s="1">
        <v>0.75</v>
      </c>
      <c r="I3223" s="1">
        <v>0.75</v>
      </c>
      <c r="J3223" s="1">
        <v>1</v>
      </c>
      <c r="K3223" s="65">
        <v>44649</v>
      </c>
      <c r="L3223" s="65">
        <v>44652</v>
      </c>
      <c r="M3223" s="1">
        <v>25.1</v>
      </c>
      <c r="N3223" s="1">
        <v>24</v>
      </c>
      <c r="O3223" s="1">
        <v>93</v>
      </c>
      <c r="P3223" s="1">
        <f t="shared" si="177"/>
        <v>2334.3000000000002</v>
      </c>
      <c r="Q3223" s="1" t="s">
        <v>147</v>
      </c>
      <c r="R3223" s="20">
        <v>99.7</v>
      </c>
      <c r="S3223" s="19">
        <f t="shared" si="176"/>
        <v>2502.4700000000003</v>
      </c>
      <c r="T3223" s="20" t="s">
        <v>147</v>
      </c>
      <c r="U3223" s="1">
        <v>115</v>
      </c>
      <c r="V3223" s="20">
        <v>0</v>
      </c>
      <c r="W3223" s="20">
        <v>0</v>
      </c>
      <c r="X3223" s="20">
        <v>0</v>
      </c>
      <c r="Y3223" s="20">
        <f t="shared" si="175"/>
        <v>115</v>
      </c>
      <c r="Z3223" s="1">
        <v>2760</v>
      </c>
      <c r="AA3223" s="58" t="s">
        <v>3179</v>
      </c>
      <c r="AB3223" s="58" t="s">
        <v>3179</v>
      </c>
    </row>
    <row r="3224" spans="1:28" x14ac:dyDescent="0.3">
      <c r="A3224" s="1">
        <v>34</v>
      </c>
      <c r="B3224" s="20" t="s">
        <v>3275</v>
      </c>
      <c r="C3224" s="1" t="s">
        <v>1486</v>
      </c>
      <c r="D3224" s="1" t="s">
        <v>2632</v>
      </c>
      <c r="E3224" s="1" t="s">
        <v>2631</v>
      </c>
      <c r="F3224" s="1" t="s">
        <v>1677</v>
      </c>
      <c r="G3224" s="1" t="s">
        <v>2691</v>
      </c>
      <c r="H3224" s="1">
        <v>0.75</v>
      </c>
      <c r="I3224" s="1">
        <v>0.75</v>
      </c>
      <c r="J3224" s="1">
        <v>1</v>
      </c>
      <c r="K3224" s="65">
        <v>44649</v>
      </c>
      <c r="L3224" s="65">
        <v>44652</v>
      </c>
      <c r="M3224" s="1">
        <v>30.18</v>
      </c>
      <c r="N3224" s="1">
        <v>28.5</v>
      </c>
      <c r="O3224" s="1">
        <v>89</v>
      </c>
      <c r="P3224" s="1">
        <f t="shared" si="177"/>
        <v>2686.02</v>
      </c>
      <c r="Q3224" s="1" t="s">
        <v>147</v>
      </c>
      <c r="R3224" s="20">
        <v>99.7</v>
      </c>
      <c r="S3224" s="19">
        <f t="shared" si="176"/>
        <v>3008.9459999999999</v>
      </c>
      <c r="T3224" s="20" t="s">
        <v>147</v>
      </c>
      <c r="U3224" s="1">
        <v>115</v>
      </c>
      <c r="V3224" s="20">
        <v>0</v>
      </c>
      <c r="W3224" s="20">
        <v>0</v>
      </c>
      <c r="X3224" s="20">
        <v>0</v>
      </c>
      <c r="Y3224" s="20">
        <f t="shared" si="175"/>
        <v>115</v>
      </c>
      <c r="Z3224" s="1">
        <v>3277.5</v>
      </c>
      <c r="AA3224" s="58" t="s">
        <v>3179</v>
      </c>
      <c r="AB3224" s="58" t="s">
        <v>3179</v>
      </c>
    </row>
    <row r="3225" spans="1:28" x14ac:dyDescent="0.3">
      <c r="A3225" s="1">
        <v>35</v>
      </c>
      <c r="B3225" s="20" t="s">
        <v>3275</v>
      </c>
      <c r="C3225" s="1" t="s">
        <v>1486</v>
      </c>
      <c r="D3225" s="1" t="s">
        <v>2632</v>
      </c>
      <c r="E3225" s="1" t="s">
        <v>2631</v>
      </c>
      <c r="F3225" s="1" t="s">
        <v>2692</v>
      </c>
      <c r="G3225" s="1" t="s">
        <v>2693</v>
      </c>
      <c r="H3225" s="1">
        <v>1</v>
      </c>
      <c r="I3225" s="1">
        <v>1</v>
      </c>
      <c r="J3225" s="1">
        <v>1</v>
      </c>
      <c r="K3225" s="65">
        <v>44649</v>
      </c>
      <c r="L3225" s="65">
        <v>44652</v>
      </c>
      <c r="M3225" s="1">
        <v>60.28</v>
      </c>
      <c r="N3225" s="1">
        <v>55</v>
      </c>
      <c r="O3225" s="1">
        <v>87</v>
      </c>
      <c r="P3225" s="1">
        <f t="shared" si="177"/>
        <v>5244.36</v>
      </c>
      <c r="Q3225" s="1" t="s">
        <v>147</v>
      </c>
      <c r="R3225" s="20">
        <v>99.7</v>
      </c>
      <c r="S3225" s="19">
        <f t="shared" si="176"/>
        <v>6009.9160000000002</v>
      </c>
      <c r="T3225" s="20" t="s">
        <v>147</v>
      </c>
      <c r="U3225" s="1">
        <v>115</v>
      </c>
      <c r="V3225" s="20">
        <v>0</v>
      </c>
      <c r="W3225" s="20">
        <v>0</v>
      </c>
      <c r="X3225" s="20">
        <v>0</v>
      </c>
      <c r="Y3225" s="20">
        <f t="shared" si="175"/>
        <v>115</v>
      </c>
      <c r="Z3225" s="1">
        <v>6325</v>
      </c>
      <c r="AA3225" s="58" t="s">
        <v>3179</v>
      </c>
      <c r="AB3225" s="58" t="s">
        <v>3179</v>
      </c>
    </row>
    <row r="3226" spans="1:28" x14ac:dyDescent="0.3">
      <c r="A3226" s="1">
        <v>36</v>
      </c>
      <c r="B3226" s="20" t="s">
        <v>3275</v>
      </c>
      <c r="C3226" s="1" t="s">
        <v>1486</v>
      </c>
      <c r="D3226" s="1" t="s">
        <v>2632</v>
      </c>
      <c r="E3226" s="1" t="s">
        <v>2631</v>
      </c>
      <c r="F3226" s="1" t="s">
        <v>2694</v>
      </c>
      <c r="G3226" s="1" t="s">
        <v>2695</v>
      </c>
      <c r="H3226" s="1">
        <v>0.5</v>
      </c>
      <c r="I3226" s="1">
        <v>0.5</v>
      </c>
      <c r="J3226" s="1">
        <v>1</v>
      </c>
      <c r="K3226" s="65">
        <v>44649</v>
      </c>
      <c r="L3226" s="65">
        <v>44652</v>
      </c>
      <c r="M3226" s="1">
        <v>60.41</v>
      </c>
      <c r="N3226" s="1">
        <v>55</v>
      </c>
      <c r="O3226" s="1">
        <v>94</v>
      </c>
      <c r="P3226" s="1">
        <f t="shared" si="177"/>
        <v>5678.54</v>
      </c>
      <c r="Q3226" s="1" t="s">
        <v>147</v>
      </c>
      <c r="R3226" s="20">
        <v>99.7</v>
      </c>
      <c r="S3226" s="19">
        <f t="shared" si="176"/>
        <v>6022.8769999999995</v>
      </c>
      <c r="T3226" s="20" t="s">
        <v>147</v>
      </c>
      <c r="U3226" s="1">
        <v>115</v>
      </c>
      <c r="V3226" s="20">
        <v>0</v>
      </c>
      <c r="W3226" s="20">
        <v>0</v>
      </c>
      <c r="X3226" s="20">
        <v>0</v>
      </c>
      <c r="Y3226" s="20">
        <f t="shared" si="175"/>
        <v>115</v>
      </c>
      <c r="Z3226" s="1">
        <v>6325</v>
      </c>
      <c r="AA3226" s="58" t="s">
        <v>3179</v>
      </c>
      <c r="AB3226" s="58" t="s">
        <v>3179</v>
      </c>
    </row>
    <row r="3227" spans="1:28" x14ac:dyDescent="0.3">
      <c r="A3227" s="1">
        <v>37</v>
      </c>
      <c r="B3227" s="20" t="s">
        <v>3275</v>
      </c>
      <c r="C3227" s="1" t="s">
        <v>1486</v>
      </c>
      <c r="D3227" s="1" t="s">
        <v>2632</v>
      </c>
      <c r="E3227" s="1" t="s">
        <v>2631</v>
      </c>
      <c r="F3227" s="1" t="s">
        <v>1669</v>
      </c>
      <c r="G3227" s="1" t="s">
        <v>2696</v>
      </c>
      <c r="H3227" s="1">
        <v>0.5</v>
      </c>
      <c r="I3227" s="1">
        <v>0.5</v>
      </c>
      <c r="J3227" s="1">
        <v>1</v>
      </c>
      <c r="K3227" s="65">
        <v>44649</v>
      </c>
      <c r="L3227" s="65">
        <v>44652</v>
      </c>
      <c r="M3227" s="1">
        <v>60.22</v>
      </c>
      <c r="N3227" s="1">
        <v>56.5</v>
      </c>
      <c r="O3227" s="1">
        <v>88</v>
      </c>
      <c r="P3227" s="1">
        <f t="shared" si="177"/>
        <v>5299.36</v>
      </c>
      <c r="Q3227" s="1" t="s">
        <v>147</v>
      </c>
      <c r="R3227" s="20">
        <v>99.7</v>
      </c>
      <c r="S3227" s="19">
        <f t="shared" si="176"/>
        <v>6003.9340000000002</v>
      </c>
      <c r="T3227" s="20" t="s">
        <v>147</v>
      </c>
      <c r="U3227" s="1">
        <v>115</v>
      </c>
      <c r="V3227" s="20">
        <v>0</v>
      </c>
      <c r="W3227" s="20">
        <v>0</v>
      </c>
      <c r="X3227" s="20">
        <v>0</v>
      </c>
      <c r="Y3227" s="20">
        <f t="shared" si="175"/>
        <v>115</v>
      </c>
      <c r="Z3227" s="1">
        <v>6497.5</v>
      </c>
      <c r="AA3227" s="58" t="s">
        <v>3179</v>
      </c>
      <c r="AB3227" s="58" t="s">
        <v>3179</v>
      </c>
    </row>
    <row r="3228" spans="1:28" x14ac:dyDescent="0.3">
      <c r="A3228" s="1">
        <v>38</v>
      </c>
      <c r="B3228" s="20" t="s">
        <v>3275</v>
      </c>
      <c r="C3228" s="1" t="s">
        <v>1486</v>
      </c>
      <c r="D3228" s="1" t="s">
        <v>2632</v>
      </c>
      <c r="E3228" s="1" t="s">
        <v>2631</v>
      </c>
      <c r="F3228" s="1" t="s">
        <v>2697</v>
      </c>
      <c r="G3228" s="1" t="s">
        <v>2698</v>
      </c>
      <c r="H3228" s="1">
        <v>0.75</v>
      </c>
      <c r="I3228" s="1">
        <v>0.75</v>
      </c>
      <c r="J3228" s="1">
        <v>1</v>
      </c>
      <c r="K3228" s="65">
        <v>44649</v>
      </c>
      <c r="L3228" s="65">
        <v>44652</v>
      </c>
      <c r="M3228" s="1">
        <v>40.17</v>
      </c>
      <c r="N3228" s="1">
        <v>37</v>
      </c>
      <c r="O3228" s="1">
        <v>80</v>
      </c>
      <c r="P3228" s="1">
        <f t="shared" si="177"/>
        <v>3213.6000000000004</v>
      </c>
      <c r="Q3228" s="1" t="s">
        <v>147</v>
      </c>
      <c r="R3228" s="20">
        <v>99.7</v>
      </c>
      <c r="S3228" s="19">
        <f t="shared" si="176"/>
        <v>4004.9490000000001</v>
      </c>
      <c r="T3228" s="20" t="s">
        <v>147</v>
      </c>
      <c r="U3228" s="1">
        <v>115</v>
      </c>
      <c r="V3228" s="20">
        <v>0</v>
      </c>
      <c r="W3228" s="20">
        <v>0</v>
      </c>
      <c r="X3228" s="20">
        <v>0</v>
      </c>
      <c r="Y3228" s="20">
        <f t="shared" si="175"/>
        <v>115</v>
      </c>
      <c r="Z3228" s="1">
        <v>4255</v>
      </c>
      <c r="AA3228" s="58" t="s">
        <v>3179</v>
      </c>
      <c r="AB3228" s="58" t="s">
        <v>3179</v>
      </c>
    </row>
    <row r="3229" spans="1:28" x14ac:dyDescent="0.3">
      <c r="A3229" s="1">
        <v>39</v>
      </c>
      <c r="B3229" s="20" t="s">
        <v>3275</v>
      </c>
      <c r="C3229" s="1" t="s">
        <v>1486</v>
      </c>
      <c r="D3229" s="1" t="s">
        <v>2632</v>
      </c>
      <c r="E3229" s="1" t="s">
        <v>2631</v>
      </c>
      <c r="F3229" s="1" t="s">
        <v>1761</v>
      </c>
      <c r="G3229" s="1" t="s">
        <v>2699</v>
      </c>
      <c r="H3229" s="1">
        <v>0.75</v>
      </c>
      <c r="I3229" s="1">
        <v>0.75</v>
      </c>
      <c r="J3229" s="1">
        <v>1</v>
      </c>
      <c r="K3229" s="65">
        <v>44649</v>
      </c>
      <c r="L3229" s="65">
        <v>44652</v>
      </c>
      <c r="M3229" s="1">
        <v>60.29</v>
      </c>
      <c r="N3229" s="1">
        <v>55</v>
      </c>
      <c r="O3229" s="1">
        <v>97</v>
      </c>
      <c r="P3229" s="1">
        <f t="shared" si="177"/>
        <v>5848.13</v>
      </c>
      <c r="Q3229" s="1" t="s">
        <v>147</v>
      </c>
      <c r="R3229" s="20">
        <v>99.7</v>
      </c>
      <c r="S3229" s="19">
        <f t="shared" si="176"/>
        <v>6010.9130000000005</v>
      </c>
      <c r="T3229" s="20" t="s">
        <v>147</v>
      </c>
      <c r="U3229" s="1">
        <v>115</v>
      </c>
      <c r="V3229" s="20">
        <v>0</v>
      </c>
      <c r="W3229" s="20">
        <v>0</v>
      </c>
      <c r="X3229" s="20">
        <v>0</v>
      </c>
      <c r="Y3229" s="20">
        <f t="shared" si="175"/>
        <v>115</v>
      </c>
      <c r="Z3229" s="1">
        <v>6325</v>
      </c>
      <c r="AA3229" s="58" t="s">
        <v>3179</v>
      </c>
      <c r="AB3229" s="58" t="s">
        <v>3179</v>
      </c>
    </row>
    <row r="3230" spans="1:28" x14ac:dyDescent="0.3">
      <c r="A3230" s="1">
        <v>40</v>
      </c>
      <c r="B3230" s="20" t="s">
        <v>3275</v>
      </c>
      <c r="C3230" s="1" t="s">
        <v>1486</v>
      </c>
      <c r="D3230" s="1" t="s">
        <v>2632</v>
      </c>
      <c r="E3230" s="1" t="s">
        <v>2631</v>
      </c>
      <c r="F3230" s="1" t="s">
        <v>2073</v>
      </c>
      <c r="G3230" s="1" t="s">
        <v>2700</v>
      </c>
      <c r="H3230" s="1">
        <v>0.75</v>
      </c>
      <c r="I3230" s="1">
        <v>0.75</v>
      </c>
      <c r="J3230" s="1">
        <v>1</v>
      </c>
      <c r="K3230" s="65">
        <v>44649</v>
      </c>
      <c r="L3230" s="65">
        <v>44652</v>
      </c>
      <c r="M3230" s="1">
        <v>30.25</v>
      </c>
      <c r="N3230" s="1">
        <v>27</v>
      </c>
      <c r="O3230" s="1">
        <v>87</v>
      </c>
      <c r="P3230" s="1">
        <f t="shared" si="177"/>
        <v>2631.75</v>
      </c>
      <c r="Q3230" s="1" t="s">
        <v>147</v>
      </c>
      <c r="R3230" s="20">
        <v>99.7</v>
      </c>
      <c r="S3230" s="19">
        <f t="shared" si="176"/>
        <v>3015.9250000000002</v>
      </c>
      <c r="T3230" s="20" t="s">
        <v>147</v>
      </c>
      <c r="U3230" s="1">
        <v>115</v>
      </c>
      <c r="V3230" s="20">
        <v>0</v>
      </c>
      <c r="W3230" s="20">
        <v>0</v>
      </c>
      <c r="X3230" s="20">
        <v>0</v>
      </c>
      <c r="Y3230" s="20">
        <f t="shared" si="175"/>
        <v>115</v>
      </c>
      <c r="Z3230" s="1">
        <v>3105</v>
      </c>
      <c r="AA3230" s="58" t="s">
        <v>3179</v>
      </c>
      <c r="AB3230" s="58" t="s">
        <v>3179</v>
      </c>
    </row>
    <row r="3231" spans="1:28" x14ac:dyDescent="0.3">
      <c r="A3231" s="1">
        <v>41</v>
      </c>
      <c r="B3231" s="20" t="s">
        <v>3275</v>
      </c>
      <c r="C3231" s="1" t="s">
        <v>1486</v>
      </c>
      <c r="D3231" s="1" t="s">
        <v>2632</v>
      </c>
      <c r="E3231" s="1" t="s">
        <v>2631</v>
      </c>
      <c r="F3231" s="1" t="s">
        <v>2701</v>
      </c>
      <c r="G3231" s="1" t="s">
        <v>2702</v>
      </c>
      <c r="H3231" s="1">
        <v>0.5</v>
      </c>
      <c r="I3231" s="1">
        <v>0.5</v>
      </c>
      <c r="J3231" s="1">
        <v>1</v>
      </c>
      <c r="K3231" s="65">
        <v>44649</v>
      </c>
      <c r="L3231" s="65">
        <v>44652</v>
      </c>
      <c r="M3231" s="1">
        <v>50.22</v>
      </c>
      <c r="N3231" s="1">
        <v>45</v>
      </c>
      <c r="O3231" s="1">
        <v>92</v>
      </c>
      <c r="P3231" s="1">
        <f t="shared" si="177"/>
        <v>4620.24</v>
      </c>
      <c r="Q3231" s="1" t="s">
        <v>147</v>
      </c>
      <c r="R3231" s="20">
        <v>99.7</v>
      </c>
      <c r="S3231" s="19">
        <f t="shared" si="176"/>
        <v>5006.9340000000002</v>
      </c>
      <c r="T3231" s="20" t="s">
        <v>147</v>
      </c>
      <c r="U3231" s="1">
        <v>115</v>
      </c>
      <c r="V3231" s="20">
        <v>0</v>
      </c>
      <c r="W3231" s="20">
        <v>0</v>
      </c>
      <c r="X3231" s="20">
        <v>0</v>
      </c>
      <c r="Y3231" s="20">
        <f t="shared" ref="Y3231:Y3330" si="178">SUM(U3231:X3231)</f>
        <v>115</v>
      </c>
      <c r="Z3231" s="1">
        <v>5175</v>
      </c>
      <c r="AA3231" s="58" t="s">
        <v>3179</v>
      </c>
      <c r="AB3231" s="58" t="s">
        <v>3179</v>
      </c>
    </row>
    <row r="3232" spans="1:28" x14ac:dyDescent="0.3">
      <c r="A3232" s="1">
        <v>42</v>
      </c>
      <c r="B3232" s="20" t="s">
        <v>3275</v>
      </c>
      <c r="C3232" s="1" t="s">
        <v>1486</v>
      </c>
      <c r="D3232" s="1" t="s">
        <v>2632</v>
      </c>
      <c r="E3232" s="1" t="s">
        <v>2631</v>
      </c>
      <c r="F3232" s="1" t="s">
        <v>2703</v>
      </c>
      <c r="G3232" s="1" t="s">
        <v>2704</v>
      </c>
      <c r="H3232" s="1">
        <v>0.5</v>
      </c>
      <c r="I3232" s="1">
        <v>0.5</v>
      </c>
      <c r="J3232" s="1">
        <v>1</v>
      </c>
      <c r="K3232" s="65">
        <v>44649</v>
      </c>
      <c r="L3232" s="65">
        <v>44652</v>
      </c>
      <c r="M3232" s="1">
        <v>30.2</v>
      </c>
      <c r="N3232" s="1">
        <v>27</v>
      </c>
      <c r="O3232" s="1">
        <v>89</v>
      </c>
      <c r="P3232" s="1">
        <f t="shared" si="177"/>
        <v>2687.7999999999997</v>
      </c>
      <c r="Q3232" s="1" t="s">
        <v>147</v>
      </c>
      <c r="R3232" s="20">
        <v>99.7</v>
      </c>
      <c r="S3232" s="19">
        <f t="shared" si="176"/>
        <v>3010.94</v>
      </c>
      <c r="T3232" s="20" t="s">
        <v>147</v>
      </c>
      <c r="U3232" s="1">
        <v>115</v>
      </c>
      <c r="V3232" s="20">
        <v>0</v>
      </c>
      <c r="W3232" s="20">
        <v>0</v>
      </c>
      <c r="X3232" s="20">
        <v>0</v>
      </c>
      <c r="Y3232" s="20">
        <f t="shared" si="178"/>
        <v>115</v>
      </c>
      <c r="Z3232" s="1">
        <v>3105</v>
      </c>
      <c r="AA3232" s="58" t="s">
        <v>3179</v>
      </c>
      <c r="AB3232" s="58" t="s">
        <v>3179</v>
      </c>
    </row>
    <row r="3233" spans="1:28" x14ac:dyDescent="0.3">
      <c r="A3233" s="1">
        <v>43</v>
      </c>
      <c r="B3233" s="20" t="s">
        <v>3275</v>
      </c>
      <c r="C3233" s="1" t="s">
        <v>1486</v>
      </c>
      <c r="D3233" s="1" t="s">
        <v>2632</v>
      </c>
      <c r="E3233" s="1" t="s">
        <v>2631</v>
      </c>
      <c r="F3233" s="1" t="s">
        <v>2705</v>
      </c>
      <c r="G3233" s="1" t="s">
        <v>2706</v>
      </c>
      <c r="H3233" s="1">
        <v>0.5</v>
      </c>
      <c r="I3233" s="1">
        <v>0.5</v>
      </c>
      <c r="J3233" s="1">
        <v>1</v>
      </c>
      <c r="K3233" s="65">
        <v>44649</v>
      </c>
      <c r="L3233" s="65">
        <v>44652</v>
      </c>
      <c r="M3233" s="1">
        <v>30.1</v>
      </c>
      <c r="N3233" s="1">
        <v>27</v>
      </c>
      <c r="O3233" s="1">
        <v>87</v>
      </c>
      <c r="P3233" s="1">
        <f t="shared" si="177"/>
        <v>2618.7000000000003</v>
      </c>
      <c r="Q3233" s="1" t="s">
        <v>147</v>
      </c>
      <c r="R3233" s="20">
        <v>99.7</v>
      </c>
      <c r="S3233" s="19">
        <f t="shared" si="176"/>
        <v>3000.9700000000003</v>
      </c>
      <c r="T3233" s="20" t="s">
        <v>147</v>
      </c>
      <c r="U3233" s="1">
        <v>115</v>
      </c>
      <c r="V3233" s="20">
        <v>0</v>
      </c>
      <c r="W3233" s="20">
        <v>0</v>
      </c>
      <c r="X3233" s="20">
        <v>0</v>
      </c>
      <c r="Y3233" s="20">
        <f t="shared" si="178"/>
        <v>115</v>
      </c>
      <c r="Z3233" s="1">
        <v>3105</v>
      </c>
      <c r="AA3233" s="58" t="s">
        <v>3179</v>
      </c>
      <c r="AB3233" s="58" t="s">
        <v>3179</v>
      </c>
    </row>
    <row r="3234" spans="1:28" x14ac:dyDescent="0.3">
      <c r="A3234" s="1">
        <v>44</v>
      </c>
      <c r="B3234" s="20" t="s">
        <v>3275</v>
      </c>
      <c r="C3234" s="1" t="s">
        <v>1486</v>
      </c>
      <c r="D3234" s="1" t="s">
        <v>2632</v>
      </c>
      <c r="E3234" s="1" t="s">
        <v>2631</v>
      </c>
      <c r="F3234" s="1" t="s">
        <v>2707</v>
      </c>
      <c r="G3234" s="1" t="s">
        <v>2708</v>
      </c>
      <c r="H3234" s="1">
        <v>0.5</v>
      </c>
      <c r="I3234" s="1">
        <v>0.5</v>
      </c>
      <c r="J3234" s="1">
        <v>2</v>
      </c>
      <c r="K3234" s="65">
        <v>44649</v>
      </c>
      <c r="L3234" s="65">
        <v>44652</v>
      </c>
      <c r="M3234" s="1">
        <v>120.84</v>
      </c>
      <c r="N3234" s="1">
        <v>109</v>
      </c>
      <c r="O3234" s="1">
        <v>96</v>
      </c>
      <c r="P3234" s="1">
        <f t="shared" si="177"/>
        <v>11600.64</v>
      </c>
      <c r="Q3234" s="1" t="s">
        <v>147</v>
      </c>
      <c r="R3234" s="20">
        <v>99.7</v>
      </c>
      <c r="S3234" s="19">
        <f t="shared" si="176"/>
        <v>12047.748000000001</v>
      </c>
      <c r="T3234" s="20" t="s">
        <v>147</v>
      </c>
      <c r="U3234" s="1">
        <v>115</v>
      </c>
      <c r="V3234" s="20">
        <v>0</v>
      </c>
      <c r="W3234" s="20">
        <v>0</v>
      </c>
      <c r="X3234" s="20">
        <v>0</v>
      </c>
      <c r="Y3234" s="20">
        <f t="shared" si="178"/>
        <v>115</v>
      </c>
      <c r="Z3234" s="1">
        <v>12535</v>
      </c>
      <c r="AA3234" s="58" t="s">
        <v>3179</v>
      </c>
      <c r="AB3234" s="58" t="s">
        <v>3179</v>
      </c>
    </row>
    <row r="3235" spans="1:28" x14ac:dyDescent="0.3">
      <c r="A3235" s="1">
        <v>45</v>
      </c>
      <c r="B3235" s="20" t="s">
        <v>3275</v>
      </c>
      <c r="C3235" s="1" t="s">
        <v>1486</v>
      </c>
      <c r="D3235" s="1" t="s">
        <v>2632</v>
      </c>
      <c r="E3235" s="1" t="s">
        <v>2631</v>
      </c>
      <c r="F3235" s="1" t="s">
        <v>2709</v>
      </c>
      <c r="G3235" s="1" t="s">
        <v>2710</v>
      </c>
      <c r="H3235" s="1">
        <v>0.5</v>
      </c>
      <c r="I3235" s="1">
        <v>0.5</v>
      </c>
      <c r="J3235" s="1">
        <v>3</v>
      </c>
      <c r="K3235" s="65">
        <v>44649</v>
      </c>
      <c r="L3235" s="65">
        <v>44652</v>
      </c>
      <c r="M3235" s="1">
        <v>181.13</v>
      </c>
      <c r="N3235" s="1">
        <v>165</v>
      </c>
      <c r="O3235" s="1">
        <v>93</v>
      </c>
      <c r="P3235" s="1">
        <f t="shared" si="177"/>
        <v>16845.09</v>
      </c>
      <c r="Q3235" s="1" t="s">
        <v>147</v>
      </c>
      <c r="R3235" s="20">
        <v>99.7</v>
      </c>
      <c r="S3235" s="19">
        <f t="shared" si="176"/>
        <v>18058.661</v>
      </c>
      <c r="T3235" s="20" t="s">
        <v>147</v>
      </c>
      <c r="U3235" s="1">
        <v>115</v>
      </c>
      <c r="V3235" s="20">
        <v>0</v>
      </c>
      <c r="W3235" s="20">
        <v>0</v>
      </c>
      <c r="X3235" s="20">
        <v>0</v>
      </c>
      <c r="Y3235" s="20">
        <f t="shared" si="178"/>
        <v>115</v>
      </c>
      <c r="Z3235" s="1">
        <v>18975</v>
      </c>
      <c r="AA3235" s="58" t="s">
        <v>3179</v>
      </c>
      <c r="AB3235" s="58" t="s">
        <v>3179</v>
      </c>
    </row>
    <row r="3236" spans="1:28" x14ac:dyDescent="0.3">
      <c r="A3236" s="1">
        <f>A3235+1</f>
        <v>46</v>
      </c>
      <c r="B3236" s="20" t="s">
        <v>3275</v>
      </c>
      <c r="C3236" s="1" t="s">
        <v>1486</v>
      </c>
      <c r="D3236" s="1" t="s">
        <v>2632</v>
      </c>
      <c r="E3236" s="1" t="s">
        <v>2631</v>
      </c>
      <c r="F3236" s="1" t="s">
        <v>1590</v>
      </c>
      <c r="G3236" s="1" t="s">
        <v>2711</v>
      </c>
      <c r="H3236" s="1">
        <v>1</v>
      </c>
      <c r="I3236" s="1">
        <v>1</v>
      </c>
      <c r="J3236" s="1">
        <v>1</v>
      </c>
      <c r="K3236" s="65">
        <v>44649</v>
      </c>
      <c r="L3236" s="65">
        <v>44652</v>
      </c>
      <c r="M3236" s="1">
        <v>60.32</v>
      </c>
      <c r="N3236" s="1">
        <v>54</v>
      </c>
      <c r="O3236" s="1">
        <v>93</v>
      </c>
      <c r="P3236" s="1">
        <f t="shared" si="177"/>
        <v>5609.76</v>
      </c>
      <c r="Q3236" s="1" t="s">
        <v>147</v>
      </c>
      <c r="R3236" s="20">
        <v>99.7</v>
      </c>
      <c r="S3236" s="19">
        <f t="shared" si="176"/>
        <v>6013.9040000000005</v>
      </c>
      <c r="T3236" s="20" t="s">
        <v>147</v>
      </c>
      <c r="U3236" s="1">
        <v>115</v>
      </c>
      <c r="V3236" s="20">
        <v>0</v>
      </c>
      <c r="W3236" s="20">
        <v>0</v>
      </c>
      <c r="X3236" s="20">
        <v>0</v>
      </c>
      <c r="Y3236" s="20">
        <f t="shared" si="178"/>
        <v>115</v>
      </c>
      <c r="Z3236" s="1">
        <v>6210</v>
      </c>
      <c r="AA3236" s="58" t="s">
        <v>3179</v>
      </c>
      <c r="AB3236" s="58" t="s">
        <v>3179</v>
      </c>
    </row>
    <row r="3237" spans="1:28" x14ac:dyDescent="0.3">
      <c r="A3237" s="1">
        <f>A3236+1</f>
        <v>47</v>
      </c>
      <c r="B3237" s="20" t="s">
        <v>3275</v>
      </c>
      <c r="C3237" s="1" t="s">
        <v>1486</v>
      </c>
      <c r="D3237" s="1" t="s">
        <v>2632</v>
      </c>
      <c r="E3237" s="1" t="s">
        <v>2631</v>
      </c>
      <c r="F3237" s="1" t="s">
        <v>2712</v>
      </c>
      <c r="G3237" s="1" t="s">
        <v>2713</v>
      </c>
      <c r="H3237" s="1">
        <v>0.5</v>
      </c>
      <c r="I3237" s="1">
        <v>0.5</v>
      </c>
      <c r="J3237" s="1">
        <v>2</v>
      </c>
      <c r="K3237" s="65">
        <v>44649</v>
      </c>
      <c r="L3237" s="65">
        <v>44652</v>
      </c>
      <c r="M3237" s="1">
        <v>120.7</v>
      </c>
      <c r="N3237" s="1">
        <v>109</v>
      </c>
      <c r="O3237" s="1">
        <v>88</v>
      </c>
      <c r="P3237" s="1">
        <f t="shared" si="177"/>
        <v>10621.6</v>
      </c>
      <c r="Q3237" s="1" t="s">
        <v>147</v>
      </c>
      <c r="R3237" s="20">
        <v>99.7</v>
      </c>
      <c r="S3237" s="19">
        <f t="shared" si="176"/>
        <v>12033.79</v>
      </c>
      <c r="T3237" s="20" t="s">
        <v>147</v>
      </c>
      <c r="U3237" s="1">
        <v>115</v>
      </c>
      <c r="V3237" s="20">
        <v>0</v>
      </c>
      <c r="W3237" s="20">
        <v>0</v>
      </c>
      <c r="X3237" s="20">
        <v>0</v>
      </c>
      <c r="Y3237" s="20">
        <f t="shared" si="178"/>
        <v>115</v>
      </c>
      <c r="Z3237" s="1">
        <v>12535</v>
      </c>
      <c r="AA3237" s="58" t="s">
        <v>3179</v>
      </c>
      <c r="AB3237" s="58" t="s">
        <v>3179</v>
      </c>
    </row>
    <row r="3238" spans="1:28" x14ac:dyDescent="0.3">
      <c r="A3238" s="1">
        <v>48</v>
      </c>
      <c r="B3238" s="20" t="s">
        <v>3275</v>
      </c>
      <c r="C3238" s="1" t="s">
        <v>1486</v>
      </c>
      <c r="D3238" s="1" t="s">
        <v>2632</v>
      </c>
      <c r="E3238" s="1" t="s">
        <v>2631</v>
      </c>
      <c r="F3238" s="1" t="s">
        <v>1946</v>
      </c>
      <c r="G3238" s="1" t="s">
        <v>2714</v>
      </c>
      <c r="H3238" s="1">
        <v>0.5</v>
      </c>
      <c r="I3238" s="1">
        <v>0.5</v>
      </c>
      <c r="J3238" s="1">
        <v>5</v>
      </c>
      <c r="K3238" s="65">
        <v>44649</v>
      </c>
      <c r="L3238" s="65">
        <v>44652</v>
      </c>
      <c r="M3238" s="1">
        <v>301.85000000000002</v>
      </c>
      <c r="N3238" s="1">
        <v>272</v>
      </c>
      <c r="O3238" s="1">
        <v>94</v>
      </c>
      <c r="P3238" s="1">
        <f t="shared" si="177"/>
        <v>28373.9</v>
      </c>
      <c r="Q3238" s="1" t="s">
        <v>147</v>
      </c>
      <c r="R3238" s="20">
        <v>99.7</v>
      </c>
      <c r="S3238" s="19">
        <f t="shared" si="176"/>
        <v>30094.445000000003</v>
      </c>
      <c r="T3238" s="20" t="s">
        <v>147</v>
      </c>
      <c r="U3238" s="1">
        <v>115</v>
      </c>
      <c r="V3238" s="20">
        <v>0</v>
      </c>
      <c r="W3238" s="20">
        <v>0</v>
      </c>
      <c r="X3238" s="20">
        <v>0</v>
      </c>
      <c r="Y3238" s="20">
        <f t="shared" si="178"/>
        <v>115</v>
      </c>
      <c r="Z3238" s="1">
        <v>31280</v>
      </c>
      <c r="AA3238" s="58" t="s">
        <v>3179</v>
      </c>
      <c r="AB3238" s="58" t="s">
        <v>3179</v>
      </c>
    </row>
    <row r="3239" spans="1:28" x14ac:dyDescent="0.3">
      <c r="A3239" s="1">
        <v>49</v>
      </c>
      <c r="B3239" s="20" t="s">
        <v>3275</v>
      </c>
      <c r="C3239" s="1" t="s">
        <v>1486</v>
      </c>
      <c r="D3239" s="1" t="s">
        <v>2632</v>
      </c>
      <c r="E3239" s="1" t="s">
        <v>2631</v>
      </c>
      <c r="F3239" s="1" t="s">
        <v>2447</v>
      </c>
      <c r="G3239" s="1" t="s">
        <v>2715</v>
      </c>
      <c r="H3239" s="1">
        <v>0.75</v>
      </c>
      <c r="I3239" s="1">
        <v>0.75</v>
      </c>
      <c r="J3239" s="1">
        <v>5</v>
      </c>
      <c r="K3239" s="65">
        <v>44649</v>
      </c>
      <c r="L3239" s="65">
        <v>44652</v>
      </c>
      <c r="M3239" s="1">
        <v>301.76</v>
      </c>
      <c r="N3239" s="1">
        <v>272</v>
      </c>
      <c r="O3239" s="1">
        <v>93</v>
      </c>
      <c r="P3239" s="1">
        <f t="shared" si="177"/>
        <v>28063.68</v>
      </c>
      <c r="Q3239" s="1" t="s">
        <v>147</v>
      </c>
      <c r="R3239" s="20">
        <v>99.7</v>
      </c>
      <c r="S3239" s="19">
        <f t="shared" si="176"/>
        <v>30085.472000000002</v>
      </c>
      <c r="T3239" s="20" t="s">
        <v>147</v>
      </c>
      <c r="U3239" s="1">
        <v>115</v>
      </c>
      <c r="V3239" s="20">
        <v>0</v>
      </c>
      <c r="W3239" s="20">
        <v>0</v>
      </c>
      <c r="X3239" s="20">
        <v>0</v>
      </c>
      <c r="Y3239" s="20">
        <f t="shared" si="178"/>
        <v>115</v>
      </c>
      <c r="Z3239" s="1">
        <v>31280</v>
      </c>
      <c r="AA3239" s="58" t="s">
        <v>3179</v>
      </c>
      <c r="AB3239" s="58" t="s">
        <v>3179</v>
      </c>
    </row>
    <row r="3240" spans="1:28" x14ac:dyDescent="0.3">
      <c r="A3240" s="1">
        <v>50</v>
      </c>
      <c r="B3240" s="20" t="s">
        <v>3275</v>
      </c>
      <c r="C3240" s="1" t="s">
        <v>1486</v>
      </c>
      <c r="D3240" s="1" t="s">
        <v>2632</v>
      </c>
      <c r="E3240" s="1" t="s">
        <v>2631</v>
      </c>
      <c r="F3240" s="1" t="s">
        <v>2716</v>
      </c>
      <c r="G3240" s="1" t="s">
        <v>2717</v>
      </c>
      <c r="H3240" s="1">
        <v>0.5</v>
      </c>
      <c r="I3240" s="1">
        <v>0.5</v>
      </c>
      <c r="J3240" s="1">
        <v>6</v>
      </c>
      <c r="K3240" s="65">
        <v>44649</v>
      </c>
      <c r="L3240" s="65">
        <v>44652</v>
      </c>
      <c r="M3240" s="1">
        <v>316.39</v>
      </c>
      <c r="N3240" s="1">
        <v>290</v>
      </c>
      <c r="O3240" s="1">
        <v>93</v>
      </c>
      <c r="P3240" s="1">
        <f t="shared" si="177"/>
        <v>29424.27</v>
      </c>
      <c r="Q3240" s="1" t="s">
        <v>147</v>
      </c>
      <c r="R3240" s="20">
        <v>99.7</v>
      </c>
      <c r="S3240" s="19">
        <f t="shared" si="176"/>
        <v>31544.082999999999</v>
      </c>
      <c r="T3240" s="20" t="s">
        <v>147</v>
      </c>
      <c r="U3240" s="1">
        <v>115</v>
      </c>
      <c r="V3240" s="20">
        <v>0</v>
      </c>
      <c r="W3240" s="20">
        <v>0</v>
      </c>
      <c r="X3240" s="20">
        <v>0</v>
      </c>
      <c r="Y3240" s="20">
        <f t="shared" si="178"/>
        <v>115</v>
      </c>
      <c r="Z3240" s="1">
        <v>33350</v>
      </c>
      <c r="AA3240" s="58" t="s">
        <v>3179</v>
      </c>
      <c r="AB3240" s="58" t="s">
        <v>3179</v>
      </c>
    </row>
    <row r="3241" spans="1:28" x14ac:dyDescent="0.3">
      <c r="A3241" s="1">
        <v>51</v>
      </c>
      <c r="B3241" s="20" t="s">
        <v>3275</v>
      </c>
      <c r="C3241" s="1" t="s">
        <v>1486</v>
      </c>
      <c r="D3241" s="1" t="s">
        <v>2632</v>
      </c>
      <c r="E3241" s="1" t="s">
        <v>2631</v>
      </c>
      <c r="F3241" s="1" t="s">
        <v>2718</v>
      </c>
      <c r="G3241" s="1" t="s">
        <v>2719</v>
      </c>
      <c r="H3241" s="1">
        <v>0.5</v>
      </c>
      <c r="I3241" s="1">
        <v>0.5</v>
      </c>
      <c r="J3241" s="1">
        <v>3</v>
      </c>
      <c r="K3241" s="65">
        <v>44649</v>
      </c>
      <c r="L3241" s="65">
        <v>44652</v>
      </c>
      <c r="M3241" s="1">
        <v>181</v>
      </c>
      <c r="N3241" s="1">
        <v>163</v>
      </c>
      <c r="O3241" s="1">
        <v>90</v>
      </c>
      <c r="P3241" s="1">
        <f t="shared" si="177"/>
        <v>16290</v>
      </c>
      <c r="Q3241" s="1" t="s">
        <v>147</v>
      </c>
      <c r="R3241" s="20">
        <v>99.7</v>
      </c>
      <c r="S3241" s="19">
        <f t="shared" ref="S3241:S3304" si="179">+R3241*M3241</f>
        <v>18045.7</v>
      </c>
      <c r="T3241" s="20" t="s">
        <v>147</v>
      </c>
      <c r="U3241" s="1">
        <v>115</v>
      </c>
      <c r="V3241" s="20">
        <v>0</v>
      </c>
      <c r="W3241" s="20">
        <v>0</v>
      </c>
      <c r="X3241" s="20">
        <v>0</v>
      </c>
      <c r="Y3241" s="20">
        <f t="shared" si="178"/>
        <v>115</v>
      </c>
      <c r="Z3241" s="1">
        <v>18745</v>
      </c>
      <c r="AA3241" s="58" t="s">
        <v>3179</v>
      </c>
      <c r="AB3241" s="58" t="s">
        <v>3179</v>
      </c>
    </row>
    <row r="3242" spans="1:28" x14ac:dyDescent="0.3">
      <c r="A3242" s="1">
        <v>52</v>
      </c>
      <c r="B3242" s="20" t="s">
        <v>3275</v>
      </c>
      <c r="C3242" s="1" t="s">
        <v>1486</v>
      </c>
      <c r="D3242" s="1" t="s">
        <v>2632</v>
      </c>
      <c r="E3242" s="1" t="s">
        <v>2631</v>
      </c>
      <c r="F3242" s="1" t="s">
        <v>2720</v>
      </c>
      <c r="G3242" s="1" t="s">
        <v>2721</v>
      </c>
      <c r="H3242" s="1">
        <v>1</v>
      </c>
      <c r="I3242" s="1">
        <v>1</v>
      </c>
      <c r="J3242" s="1">
        <v>3</v>
      </c>
      <c r="K3242" s="65">
        <v>44649</v>
      </c>
      <c r="L3242" s="65">
        <v>44652</v>
      </c>
      <c r="M3242" s="1">
        <v>180.86</v>
      </c>
      <c r="N3242" s="1">
        <v>163</v>
      </c>
      <c r="O3242" s="1">
        <v>92</v>
      </c>
      <c r="P3242" s="1">
        <f t="shared" si="177"/>
        <v>16639.120000000003</v>
      </c>
      <c r="Q3242" s="1" t="s">
        <v>147</v>
      </c>
      <c r="R3242" s="20">
        <v>99.7</v>
      </c>
      <c r="S3242" s="19">
        <f t="shared" si="179"/>
        <v>18031.742000000002</v>
      </c>
      <c r="T3242" s="20" t="s">
        <v>147</v>
      </c>
      <c r="U3242" s="1">
        <v>115</v>
      </c>
      <c r="V3242" s="20">
        <v>0</v>
      </c>
      <c r="W3242" s="20">
        <v>0</v>
      </c>
      <c r="X3242" s="20">
        <v>0</v>
      </c>
      <c r="Y3242" s="20">
        <f t="shared" si="178"/>
        <v>115</v>
      </c>
      <c r="Z3242" s="1">
        <v>18745</v>
      </c>
      <c r="AA3242" s="58" t="s">
        <v>3179</v>
      </c>
      <c r="AB3242" s="58" t="s">
        <v>3179</v>
      </c>
    </row>
    <row r="3243" spans="1:28" x14ac:dyDescent="0.3">
      <c r="A3243" s="1">
        <v>53</v>
      </c>
      <c r="B3243" s="20" t="s">
        <v>3275</v>
      </c>
      <c r="C3243" s="1" t="s">
        <v>1486</v>
      </c>
      <c r="D3243" s="1" t="s">
        <v>2632</v>
      </c>
      <c r="E3243" s="1" t="s">
        <v>2631</v>
      </c>
      <c r="F3243" s="1" t="s">
        <v>2722</v>
      </c>
      <c r="G3243" s="1" t="s">
        <v>2723</v>
      </c>
      <c r="H3243" s="1">
        <v>0.5</v>
      </c>
      <c r="I3243" s="1">
        <v>0.5</v>
      </c>
      <c r="J3243" s="1">
        <v>2</v>
      </c>
      <c r="K3243" s="65">
        <v>44649</v>
      </c>
      <c r="L3243" s="65">
        <v>44652</v>
      </c>
      <c r="M3243" s="1">
        <v>120.7</v>
      </c>
      <c r="N3243" s="1">
        <v>110</v>
      </c>
      <c r="O3243" s="1">
        <v>93</v>
      </c>
      <c r="P3243" s="1">
        <f t="shared" si="177"/>
        <v>11225.1</v>
      </c>
      <c r="Q3243" s="1" t="s">
        <v>147</v>
      </c>
      <c r="R3243" s="20">
        <v>99.7</v>
      </c>
      <c r="S3243" s="19">
        <f t="shared" si="179"/>
        <v>12033.79</v>
      </c>
      <c r="T3243" s="20" t="s">
        <v>147</v>
      </c>
      <c r="U3243" s="1">
        <v>115</v>
      </c>
      <c r="V3243" s="20">
        <v>0</v>
      </c>
      <c r="W3243" s="20">
        <v>0</v>
      </c>
      <c r="X3243" s="20">
        <v>0</v>
      </c>
      <c r="Y3243" s="20">
        <f t="shared" si="178"/>
        <v>115</v>
      </c>
      <c r="Z3243" s="1">
        <v>12650</v>
      </c>
      <c r="AA3243" s="58" t="s">
        <v>3179</v>
      </c>
      <c r="AB3243" s="58" t="s">
        <v>3179</v>
      </c>
    </row>
    <row r="3244" spans="1:28" x14ac:dyDescent="0.3">
      <c r="A3244" s="1">
        <v>54</v>
      </c>
      <c r="B3244" s="20" t="s">
        <v>3275</v>
      </c>
      <c r="C3244" s="1" t="s">
        <v>1486</v>
      </c>
      <c r="D3244" s="1" t="s">
        <v>2632</v>
      </c>
      <c r="E3244" s="1" t="s">
        <v>2631</v>
      </c>
      <c r="F3244" s="1" t="s">
        <v>1887</v>
      </c>
      <c r="G3244" s="1" t="s">
        <v>2724</v>
      </c>
      <c r="H3244" s="1">
        <v>0.5</v>
      </c>
      <c r="I3244" s="1">
        <v>0.5</v>
      </c>
      <c r="J3244" s="1">
        <v>4</v>
      </c>
      <c r="K3244" s="65">
        <v>44649</v>
      </c>
      <c r="L3244" s="65">
        <v>44652</v>
      </c>
      <c r="M3244" s="1">
        <v>241.75</v>
      </c>
      <c r="N3244" s="1">
        <v>217</v>
      </c>
      <c r="O3244" s="1">
        <v>85</v>
      </c>
      <c r="P3244" s="1">
        <f t="shared" si="177"/>
        <v>20548.75</v>
      </c>
      <c r="Q3244" s="1" t="s">
        <v>147</v>
      </c>
      <c r="R3244" s="20">
        <v>99.7</v>
      </c>
      <c r="S3244" s="19">
        <f t="shared" si="179"/>
        <v>24102.475000000002</v>
      </c>
      <c r="T3244" s="20" t="s">
        <v>147</v>
      </c>
      <c r="U3244" s="1">
        <v>115</v>
      </c>
      <c r="V3244" s="20">
        <v>0</v>
      </c>
      <c r="W3244" s="20">
        <v>0</v>
      </c>
      <c r="X3244" s="20">
        <v>0</v>
      </c>
      <c r="Y3244" s="20">
        <f t="shared" si="178"/>
        <v>115</v>
      </c>
      <c r="Z3244" s="1">
        <v>24955</v>
      </c>
      <c r="AA3244" s="58" t="s">
        <v>3179</v>
      </c>
      <c r="AB3244" s="58" t="s">
        <v>3179</v>
      </c>
    </row>
    <row r="3245" spans="1:28" x14ac:dyDescent="0.3">
      <c r="A3245" s="1">
        <v>55</v>
      </c>
      <c r="B3245" s="20" t="s">
        <v>3275</v>
      </c>
      <c r="C3245" s="1" t="s">
        <v>1486</v>
      </c>
      <c r="D3245" s="1" t="s">
        <v>2632</v>
      </c>
      <c r="E3245" s="1" t="s">
        <v>2631</v>
      </c>
      <c r="F3245" s="1" t="s">
        <v>2725</v>
      </c>
      <c r="G3245" s="1" t="s">
        <v>2726</v>
      </c>
      <c r="H3245" s="1">
        <v>1.5</v>
      </c>
      <c r="I3245" s="1">
        <v>1.5</v>
      </c>
      <c r="J3245" s="1">
        <v>4</v>
      </c>
      <c r="K3245" s="65">
        <v>44649</v>
      </c>
      <c r="L3245" s="65">
        <v>44652</v>
      </c>
      <c r="M3245" s="1">
        <v>241.37</v>
      </c>
      <c r="N3245" s="1">
        <v>217</v>
      </c>
      <c r="O3245" s="1">
        <v>95</v>
      </c>
      <c r="P3245" s="1">
        <f t="shared" si="177"/>
        <v>22930.15</v>
      </c>
      <c r="Q3245" s="1" t="s">
        <v>147</v>
      </c>
      <c r="R3245" s="20">
        <v>99.7</v>
      </c>
      <c r="S3245" s="19">
        <f t="shared" si="179"/>
        <v>24064.589</v>
      </c>
      <c r="T3245" s="20" t="s">
        <v>147</v>
      </c>
      <c r="U3245" s="1">
        <v>115</v>
      </c>
      <c r="V3245" s="20">
        <v>0</v>
      </c>
      <c r="W3245" s="20">
        <v>0</v>
      </c>
      <c r="X3245" s="20">
        <v>0</v>
      </c>
      <c r="Y3245" s="20">
        <f t="shared" si="178"/>
        <v>115</v>
      </c>
      <c r="Z3245" s="1">
        <v>24955</v>
      </c>
      <c r="AA3245" s="58" t="s">
        <v>3179</v>
      </c>
      <c r="AB3245" s="58" t="s">
        <v>3179</v>
      </c>
    </row>
    <row r="3246" spans="1:28" x14ac:dyDescent="0.3">
      <c r="A3246" s="1">
        <v>56</v>
      </c>
      <c r="B3246" s="20" t="s">
        <v>3275</v>
      </c>
      <c r="C3246" s="1" t="s">
        <v>1486</v>
      </c>
      <c r="D3246" s="1" t="s">
        <v>2632</v>
      </c>
      <c r="E3246" s="1" t="s">
        <v>2631</v>
      </c>
      <c r="F3246" s="1" t="s">
        <v>1768</v>
      </c>
      <c r="G3246" s="1" t="s">
        <v>2727</v>
      </c>
      <c r="H3246" s="1">
        <v>1</v>
      </c>
      <c r="I3246" s="1">
        <v>1</v>
      </c>
      <c r="J3246" s="1">
        <v>3</v>
      </c>
      <c r="K3246" s="65">
        <v>44649</v>
      </c>
      <c r="L3246" s="65">
        <v>44652</v>
      </c>
      <c r="M3246" s="1">
        <v>181.24</v>
      </c>
      <c r="N3246" s="1">
        <v>163</v>
      </c>
      <c r="O3246" s="1">
        <v>91</v>
      </c>
      <c r="P3246" s="1">
        <f t="shared" si="177"/>
        <v>16492.84</v>
      </c>
      <c r="Q3246" s="1" t="s">
        <v>147</v>
      </c>
      <c r="R3246" s="20">
        <v>99.7</v>
      </c>
      <c r="S3246" s="19">
        <f t="shared" si="179"/>
        <v>18069.628000000001</v>
      </c>
      <c r="T3246" s="20" t="s">
        <v>147</v>
      </c>
      <c r="U3246" s="1">
        <v>115</v>
      </c>
      <c r="V3246" s="20">
        <v>0</v>
      </c>
      <c r="W3246" s="20">
        <v>0</v>
      </c>
      <c r="X3246" s="20">
        <v>0</v>
      </c>
      <c r="Y3246" s="20">
        <f t="shared" si="178"/>
        <v>115</v>
      </c>
      <c r="Z3246" s="1">
        <v>18745</v>
      </c>
      <c r="AA3246" s="58" t="s">
        <v>3179</v>
      </c>
      <c r="AB3246" s="58" t="s">
        <v>3179</v>
      </c>
    </row>
    <row r="3247" spans="1:28" x14ac:dyDescent="0.3">
      <c r="A3247" s="1">
        <v>57</v>
      </c>
      <c r="B3247" s="20" t="s">
        <v>3275</v>
      </c>
      <c r="C3247" s="1" t="s">
        <v>1486</v>
      </c>
      <c r="D3247" s="1" t="s">
        <v>2632</v>
      </c>
      <c r="E3247" s="1" t="s">
        <v>2631</v>
      </c>
      <c r="F3247" s="1" t="s">
        <v>2728</v>
      </c>
      <c r="G3247" s="1" t="s">
        <v>2729</v>
      </c>
      <c r="H3247" s="1">
        <v>1</v>
      </c>
      <c r="I3247" s="1">
        <v>1</v>
      </c>
      <c r="J3247" s="1">
        <v>4</v>
      </c>
      <c r="K3247" s="65">
        <v>44649</v>
      </c>
      <c r="L3247" s="65">
        <v>44652</v>
      </c>
      <c r="M3247" s="1">
        <v>241.79</v>
      </c>
      <c r="N3247" s="1">
        <v>223</v>
      </c>
      <c r="O3247" s="1">
        <v>85</v>
      </c>
      <c r="P3247" s="1">
        <f t="shared" si="177"/>
        <v>20552.149999999998</v>
      </c>
      <c r="Q3247" s="1" t="s">
        <v>147</v>
      </c>
      <c r="R3247" s="20">
        <v>99.7</v>
      </c>
      <c r="S3247" s="19">
        <f t="shared" si="179"/>
        <v>24106.463</v>
      </c>
      <c r="T3247" s="20" t="s">
        <v>147</v>
      </c>
      <c r="U3247" s="1">
        <v>115</v>
      </c>
      <c r="V3247" s="20">
        <v>0</v>
      </c>
      <c r="W3247" s="20">
        <v>0</v>
      </c>
      <c r="X3247" s="20">
        <v>0</v>
      </c>
      <c r="Y3247" s="20">
        <f t="shared" si="178"/>
        <v>115</v>
      </c>
      <c r="Z3247" s="1">
        <v>25645</v>
      </c>
      <c r="AA3247" s="58" t="s">
        <v>3179</v>
      </c>
      <c r="AB3247" s="58" t="s">
        <v>3179</v>
      </c>
    </row>
    <row r="3248" spans="1:28" ht="15.6" x14ac:dyDescent="0.3">
      <c r="A3248" s="1">
        <v>58</v>
      </c>
      <c r="B3248" s="20" t="s">
        <v>3275</v>
      </c>
      <c r="C3248" s="1" t="s">
        <v>1486</v>
      </c>
      <c r="D3248" s="1" t="s">
        <v>2632</v>
      </c>
      <c r="E3248" s="1" t="s">
        <v>2631</v>
      </c>
      <c r="F3248" s="124" t="s">
        <v>6636</v>
      </c>
      <c r="G3248" s="1" t="s">
        <v>2730</v>
      </c>
      <c r="H3248" s="125">
        <v>1</v>
      </c>
      <c r="I3248" s="125">
        <v>1</v>
      </c>
      <c r="J3248" s="1">
        <v>1</v>
      </c>
      <c r="K3248" s="65">
        <v>44649</v>
      </c>
      <c r="L3248" s="65">
        <v>44652</v>
      </c>
      <c r="M3248" s="1">
        <v>60.3</v>
      </c>
      <c r="N3248" s="1">
        <v>54</v>
      </c>
      <c r="O3248" s="1">
        <v>94</v>
      </c>
      <c r="P3248" s="1">
        <f t="shared" si="177"/>
        <v>5668.2</v>
      </c>
      <c r="Q3248" s="1" t="s">
        <v>147</v>
      </c>
      <c r="R3248" s="20">
        <v>99.7</v>
      </c>
      <c r="S3248" s="19">
        <f t="shared" si="179"/>
        <v>6011.91</v>
      </c>
      <c r="T3248" s="20" t="s">
        <v>147</v>
      </c>
      <c r="U3248" s="1">
        <v>115</v>
      </c>
      <c r="V3248" s="20">
        <v>0</v>
      </c>
      <c r="W3248" s="20">
        <v>0</v>
      </c>
      <c r="X3248" s="20">
        <v>0</v>
      </c>
      <c r="Y3248" s="20">
        <f t="shared" si="178"/>
        <v>115</v>
      </c>
      <c r="Z3248" s="1">
        <v>6210</v>
      </c>
      <c r="AA3248" s="58" t="s">
        <v>3179</v>
      </c>
      <c r="AB3248" s="58" t="s">
        <v>3179</v>
      </c>
    </row>
    <row r="3249" spans="1:28" x14ac:dyDescent="0.3">
      <c r="A3249" s="1">
        <v>59</v>
      </c>
      <c r="B3249" s="20" t="s">
        <v>3275</v>
      </c>
      <c r="C3249" s="1" t="s">
        <v>1486</v>
      </c>
      <c r="D3249" s="1" t="s">
        <v>2632</v>
      </c>
      <c r="E3249" s="1" t="s">
        <v>2631</v>
      </c>
      <c r="F3249" s="1" t="s">
        <v>2731</v>
      </c>
      <c r="G3249" s="1" t="s">
        <v>2732</v>
      </c>
      <c r="H3249" s="1">
        <v>1</v>
      </c>
      <c r="I3249" s="1">
        <v>1</v>
      </c>
      <c r="J3249" s="1">
        <v>3</v>
      </c>
      <c r="K3249" s="65">
        <v>44649</v>
      </c>
      <c r="L3249" s="65">
        <v>44652</v>
      </c>
      <c r="M3249" s="1">
        <v>180.7</v>
      </c>
      <c r="N3249" s="1">
        <v>162</v>
      </c>
      <c r="O3249" s="1">
        <v>91</v>
      </c>
      <c r="P3249" s="1">
        <f t="shared" si="177"/>
        <v>16443.7</v>
      </c>
      <c r="Q3249" s="1" t="s">
        <v>147</v>
      </c>
      <c r="R3249" s="20">
        <v>99.7</v>
      </c>
      <c r="S3249" s="19">
        <f t="shared" si="179"/>
        <v>18015.79</v>
      </c>
      <c r="T3249" s="20" t="s">
        <v>147</v>
      </c>
      <c r="U3249" s="1">
        <v>115</v>
      </c>
      <c r="V3249" s="20">
        <v>0</v>
      </c>
      <c r="W3249" s="20">
        <v>0</v>
      </c>
      <c r="X3249" s="20">
        <v>0</v>
      </c>
      <c r="Y3249" s="20">
        <f t="shared" si="178"/>
        <v>115</v>
      </c>
      <c r="Z3249" s="1">
        <v>18630</v>
      </c>
      <c r="AA3249" s="58" t="s">
        <v>3179</v>
      </c>
      <c r="AB3249" s="58" t="s">
        <v>3179</v>
      </c>
    </row>
    <row r="3250" spans="1:28" x14ac:dyDescent="0.3">
      <c r="A3250" s="1">
        <v>60</v>
      </c>
      <c r="B3250" s="20" t="s">
        <v>3275</v>
      </c>
      <c r="C3250" s="1" t="s">
        <v>1486</v>
      </c>
      <c r="D3250" s="1" t="s">
        <v>2632</v>
      </c>
      <c r="E3250" s="1" t="s">
        <v>2631</v>
      </c>
      <c r="F3250" s="1" t="s">
        <v>2733</v>
      </c>
      <c r="G3250" s="1" t="s">
        <v>2734</v>
      </c>
      <c r="H3250" s="1">
        <v>1</v>
      </c>
      <c r="I3250" s="1">
        <v>1</v>
      </c>
      <c r="J3250" s="1">
        <v>2</v>
      </c>
      <c r="K3250" s="65">
        <v>44649</v>
      </c>
      <c r="L3250" s="65">
        <v>44652</v>
      </c>
      <c r="M3250" s="1">
        <v>120.5</v>
      </c>
      <c r="N3250" s="1">
        <v>110</v>
      </c>
      <c r="O3250" s="1">
        <v>96</v>
      </c>
      <c r="P3250" s="1">
        <f t="shared" si="177"/>
        <v>11568</v>
      </c>
      <c r="Q3250" s="1" t="s">
        <v>147</v>
      </c>
      <c r="R3250" s="20">
        <v>99.7</v>
      </c>
      <c r="S3250" s="19">
        <f t="shared" si="179"/>
        <v>12013.85</v>
      </c>
      <c r="T3250" s="20" t="s">
        <v>147</v>
      </c>
      <c r="U3250" s="1">
        <v>115</v>
      </c>
      <c r="V3250" s="20">
        <v>0</v>
      </c>
      <c r="W3250" s="20">
        <v>0</v>
      </c>
      <c r="X3250" s="20">
        <v>0</v>
      </c>
      <c r="Y3250" s="20">
        <f t="shared" si="178"/>
        <v>115</v>
      </c>
      <c r="Z3250" s="1">
        <v>12650</v>
      </c>
      <c r="AA3250" s="58" t="s">
        <v>3179</v>
      </c>
      <c r="AB3250" s="58" t="s">
        <v>3179</v>
      </c>
    </row>
    <row r="3251" spans="1:28" x14ac:dyDescent="0.3">
      <c r="A3251" s="1">
        <v>61</v>
      </c>
      <c r="B3251" s="20" t="s">
        <v>3275</v>
      </c>
      <c r="C3251" s="1" t="s">
        <v>1486</v>
      </c>
      <c r="D3251" s="1" t="s">
        <v>2632</v>
      </c>
      <c r="E3251" s="1" t="s">
        <v>2631</v>
      </c>
      <c r="F3251" s="1" t="s">
        <v>2735</v>
      </c>
      <c r="G3251" s="1" t="s">
        <v>2736</v>
      </c>
      <c r="H3251" s="1">
        <v>1</v>
      </c>
      <c r="I3251" s="1">
        <v>1</v>
      </c>
      <c r="J3251" s="1">
        <v>2</v>
      </c>
      <c r="K3251" s="65">
        <v>44649</v>
      </c>
      <c r="L3251" s="65">
        <v>44652</v>
      </c>
      <c r="M3251" s="1">
        <v>120.52</v>
      </c>
      <c r="N3251" s="1">
        <v>110</v>
      </c>
      <c r="O3251" s="1">
        <v>97</v>
      </c>
      <c r="P3251" s="1">
        <f t="shared" si="177"/>
        <v>11690.44</v>
      </c>
      <c r="Q3251" s="1" t="s">
        <v>147</v>
      </c>
      <c r="R3251" s="20">
        <v>99.7</v>
      </c>
      <c r="S3251" s="19">
        <f t="shared" si="179"/>
        <v>12015.843999999999</v>
      </c>
      <c r="T3251" s="20" t="s">
        <v>147</v>
      </c>
      <c r="U3251" s="1">
        <v>115</v>
      </c>
      <c r="V3251" s="20">
        <v>0</v>
      </c>
      <c r="W3251" s="20">
        <v>0</v>
      </c>
      <c r="X3251" s="20">
        <v>0</v>
      </c>
      <c r="Y3251" s="20">
        <f t="shared" si="178"/>
        <v>115</v>
      </c>
      <c r="Z3251" s="1">
        <v>12650</v>
      </c>
      <c r="AA3251" s="58" t="s">
        <v>3179</v>
      </c>
      <c r="AB3251" s="58" t="s">
        <v>3179</v>
      </c>
    </row>
    <row r="3252" spans="1:28" x14ac:dyDescent="0.3">
      <c r="A3252" s="1">
        <v>62</v>
      </c>
      <c r="B3252" s="20" t="s">
        <v>3275</v>
      </c>
      <c r="C3252" s="1" t="s">
        <v>1486</v>
      </c>
      <c r="D3252" s="1" t="s">
        <v>2632</v>
      </c>
      <c r="E3252" s="1" t="s">
        <v>2631</v>
      </c>
      <c r="F3252" s="1" t="s">
        <v>2737</v>
      </c>
      <c r="G3252" s="1" t="s">
        <v>2738</v>
      </c>
      <c r="H3252" s="1">
        <v>1</v>
      </c>
      <c r="I3252" s="1">
        <v>1</v>
      </c>
      <c r="J3252" s="1">
        <v>5</v>
      </c>
      <c r="K3252" s="65">
        <v>44649</v>
      </c>
      <c r="L3252" s="65">
        <v>44652</v>
      </c>
      <c r="M3252" s="1">
        <v>302.17</v>
      </c>
      <c r="N3252" s="1">
        <v>278</v>
      </c>
      <c r="O3252" s="1">
        <v>94</v>
      </c>
      <c r="P3252" s="1">
        <f t="shared" si="177"/>
        <v>28403.980000000003</v>
      </c>
      <c r="Q3252" s="1" t="s">
        <v>147</v>
      </c>
      <c r="R3252" s="20">
        <v>99.7</v>
      </c>
      <c r="S3252" s="19">
        <f t="shared" si="179"/>
        <v>30126.349000000002</v>
      </c>
      <c r="T3252" s="20" t="s">
        <v>147</v>
      </c>
      <c r="U3252" s="1">
        <v>115</v>
      </c>
      <c r="V3252" s="20">
        <v>0</v>
      </c>
      <c r="W3252" s="20">
        <v>0</v>
      </c>
      <c r="X3252" s="20">
        <v>0</v>
      </c>
      <c r="Y3252" s="20">
        <f t="shared" si="178"/>
        <v>115</v>
      </c>
      <c r="Z3252" s="1">
        <v>31970</v>
      </c>
      <c r="AA3252" s="58" t="s">
        <v>3179</v>
      </c>
      <c r="AB3252" s="58" t="s">
        <v>3179</v>
      </c>
    </row>
    <row r="3253" spans="1:28" x14ac:dyDescent="0.3">
      <c r="A3253" s="1">
        <v>63</v>
      </c>
      <c r="B3253" s="20" t="s">
        <v>3275</v>
      </c>
      <c r="C3253" s="1" t="s">
        <v>1486</v>
      </c>
      <c r="D3253" s="1" t="s">
        <v>2632</v>
      </c>
      <c r="E3253" s="1" t="s">
        <v>2631</v>
      </c>
      <c r="F3253" s="1" t="s">
        <v>1946</v>
      </c>
      <c r="G3253" s="1" t="s">
        <v>2739</v>
      </c>
      <c r="H3253" s="1">
        <v>1</v>
      </c>
      <c r="I3253" s="1">
        <v>1</v>
      </c>
      <c r="J3253" s="1">
        <v>2</v>
      </c>
      <c r="K3253" s="65">
        <v>44649</v>
      </c>
      <c r="L3253" s="65">
        <v>44652</v>
      </c>
      <c r="M3253" s="1">
        <v>120.83</v>
      </c>
      <c r="N3253" s="1">
        <v>109</v>
      </c>
      <c r="O3253" s="1">
        <v>90</v>
      </c>
      <c r="P3253" s="1">
        <f t="shared" si="177"/>
        <v>10874.7</v>
      </c>
      <c r="Q3253" s="1" t="s">
        <v>147</v>
      </c>
      <c r="R3253" s="20">
        <v>99.7</v>
      </c>
      <c r="S3253" s="19">
        <f t="shared" si="179"/>
        <v>12046.751</v>
      </c>
      <c r="T3253" s="20" t="s">
        <v>147</v>
      </c>
      <c r="U3253" s="1">
        <v>115</v>
      </c>
      <c r="V3253" s="20">
        <v>0</v>
      </c>
      <c r="W3253" s="20">
        <v>0</v>
      </c>
      <c r="X3253" s="20">
        <v>0</v>
      </c>
      <c r="Y3253" s="20">
        <f t="shared" si="178"/>
        <v>115</v>
      </c>
      <c r="Z3253" s="1">
        <v>12535</v>
      </c>
      <c r="AA3253" s="58" t="s">
        <v>3179</v>
      </c>
      <c r="AB3253" s="58" t="s">
        <v>3179</v>
      </c>
    </row>
    <row r="3254" spans="1:28" x14ac:dyDescent="0.3">
      <c r="A3254" s="1">
        <v>64</v>
      </c>
      <c r="B3254" s="20" t="s">
        <v>3275</v>
      </c>
      <c r="C3254" s="1" t="s">
        <v>1486</v>
      </c>
      <c r="D3254" s="1" t="s">
        <v>2632</v>
      </c>
      <c r="E3254" s="1" t="s">
        <v>2631</v>
      </c>
      <c r="F3254" s="1" t="s">
        <v>2148</v>
      </c>
      <c r="G3254" s="1" t="s">
        <v>2740</v>
      </c>
      <c r="H3254" s="1">
        <v>0.5</v>
      </c>
      <c r="I3254" s="1">
        <v>0.5</v>
      </c>
      <c r="J3254" s="1">
        <v>3</v>
      </c>
      <c r="K3254" s="65">
        <v>44649</v>
      </c>
      <c r="L3254" s="65">
        <v>44652</v>
      </c>
      <c r="M3254" s="1">
        <v>181.24</v>
      </c>
      <c r="N3254" s="1">
        <v>176</v>
      </c>
      <c r="O3254" s="1">
        <v>95</v>
      </c>
      <c r="P3254" s="1">
        <f t="shared" si="177"/>
        <v>17217.8</v>
      </c>
      <c r="Q3254" s="1" t="s">
        <v>147</v>
      </c>
      <c r="R3254" s="20">
        <v>99.7</v>
      </c>
      <c r="S3254" s="19">
        <f t="shared" si="179"/>
        <v>18069.628000000001</v>
      </c>
      <c r="T3254" s="20" t="s">
        <v>147</v>
      </c>
      <c r="U3254" s="1">
        <v>115</v>
      </c>
      <c r="V3254" s="20">
        <v>0</v>
      </c>
      <c r="W3254" s="20">
        <v>0</v>
      </c>
      <c r="X3254" s="20">
        <v>0</v>
      </c>
      <c r="Y3254" s="20">
        <f t="shared" si="178"/>
        <v>115</v>
      </c>
      <c r="Z3254" s="1">
        <v>20240</v>
      </c>
      <c r="AA3254" s="58" t="s">
        <v>3179</v>
      </c>
      <c r="AB3254" s="58" t="s">
        <v>3179</v>
      </c>
    </row>
    <row r="3255" spans="1:28" x14ac:dyDescent="0.3">
      <c r="A3255" s="1">
        <v>65</v>
      </c>
      <c r="B3255" s="20" t="s">
        <v>3275</v>
      </c>
      <c r="C3255" s="1" t="s">
        <v>1486</v>
      </c>
      <c r="D3255" s="1" t="s">
        <v>2632</v>
      </c>
      <c r="E3255" s="1" t="s">
        <v>2631</v>
      </c>
      <c r="F3255" s="1" t="s">
        <v>1512</v>
      </c>
      <c r="G3255" s="1" t="s">
        <v>2741</v>
      </c>
      <c r="H3255" s="1">
        <v>1.5</v>
      </c>
      <c r="I3255" s="1">
        <v>1.5</v>
      </c>
      <c r="J3255" s="1">
        <v>1</v>
      </c>
      <c r="K3255" s="65">
        <v>44649</v>
      </c>
      <c r="L3255" s="65">
        <v>44652</v>
      </c>
      <c r="M3255" s="1">
        <v>30.32</v>
      </c>
      <c r="N3255" s="1">
        <v>28.5</v>
      </c>
      <c r="O3255" s="1">
        <v>88</v>
      </c>
      <c r="P3255" s="1">
        <f t="shared" si="177"/>
        <v>2668.16</v>
      </c>
      <c r="Q3255" s="1" t="s">
        <v>147</v>
      </c>
      <c r="R3255" s="20">
        <v>99.7</v>
      </c>
      <c r="S3255" s="19">
        <f t="shared" si="179"/>
        <v>3022.904</v>
      </c>
      <c r="T3255" s="20" t="s">
        <v>147</v>
      </c>
      <c r="U3255" s="1">
        <v>115</v>
      </c>
      <c r="V3255" s="20">
        <v>0</v>
      </c>
      <c r="W3255" s="20">
        <v>0</v>
      </c>
      <c r="X3255" s="20">
        <v>0</v>
      </c>
      <c r="Y3255" s="20">
        <f t="shared" si="178"/>
        <v>115</v>
      </c>
      <c r="Z3255" s="1">
        <v>3277.5</v>
      </c>
      <c r="AA3255" s="58" t="s">
        <v>3179</v>
      </c>
      <c r="AB3255" s="58" t="s">
        <v>3179</v>
      </c>
    </row>
    <row r="3256" spans="1:28" x14ac:dyDescent="0.3">
      <c r="A3256" s="1">
        <v>66</v>
      </c>
      <c r="B3256" s="20" t="s">
        <v>3275</v>
      </c>
      <c r="C3256" s="1" t="s">
        <v>1486</v>
      </c>
      <c r="D3256" s="1" t="s">
        <v>2632</v>
      </c>
      <c r="E3256" s="1" t="s">
        <v>2631</v>
      </c>
      <c r="F3256" s="1" t="s">
        <v>2742</v>
      </c>
      <c r="G3256" s="1" t="s">
        <v>2743</v>
      </c>
      <c r="H3256" s="1">
        <v>0.5</v>
      </c>
      <c r="I3256" s="1">
        <v>0.5</v>
      </c>
      <c r="J3256" s="1">
        <v>2</v>
      </c>
      <c r="K3256" s="65">
        <v>44649</v>
      </c>
      <c r="L3256" s="65">
        <v>44652</v>
      </c>
      <c r="M3256" s="1">
        <v>120.78</v>
      </c>
      <c r="N3256" s="1">
        <v>116</v>
      </c>
      <c r="O3256" s="1">
        <v>98</v>
      </c>
      <c r="P3256" s="1">
        <f t="shared" si="177"/>
        <v>11836.44</v>
      </c>
      <c r="Q3256" s="1" t="s">
        <v>147</v>
      </c>
      <c r="R3256" s="20">
        <v>99.7</v>
      </c>
      <c r="S3256" s="19">
        <f t="shared" si="179"/>
        <v>12041.766</v>
      </c>
      <c r="T3256" s="20" t="s">
        <v>147</v>
      </c>
      <c r="U3256" s="1">
        <v>115</v>
      </c>
      <c r="V3256" s="20">
        <v>0</v>
      </c>
      <c r="W3256" s="20">
        <v>0</v>
      </c>
      <c r="X3256" s="20">
        <v>0</v>
      </c>
      <c r="Y3256" s="20">
        <f t="shared" si="178"/>
        <v>115</v>
      </c>
      <c r="Z3256" s="1">
        <v>13340</v>
      </c>
      <c r="AA3256" s="58" t="s">
        <v>3179</v>
      </c>
      <c r="AB3256" s="58" t="s">
        <v>3179</v>
      </c>
    </row>
    <row r="3257" spans="1:28" x14ac:dyDescent="0.3">
      <c r="A3257" s="1">
        <v>67</v>
      </c>
      <c r="B3257" s="20" t="s">
        <v>3275</v>
      </c>
      <c r="C3257" s="1" t="s">
        <v>1486</v>
      </c>
      <c r="D3257" s="1" t="s">
        <v>2632</v>
      </c>
      <c r="E3257" s="1" t="s">
        <v>2631</v>
      </c>
      <c r="F3257" s="1" t="s">
        <v>2744</v>
      </c>
      <c r="G3257" s="1" t="s">
        <v>2745</v>
      </c>
      <c r="H3257" s="1">
        <v>0.75</v>
      </c>
      <c r="I3257" s="1">
        <v>0.75</v>
      </c>
      <c r="J3257" s="1">
        <v>3</v>
      </c>
      <c r="K3257" s="65">
        <v>44649</v>
      </c>
      <c r="L3257" s="65">
        <v>44652</v>
      </c>
      <c r="M3257" s="1">
        <v>181.09</v>
      </c>
      <c r="N3257" s="1">
        <v>167</v>
      </c>
      <c r="O3257" s="1">
        <v>89</v>
      </c>
      <c r="P3257" s="1">
        <f t="shared" si="177"/>
        <v>16117.01</v>
      </c>
      <c r="Q3257" s="1" t="s">
        <v>147</v>
      </c>
      <c r="R3257" s="20">
        <v>99.7</v>
      </c>
      <c r="S3257" s="19">
        <f t="shared" si="179"/>
        <v>18054.673000000003</v>
      </c>
      <c r="T3257" s="20" t="s">
        <v>147</v>
      </c>
      <c r="U3257" s="1">
        <v>115</v>
      </c>
      <c r="V3257" s="20">
        <v>0</v>
      </c>
      <c r="W3257" s="20">
        <v>0</v>
      </c>
      <c r="X3257" s="20">
        <v>0</v>
      </c>
      <c r="Y3257" s="20">
        <f t="shared" si="178"/>
        <v>115</v>
      </c>
      <c r="Z3257" s="1">
        <v>19205</v>
      </c>
      <c r="AA3257" s="58" t="s">
        <v>3179</v>
      </c>
      <c r="AB3257" s="58" t="s">
        <v>3179</v>
      </c>
    </row>
    <row r="3258" spans="1:28" x14ac:dyDescent="0.3">
      <c r="A3258" s="1">
        <v>68</v>
      </c>
      <c r="B3258" s="20" t="s">
        <v>3275</v>
      </c>
      <c r="C3258" s="1" t="s">
        <v>1486</v>
      </c>
      <c r="D3258" s="1" t="s">
        <v>2632</v>
      </c>
      <c r="E3258" s="1" t="s">
        <v>2631</v>
      </c>
      <c r="F3258" s="1" t="s">
        <v>2746</v>
      </c>
      <c r="G3258" s="1" t="s">
        <v>2747</v>
      </c>
      <c r="H3258" s="1">
        <v>1.5</v>
      </c>
      <c r="I3258" s="1">
        <v>1.5</v>
      </c>
      <c r="J3258" s="1">
        <v>2</v>
      </c>
      <c r="K3258" s="65">
        <v>44649</v>
      </c>
      <c r="L3258" s="65">
        <v>44652</v>
      </c>
      <c r="M3258" s="1">
        <v>120.63</v>
      </c>
      <c r="N3258" s="1">
        <v>115</v>
      </c>
      <c r="O3258" s="1">
        <v>88</v>
      </c>
      <c r="P3258" s="1">
        <f t="shared" si="177"/>
        <v>10615.439999999999</v>
      </c>
      <c r="Q3258" s="1" t="s">
        <v>147</v>
      </c>
      <c r="R3258" s="20">
        <v>99.7</v>
      </c>
      <c r="S3258" s="19">
        <f t="shared" si="179"/>
        <v>12026.811</v>
      </c>
      <c r="T3258" s="20" t="s">
        <v>147</v>
      </c>
      <c r="U3258" s="1">
        <v>115</v>
      </c>
      <c r="V3258" s="20">
        <v>0</v>
      </c>
      <c r="W3258" s="20">
        <v>0</v>
      </c>
      <c r="X3258" s="20">
        <v>0</v>
      </c>
      <c r="Y3258" s="20">
        <f t="shared" si="178"/>
        <v>115</v>
      </c>
      <c r="Z3258" s="1">
        <v>13225</v>
      </c>
      <c r="AA3258" s="58" t="s">
        <v>3179</v>
      </c>
      <c r="AB3258" s="58" t="s">
        <v>3179</v>
      </c>
    </row>
    <row r="3259" spans="1:28" x14ac:dyDescent="0.3">
      <c r="A3259" s="1">
        <v>69</v>
      </c>
      <c r="B3259" s="20" t="s">
        <v>3275</v>
      </c>
      <c r="C3259" s="1" t="s">
        <v>1486</v>
      </c>
      <c r="D3259" s="1" t="s">
        <v>2632</v>
      </c>
      <c r="E3259" s="1" t="s">
        <v>2631</v>
      </c>
      <c r="F3259" s="1" t="s">
        <v>2748</v>
      </c>
      <c r="G3259" s="1" t="s">
        <v>2749</v>
      </c>
      <c r="H3259" s="1">
        <v>1.5</v>
      </c>
      <c r="I3259" s="1">
        <v>1.5</v>
      </c>
      <c r="J3259" s="1">
        <v>2</v>
      </c>
      <c r="K3259" s="65">
        <v>44649</v>
      </c>
      <c r="L3259" s="65">
        <v>44652</v>
      </c>
      <c r="M3259" s="1">
        <v>120.52</v>
      </c>
      <c r="N3259" s="1">
        <v>110</v>
      </c>
      <c r="O3259" s="1">
        <v>91</v>
      </c>
      <c r="P3259" s="1">
        <f t="shared" si="177"/>
        <v>10967.32</v>
      </c>
      <c r="Q3259" s="1" t="s">
        <v>147</v>
      </c>
      <c r="R3259" s="20">
        <v>99.7</v>
      </c>
      <c r="S3259" s="19">
        <f t="shared" si="179"/>
        <v>12015.843999999999</v>
      </c>
      <c r="T3259" s="20" t="s">
        <v>147</v>
      </c>
      <c r="U3259" s="1">
        <v>115</v>
      </c>
      <c r="V3259" s="20">
        <v>0</v>
      </c>
      <c r="W3259" s="20">
        <v>0</v>
      </c>
      <c r="X3259" s="20">
        <v>0</v>
      </c>
      <c r="Y3259" s="20">
        <f t="shared" si="178"/>
        <v>115</v>
      </c>
      <c r="Z3259" s="1">
        <v>12650</v>
      </c>
      <c r="AA3259" s="58" t="s">
        <v>3179</v>
      </c>
      <c r="AB3259" s="58" t="s">
        <v>3179</v>
      </c>
    </row>
    <row r="3260" spans="1:28" x14ac:dyDescent="0.3">
      <c r="A3260" s="1">
        <v>70</v>
      </c>
      <c r="B3260" s="20" t="s">
        <v>3275</v>
      </c>
      <c r="C3260" s="1" t="s">
        <v>1486</v>
      </c>
      <c r="D3260" s="1" t="s">
        <v>2632</v>
      </c>
      <c r="E3260" s="1" t="s">
        <v>2631</v>
      </c>
      <c r="F3260" s="1" t="s">
        <v>2750</v>
      </c>
      <c r="G3260" s="1" t="s">
        <v>2751</v>
      </c>
      <c r="H3260" s="1">
        <v>1</v>
      </c>
      <c r="I3260" s="1">
        <v>1</v>
      </c>
      <c r="J3260" s="1">
        <v>1</v>
      </c>
      <c r="K3260" s="65">
        <v>44649</v>
      </c>
      <c r="L3260" s="65">
        <v>44652</v>
      </c>
      <c r="M3260" s="1">
        <v>60.29</v>
      </c>
      <c r="N3260" s="1">
        <v>57</v>
      </c>
      <c r="O3260" s="1">
        <v>86</v>
      </c>
      <c r="P3260" s="1">
        <f t="shared" si="177"/>
        <v>5184.9399999999996</v>
      </c>
      <c r="Q3260" s="1" t="s">
        <v>147</v>
      </c>
      <c r="R3260" s="20">
        <v>99.7</v>
      </c>
      <c r="S3260" s="19">
        <f t="shared" si="179"/>
        <v>6010.9130000000005</v>
      </c>
      <c r="T3260" s="20" t="s">
        <v>147</v>
      </c>
      <c r="U3260" s="1">
        <v>115</v>
      </c>
      <c r="V3260" s="20">
        <v>0</v>
      </c>
      <c r="W3260" s="20">
        <v>0</v>
      </c>
      <c r="X3260" s="20">
        <v>0</v>
      </c>
      <c r="Y3260" s="20">
        <f t="shared" si="178"/>
        <v>115</v>
      </c>
      <c r="Z3260" s="1">
        <v>6555</v>
      </c>
      <c r="AA3260" s="58" t="s">
        <v>3179</v>
      </c>
      <c r="AB3260" s="58" t="s">
        <v>3179</v>
      </c>
    </row>
    <row r="3261" spans="1:28" x14ac:dyDescent="0.3">
      <c r="A3261" s="1">
        <v>71</v>
      </c>
      <c r="B3261" s="20" t="s">
        <v>3275</v>
      </c>
      <c r="C3261" s="1" t="s">
        <v>1486</v>
      </c>
      <c r="D3261" s="1" t="s">
        <v>2632</v>
      </c>
      <c r="E3261" s="1" t="s">
        <v>2631</v>
      </c>
      <c r="F3261" s="1" t="s">
        <v>1525</v>
      </c>
      <c r="G3261" s="1" t="s">
        <v>2752</v>
      </c>
      <c r="H3261" s="1">
        <v>1.5</v>
      </c>
      <c r="I3261" s="1">
        <v>1.5</v>
      </c>
      <c r="J3261" s="1">
        <v>5</v>
      </c>
      <c r="K3261" s="65">
        <v>44649</v>
      </c>
      <c r="L3261" s="65">
        <v>44652</v>
      </c>
      <c r="M3261" s="1">
        <v>301.87</v>
      </c>
      <c r="N3261" s="1">
        <v>284</v>
      </c>
      <c r="O3261" s="1">
        <v>90</v>
      </c>
      <c r="P3261" s="1">
        <f t="shared" si="177"/>
        <v>27168.3</v>
      </c>
      <c r="Q3261" s="1" t="s">
        <v>147</v>
      </c>
      <c r="R3261" s="20">
        <v>99.7</v>
      </c>
      <c r="S3261" s="19">
        <f t="shared" si="179"/>
        <v>30096.439000000002</v>
      </c>
      <c r="T3261" s="20" t="s">
        <v>147</v>
      </c>
      <c r="U3261" s="1">
        <v>115</v>
      </c>
      <c r="V3261" s="20">
        <v>0</v>
      </c>
      <c r="W3261" s="20">
        <v>0</v>
      </c>
      <c r="X3261" s="20">
        <v>0</v>
      </c>
      <c r="Y3261" s="20">
        <f t="shared" si="178"/>
        <v>115</v>
      </c>
      <c r="Z3261" s="1">
        <v>32660</v>
      </c>
      <c r="AA3261" s="58" t="s">
        <v>3179</v>
      </c>
      <c r="AB3261" s="58" t="s">
        <v>3179</v>
      </c>
    </row>
    <row r="3262" spans="1:28" x14ac:dyDescent="0.3">
      <c r="A3262" s="1">
        <v>72</v>
      </c>
      <c r="B3262" s="20" t="s">
        <v>3275</v>
      </c>
      <c r="C3262" s="1" t="s">
        <v>1486</v>
      </c>
      <c r="D3262" s="1" t="s">
        <v>2632</v>
      </c>
      <c r="E3262" s="1" t="s">
        <v>2631</v>
      </c>
      <c r="F3262" s="1" t="s">
        <v>2753</v>
      </c>
      <c r="G3262" s="1" t="s">
        <v>2754</v>
      </c>
      <c r="H3262" s="1">
        <v>0.75</v>
      </c>
      <c r="I3262" s="1">
        <v>0.75</v>
      </c>
      <c r="J3262" s="1">
        <v>2</v>
      </c>
      <c r="K3262" s="65">
        <v>44649</v>
      </c>
      <c r="L3262" s="65">
        <v>44652</v>
      </c>
      <c r="M3262" s="1">
        <v>120.94</v>
      </c>
      <c r="N3262" s="1">
        <v>115</v>
      </c>
      <c r="O3262" s="1">
        <v>92</v>
      </c>
      <c r="P3262" s="1">
        <f t="shared" si="177"/>
        <v>11126.48</v>
      </c>
      <c r="Q3262" s="1" t="s">
        <v>147</v>
      </c>
      <c r="R3262" s="20">
        <v>99.7</v>
      </c>
      <c r="S3262" s="19">
        <f t="shared" si="179"/>
        <v>12057.718000000001</v>
      </c>
      <c r="T3262" s="20" t="s">
        <v>147</v>
      </c>
      <c r="U3262" s="1">
        <v>115</v>
      </c>
      <c r="V3262" s="20">
        <v>0</v>
      </c>
      <c r="W3262" s="20">
        <v>0</v>
      </c>
      <c r="X3262" s="20">
        <v>0</v>
      </c>
      <c r="Y3262" s="20">
        <f t="shared" si="178"/>
        <v>115</v>
      </c>
      <c r="Z3262" s="1">
        <v>13225</v>
      </c>
      <c r="AA3262" s="58" t="s">
        <v>3179</v>
      </c>
      <c r="AB3262" s="58" t="s">
        <v>3179</v>
      </c>
    </row>
    <row r="3263" spans="1:28" x14ac:dyDescent="0.3">
      <c r="A3263" s="1">
        <v>73</v>
      </c>
      <c r="B3263" s="20" t="s">
        <v>3275</v>
      </c>
      <c r="C3263" s="1" t="s">
        <v>1486</v>
      </c>
      <c r="D3263" s="1" t="s">
        <v>2632</v>
      </c>
      <c r="E3263" s="1" t="s">
        <v>2631</v>
      </c>
      <c r="F3263" s="1" t="s">
        <v>2755</v>
      </c>
      <c r="G3263" s="1" t="s">
        <v>2756</v>
      </c>
      <c r="H3263" s="1">
        <v>3</v>
      </c>
      <c r="I3263" s="1">
        <v>3</v>
      </c>
      <c r="J3263" s="1">
        <v>7</v>
      </c>
      <c r="K3263" s="65">
        <v>44649</v>
      </c>
      <c r="L3263" s="65">
        <v>44652</v>
      </c>
      <c r="M3263" s="1">
        <v>422.32</v>
      </c>
      <c r="N3263" s="1">
        <v>405</v>
      </c>
      <c r="O3263" s="1">
        <v>86</v>
      </c>
      <c r="P3263" s="1">
        <f t="shared" si="177"/>
        <v>36319.519999999997</v>
      </c>
      <c r="Q3263" s="1" t="s">
        <v>147</v>
      </c>
      <c r="R3263" s="20">
        <v>99.7</v>
      </c>
      <c r="S3263" s="19">
        <f t="shared" si="179"/>
        <v>42105.304000000004</v>
      </c>
      <c r="T3263" s="20" t="s">
        <v>147</v>
      </c>
      <c r="U3263" s="1">
        <v>115</v>
      </c>
      <c r="V3263" s="20">
        <v>0</v>
      </c>
      <c r="W3263" s="20">
        <v>0</v>
      </c>
      <c r="X3263" s="20">
        <v>0</v>
      </c>
      <c r="Y3263" s="20">
        <f t="shared" si="178"/>
        <v>115</v>
      </c>
      <c r="Z3263" s="1">
        <v>46575</v>
      </c>
      <c r="AA3263" s="58" t="s">
        <v>3179</v>
      </c>
      <c r="AB3263" s="58" t="s">
        <v>3179</v>
      </c>
    </row>
    <row r="3264" spans="1:28" x14ac:dyDescent="0.3">
      <c r="A3264" s="1">
        <v>74</v>
      </c>
      <c r="B3264" s="20" t="s">
        <v>3275</v>
      </c>
      <c r="C3264" s="1" t="s">
        <v>1486</v>
      </c>
      <c r="D3264" s="1" t="s">
        <v>2632</v>
      </c>
      <c r="E3264" s="1" t="s">
        <v>2631</v>
      </c>
      <c r="F3264" s="1" t="s">
        <v>2757</v>
      </c>
      <c r="G3264" s="1" t="s">
        <v>2758</v>
      </c>
      <c r="H3264" s="1">
        <v>0.5</v>
      </c>
      <c r="I3264" s="1">
        <v>0.5</v>
      </c>
      <c r="J3264" s="1">
        <v>2</v>
      </c>
      <c r="K3264" s="65">
        <v>44649</v>
      </c>
      <c r="L3264" s="65">
        <v>44652</v>
      </c>
      <c r="M3264" s="1">
        <v>120.63</v>
      </c>
      <c r="N3264" s="1">
        <v>114</v>
      </c>
      <c r="O3264" s="1">
        <v>90</v>
      </c>
      <c r="P3264" s="1">
        <f t="shared" si="177"/>
        <v>10856.699999999999</v>
      </c>
      <c r="Q3264" s="1" t="s">
        <v>147</v>
      </c>
      <c r="R3264" s="20">
        <v>99.7</v>
      </c>
      <c r="S3264" s="19">
        <f t="shared" si="179"/>
        <v>12026.811</v>
      </c>
      <c r="T3264" s="20" t="s">
        <v>147</v>
      </c>
      <c r="U3264" s="1">
        <v>115</v>
      </c>
      <c r="V3264" s="20">
        <v>0</v>
      </c>
      <c r="W3264" s="20">
        <v>0</v>
      </c>
      <c r="X3264" s="20">
        <v>0</v>
      </c>
      <c r="Y3264" s="20">
        <f t="shared" si="178"/>
        <v>115</v>
      </c>
      <c r="Z3264" s="1">
        <v>13110</v>
      </c>
      <c r="AA3264" s="58" t="s">
        <v>3179</v>
      </c>
      <c r="AB3264" s="58" t="s">
        <v>3179</v>
      </c>
    </row>
    <row r="3265" spans="1:28" x14ac:dyDescent="0.3">
      <c r="A3265" s="1">
        <v>75</v>
      </c>
      <c r="B3265" s="20" t="s">
        <v>3275</v>
      </c>
      <c r="C3265" s="1" t="s">
        <v>1486</v>
      </c>
      <c r="D3265" s="1" t="s">
        <v>2632</v>
      </c>
      <c r="E3265" s="1" t="s">
        <v>2631</v>
      </c>
      <c r="F3265" s="1" t="s">
        <v>2759</v>
      </c>
      <c r="G3265" s="1" t="s">
        <v>2760</v>
      </c>
      <c r="H3265" s="1">
        <v>0.5</v>
      </c>
      <c r="I3265" s="1">
        <v>0.5</v>
      </c>
      <c r="J3265" s="1">
        <v>1</v>
      </c>
      <c r="K3265" s="65">
        <v>44649</v>
      </c>
      <c r="L3265" s="65">
        <v>44652</v>
      </c>
      <c r="M3265" s="1">
        <v>60.46</v>
      </c>
      <c r="N3265" s="1">
        <v>56</v>
      </c>
      <c r="O3265" s="1">
        <v>93</v>
      </c>
      <c r="P3265" s="1">
        <f t="shared" si="177"/>
        <v>5622.78</v>
      </c>
      <c r="Q3265" s="1" t="s">
        <v>147</v>
      </c>
      <c r="R3265" s="20">
        <v>99.7</v>
      </c>
      <c r="S3265" s="19">
        <f t="shared" si="179"/>
        <v>6027.8620000000001</v>
      </c>
      <c r="T3265" s="20" t="s">
        <v>147</v>
      </c>
      <c r="U3265" s="1">
        <v>115</v>
      </c>
      <c r="V3265" s="20">
        <v>0</v>
      </c>
      <c r="W3265" s="20">
        <v>0</v>
      </c>
      <c r="X3265" s="20">
        <v>0</v>
      </c>
      <c r="Y3265" s="20">
        <f t="shared" si="178"/>
        <v>115</v>
      </c>
      <c r="Z3265" s="1">
        <v>6440</v>
      </c>
      <c r="AA3265" s="58" t="s">
        <v>3179</v>
      </c>
      <c r="AB3265" s="58" t="s">
        <v>3179</v>
      </c>
    </row>
    <row r="3266" spans="1:28" x14ac:dyDescent="0.3">
      <c r="A3266" s="1">
        <v>76</v>
      </c>
      <c r="B3266" s="20" t="s">
        <v>3275</v>
      </c>
      <c r="C3266" s="1" t="s">
        <v>1486</v>
      </c>
      <c r="D3266" s="1" t="s">
        <v>2632</v>
      </c>
      <c r="E3266" s="1" t="s">
        <v>2631</v>
      </c>
      <c r="F3266" s="1" t="s">
        <v>2761</v>
      </c>
      <c r="G3266" s="1" t="s">
        <v>2762</v>
      </c>
      <c r="H3266" s="1">
        <v>0.5</v>
      </c>
      <c r="I3266" s="1">
        <v>0.5</v>
      </c>
      <c r="J3266" s="1">
        <v>3</v>
      </c>
      <c r="K3266" s="65">
        <v>44649</v>
      </c>
      <c r="L3266" s="65">
        <v>44652</v>
      </c>
      <c r="M3266" s="1">
        <v>181.15</v>
      </c>
      <c r="N3266" s="1">
        <v>173</v>
      </c>
      <c r="O3266" s="1">
        <v>94</v>
      </c>
      <c r="P3266" s="1">
        <f t="shared" si="177"/>
        <v>17028.100000000002</v>
      </c>
      <c r="Q3266" s="1" t="s">
        <v>147</v>
      </c>
      <c r="R3266" s="20">
        <v>99.7</v>
      </c>
      <c r="S3266" s="19">
        <f t="shared" si="179"/>
        <v>18060.655000000002</v>
      </c>
      <c r="T3266" s="20" t="s">
        <v>147</v>
      </c>
      <c r="U3266" s="1">
        <v>115</v>
      </c>
      <c r="V3266" s="20">
        <v>0</v>
      </c>
      <c r="W3266" s="20">
        <v>0</v>
      </c>
      <c r="X3266" s="20">
        <v>0</v>
      </c>
      <c r="Y3266" s="20">
        <f t="shared" si="178"/>
        <v>115</v>
      </c>
      <c r="Z3266" s="1">
        <v>19895</v>
      </c>
      <c r="AA3266" s="58" t="s">
        <v>3179</v>
      </c>
      <c r="AB3266" s="58" t="s">
        <v>3179</v>
      </c>
    </row>
    <row r="3267" spans="1:28" x14ac:dyDescent="0.3">
      <c r="A3267" s="1">
        <v>77</v>
      </c>
      <c r="B3267" s="20" t="s">
        <v>3275</v>
      </c>
      <c r="C3267" s="1" t="s">
        <v>1486</v>
      </c>
      <c r="D3267" s="1" t="s">
        <v>2632</v>
      </c>
      <c r="E3267" s="1" t="s">
        <v>2631</v>
      </c>
      <c r="F3267" s="1" t="s">
        <v>1562</v>
      </c>
      <c r="G3267" s="1" t="s">
        <v>2763</v>
      </c>
      <c r="H3267" s="1">
        <v>0.5</v>
      </c>
      <c r="I3267" s="1">
        <v>0.5</v>
      </c>
      <c r="J3267" s="1">
        <v>3</v>
      </c>
      <c r="K3267" s="65">
        <v>44649</v>
      </c>
      <c r="L3267" s="65">
        <v>44652</v>
      </c>
      <c r="M3267" s="1">
        <v>181.1</v>
      </c>
      <c r="N3267" s="1">
        <v>172</v>
      </c>
      <c r="O3267" s="1">
        <v>85</v>
      </c>
      <c r="P3267" s="1">
        <f t="shared" si="177"/>
        <v>15393.5</v>
      </c>
      <c r="Q3267" s="1" t="s">
        <v>147</v>
      </c>
      <c r="R3267" s="20">
        <v>99.7</v>
      </c>
      <c r="S3267" s="19">
        <f t="shared" si="179"/>
        <v>18055.669999999998</v>
      </c>
      <c r="T3267" s="20" t="s">
        <v>147</v>
      </c>
      <c r="U3267" s="1">
        <v>115</v>
      </c>
      <c r="V3267" s="20">
        <v>0</v>
      </c>
      <c r="W3267" s="20">
        <v>0</v>
      </c>
      <c r="X3267" s="20">
        <v>0</v>
      </c>
      <c r="Y3267" s="20">
        <f t="shared" si="178"/>
        <v>115</v>
      </c>
      <c r="Z3267" s="1">
        <v>19780</v>
      </c>
      <c r="AA3267" s="58" t="s">
        <v>3179</v>
      </c>
      <c r="AB3267" s="58" t="s">
        <v>3179</v>
      </c>
    </row>
    <row r="3268" spans="1:28" x14ac:dyDescent="0.3">
      <c r="A3268" s="1">
        <v>78</v>
      </c>
      <c r="B3268" s="20" t="s">
        <v>3275</v>
      </c>
      <c r="C3268" s="1" t="s">
        <v>1486</v>
      </c>
      <c r="D3268" s="1" t="s">
        <v>2632</v>
      </c>
      <c r="E3268" s="1" t="s">
        <v>2631</v>
      </c>
      <c r="F3268" s="1" t="s">
        <v>2764</v>
      </c>
      <c r="G3268" s="1" t="s">
        <v>2765</v>
      </c>
      <c r="H3268" s="1">
        <v>0.5</v>
      </c>
      <c r="I3268" s="1">
        <v>0.5</v>
      </c>
      <c r="J3268" s="1">
        <v>3</v>
      </c>
      <c r="K3268" s="65">
        <v>44649</v>
      </c>
      <c r="L3268" s="65">
        <v>44652</v>
      </c>
      <c r="M3268" s="1">
        <v>180.75</v>
      </c>
      <c r="N3268" s="1">
        <v>166</v>
      </c>
      <c r="O3268" s="1">
        <v>85</v>
      </c>
      <c r="P3268" s="1">
        <f t="shared" si="177"/>
        <v>15363.75</v>
      </c>
      <c r="Q3268" s="1" t="s">
        <v>147</v>
      </c>
      <c r="R3268" s="20">
        <v>99.7</v>
      </c>
      <c r="S3268" s="19">
        <f t="shared" si="179"/>
        <v>18020.775000000001</v>
      </c>
      <c r="T3268" s="20" t="s">
        <v>147</v>
      </c>
      <c r="U3268" s="1">
        <v>115</v>
      </c>
      <c r="V3268" s="20">
        <v>0</v>
      </c>
      <c r="W3268" s="20">
        <v>0</v>
      </c>
      <c r="X3268" s="20">
        <v>0</v>
      </c>
      <c r="Y3268" s="20">
        <f t="shared" si="178"/>
        <v>115</v>
      </c>
      <c r="Z3268" s="1">
        <v>19090</v>
      </c>
      <c r="AA3268" s="58" t="s">
        <v>3179</v>
      </c>
      <c r="AB3268" s="58" t="s">
        <v>3179</v>
      </c>
    </row>
    <row r="3269" spans="1:28" x14ac:dyDescent="0.3">
      <c r="A3269" s="1">
        <v>79</v>
      </c>
      <c r="B3269" s="20" t="s">
        <v>3275</v>
      </c>
      <c r="C3269" s="1" t="s">
        <v>1486</v>
      </c>
      <c r="D3269" s="1" t="s">
        <v>2632</v>
      </c>
      <c r="E3269" s="1" t="s">
        <v>2631</v>
      </c>
      <c r="F3269" s="1" t="s">
        <v>2766</v>
      </c>
      <c r="G3269" s="1" t="s">
        <v>2767</v>
      </c>
      <c r="H3269" s="1">
        <v>0.75</v>
      </c>
      <c r="I3269" s="1">
        <v>0.75</v>
      </c>
      <c r="J3269" s="1">
        <v>3</v>
      </c>
      <c r="K3269" s="65">
        <v>44649</v>
      </c>
      <c r="L3269" s="65">
        <v>44652</v>
      </c>
      <c r="M3269" s="1">
        <v>180.8</v>
      </c>
      <c r="N3269" s="1">
        <v>173</v>
      </c>
      <c r="O3269" s="1">
        <v>90</v>
      </c>
      <c r="P3269" s="1">
        <f t="shared" si="177"/>
        <v>16272.000000000002</v>
      </c>
      <c r="Q3269" s="1" t="s">
        <v>147</v>
      </c>
      <c r="R3269" s="20">
        <v>99.7</v>
      </c>
      <c r="S3269" s="19">
        <f t="shared" si="179"/>
        <v>18025.760000000002</v>
      </c>
      <c r="T3269" s="20" t="s">
        <v>147</v>
      </c>
      <c r="U3269" s="1">
        <v>115</v>
      </c>
      <c r="V3269" s="20">
        <v>0</v>
      </c>
      <c r="W3269" s="20">
        <v>0</v>
      </c>
      <c r="X3269" s="20">
        <v>0</v>
      </c>
      <c r="Y3269" s="20">
        <f t="shared" si="178"/>
        <v>115</v>
      </c>
      <c r="Z3269" s="1">
        <v>19895</v>
      </c>
      <c r="AA3269" s="58" t="s">
        <v>3179</v>
      </c>
      <c r="AB3269" s="58" t="s">
        <v>3179</v>
      </c>
    </row>
    <row r="3270" spans="1:28" x14ac:dyDescent="0.3">
      <c r="A3270" s="1">
        <v>80</v>
      </c>
      <c r="B3270" s="20" t="s">
        <v>3275</v>
      </c>
      <c r="C3270" s="1" t="s">
        <v>1486</v>
      </c>
      <c r="D3270" s="1" t="s">
        <v>2632</v>
      </c>
      <c r="E3270" s="1" t="s">
        <v>2631</v>
      </c>
      <c r="F3270" s="1" t="s">
        <v>1592</v>
      </c>
      <c r="G3270" s="1" t="s">
        <v>2768</v>
      </c>
      <c r="H3270" s="1">
        <v>0.5</v>
      </c>
      <c r="I3270" s="1">
        <v>0.5</v>
      </c>
      <c r="J3270" s="1">
        <v>1</v>
      </c>
      <c r="K3270" s="65">
        <v>44649</v>
      </c>
      <c r="L3270" s="65">
        <v>44652</v>
      </c>
      <c r="M3270" s="1">
        <v>60.37</v>
      </c>
      <c r="N3270" s="1">
        <v>56</v>
      </c>
      <c r="O3270" s="1">
        <v>93</v>
      </c>
      <c r="P3270" s="1">
        <f t="shared" si="177"/>
        <v>5614.41</v>
      </c>
      <c r="Q3270" s="1" t="s">
        <v>147</v>
      </c>
      <c r="R3270" s="20">
        <v>99.7</v>
      </c>
      <c r="S3270" s="19">
        <f t="shared" si="179"/>
        <v>6018.8890000000001</v>
      </c>
      <c r="T3270" s="20" t="s">
        <v>147</v>
      </c>
      <c r="U3270" s="1">
        <v>115</v>
      </c>
      <c r="V3270" s="20">
        <v>0</v>
      </c>
      <c r="W3270" s="20">
        <v>0</v>
      </c>
      <c r="X3270" s="20">
        <v>0</v>
      </c>
      <c r="Y3270" s="20">
        <f t="shared" si="178"/>
        <v>115</v>
      </c>
      <c r="Z3270" s="1">
        <v>6440</v>
      </c>
      <c r="AA3270" s="58" t="s">
        <v>3179</v>
      </c>
      <c r="AB3270" s="58" t="s">
        <v>3179</v>
      </c>
    </row>
    <row r="3271" spans="1:28" x14ac:dyDescent="0.3">
      <c r="A3271" s="1">
        <v>81</v>
      </c>
      <c r="B3271" s="20" t="s">
        <v>3275</v>
      </c>
      <c r="C3271" s="1" t="s">
        <v>1486</v>
      </c>
      <c r="D3271" s="1" t="s">
        <v>2632</v>
      </c>
      <c r="E3271" s="1" t="s">
        <v>2631</v>
      </c>
      <c r="F3271" s="1" t="s">
        <v>1512</v>
      </c>
      <c r="G3271" s="1" t="s">
        <v>2769</v>
      </c>
      <c r="H3271" s="1">
        <v>1</v>
      </c>
      <c r="I3271" s="1">
        <v>1</v>
      </c>
      <c r="J3271" s="1">
        <v>3</v>
      </c>
      <c r="K3271" s="65">
        <v>44649</v>
      </c>
      <c r="L3271" s="65">
        <v>44652</v>
      </c>
      <c r="M3271" s="1">
        <v>181.12</v>
      </c>
      <c r="N3271" s="1">
        <v>167</v>
      </c>
      <c r="O3271" s="1">
        <v>95</v>
      </c>
      <c r="P3271" s="1">
        <f t="shared" si="177"/>
        <v>17206.400000000001</v>
      </c>
      <c r="Q3271" s="1" t="s">
        <v>147</v>
      </c>
      <c r="R3271" s="20">
        <v>99.7</v>
      </c>
      <c r="S3271" s="19">
        <f t="shared" si="179"/>
        <v>18057.664000000001</v>
      </c>
      <c r="T3271" s="20" t="s">
        <v>147</v>
      </c>
      <c r="U3271" s="1">
        <v>115</v>
      </c>
      <c r="V3271" s="20">
        <v>0</v>
      </c>
      <c r="W3271" s="20">
        <v>0</v>
      </c>
      <c r="X3271" s="20">
        <v>0</v>
      </c>
      <c r="Y3271" s="20">
        <f t="shared" si="178"/>
        <v>115</v>
      </c>
      <c r="Z3271" s="1">
        <v>19205</v>
      </c>
      <c r="AA3271" s="58" t="s">
        <v>3179</v>
      </c>
      <c r="AB3271" s="58" t="s">
        <v>3179</v>
      </c>
    </row>
    <row r="3272" spans="1:28" x14ac:dyDescent="0.3">
      <c r="A3272" s="1">
        <v>82</v>
      </c>
      <c r="B3272" s="20" t="s">
        <v>3275</v>
      </c>
      <c r="C3272" s="1" t="s">
        <v>1486</v>
      </c>
      <c r="D3272" s="1" t="s">
        <v>2632</v>
      </c>
      <c r="E3272" s="1" t="s">
        <v>2631</v>
      </c>
      <c r="F3272" s="1" t="s">
        <v>2770</v>
      </c>
      <c r="G3272" s="1" t="s">
        <v>2771</v>
      </c>
      <c r="H3272" s="1">
        <v>0.5</v>
      </c>
      <c r="I3272" s="1">
        <v>0.5</v>
      </c>
      <c r="J3272" s="1">
        <v>1</v>
      </c>
      <c r="K3272" s="65">
        <v>44649</v>
      </c>
      <c r="L3272" s="65">
        <v>44652</v>
      </c>
      <c r="M3272" s="1">
        <v>60.43</v>
      </c>
      <c r="N3272" s="1">
        <v>56</v>
      </c>
      <c r="O3272" s="1">
        <v>88</v>
      </c>
      <c r="P3272" s="1">
        <f t="shared" si="177"/>
        <v>5317.84</v>
      </c>
      <c r="Q3272" s="1" t="s">
        <v>147</v>
      </c>
      <c r="R3272" s="20">
        <v>99.7</v>
      </c>
      <c r="S3272" s="19">
        <f t="shared" si="179"/>
        <v>6024.8710000000001</v>
      </c>
      <c r="T3272" s="20" t="s">
        <v>147</v>
      </c>
      <c r="U3272" s="1">
        <v>115</v>
      </c>
      <c r="V3272" s="20">
        <v>0</v>
      </c>
      <c r="W3272" s="20">
        <v>0</v>
      </c>
      <c r="X3272" s="20">
        <v>0</v>
      </c>
      <c r="Y3272" s="20">
        <f t="shared" si="178"/>
        <v>115</v>
      </c>
      <c r="Z3272" s="1">
        <v>6440</v>
      </c>
      <c r="AA3272" s="58" t="s">
        <v>3179</v>
      </c>
      <c r="AB3272" s="58" t="s">
        <v>3179</v>
      </c>
    </row>
    <row r="3273" spans="1:28" x14ac:dyDescent="0.3">
      <c r="A3273" s="1">
        <v>83</v>
      </c>
      <c r="B3273" s="20" t="s">
        <v>3275</v>
      </c>
      <c r="C3273" s="1" t="s">
        <v>1486</v>
      </c>
      <c r="D3273" s="1" t="s">
        <v>2632</v>
      </c>
      <c r="E3273" s="1" t="s">
        <v>2631</v>
      </c>
      <c r="F3273" s="1" t="s">
        <v>2772</v>
      </c>
      <c r="G3273" s="1" t="s">
        <v>2773</v>
      </c>
      <c r="H3273" s="1">
        <v>1</v>
      </c>
      <c r="I3273" s="1">
        <v>1</v>
      </c>
      <c r="J3273" s="1">
        <v>1</v>
      </c>
      <c r="K3273" s="65">
        <v>44649</v>
      </c>
      <c r="L3273" s="65">
        <v>44652</v>
      </c>
      <c r="M3273" s="1">
        <v>35.19</v>
      </c>
      <c r="N3273" s="1">
        <v>31</v>
      </c>
      <c r="O3273" s="1">
        <v>91</v>
      </c>
      <c r="P3273" s="1">
        <f t="shared" si="177"/>
        <v>3202.29</v>
      </c>
      <c r="Q3273" s="1" t="s">
        <v>147</v>
      </c>
      <c r="R3273" s="20">
        <v>99.7</v>
      </c>
      <c r="S3273" s="19">
        <f t="shared" si="179"/>
        <v>3508.4429999999998</v>
      </c>
      <c r="T3273" s="20" t="s">
        <v>147</v>
      </c>
      <c r="U3273" s="1">
        <v>115</v>
      </c>
      <c r="V3273" s="20">
        <v>0</v>
      </c>
      <c r="W3273" s="20">
        <v>0</v>
      </c>
      <c r="X3273" s="20">
        <v>0</v>
      </c>
      <c r="Y3273" s="20">
        <f t="shared" si="178"/>
        <v>115</v>
      </c>
      <c r="Z3273" s="1">
        <v>3565</v>
      </c>
      <c r="AA3273" s="58" t="s">
        <v>3179</v>
      </c>
      <c r="AB3273" s="58" t="s">
        <v>3179</v>
      </c>
    </row>
    <row r="3274" spans="1:28" x14ac:dyDescent="0.3">
      <c r="A3274" s="1">
        <v>84</v>
      </c>
      <c r="B3274" s="20" t="s">
        <v>3275</v>
      </c>
      <c r="C3274" s="1" t="s">
        <v>1486</v>
      </c>
      <c r="D3274" s="1" t="s">
        <v>2632</v>
      </c>
      <c r="E3274" s="1" t="s">
        <v>2631</v>
      </c>
      <c r="F3274" s="1" t="s">
        <v>2774</v>
      </c>
      <c r="G3274" s="1" t="s">
        <v>2775</v>
      </c>
      <c r="H3274" s="1">
        <v>1</v>
      </c>
      <c r="I3274" s="1">
        <v>1</v>
      </c>
      <c r="J3274" s="1">
        <v>2</v>
      </c>
      <c r="K3274" s="65">
        <v>44649</v>
      </c>
      <c r="L3274" s="65">
        <v>44652</v>
      </c>
      <c r="M3274" s="1">
        <v>123.62</v>
      </c>
      <c r="N3274" s="1">
        <v>111</v>
      </c>
      <c r="O3274" s="1">
        <v>90</v>
      </c>
      <c r="P3274" s="1">
        <f t="shared" si="177"/>
        <v>11125.800000000001</v>
      </c>
      <c r="Q3274" s="1" t="s">
        <v>147</v>
      </c>
      <c r="R3274" s="20">
        <v>99.7</v>
      </c>
      <c r="S3274" s="19">
        <f t="shared" si="179"/>
        <v>12324.914000000001</v>
      </c>
      <c r="T3274" s="20" t="s">
        <v>147</v>
      </c>
      <c r="U3274" s="1">
        <v>115</v>
      </c>
      <c r="V3274" s="20">
        <v>0</v>
      </c>
      <c r="W3274" s="20">
        <v>0</v>
      </c>
      <c r="X3274" s="20">
        <v>0</v>
      </c>
      <c r="Y3274" s="20">
        <f t="shared" si="178"/>
        <v>115</v>
      </c>
      <c r="Z3274" s="1">
        <v>12765</v>
      </c>
      <c r="AA3274" s="58" t="s">
        <v>3179</v>
      </c>
      <c r="AB3274" s="58" t="s">
        <v>3179</v>
      </c>
    </row>
    <row r="3275" spans="1:28" x14ac:dyDescent="0.3">
      <c r="A3275" s="1">
        <v>85</v>
      </c>
      <c r="B3275" s="20" t="s">
        <v>3275</v>
      </c>
      <c r="C3275" s="1" t="s">
        <v>1486</v>
      </c>
      <c r="D3275" s="1" t="s">
        <v>2632</v>
      </c>
      <c r="E3275" s="1" t="s">
        <v>2631</v>
      </c>
      <c r="F3275" s="1" t="s">
        <v>1764</v>
      </c>
      <c r="G3275" s="1" t="s">
        <v>2776</v>
      </c>
      <c r="H3275" s="1">
        <v>0.5</v>
      </c>
      <c r="I3275" s="1">
        <v>0.5</v>
      </c>
      <c r="J3275" s="1">
        <v>2</v>
      </c>
      <c r="K3275" s="65">
        <v>44649</v>
      </c>
      <c r="L3275" s="65">
        <v>44652</v>
      </c>
      <c r="M3275" s="1">
        <v>120.75</v>
      </c>
      <c r="N3275" s="1">
        <v>108</v>
      </c>
      <c r="O3275" s="1">
        <v>91</v>
      </c>
      <c r="P3275" s="1">
        <f t="shared" si="177"/>
        <v>10988.25</v>
      </c>
      <c r="Q3275" s="1" t="s">
        <v>147</v>
      </c>
      <c r="R3275" s="20">
        <v>99.7</v>
      </c>
      <c r="S3275" s="19">
        <f t="shared" si="179"/>
        <v>12038.775</v>
      </c>
      <c r="T3275" s="20" t="s">
        <v>147</v>
      </c>
      <c r="U3275" s="1">
        <v>115</v>
      </c>
      <c r="V3275" s="20">
        <v>0</v>
      </c>
      <c r="W3275" s="20">
        <v>0</v>
      </c>
      <c r="X3275" s="20">
        <v>0</v>
      </c>
      <c r="Y3275" s="20">
        <f t="shared" si="178"/>
        <v>115</v>
      </c>
      <c r="Z3275" s="1">
        <v>12420</v>
      </c>
      <c r="AA3275" s="58" t="s">
        <v>3179</v>
      </c>
      <c r="AB3275" s="58" t="s">
        <v>3179</v>
      </c>
    </row>
    <row r="3276" spans="1:28" x14ac:dyDescent="0.3">
      <c r="A3276" s="1">
        <v>86</v>
      </c>
      <c r="B3276" s="20" t="s">
        <v>3275</v>
      </c>
      <c r="C3276" s="1" t="s">
        <v>1486</v>
      </c>
      <c r="D3276" s="1" t="s">
        <v>2632</v>
      </c>
      <c r="E3276" s="1" t="s">
        <v>2631</v>
      </c>
      <c r="F3276" s="1" t="s">
        <v>1614</v>
      </c>
      <c r="G3276" s="1" t="s">
        <v>2777</v>
      </c>
      <c r="H3276" s="1">
        <v>1</v>
      </c>
      <c r="I3276" s="1">
        <v>1</v>
      </c>
      <c r="J3276" s="1">
        <v>2</v>
      </c>
      <c r="K3276" s="65">
        <v>44649</v>
      </c>
      <c r="L3276" s="65">
        <v>44652</v>
      </c>
      <c r="M3276" s="1">
        <v>120.69</v>
      </c>
      <c r="N3276" s="1">
        <v>108</v>
      </c>
      <c r="O3276" s="1">
        <v>90</v>
      </c>
      <c r="P3276" s="1">
        <f t="shared" si="177"/>
        <v>10862.1</v>
      </c>
      <c r="Q3276" s="1" t="s">
        <v>147</v>
      </c>
      <c r="R3276" s="20">
        <v>99.7</v>
      </c>
      <c r="S3276" s="19">
        <f t="shared" si="179"/>
        <v>12032.793</v>
      </c>
      <c r="T3276" s="20" t="s">
        <v>147</v>
      </c>
      <c r="U3276" s="1">
        <v>115</v>
      </c>
      <c r="V3276" s="20">
        <v>0</v>
      </c>
      <c r="W3276" s="20">
        <v>0</v>
      </c>
      <c r="X3276" s="20">
        <v>0</v>
      </c>
      <c r="Y3276" s="20">
        <f t="shared" si="178"/>
        <v>115</v>
      </c>
      <c r="Z3276" s="1">
        <v>12420</v>
      </c>
      <c r="AA3276" s="58" t="s">
        <v>3179</v>
      </c>
      <c r="AB3276" s="58" t="s">
        <v>3179</v>
      </c>
    </row>
    <row r="3277" spans="1:28" x14ac:dyDescent="0.3">
      <c r="A3277" s="1">
        <v>87</v>
      </c>
      <c r="B3277" s="20" t="s">
        <v>3275</v>
      </c>
      <c r="C3277" s="1" t="s">
        <v>1486</v>
      </c>
      <c r="D3277" s="1" t="s">
        <v>2632</v>
      </c>
      <c r="E3277" s="1" t="s">
        <v>2631</v>
      </c>
      <c r="F3277" s="1" t="s">
        <v>2160</v>
      </c>
      <c r="G3277" s="1" t="s">
        <v>2778</v>
      </c>
      <c r="H3277" s="1">
        <v>1.5</v>
      </c>
      <c r="I3277" s="1">
        <v>1.5</v>
      </c>
      <c r="J3277" s="1">
        <v>1</v>
      </c>
      <c r="K3277" s="65">
        <v>44649</v>
      </c>
      <c r="L3277" s="65">
        <v>44652</v>
      </c>
      <c r="M3277" s="1">
        <v>60.31</v>
      </c>
      <c r="N3277" s="1">
        <v>54</v>
      </c>
      <c r="O3277" s="1">
        <v>94</v>
      </c>
      <c r="P3277" s="1">
        <f t="shared" si="177"/>
        <v>5669.14</v>
      </c>
      <c r="Q3277" s="1" t="s">
        <v>147</v>
      </c>
      <c r="R3277" s="20">
        <v>99.7</v>
      </c>
      <c r="S3277" s="19">
        <f t="shared" si="179"/>
        <v>6012.9070000000002</v>
      </c>
      <c r="T3277" s="20" t="s">
        <v>147</v>
      </c>
      <c r="U3277" s="1">
        <v>115</v>
      </c>
      <c r="V3277" s="20">
        <v>0</v>
      </c>
      <c r="W3277" s="20">
        <v>0</v>
      </c>
      <c r="X3277" s="20">
        <v>0</v>
      </c>
      <c r="Y3277" s="20">
        <f t="shared" si="178"/>
        <v>115</v>
      </c>
      <c r="Z3277" s="1">
        <v>6210</v>
      </c>
      <c r="AA3277" s="58" t="s">
        <v>3179</v>
      </c>
      <c r="AB3277" s="58" t="s">
        <v>3179</v>
      </c>
    </row>
    <row r="3278" spans="1:28" x14ac:dyDescent="0.3">
      <c r="A3278" s="1">
        <v>88</v>
      </c>
      <c r="B3278" s="20" t="s">
        <v>3275</v>
      </c>
      <c r="C3278" s="1" t="s">
        <v>1486</v>
      </c>
      <c r="D3278" s="1" t="s">
        <v>2632</v>
      </c>
      <c r="E3278" s="1" t="s">
        <v>2631</v>
      </c>
      <c r="F3278" s="1" t="s">
        <v>1784</v>
      </c>
      <c r="G3278" s="1" t="s">
        <v>2779</v>
      </c>
      <c r="H3278" s="1">
        <v>3</v>
      </c>
      <c r="I3278" s="1">
        <v>3</v>
      </c>
      <c r="J3278" s="1">
        <v>1</v>
      </c>
      <c r="K3278" s="65">
        <v>44649</v>
      </c>
      <c r="L3278" s="65">
        <v>44652</v>
      </c>
      <c r="M3278" s="1">
        <v>60.32</v>
      </c>
      <c r="N3278" s="1">
        <v>55</v>
      </c>
      <c r="O3278" s="1">
        <v>92</v>
      </c>
      <c r="P3278" s="1">
        <f t="shared" si="177"/>
        <v>5549.44</v>
      </c>
      <c r="Q3278" s="1" t="s">
        <v>147</v>
      </c>
      <c r="R3278" s="20">
        <v>99.7</v>
      </c>
      <c r="S3278" s="19">
        <f t="shared" si="179"/>
        <v>6013.9040000000005</v>
      </c>
      <c r="T3278" s="20" t="s">
        <v>147</v>
      </c>
      <c r="U3278" s="1">
        <v>115</v>
      </c>
      <c r="V3278" s="20">
        <v>0</v>
      </c>
      <c r="W3278" s="20">
        <v>0</v>
      </c>
      <c r="X3278" s="20">
        <v>0</v>
      </c>
      <c r="Y3278" s="20">
        <f t="shared" si="178"/>
        <v>115</v>
      </c>
      <c r="Z3278" s="1">
        <v>6325</v>
      </c>
      <c r="AA3278" s="58" t="s">
        <v>3179</v>
      </c>
      <c r="AB3278" s="58" t="s">
        <v>3179</v>
      </c>
    </row>
    <row r="3279" spans="1:28" x14ac:dyDescent="0.3">
      <c r="A3279" s="1">
        <v>89</v>
      </c>
      <c r="B3279" s="20" t="s">
        <v>3275</v>
      </c>
      <c r="C3279" s="1" t="s">
        <v>1486</v>
      </c>
      <c r="D3279" s="1" t="s">
        <v>2632</v>
      </c>
      <c r="E3279" s="1" t="s">
        <v>2631</v>
      </c>
      <c r="F3279" s="1" t="s">
        <v>2780</v>
      </c>
      <c r="G3279" s="1" t="s">
        <v>2781</v>
      </c>
      <c r="H3279" s="1">
        <v>1.5</v>
      </c>
      <c r="I3279" s="1">
        <v>1.5</v>
      </c>
      <c r="J3279" s="1">
        <v>1</v>
      </c>
      <c r="K3279" s="65">
        <v>44649</v>
      </c>
      <c r="L3279" s="65">
        <v>44652</v>
      </c>
      <c r="M3279" s="1">
        <v>60.42</v>
      </c>
      <c r="N3279" s="1">
        <v>56</v>
      </c>
      <c r="O3279" s="1">
        <v>97</v>
      </c>
      <c r="P3279" s="1">
        <f t="shared" si="177"/>
        <v>5860.74</v>
      </c>
      <c r="Q3279" s="1" t="s">
        <v>147</v>
      </c>
      <c r="R3279" s="20">
        <v>99.7</v>
      </c>
      <c r="S3279" s="19">
        <f t="shared" si="179"/>
        <v>6023.8740000000007</v>
      </c>
      <c r="T3279" s="20" t="s">
        <v>147</v>
      </c>
      <c r="U3279" s="1">
        <v>115</v>
      </c>
      <c r="V3279" s="20">
        <v>0</v>
      </c>
      <c r="W3279" s="20">
        <v>0</v>
      </c>
      <c r="X3279" s="20">
        <v>0</v>
      </c>
      <c r="Y3279" s="20">
        <f t="shared" si="178"/>
        <v>115</v>
      </c>
      <c r="Z3279" s="1">
        <v>6440</v>
      </c>
      <c r="AA3279" s="58" t="s">
        <v>3179</v>
      </c>
      <c r="AB3279" s="58" t="s">
        <v>3179</v>
      </c>
    </row>
    <row r="3280" spans="1:28" x14ac:dyDescent="0.3">
      <c r="A3280" s="1">
        <v>90</v>
      </c>
      <c r="B3280" s="20" t="s">
        <v>3275</v>
      </c>
      <c r="C3280" s="1" t="s">
        <v>1486</v>
      </c>
      <c r="D3280" s="1" t="s">
        <v>2632</v>
      </c>
      <c r="E3280" s="1" t="s">
        <v>2631</v>
      </c>
      <c r="F3280" s="1" t="s">
        <v>2782</v>
      </c>
      <c r="G3280" s="1" t="s">
        <v>2783</v>
      </c>
      <c r="H3280" s="1">
        <v>0.5</v>
      </c>
      <c r="I3280" s="1">
        <v>0.5</v>
      </c>
      <c r="J3280" s="1">
        <v>2</v>
      </c>
      <c r="K3280" s="65">
        <v>44649</v>
      </c>
      <c r="L3280" s="65">
        <v>44652</v>
      </c>
      <c r="M3280" s="1">
        <v>121.07</v>
      </c>
      <c r="N3280" s="1">
        <v>111</v>
      </c>
      <c r="O3280" s="1">
        <v>91</v>
      </c>
      <c r="P3280" s="1">
        <f t="shared" si="177"/>
        <v>11017.369999999999</v>
      </c>
      <c r="Q3280" s="1" t="s">
        <v>147</v>
      </c>
      <c r="R3280" s="20">
        <v>99.7</v>
      </c>
      <c r="S3280" s="19">
        <f t="shared" si="179"/>
        <v>12070.679</v>
      </c>
      <c r="T3280" s="20" t="s">
        <v>147</v>
      </c>
      <c r="U3280" s="1">
        <v>115</v>
      </c>
      <c r="V3280" s="20">
        <v>0</v>
      </c>
      <c r="W3280" s="20">
        <v>0</v>
      </c>
      <c r="X3280" s="20">
        <v>0</v>
      </c>
      <c r="Y3280" s="20">
        <f t="shared" si="178"/>
        <v>115</v>
      </c>
      <c r="Z3280" s="1">
        <v>12765</v>
      </c>
      <c r="AA3280" s="58" t="s">
        <v>3179</v>
      </c>
      <c r="AB3280" s="58" t="s">
        <v>3179</v>
      </c>
    </row>
    <row r="3281" spans="1:28" x14ac:dyDescent="0.3">
      <c r="A3281" s="1">
        <v>91</v>
      </c>
      <c r="B3281" s="20" t="s">
        <v>3275</v>
      </c>
      <c r="C3281" s="1" t="s">
        <v>1486</v>
      </c>
      <c r="D3281" s="1" t="s">
        <v>2632</v>
      </c>
      <c r="E3281" s="1" t="s">
        <v>2631</v>
      </c>
      <c r="F3281" s="1" t="s">
        <v>2674</v>
      </c>
      <c r="G3281" s="1" t="s">
        <v>2784</v>
      </c>
      <c r="H3281" s="1"/>
      <c r="I3281" s="1"/>
      <c r="J3281" s="1">
        <v>6</v>
      </c>
      <c r="K3281" s="65">
        <v>44705</v>
      </c>
      <c r="L3281" s="65">
        <v>44708</v>
      </c>
      <c r="M3281" s="1">
        <v>363.32</v>
      </c>
      <c r="N3281" s="1">
        <v>353</v>
      </c>
      <c r="O3281" s="1">
        <v>98</v>
      </c>
      <c r="P3281" s="1">
        <f t="shared" si="177"/>
        <v>35605.360000000001</v>
      </c>
      <c r="Q3281" s="1" t="s">
        <v>147</v>
      </c>
      <c r="R3281" s="20">
        <v>99.7</v>
      </c>
      <c r="S3281" s="19">
        <f t="shared" si="179"/>
        <v>36223.004000000001</v>
      </c>
      <c r="T3281" s="20" t="s">
        <v>147</v>
      </c>
      <c r="U3281" s="1">
        <v>115</v>
      </c>
      <c r="V3281" s="20">
        <v>0</v>
      </c>
      <c r="W3281" s="20">
        <v>0</v>
      </c>
      <c r="X3281" s="20">
        <v>0</v>
      </c>
      <c r="Y3281" s="20">
        <f t="shared" si="178"/>
        <v>115</v>
      </c>
      <c r="Z3281" s="1">
        <v>40595</v>
      </c>
      <c r="AA3281" s="58" t="s">
        <v>3179</v>
      </c>
      <c r="AB3281" s="58" t="s">
        <v>3179</v>
      </c>
    </row>
    <row r="3282" spans="1:28" x14ac:dyDescent="0.3">
      <c r="A3282" s="1">
        <v>92</v>
      </c>
      <c r="B3282" s="20" t="s">
        <v>3275</v>
      </c>
      <c r="C3282" s="1" t="s">
        <v>1486</v>
      </c>
      <c r="D3282" s="1" t="s">
        <v>2632</v>
      </c>
      <c r="E3282" s="1" t="s">
        <v>2631</v>
      </c>
      <c r="F3282" s="1" t="s">
        <v>2755</v>
      </c>
      <c r="G3282" s="1" t="s">
        <v>2785</v>
      </c>
      <c r="H3282" s="1"/>
      <c r="I3282" s="1"/>
      <c r="J3282" s="1">
        <v>6</v>
      </c>
      <c r="K3282" s="65">
        <v>44705</v>
      </c>
      <c r="L3282" s="65">
        <v>44708</v>
      </c>
      <c r="M3282" s="1">
        <v>335.04</v>
      </c>
      <c r="N3282" s="1">
        <v>324</v>
      </c>
      <c r="O3282" s="1">
        <v>95</v>
      </c>
      <c r="P3282" s="1">
        <f t="shared" si="177"/>
        <v>31828.800000000003</v>
      </c>
      <c r="Q3282" s="1" t="s">
        <v>147</v>
      </c>
      <c r="R3282" s="20">
        <v>99.7</v>
      </c>
      <c r="S3282" s="19">
        <f t="shared" si="179"/>
        <v>33403.488000000005</v>
      </c>
      <c r="T3282" s="20" t="s">
        <v>147</v>
      </c>
      <c r="U3282" s="1">
        <v>115</v>
      </c>
      <c r="V3282" s="20">
        <v>0</v>
      </c>
      <c r="W3282" s="20">
        <v>0</v>
      </c>
      <c r="X3282" s="20">
        <v>0</v>
      </c>
      <c r="Y3282" s="20">
        <f t="shared" si="178"/>
        <v>115</v>
      </c>
      <c r="Z3282" s="1">
        <v>37260</v>
      </c>
      <c r="AA3282" s="58" t="s">
        <v>3179</v>
      </c>
      <c r="AB3282" s="58" t="s">
        <v>3179</v>
      </c>
    </row>
    <row r="3283" spans="1:28" x14ac:dyDescent="0.3">
      <c r="A3283" s="1">
        <v>93</v>
      </c>
      <c r="B3283" s="20" t="s">
        <v>3275</v>
      </c>
      <c r="C3283" s="1" t="s">
        <v>1486</v>
      </c>
      <c r="D3283" s="1" t="s">
        <v>2632</v>
      </c>
      <c r="E3283" s="1" t="s">
        <v>2631</v>
      </c>
      <c r="F3283" s="1" t="s">
        <v>1784</v>
      </c>
      <c r="G3283" s="1" t="s">
        <v>2786</v>
      </c>
      <c r="H3283" s="1"/>
      <c r="I3283" s="1"/>
      <c r="J3283" s="1">
        <v>6</v>
      </c>
      <c r="K3283" s="65">
        <v>44705</v>
      </c>
      <c r="L3283" s="65">
        <v>44708</v>
      </c>
      <c r="M3283" s="1">
        <v>363.36</v>
      </c>
      <c r="N3283" s="1">
        <v>353</v>
      </c>
      <c r="O3283" s="1">
        <v>94</v>
      </c>
      <c r="P3283" s="1">
        <f t="shared" si="177"/>
        <v>34155.840000000004</v>
      </c>
      <c r="Q3283" s="1" t="s">
        <v>147</v>
      </c>
      <c r="R3283" s="20">
        <v>99.7</v>
      </c>
      <c r="S3283" s="19">
        <f t="shared" si="179"/>
        <v>36226.992000000006</v>
      </c>
      <c r="T3283" s="20" t="s">
        <v>147</v>
      </c>
      <c r="U3283" s="1">
        <v>115</v>
      </c>
      <c r="V3283" s="20">
        <v>0</v>
      </c>
      <c r="W3283" s="20">
        <v>0</v>
      </c>
      <c r="X3283" s="20">
        <v>0</v>
      </c>
      <c r="Y3283" s="20">
        <f t="shared" si="178"/>
        <v>115</v>
      </c>
      <c r="Z3283" s="1">
        <v>40595</v>
      </c>
      <c r="AA3283" s="58" t="s">
        <v>3179</v>
      </c>
      <c r="AB3283" s="58" t="s">
        <v>3179</v>
      </c>
    </row>
    <row r="3284" spans="1:28" x14ac:dyDescent="0.3">
      <c r="A3284" s="1">
        <v>1</v>
      </c>
      <c r="B3284" s="20" t="s">
        <v>3275</v>
      </c>
      <c r="C3284" s="1" t="s">
        <v>1486</v>
      </c>
      <c r="D3284" s="1" t="s">
        <v>3106</v>
      </c>
      <c r="E3284" s="1" t="s">
        <v>3107</v>
      </c>
      <c r="F3284" s="1" t="s">
        <v>1845</v>
      </c>
      <c r="G3284" s="1" t="s">
        <v>3108</v>
      </c>
      <c r="H3284" s="1">
        <v>2.5</v>
      </c>
      <c r="I3284" s="1">
        <v>2.5</v>
      </c>
      <c r="J3284" s="1">
        <v>8</v>
      </c>
      <c r="K3284" s="65">
        <v>44705</v>
      </c>
      <c r="L3284" s="65">
        <v>44708</v>
      </c>
      <c r="M3284" s="1">
        <v>565.36</v>
      </c>
      <c r="N3284" s="1">
        <f>VLOOKUP(G3284,'[7]Ravindra Pal Singh Report - Cow'!$D$6:$K$11,8,FALSE)</f>
        <v>485</v>
      </c>
      <c r="O3284" s="1">
        <f>VLOOKUP(G3284,'[7]Ravindra Pal Singh Report - Cow'!$D$6:$Q$11,14,FALSE)</f>
        <v>83</v>
      </c>
      <c r="P3284" s="1">
        <f t="shared" si="177"/>
        <v>46924.880000000005</v>
      </c>
      <c r="Q3284" s="1" t="s">
        <v>147</v>
      </c>
      <c r="R3284" s="20">
        <v>99.7</v>
      </c>
      <c r="S3284" s="19">
        <f t="shared" si="179"/>
        <v>56366.392</v>
      </c>
      <c r="T3284" s="20" t="s">
        <v>147</v>
      </c>
      <c r="U3284" s="1">
        <v>190</v>
      </c>
      <c r="V3284" s="20">
        <v>0</v>
      </c>
      <c r="W3284" s="20">
        <v>0</v>
      </c>
      <c r="X3284" s="20">
        <v>0</v>
      </c>
      <c r="Y3284" s="20">
        <f t="shared" si="178"/>
        <v>190</v>
      </c>
      <c r="Z3284" s="1">
        <f t="shared" ref="Z3284:Z3339" si="180">+N3284*Y3284</f>
        <v>92150</v>
      </c>
      <c r="AA3284" s="58" t="s">
        <v>3179</v>
      </c>
      <c r="AB3284" s="58" t="s">
        <v>3179</v>
      </c>
    </row>
    <row r="3285" spans="1:28" x14ac:dyDescent="0.3">
      <c r="A3285" s="1">
        <v>2</v>
      </c>
      <c r="B3285" s="20" t="s">
        <v>3275</v>
      </c>
      <c r="C3285" s="1" t="s">
        <v>1486</v>
      </c>
      <c r="D3285" s="1" t="s">
        <v>3106</v>
      </c>
      <c r="E3285" s="1" t="s">
        <v>3107</v>
      </c>
      <c r="F3285" s="1" t="s">
        <v>3109</v>
      </c>
      <c r="G3285" s="1" t="s">
        <v>3110</v>
      </c>
      <c r="H3285" s="1">
        <v>1.5</v>
      </c>
      <c r="I3285" s="1">
        <v>1.5</v>
      </c>
      <c r="J3285" s="1">
        <v>6</v>
      </c>
      <c r="K3285" s="65">
        <v>44705</v>
      </c>
      <c r="L3285" s="65">
        <v>44708</v>
      </c>
      <c r="M3285" s="1">
        <v>421.94</v>
      </c>
      <c r="N3285" s="1">
        <f>VLOOKUP(G3285,'[7]Ravindra Pal Singh Report - Cow'!$D$6:$K$11,8,FALSE)</f>
        <v>361</v>
      </c>
      <c r="O3285" s="1">
        <f>VLOOKUP(G3285,'[7]Ravindra Pal Singh Report - Cow'!$D$6:$Q$11,14,FALSE)</f>
        <v>87</v>
      </c>
      <c r="P3285" s="1">
        <f t="shared" si="177"/>
        <v>36708.78</v>
      </c>
      <c r="Q3285" s="1" t="s">
        <v>147</v>
      </c>
      <c r="R3285" s="20">
        <v>99.7</v>
      </c>
      <c r="S3285" s="19">
        <f t="shared" si="179"/>
        <v>42067.417999999998</v>
      </c>
      <c r="T3285" s="20" t="s">
        <v>147</v>
      </c>
      <c r="U3285" s="1">
        <v>190</v>
      </c>
      <c r="V3285" s="20">
        <v>0</v>
      </c>
      <c r="W3285" s="20">
        <v>0</v>
      </c>
      <c r="X3285" s="20">
        <v>0</v>
      </c>
      <c r="Y3285" s="20">
        <f t="shared" si="178"/>
        <v>190</v>
      </c>
      <c r="Z3285" s="1">
        <f t="shared" si="180"/>
        <v>68590</v>
      </c>
      <c r="AA3285" s="58" t="s">
        <v>3179</v>
      </c>
      <c r="AB3285" s="58" t="s">
        <v>3179</v>
      </c>
    </row>
    <row r="3286" spans="1:28" x14ac:dyDescent="0.3">
      <c r="A3286" s="1">
        <v>3</v>
      </c>
      <c r="B3286" s="20" t="s">
        <v>3275</v>
      </c>
      <c r="C3286" s="1" t="s">
        <v>1486</v>
      </c>
      <c r="D3286" s="1" t="s">
        <v>3106</v>
      </c>
      <c r="E3286" s="1" t="s">
        <v>3107</v>
      </c>
      <c r="F3286" s="1" t="s">
        <v>3111</v>
      </c>
      <c r="G3286" s="1" t="s">
        <v>3112</v>
      </c>
      <c r="H3286" s="1">
        <v>3</v>
      </c>
      <c r="I3286" s="1">
        <v>3</v>
      </c>
      <c r="J3286" s="1">
        <v>9</v>
      </c>
      <c r="K3286" s="65">
        <v>44705</v>
      </c>
      <c r="L3286" s="65">
        <v>44708</v>
      </c>
      <c r="M3286" s="1">
        <v>633.91999999999996</v>
      </c>
      <c r="N3286" s="1">
        <f>VLOOKUP(G3286,'[7]Ravindra Pal Singh Report - Cow'!$D$6:$K$11,8,FALSE)</f>
        <v>543</v>
      </c>
      <c r="O3286" s="1">
        <f>VLOOKUP(G3286,'[7]Ravindra Pal Singh Report - Cow'!$D$6:$Q$11,14,FALSE)</f>
        <v>83</v>
      </c>
      <c r="P3286" s="1">
        <f t="shared" ref="P3286:P3413" si="181">+O3286*M3286</f>
        <v>52615.359999999993</v>
      </c>
      <c r="Q3286" s="1" t="s">
        <v>147</v>
      </c>
      <c r="R3286" s="20">
        <v>99.7</v>
      </c>
      <c r="S3286" s="19">
        <f t="shared" si="179"/>
        <v>63201.824000000001</v>
      </c>
      <c r="T3286" s="20" t="s">
        <v>147</v>
      </c>
      <c r="U3286" s="1">
        <v>190</v>
      </c>
      <c r="V3286" s="20">
        <v>0</v>
      </c>
      <c r="W3286" s="20">
        <v>0</v>
      </c>
      <c r="X3286" s="20">
        <v>0</v>
      </c>
      <c r="Y3286" s="20">
        <f t="shared" si="178"/>
        <v>190</v>
      </c>
      <c r="Z3286" s="1">
        <f t="shared" si="180"/>
        <v>103170</v>
      </c>
      <c r="AA3286" s="58" t="s">
        <v>3179</v>
      </c>
      <c r="AB3286" s="58" t="s">
        <v>3179</v>
      </c>
    </row>
    <row r="3287" spans="1:28" x14ac:dyDescent="0.3">
      <c r="A3287" s="1">
        <v>4</v>
      </c>
      <c r="B3287" s="20" t="s">
        <v>3275</v>
      </c>
      <c r="C3287" s="1" t="s">
        <v>1486</v>
      </c>
      <c r="D3287" s="1" t="s">
        <v>3106</v>
      </c>
      <c r="E3287" s="1" t="s">
        <v>3107</v>
      </c>
      <c r="F3287" s="1" t="s">
        <v>3113</v>
      </c>
      <c r="G3287" s="1" t="s">
        <v>3114</v>
      </c>
      <c r="H3287" s="1">
        <v>1</v>
      </c>
      <c r="I3287" s="1">
        <v>1</v>
      </c>
      <c r="J3287" s="1">
        <v>6</v>
      </c>
      <c r="K3287" s="65">
        <v>44705</v>
      </c>
      <c r="L3287" s="65">
        <v>44708</v>
      </c>
      <c r="M3287" s="1">
        <v>422.02</v>
      </c>
      <c r="N3287" s="1">
        <f>VLOOKUP(G3287,'[7]Ravindra Pal Singh Report - Cow'!$D$6:$K$11,8,FALSE)</f>
        <v>362</v>
      </c>
      <c r="O3287" s="1">
        <f>VLOOKUP(G3287,'[7]Ravindra Pal Singh Report - Cow'!$D$6:$Q$11,14,FALSE)</f>
        <v>92</v>
      </c>
      <c r="P3287" s="1">
        <f t="shared" si="181"/>
        <v>38825.839999999997</v>
      </c>
      <c r="Q3287" s="1" t="s">
        <v>147</v>
      </c>
      <c r="R3287" s="20">
        <v>99.7</v>
      </c>
      <c r="S3287" s="19">
        <f t="shared" si="179"/>
        <v>42075.394</v>
      </c>
      <c r="T3287" s="20" t="s">
        <v>147</v>
      </c>
      <c r="U3287" s="1">
        <v>190</v>
      </c>
      <c r="V3287" s="20">
        <v>0</v>
      </c>
      <c r="W3287" s="20">
        <v>0</v>
      </c>
      <c r="X3287" s="20">
        <v>0</v>
      </c>
      <c r="Y3287" s="20">
        <f t="shared" si="178"/>
        <v>190</v>
      </c>
      <c r="Z3287" s="1">
        <f t="shared" si="180"/>
        <v>68780</v>
      </c>
      <c r="AA3287" s="58" t="s">
        <v>3179</v>
      </c>
      <c r="AB3287" s="58" t="s">
        <v>3179</v>
      </c>
    </row>
    <row r="3288" spans="1:28" x14ac:dyDescent="0.3">
      <c r="A3288" s="1">
        <v>5</v>
      </c>
      <c r="B3288" s="20" t="s">
        <v>3275</v>
      </c>
      <c r="C3288" s="1" t="s">
        <v>1486</v>
      </c>
      <c r="D3288" s="1" t="s">
        <v>3106</v>
      </c>
      <c r="E3288" s="1" t="s">
        <v>3107</v>
      </c>
      <c r="F3288" s="1" t="s">
        <v>3115</v>
      </c>
      <c r="G3288" s="1" t="s">
        <v>3116</v>
      </c>
      <c r="H3288" s="1">
        <v>2</v>
      </c>
      <c r="I3288" s="1">
        <v>2</v>
      </c>
      <c r="J3288" s="1">
        <v>6</v>
      </c>
      <c r="K3288" s="65">
        <v>44705</v>
      </c>
      <c r="L3288" s="65">
        <v>44708</v>
      </c>
      <c r="M3288" s="1">
        <v>421.66</v>
      </c>
      <c r="N3288" s="1">
        <f>VLOOKUP(G3288,'[7]Ravindra Pal Singh Report - Cow'!$D$6:$K$11,8,FALSE)</f>
        <v>361</v>
      </c>
      <c r="O3288" s="1">
        <f>VLOOKUP(G3288,'[7]Ravindra Pal Singh Report - Cow'!$D$6:$Q$11,14,FALSE)</f>
        <v>80</v>
      </c>
      <c r="P3288" s="1">
        <f t="shared" si="181"/>
        <v>33732.800000000003</v>
      </c>
      <c r="Q3288" s="1" t="s">
        <v>147</v>
      </c>
      <c r="R3288" s="20">
        <v>99.7</v>
      </c>
      <c r="S3288" s="19">
        <f t="shared" si="179"/>
        <v>42039.502</v>
      </c>
      <c r="T3288" s="20" t="s">
        <v>147</v>
      </c>
      <c r="U3288" s="1">
        <v>190</v>
      </c>
      <c r="V3288" s="20">
        <v>0</v>
      </c>
      <c r="W3288" s="20">
        <v>0</v>
      </c>
      <c r="X3288" s="20">
        <v>0</v>
      </c>
      <c r="Y3288" s="20">
        <f t="shared" si="178"/>
        <v>190</v>
      </c>
      <c r="Z3288" s="1">
        <f t="shared" si="180"/>
        <v>68590</v>
      </c>
      <c r="AA3288" s="58" t="s">
        <v>3179</v>
      </c>
      <c r="AB3288" s="58" t="s">
        <v>3179</v>
      </c>
    </row>
    <row r="3289" spans="1:28" x14ac:dyDescent="0.3">
      <c r="A3289" s="1">
        <v>6</v>
      </c>
      <c r="B3289" s="20" t="s">
        <v>3275</v>
      </c>
      <c r="C3289" s="1" t="s">
        <v>1486</v>
      </c>
      <c r="D3289" s="1" t="s">
        <v>3106</v>
      </c>
      <c r="E3289" s="1" t="s">
        <v>3107</v>
      </c>
      <c r="F3289" s="1" t="s">
        <v>1766</v>
      </c>
      <c r="G3289" s="1" t="s">
        <v>3117</v>
      </c>
      <c r="H3289" s="1">
        <v>0.5</v>
      </c>
      <c r="I3289" s="1">
        <v>0.5</v>
      </c>
      <c r="J3289" s="1">
        <v>4</v>
      </c>
      <c r="K3289" s="65">
        <v>44705</v>
      </c>
      <c r="L3289" s="65">
        <v>44708</v>
      </c>
      <c r="M3289" s="1">
        <v>282.74</v>
      </c>
      <c r="N3289" s="1">
        <f>VLOOKUP(G3289,'[7]Ravindra Pal Singh Report - Cow'!$D$6:$K$11,8,FALSE)</f>
        <v>242</v>
      </c>
      <c r="O3289" s="1">
        <f>VLOOKUP(G3289,'[7]Ravindra Pal Singh Report - Cow'!$D$6:$Q$11,14,FALSE)</f>
        <v>87</v>
      </c>
      <c r="P3289" s="1">
        <f t="shared" si="181"/>
        <v>24598.38</v>
      </c>
      <c r="Q3289" s="1" t="s">
        <v>147</v>
      </c>
      <c r="R3289" s="20">
        <v>99.7</v>
      </c>
      <c r="S3289" s="19">
        <f t="shared" si="179"/>
        <v>28189.178000000004</v>
      </c>
      <c r="T3289" s="20" t="s">
        <v>147</v>
      </c>
      <c r="U3289" s="1">
        <v>190</v>
      </c>
      <c r="V3289" s="20">
        <v>0</v>
      </c>
      <c r="W3289" s="20">
        <v>0</v>
      </c>
      <c r="X3289" s="20">
        <v>0</v>
      </c>
      <c r="Y3289" s="20">
        <f t="shared" si="178"/>
        <v>190</v>
      </c>
      <c r="Z3289" s="1">
        <f t="shared" si="180"/>
        <v>45980</v>
      </c>
      <c r="AA3289" s="58" t="s">
        <v>3179</v>
      </c>
      <c r="AB3289" s="58" t="s">
        <v>3179</v>
      </c>
    </row>
    <row r="3290" spans="1:28" x14ac:dyDescent="0.3">
      <c r="A3290" s="126">
        <v>1</v>
      </c>
      <c r="B3290" s="127" t="s">
        <v>3271</v>
      </c>
      <c r="C3290" s="126" t="s">
        <v>1486</v>
      </c>
      <c r="D3290" s="126" t="s">
        <v>3106</v>
      </c>
      <c r="E3290" s="126" t="s">
        <v>3107</v>
      </c>
      <c r="F3290" s="128" t="s">
        <v>3330</v>
      </c>
      <c r="G3290" s="128" t="s">
        <v>3331</v>
      </c>
      <c r="H3290" s="126">
        <v>0.75</v>
      </c>
      <c r="I3290" s="126">
        <v>0.75</v>
      </c>
      <c r="J3290" s="126">
        <v>2</v>
      </c>
      <c r="K3290" s="129">
        <v>44642</v>
      </c>
      <c r="L3290" s="129">
        <v>44651</v>
      </c>
      <c r="M3290" s="130">
        <v>130.86000000000001</v>
      </c>
      <c r="N3290" s="20">
        <v>113</v>
      </c>
      <c r="O3290" s="131">
        <v>86</v>
      </c>
      <c r="P3290" s="1">
        <f t="shared" si="181"/>
        <v>11253.960000000001</v>
      </c>
      <c r="Q3290" s="20" t="s">
        <v>147</v>
      </c>
      <c r="R3290" s="20">
        <v>99.5</v>
      </c>
      <c r="S3290" s="19">
        <f t="shared" si="179"/>
        <v>13020.570000000002</v>
      </c>
      <c r="T3290" s="20" t="s">
        <v>147</v>
      </c>
      <c r="U3290" s="20">
        <v>260</v>
      </c>
      <c r="V3290" s="58">
        <f t="shared" ref="V3290:V3325" si="182">+Y3290-U3290</f>
        <v>9.203539823008839</v>
      </c>
      <c r="W3290" s="20">
        <v>0</v>
      </c>
      <c r="X3290" s="20">
        <v>0</v>
      </c>
      <c r="Y3290" s="58">
        <f t="shared" ref="Y3290:Y3325" si="183">+Z3290/N3290</f>
        <v>269.20353982300884</v>
      </c>
      <c r="Z3290" s="20">
        <v>30420</v>
      </c>
      <c r="AA3290" s="20" t="s">
        <v>344</v>
      </c>
      <c r="AB3290" s="20" t="s">
        <v>344</v>
      </c>
    </row>
    <row r="3291" spans="1:28" x14ac:dyDescent="0.3">
      <c r="A3291" s="126">
        <v>3</v>
      </c>
      <c r="B3291" s="127" t="s">
        <v>3271</v>
      </c>
      <c r="C3291" s="126" t="s">
        <v>1486</v>
      </c>
      <c r="D3291" s="126" t="s">
        <v>3106</v>
      </c>
      <c r="E3291" s="126" t="s">
        <v>3107</v>
      </c>
      <c r="F3291" s="128" t="s">
        <v>3332</v>
      </c>
      <c r="G3291" s="128" t="s">
        <v>3333</v>
      </c>
      <c r="H3291" s="126">
        <v>0.6</v>
      </c>
      <c r="I3291" s="126"/>
      <c r="J3291" s="126"/>
      <c r="K3291" s="129"/>
      <c r="L3291" s="129"/>
      <c r="M3291" s="131"/>
      <c r="N3291" s="20"/>
      <c r="O3291" s="131"/>
      <c r="P3291" s="1">
        <f t="shared" si="181"/>
        <v>0</v>
      </c>
      <c r="Q3291" s="20"/>
      <c r="R3291" s="20"/>
      <c r="S3291" s="19">
        <f t="shared" si="179"/>
        <v>0</v>
      </c>
      <c r="T3291" s="20"/>
      <c r="U3291" s="20"/>
      <c r="V3291" s="58"/>
      <c r="W3291" s="20">
        <v>0</v>
      </c>
      <c r="X3291" s="20">
        <v>0</v>
      </c>
      <c r="Y3291" s="58"/>
      <c r="Z3291" s="20">
        <v>0</v>
      </c>
      <c r="AA3291" s="20" t="s">
        <v>344</v>
      </c>
      <c r="AB3291" s="20" t="s">
        <v>344</v>
      </c>
    </row>
    <row r="3292" spans="1:28" x14ac:dyDescent="0.3">
      <c r="A3292" s="126">
        <v>4</v>
      </c>
      <c r="B3292" s="127" t="s">
        <v>3271</v>
      </c>
      <c r="C3292" s="126" t="s">
        <v>1486</v>
      </c>
      <c r="D3292" s="126" t="s">
        <v>3106</v>
      </c>
      <c r="E3292" s="126" t="s">
        <v>3107</v>
      </c>
      <c r="F3292" s="128" t="s">
        <v>3334</v>
      </c>
      <c r="G3292" s="128" t="s">
        <v>3335</v>
      </c>
      <c r="H3292" s="126">
        <v>1</v>
      </c>
      <c r="I3292" s="126">
        <v>1</v>
      </c>
      <c r="J3292" s="126">
        <v>2</v>
      </c>
      <c r="K3292" s="129">
        <v>44642</v>
      </c>
      <c r="L3292" s="129">
        <v>44651</v>
      </c>
      <c r="M3292" s="130">
        <v>119.47</v>
      </c>
      <c r="N3292" s="20">
        <v>103</v>
      </c>
      <c r="O3292" s="131">
        <v>85</v>
      </c>
      <c r="P3292" s="1">
        <f t="shared" si="181"/>
        <v>10154.950000000001</v>
      </c>
      <c r="Q3292" s="20" t="s">
        <v>147</v>
      </c>
      <c r="R3292" s="20">
        <v>99.5</v>
      </c>
      <c r="S3292" s="19">
        <f t="shared" si="179"/>
        <v>11887.264999999999</v>
      </c>
      <c r="T3292" s="20" t="s">
        <v>147</v>
      </c>
      <c r="U3292" s="20">
        <v>260</v>
      </c>
      <c r="V3292" s="58">
        <f t="shared" si="182"/>
        <v>10.097087378640765</v>
      </c>
      <c r="W3292" s="20">
        <v>0</v>
      </c>
      <c r="X3292" s="20">
        <v>0</v>
      </c>
      <c r="Y3292" s="58">
        <f t="shared" si="183"/>
        <v>270.09708737864077</v>
      </c>
      <c r="Z3292" s="20">
        <v>27820</v>
      </c>
      <c r="AA3292" s="20" t="s">
        <v>344</v>
      </c>
      <c r="AB3292" s="20" t="s">
        <v>344</v>
      </c>
    </row>
    <row r="3293" spans="1:28" x14ac:dyDescent="0.3">
      <c r="A3293" s="126">
        <v>5</v>
      </c>
      <c r="B3293" s="127" t="s">
        <v>3271</v>
      </c>
      <c r="C3293" s="126" t="s">
        <v>1486</v>
      </c>
      <c r="D3293" s="126" t="s">
        <v>3106</v>
      </c>
      <c r="E3293" s="126" t="s">
        <v>3107</v>
      </c>
      <c r="F3293" s="128" t="s">
        <v>3336</v>
      </c>
      <c r="G3293" s="128" t="s">
        <v>3337</v>
      </c>
      <c r="H3293" s="126">
        <v>2</v>
      </c>
      <c r="I3293" s="126">
        <v>2</v>
      </c>
      <c r="J3293" s="126">
        <v>5</v>
      </c>
      <c r="K3293" s="129">
        <v>44642</v>
      </c>
      <c r="L3293" s="129">
        <v>44651</v>
      </c>
      <c r="M3293" s="130">
        <v>299.35000000000002</v>
      </c>
      <c r="N3293" s="20">
        <v>270</v>
      </c>
      <c r="O3293" s="131">
        <v>87</v>
      </c>
      <c r="P3293" s="1">
        <f t="shared" si="181"/>
        <v>26043.45</v>
      </c>
      <c r="Q3293" s="20" t="s">
        <v>147</v>
      </c>
      <c r="R3293" s="20">
        <v>99.5</v>
      </c>
      <c r="S3293" s="19">
        <f t="shared" si="179"/>
        <v>29785.325000000001</v>
      </c>
      <c r="T3293" s="20" t="s">
        <v>147</v>
      </c>
      <c r="U3293" s="20">
        <v>260</v>
      </c>
      <c r="V3293" s="58">
        <f t="shared" si="182"/>
        <v>-0.96296296296299033</v>
      </c>
      <c r="W3293" s="20">
        <v>0</v>
      </c>
      <c r="X3293" s="20">
        <v>0</v>
      </c>
      <c r="Y3293" s="58">
        <f t="shared" si="183"/>
        <v>259.03703703703701</v>
      </c>
      <c r="Z3293" s="20">
        <v>69940</v>
      </c>
      <c r="AA3293" s="20" t="s">
        <v>344</v>
      </c>
      <c r="AB3293" s="20" t="s">
        <v>344</v>
      </c>
    </row>
    <row r="3294" spans="1:28" x14ac:dyDescent="0.3">
      <c r="A3294" s="126">
        <v>6</v>
      </c>
      <c r="B3294" s="127" t="s">
        <v>3271</v>
      </c>
      <c r="C3294" s="126" t="s">
        <v>1486</v>
      </c>
      <c r="D3294" s="126" t="s">
        <v>3106</v>
      </c>
      <c r="E3294" s="126" t="s">
        <v>3107</v>
      </c>
      <c r="F3294" s="128" t="s">
        <v>3338</v>
      </c>
      <c r="G3294" s="128" t="s">
        <v>3339</v>
      </c>
      <c r="H3294" s="126">
        <v>2</v>
      </c>
      <c r="I3294" s="126">
        <v>2</v>
      </c>
      <c r="J3294" s="126">
        <v>5</v>
      </c>
      <c r="K3294" s="129">
        <v>44642</v>
      </c>
      <c r="L3294" s="129">
        <v>44651</v>
      </c>
      <c r="M3294" s="130">
        <v>388.37</v>
      </c>
      <c r="N3294" s="20">
        <v>348</v>
      </c>
      <c r="O3294" s="131">
        <v>84</v>
      </c>
      <c r="P3294" s="1">
        <f t="shared" si="181"/>
        <v>32623.08</v>
      </c>
      <c r="Q3294" s="20" t="s">
        <v>147</v>
      </c>
      <c r="R3294" s="20">
        <v>99.5</v>
      </c>
      <c r="S3294" s="19">
        <f t="shared" si="179"/>
        <v>38642.815000000002</v>
      </c>
      <c r="T3294" s="20" t="s">
        <v>147</v>
      </c>
      <c r="U3294" s="20">
        <v>260</v>
      </c>
      <c r="V3294" s="58">
        <f t="shared" si="182"/>
        <v>0.74712643678162749</v>
      </c>
      <c r="W3294" s="20">
        <v>0</v>
      </c>
      <c r="X3294" s="20">
        <v>0</v>
      </c>
      <c r="Y3294" s="58">
        <f t="shared" si="183"/>
        <v>260.74712643678163</v>
      </c>
      <c r="Z3294" s="20">
        <v>90740</v>
      </c>
      <c r="AA3294" s="20" t="s">
        <v>344</v>
      </c>
      <c r="AB3294" s="20" t="s">
        <v>344</v>
      </c>
    </row>
    <row r="3295" spans="1:28" x14ac:dyDescent="0.3">
      <c r="A3295" s="126">
        <v>7</v>
      </c>
      <c r="B3295" s="127" t="s">
        <v>3271</v>
      </c>
      <c r="C3295" s="126" t="s">
        <v>1486</v>
      </c>
      <c r="D3295" s="126" t="s">
        <v>3106</v>
      </c>
      <c r="E3295" s="126" t="s">
        <v>3107</v>
      </c>
      <c r="F3295" s="128" t="s">
        <v>3340</v>
      </c>
      <c r="G3295" s="128" t="s">
        <v>3341</v>
      </c>
      <c r="H3295" s="126">
        <v>0.69</v>
      </c>
      <c r="I3295" s="126">
        <v>0.69</v>
      </c>
      <c r="J3295" s="126">
        <v>3</v>
      </c>
      <c r="K3295" s="129">
        <v>44713</v>
      </c>
      <c r="L3295" s="129"/>
      <c r="M3295" s="131">
        <v>179.54</v>
      </c>
      <c r="N3295" s="20">
        <v>153</v>
      </c>
      <c r="O3295" s="131">
        <v>83</v>
      </c>
      <c r="P3295" s="1">
        <f t="shared" si="181"/>
        <v>14901.82</v>
      </c>
      <c r="Q3295" s="20" t="s">
        <v>147</v>
      </c>
      <c r="R3295" s="20">
        <v>99.5</v>
      </c>
      <c r="S3295" s="19">
        <f t="shared" si="179"/>
        <v>17864.23</v>
      </c>
      <c r="T3295" s="20" t="s">
        <v>147</v>
      </c>
      <c r="U3295" s="20">
        <v>260</v>
      </c>
      <c r="V3295" s="58">
        <f t="shared" si="182"/>
        <v>13.594771241830074</v>
      </c>
      <c r="W3295" s="20">
        <v>0</v>
      </c>
      <c r="X3295" s="20">
        <v>0</v>
      </c>
      <c r="Y3295" s="58">
        <f t="shared" si="183"/>
        <v>273.59477124183007</v>
      </c>
      <c r="Z3295" s="20">
        <v>41860</v>
      </c>
      <c r="AA3295" s="20" t="s">
        <v>344</v>
      </c>
      <c r="AB3295" s="20" t="s">
        <v>344</v>
      </c>
    </row>
    <row r="3296" spans="1:28" x14ac:dyDescent="0.3">
      <c r="A3296" s="126">
        <v>8</v>
      </c>
      <c r="B3296" s="127" t="s">
        <v>3271</v>
      </c>
      <c r="C3296" s="126" t="s">
        <v>1486</v>
      </c>
      <c r="D3296" s="126" t="s">
        <v>3106</v>
      </c>
      <c r="E3296" s="126" t="s">
        <v>3107</v>
      </c>
      <c r="F3296" s="128" t="s">
        <v>3342</v>
      </c>
      <c r="G3296" s="128" t="s">
        <v>3343</v>
      </c>
      <c r="H3296" s="126">
        <v>0.38</v>
      </c>
      <c r="I3296" s="126">
        <v>0.38</v>
      </c>
      <c r="J3296" s="126">
        <v>5</v>
      </c>
      <c r="K3296" s="129">
        <v>44713</v>
      </c>
      <c r="L3296" s="129"/>
      <c r="M3296" s="131">
        <v>304.45999999999998</v>
      </c>
      <c r="N3296" s="20">
        <v>259</v>
      </c>
      <c r="O3296" s="131">
        <v>89</v>
      </c>
      <c r="P3296" s="1">
        <f t="shared" si="181"/>
        <v>27096.94</v>
      </c>
      <c r="Q3296" s="20" t="s">
        <v>147</v>
      </c>
      <c r="R3296" s="20">
        <v>99.5</v>
      </c>
      <c r="S3296" s="19">
        <f t="shared" si="179"/>
        <v>30293.769999999997</v>
      </c>
      <c r="T3296" s="20" t="s">
        <v>147</v>
      </c>
      <c r="U3296" s="20">
        <v>260</v>
      </c>
      <c r="V3296" s="58">
        <f t="shared" si="182"/>
        <v>15.057915057915068</v>
      </c>
      <c r="W3296" s="20">
        <v>0</v>
      </c>
      <c r="X3296" s="20">
        <v>0</v>
      </c>
      <c r="Y3296" s="58">
        <f t="shared" si="183"/>
        <v>275.05791505791507</v>
      </c>
      <c r="Z3296" s="20">
        <v>71240</v>
      </c>
      <c r="AA3296" s="20" t="s">
        <v>344</v>
      </c>
      <c r="AB3296" s="20" t="s">
        <v>344</v>
      </c>
    </row>
    <row r="3297" spans="1:28" x14ac:dyDescent="0.3">
      <c r="A3297" s="126">
        <v>9</v>
      </c>
      <c r="B3297" s="127" t="s">
        <v>3271</v>
      </c>
      <c r="C3297" s="126" t="s">
        <v>1486</v>
      </c>
      <c r="D3297" s="126" t="s">
        <v>3106</v>
      </c>
      <c r="E3297" s="126" t="s">
        <v>3107</v>
      </c>
      <c r="F3297" s="128" t="s">
        <v>3344</v>
      </c>
      <c r="G3297" s="128" t="s">
        <v>3345</v>
      </c>
      <c r="H3297" s="126">
        <v>0.46</v>
      </c>
      <c r="I3297" s="126"/>
      <c r="J3297" s="126"/>
      <c r="K3297" s="129"/>
      <c r="L3297" s="129"/>
      <c r="M3297" s="131"/>
      <c r="N3297" s="20"/>
      <c r="O3297" s="131"/>
      <c r="P3297" s="1">
        <f t="shared" si="181"/>
        <v>0</v>
      </c>
      <c r="Q3297" s="20"/>
      <c r="R3297" s="20"/>
      <c r="S3297" s="19">
        <f t="shared" si="179"/>
        <v>0</v>
      </c>
      <c r="T3297" s="20"/>
      <c r="U3297" s="20"/>
      <c r="V3297" s="58">
        <f t="shared" si="182"/>
        <v>0</v>
      </c>
      <c r="W3297" s="20">
        <v>0</v>
      </c>
      <c r="X3297" s="20">
        <v>0</v>
      </c>
      <c r="Y3297" s="58"/>
      <c r="Z3297" s="20">
        <v>0</v>
      </c>
      <c r="AA3297" s="20" t="s">
        <v>344</v>
      </c>
      <c r="AB3297" s="20" t="s">
        <v>344</v>
      </c>
    </row>
    <row r="3298" spans="1:28" x14ac:dyDescent="0.3">
      <c r="A3298" s="126">
        <v>10</v>
      </c>
      <c r="B3298" s="127" t="s">
        <v>3271</v>
      </c>
      <c r="C3298" s="126" t="s">
        <v>1486</v>
      </c>
      <c r="D3298" s="126" t="s">
        <v>3106</v>
      </c>
      <c r="E3298" s="126" t="s">
        <v>3107</v>
      </c>
      <c r="F3298" s="128" t="s">
        <v>3346</v>
      </c>
      <c r="G3298" s="128" t="s">
        <v>3347</v>
      </c>
      <c r="H3298" s="126">
        <v>0.32</v>
      </c>
      <c r="I3298" s="126"/>
      <c r="J3298" s="126"/>
      <c r="K3298" s="129"/>
      <c r="L3298" s="129"/>
      <c r="M3298" s="131"/>
      <c r="N3298" s="20"/>
      <c r="O3298" s="131"/>
      <c r="P3298" s="1">
        <f t="shared" si="181"/>
        <v>0</v>
      </c>
      <c r="Q3298" s="20"/>
      <c r="R3298" s="20"/>
      <c r="S3298" s="19">
        <f t="shared" si="179"/>
        <v>0</v>
      </c>
      <c r="T3298" s="20"/>
      <c r="U3298" s="20"/>
      <c r="V3298" s="58">
        <f t="shared" si="182"/>
        <v>0</v>
      </c>
      <c r="W3298" s="20">
        <v>0</v>
      </c>
      <c r="X3298" s="20">
        <v>0</v>
      </c>
      <c r="Y3298" s="58"/>
      <c r="Z3298" s="20">
        <v>0</v>
      </c>
      <c r="AA3298" s="20" t="s">
        <v>344</v>
      </c>
      <c r="AB3298" s="20" t="s">
        <v>344</v>
      </c>
    </row>
    <row r="3299" spans="1:28" x14ac:dyDescent="0.3">
      <c r="A3299" s="126">
        <v>11</v>
      </c>
      <c r="B3299" s="127" t="s">
        <v>3271</v>
      </c>
      <c r="C3299" s="126" t="s">
        <v>1486</v>
      </c>
      <c r="D3299" s="126" t="s">
        <v>3106</v>
      </c>
      <c r="E3299" s="126" t="s">
        <v>3107</v>
      </c>
      <c r="F3299" s="128" t="s">
        <v>3348</v>
      </c>
      <c r="G3299" s="128" t="s">
        <v>3349</v>
      </c>
      <c r="H3299" s="126">
        <v>0.37</v>
      </c>
      <c r="I3299" s="126">
        <v>0.37</v>
      </c>
      <c r="J3299" s="126">
        <v>12</v>
      </c>
      <c r="K3299" s="129">
        <v>44713</v>
      </c>
      <c r="L3299" s="129"/>
      <c r="M3299" s="131">
        <v>712.28</v>
      </c>
      <c r="N3299" s="20">
        <v>610</v>
      </c>
      <c r="O3299" s="131">
        <v>86</v>
      </c>
      <c r="P3299" s="1">
        <f t="shared" si="181"/>
        <v>61256.079999999994</v>
      </c>
      <c r="Q3299" s="20" t="s">
        <v>147</v>
      </c>
      <c r="R3299" s="20">
        <v>99.5</v>
      </c>
      <c r="S3299" s="19">
        <f t="shared" si="179"/>
        <v>70871.86</v>
      </c>
      <c r="T3299" s="20" t="s">
        <v>147</v>
      </c>
      <c r="U3299" s="20">
        <v>260</v>
      </c>
      <c r="V3299" s="58">
        <f t="shared" si="182"/>
        <v>13.213114754098342</v>
      </c>
      <c r="W3299" s="20">
        <v>0</v>
      </c>
      <c r="X3299" s="20">
        <v>0</v>
      </c>
      <c r="Y3299" s="58">
        <f t="shared" si="183"/>
        <v>273.21311475409834</v>
      </c>
      <c r="Z3299" s="20">
        <v>166660</v>
      </c>
      <c r="AA3299" s="20" t="s">
        <v>344</v>
      </c>
      <c r="AB3299" s="20" t="s">
        <v>344</v>
      </c>
    </row>
    <row r="3300" spans="1:28" x14ac:dyDescent="0.3">
      <c r="A3300" s="126">
        <v>12</v>
      </c>
      <c r="B3300" s="127" t="s">
        <v>3271</v>
      </c>
      <c r="C3300" s="126" t="s">
        <v>1486</v>
      </c>
      <c r="D3300" s="126" t="s">
        <v>3106</v>
      </c>
      <c r="E3300" s="126" t="s">
        <v>3107</v>
      </c>
      <c r="F3300" s="128" t="s">
        <v>3350</v>
      </c>
      <c r="G3300" s="128" t="s">
        <v>3351</v>
      </c>
      <c r="H3300" s="126">
        <v>0.63</v>
      </c>
      <c r="I3300" s="126">
        <v>0.63</v>
      </c>
      <c r="J3300" s="126">
        <v>6</v>
      </c>
      <c r="K3300" s="129">
        <v>44713</v>
      </c>
      <c r="L3300" s="129"/>
      <c r="M3300" s="131">
        <v>334.88</v>
      </c>
      <c r="N3300" s="20">
        <v>286</v>
      </c>
      <c r="O3300" s="131">
        <v>83</v>
      </c>
      <c r="P3300" s="1">
        <f t="shared" si="181"/>
        <v>27795.040000000001</v>
      </c>
      <c r="Q3300" s="20" t="s">
        <v>147</v>
      </c>
      <c r="R3300" s="20">
        <v>99.5</v>
      </c>
      <c r="S3300" s="19">
        <f t="shared" si="179"/>
        <v>33320.559999999998</v>
      </c>
      <c r="T3300" s="20" t="s">
        <v>147</v>
      </c>
      <c r="U3300" s="20">
        <v>260</v>
      </c>
      <c r="V3300" s="58">
        <f t="shared" si="182"/>
        <v>13.636363636363626</v>
      </c>
      <c r="W3300" s="20">
        <v>0</v>
      </c>
      <c r="X3300" s="20">
        <v>0</v>
      </c>
      <c r="Y3300" s="58">
        <f t="shared" si="183"/>
        <v>273.63636363636363</v>
      </c>
      <c r="Z3300" s="20">
        <v>78260</v>
      </c>
      <c r="AA3300" s="20" t="s">
        <v>344</v>
      </c>
      <c r="AB3300" s="20" t="s">
        <v>344</v>
      </c>
    </row>
    <row r="3301" spans="1:28" x14ac:dyDescent="0.3">
      <c r="A3301" s="126">
        <v>13</v>
      </c>
      <c r="B3301" s="127" t="s">
        <v>3271</v>
      </c>
      <c r="C3301" s="126" t="s">
        <v>1486</v>
      </c>
      <c r="D3301" s="126" t="s">
        <v>3106</v>
      </c>
      <c r="E3301" s="126" t="s">
        <v>3107</v>
      </c>
      <c r="F3301" s="128" t="s">
        <v>3352</v>
      </c>
      <c r="G3301" s="128" t="s">
        <v>3353</v>
      </c>
      <c r="H3301" s="126">
        <v>0.54</v>
      </c>
      <c r="I3301" s="126">
        <v>0.54</v>
      </c>
      <c r="J3301" s="126">
        <v>7</v>
      </c>
      <c r="K3301" s="129">
        <v>44713</v>
      </c>
      <c r="L3301" s="129"/>
      <c r="M3301" s="131">
        <v>383.38</v>
      </c>
      <c r="N3301" s="20">
        <v>328</v>
      </c>
      <c r="O3301" s="131">
        <v>94</v>
      </c>
      <c r="P3301" s="1">
        <f t="shared" si="181"/>
        <v>36037.72</v>
      </c>
      <c r="Q3301" s="20" t="s">
        <v>147</v>
      </c>
      <c r="R3301" s="20">
        <v>99.5</v>
      </c>
      <c r="S3301" s="19">
        <f t="shared" si="179"/>
        <v>38146.31</v>
      </c>
      <c r="T3301" s="20" t="s">
        <v>147</v>
      </c>
      <c r="U3301" s="20">
        <v>260</v>
      </c>
      <c r="V3301" s="58">
        <f t="shared" si="182"/>
        <v>13.475609756097583</v>
      </c>
      <c r="W3301" s="20">
        <v>0</v>
      </c>
      <c r="X3301" s="20">
        <v>0</v>
      </c>
      <c r="Y3301" s="58">
        <f t="shared" si="183"/>
        <v>273.47560975609758</v>
      </c>
      <c r="Z3301" s="20">
        <v>89700</v>
      </c>
      <c r="AA3301" s="20" t="s">
        <v>344</v>
      </c>
      <c r="AB3301" s="20" t="s">
        <v>344</v>
      </c>
    </row>
    <row r="3302" spans="1:28" x14ac:dyDescent="0.3">
      <c r="A3302" s="126">
        <v>14</v>
      </c>
      <c r="B3302" s="127" t="s">
        <v>3271</v>
      </c>
      <c r="C3302" s="126" t="s">
        <v>1486</v>
      </c>
      <c r="D3302" s="126" t="s">
        <v>3106</v>
      </c>
      <c r="E3302" s="126" t="s">
        <v>3107</v>
      </c>
      <c r="F3302" s="128" t="s">
        <v>3354</v>
      </c>
      <c r="G3302" s="128" t="s">
        <v>3355</v>
      </c>
      <c r="H3302" s="126">
        <v>0.39</v>
      </c>
      <c r="I3302" s="126">
        <v>0.39</v>
      </c>
      <c r="J3302" s="126">
        <v>1</v>
      </c>
      <c r="K3302" s="129">
        <v>44723</v>
      </c>
      <c r="L3302" s="129">
        <v>44732</v>
      </c>
      <c r="M3302" s="131">
        <v>39.6</v>
      </c>
      <c r="N3302" s="20">
        <v>34</v>
      </c>
      <c r="O3302" s="131">
        <v>82</v>
      </c>
      <c r="P3302" s="1">
        <f t="shared" si="181"/>
        <v>3247.2000000000003</v>
      </c>
      <c r="Q3302" s="20" t="s">
        <v>147</v>
      </c>
      <c r="R3302" s="20">
        <v>99.5</v>
      </c>
      <c r="S3302" s="19">
        <f t="shared" si="179"/>
        <v>3940.2000000000003</v>
      </c>
      <c r="T3302" s="20" t="s">
        <v>147</v>
      </c>
      <c r="U3302" s="20">
        <v>260</v>
      </c>
      <c r="V3302" s="58">
        <f t="shared" si="182"/>
        <v>7.6470588235293917</v>
      </c>
      <c r="W3302" s="20">
        <v>0</v>
      </c>
      <c r="X3302" s="20">
        <v>0</v>
      </c>
      <c r="Y3302" s="58">
        <f t="shared" si="183"/>
        <v>267.64705882352939</v>
      </c>
      <c r="Z3302" s="20">
        <v>9100</v>
      </c>
      <c r="AA3302" s="20" t="s">
        <v>344</v>
      </c>
      <c r="AB3302" s="20" t="s">
        <v>344</v>
      </c>
    </row>
    <row r="3303" spans="1:28" x14ac:dyDescent="0.3">
      <c r="A3303" s="126">
        <v>15</v>
      </c>
      <c r="B3303" s="127" t="s">
        <v>3271</v>
      </c>
      <c r="C3303" s="126" t="s">
        <v>1486</v>
      </c>
      <c r="D3303" s="126" t="s">
        <v>3106</v>
      </c>
      <c r="E3303" s="126" t="s">
        <v>3107</v>
      </c>
      <c r="F3303" s="128" t="s">
        <v>3356</v>
      </c>
      <c r="G3303" s="128" t="s">
        <v>3357</v>
      </c>
      <c r="H3303" s="126">
        <v>0.42</v>
      </c>
      <c r="I3303" s="126">
        <v>0.42</v>
      </c>
      <c r="J3303" s="126">
        <v>4</v>
      </c>
      <c r="K3303" s="129">
        <v>44723</v>
      </c>
      <c r="L3303" s="129">
        <v>44732</v>
      </c>
      <c r="M3303" s="131">
        <v>241.9</v>
      </c>
      <c r="N3303" s="20">
        <v>207</v>
      </c>
      <c r="O3303" s="131">
        <v>86</v>
      </c>
      <c r="P3303" s="1">
        <f t="shared" si="181"/>
        <v>20803.400000000001</v>
      </c>
      <c r="Q3303" s="20" t="s">
        <v>147</v>
      </c>
      <c r="R3303" s="20">
        <v>99.5</v>
      </c>
      <c r="S3303" s="19">
        <f t="shared" si="179"/>
        <v>24069.05</v>
      </c>
      <c r="T3303" s="20" t="s">
        <v>147</v>
      </c>
      <c r="U3303" s="20">
        <v>260</v>
      </c>
      <c r="V3303" s="58">
        <f t="shared" si="182"/>
        <v>12.560386473429958</v>
      </c>
      <c r="W3303" s="20">
        <v>0</v>
      </c>
      <c r="X3303" s="20">
        <v>0</v>
      </c>
      <c r="Y3303" s="58">
        <f t="shared" si="183"/>
        <v>272.56038647342996</v>
      </c>
      <c r="Z3303" s="20">
        <v>56420</v>
      </c>
      <c r="AA3303" s="20" t="s">
        <v>344</v>
      </c>
      <c r="AB3303" s="20" t="s">
        <v>344</v>
      </c>
    </row>
    <row r="3304" spans="1:28" x14ac:dyDescent="0.3">
      <c r="A3304" s="126">
        <v>16</v>
      </c>
      <c r="B3304" s="127" t="s">
        <v>3271</v>
      </c>
      <c r="C3304" s="126" t="s">
        <v>1486</v>
      </c>
      <c r="D3304" s="126" t="s">
        <v>3106</v>
      </c>
      <c r="E3304" s="126" t="s">
        <v>3107</v>
      </c>
      <c r="F3304" s="128" t="s">
        <v>3358</v>
      </c>
      <c r="G3304" s="128" t="s">
        <v>3359</v>
      </c>
      <c r="H3304" s="126">
        <v>0.3</v>
      </c>
      <c r="I3304" s="126">
        <v>0.3</v>
      </c>
      <c r="J3304" s="126">
        <v>5</v>
      </c>
      <c r="K3304" s="129">
        <v>44723</v>
      </c>
      <c r="L3304" s="129">
        <v>44732</v>
      </c>
      <c r="M3304" s="131">
        <v>302.89999999999998</v>
      </c>
      <c r="N3304" s="20">
        <v>259</v>
      </c>
      <c r="O3304" s="131">
        <v>94</v>
      </c>
      <c r="P3304" s="1">
        <f t="shared" si="181"/>
        <v>28472.6</v>
      </c>
      <c r="Q3304" s="20" t="s">
        <v>147</v>
      </c>
      <c r="R3304" s="20">
        <v>99.5</v>
      </c>
      <c r="S3304" s="19">
        <f t="shared" si="179"/>
        <v>30138.55</v>
      </c>
      <c r="T3304" s="20" t="s">
        <v>147</v>
      </c>
      <c r="U3304" s="20">
        <v>260</v>
      </c>
      <c r="V3304" s="58">
        <f t="shared" si="182"/>
        <v>13.050193050193059</v>
      </c>
      <c r="W3304" s="20">
        <v>0</v>
      </c>
      <c r="X3304" s="20">
        <v>0</v>
      </c>
      <c r="Y3304" s="58">
        <f t="shared" si="183"/>
        <v>273.05019305019306</v>
      </c>
      <c r="Z3304" s="20">
        <v>70720</v>
      </c>
      <c r="AA3304" s="20" t="s">
        <v>344</v>
      </c>
      <c r="AB3304" s="20" t="s">
        <v>344</v>
      </c>
    </row>
    <row r="3305" spans="1:28" x14ac:dyDescent="0.3">
      <c r="A3305" s="126">
        <v>17</v>
      </c>
      <c r="B3305" s="127" t="s">
        <v>3271</v>
      </c>
      <c r="C3305" s="126" t="s">
        <v>1486</v>
      </c>
      <c r="D3305" s="126" t="s">
        <v>3106</v>
      </c>
      <c r="E3305" s="126" t="s">
        <v>3107</v>
      </c>
      <c r="F3305" s="128" t="s">
        <v>3360</v>
      </c>
      <c r="G3305" s="128" t="s">
        <v>3361</v>
      </c>
      <c r="H3305" s="126">
        <v>0.43</v>
      </c>
      <c r="I3305" s="126">
        <v>0.43</v>
      </c>
      <c r="J3305" s="126">
        <v>2</v>
      </c>
      <c r="K3305" s="129">
        <v>44723</v>
      </c>
      <c r="L3305" s="129">
        <v>44732</v>
      </c>
      <c r="M3305" s="131">
        <v>120.8</v>
      </c>
      <c r="N3305" s="20">
        <v>103</v>
      </c>
      <c r="O3305" s="131">
        <v>82</v>
      </c>
      <c r="P3305" s="1">
        <f t="shared" si="181"/>
        <v>9905.6</v>
      </c>
      <c r="Q3305" s="20" t="s">
        <v>147</v>
      </c>
      <c r="R3305" s="20">
        <v>99.5</v>
      </c>
      <c r="S3305" s="19">
        <f t="shared" ref="S3305:S3339" si="184">+R3305*M3305</f>
        <v>12019.6</v>
      </c>
      <c r="T3305" s="20" t="s">
        <v>147</v>
      </c>
      <c r="U3305" s="20">
        <v>260</v>
      </c>
      <c r="V3305" s="58">
        <f t="shared" si="182"/>
        <v>12.621359223300999</v>
      </c>
      <c r="W3305" s="20">
        <v>0</v>
      </c>
      <c r="X3305" s="20">
        <v>0</v>
      </c>
      <c r="Y3305" s="58">
        <f t="shared" si="183"/>
        <v>272.621359223301</v>
      </c>
      <c r="Z3305" s="20">
        <v>28080</v>
      </c>
      <c r="AA3305" s="20" t="s">
        <v>344</v>
      </c>
      <c r="AB3305" s="20" t="s">
        <v>344</v>
      </c>
    </row>
    <row r="3306" spans="1:28" x14ac:dyDescent="0.3">
      <c r="A3306" s="126">
        <v>18</v>
      </c>
      <c r="B3306" s="127" t="s">
        <v>3271</v>
      </c>
      <c r="C3306" s="126" t="s">
        <v>1486</v>
      </c>
      <c r="D3306" s="126" t="s">
        <v>3106</v>
      </c>
      <c r="E3306" s="126" t="s">
        <v>3107</v>
      </c>
      <c r="F3306" s="128" t="s">
        <v>3362</v>
      </c>
      <c r="G3306" s="128" t="s">
        <v>3363</v>
      </c>
      <c r="H3306" s="126">
        <v>0.5</v>
      </c>
      <c r="I3306" s="126">
        <v>0.5</v>
      </c>
      <c r="J3306" s="126">
        <v>3</v>
      </c>
      <c r="K3306" s="129">
        <v>44723</v>
      </c>
      <c r="L3306" s="129">
        <v>44732</v>
      </c>
      <c r="M3306" s="131">
        <v>180.6</v>
      </c>
      <c r="N3306" s="20">
        <v>154</v>
      </c>
      <c r="O3306" s="131">
        <v>80</v>
      </c>
      <c r="P3306" s="1">
        <f t="shared" si="181"/>
        <v>14448</v>
      </c>
      <c r="Q3306" s="20" t="s">
        <v>147</v>
      </c>
      <c r="R3306" s="20">
        <v>99.5</v>
      </c>
      <c r="S3306" s="19">
        <f t="shared" si="184"/>
        <v>17969.7</v>
      </c>
      <c r="T3306" s="20" t="s">
        <v>147</v>
      </c>
      <c r="U3306" s="20">
        <v>260</v>
      </c>
      <c r="V3306" s="58">
        <f t="shared" si="182"/>
        <v>13.506493506493484</v>
      </c>
      <c r="W3306" s="20">
        <v>0</v>
      </c>
      <c r="X3306" s="20">
        <v>0</v>
      </c>
      <c r="Y3306" s="58">
        <f t="shared" si="183"/>
        <v>273.50649350649348</v>
      </c>
      <c r="Z3306" s="20">
        <v>42120</v>
      </c>
      <c r="AA3306" s="20" t="s">
        <v>344</v>
      </c>
      <c r="AB3306" s="20" t="s">
        <v>344</v>
      </c>
    </row>
    <row r="3307" spans="1:28" x14ac:dyDescent="0.3">
      <c r="A3307" s="126">
        <v>19</v>
      </c>
      <c r="B3307" s="127" t="s">
        <v>3271</v>
      </c>
      <c r="C3307" s="126" t="s">
        <v>1486</v>
      </c>
      <c r="D3307" s="126" t="s">
        <v>3106</v>
      </c>
      <c r="E3307" s="126" t="s">
        <v>3107</v>
      </c>
      <c r="F3307" s="128" t="s">
        <v>3364</v>
      </c>
      <c r="G3307" s="128" t="s">
        <v>3365</v>
      </c>
      <c r="H3307" s="126">
        <v>0.78</v>
      </c>
      <c r="I3307" s="126">
        <v>0.78</v>
      </c>
      <c r="J3307" s="126">
        <v>5</v>
      </c>
      <c r="K3307" s="129">
        <v>44723</v>
      </c>
      <c r="L3307" s="129">
        <v>44732</v>
      </c>
      <c r="M3307" s="131">
        <v>298.89999999999998</v>
      </c>
      <c r="N3307" s="20">
        <v>255</v>
      </c>
      <c r="O3307" s="131">
        <v>87</v>
      </c>
      <c r="P3307" s="1">
        <f t="shared" si="181"/>
        <v>26004.3</v>
      </c>
      <c r="Q3307" s="20" t="s">
        <v>147</v>
      </c>
      <c r="R3307" s="20">
        <v>99.5</v>
      </c>
      <c r="S3307" s="19">
        <f t="shared" si="184"/>
        <v>29740.55</v>
      </c>
      <c r="T3307" s="20" t="s">
        <v>147</v>
      </c>
      <c r="U3307" s="20">
        <v>260</v>
      </c>
      <c r="V3307" s="58">
        <f t="shared" si="182"/>
        <v>14.274509803921546</v>
      </c>
      <c r="W3307" s="20">
        <v>0</v>
      </c>
      <c r="X3307" s="20">
        <v>0</v>
      </c>
      <c r="Y3307" s="58">
        <f t="shared" si="183"/>
        <v>274.27450980392155</v>
      </c>
      <c r="Z3307" s="20">
        <v>69940</v>
      </c>
      <c r="AA3307" s="20" t="s">
        <v>344</v>
      </c>
      <c r="AB3307" s="20" t="s">
        <v>344</v>
      </c>
    </row>
    <row r="3308" spans="1:28" x14ac:dyDescent="0.3">
      <c r="A3308" s="126">
        <v>20</v>
      </c>
      <c r="B3308" s="127" t="s">
        <v>3271</v>
      </c>
      <c r="C3308" s="126" t="s">
        <v>1486</v>
      </c>
      <c r="D3308" s="126" t="s">
        <v>3106</v>
      </c>
      <c r="E3308" s="126" t="s">
        <v>3107</v>
      </c>
      <c r="F3308" s="128" t="s">
        <v>3366</v>
      </c>
      <c r="G3308" s="128" t="s">
        <v>3367</v>
      </c>
      <c r="H3308" s="126">
        <v>0.46</v>
      </c>
      <c r="I3308" s="126">
        <v>0.46</v>
      </c>
      <c r="J3308" s="126">
        <v>3</v>
      </c>
      <c r="K3308" s="129">
        <v>44723</v>
      </c>
      <c r="L3308" s="129">
        <v>44732</v>
      </c>
      <c r="M3308" s="131">
        <v>181.8</v>
      </c>
      <c r="N3308" s="20">
        <v>156</v>
      </c>
      <c r="O3308" s="131">
        <v>84</v>
      </c>
      <c r="P3308" s="1">
        <f t="shared" si="181"/>
        <v>15271.2</v>
      </c>
      <c r="Q3308" s="20" t="s">
        <v>147</v>
      </c>
      <c r="R3308" s="20">
        <v>99.5</v>
      </c>
      <c r="S3308" s="19">
        <f t="shared" si="184"/>
        <v>18089.100000000002</v>
      </c>
      <c r="T3308" s="20" t="s">
        <v>147</v>
      </c>
      <c r="U3308" s="20">
        <v>260</v>
      </c>
      <c r="V3308" s="58">
        <f t="shared" si="182"/>
        <v>11.666666666666686</v>
      </c>
      <c r="W3308" s="20">
        <v>0</v>
      </c>
      <c r="X3308" s="20">
        <v>0</v>
      </c>
      <c r="Y3308" s="58">
        <f t="shared" si="183"/>
        <v>271.66666666666669</v>
      </c>
      <c r="Z3308" s="20">
        <v>42380</v>
      </c>
      <c r="AA3308" s="20" t="s">
        <v>344</v>
      </c>
      <c r="AB3308" s="20" t="s">
        <v>344</v>
      </c>
    </row>
    <row r="3309" spans="1:28" x14ac:dyDescent="0.3">
      <c r="A3309" s="126">
        <v>21</v>
      </c>
      <c r="B3309" s="127" t="s">
        <v>3271</v>
      </c>
      <c r="C3309" s="126" t="s">
        <v>1486</v>
      </c>
      <c r="D3309" s="126" t="s">
        <v>3106</v>
      </c>
      <c r="E3309" s="126" t="s">
        <v>3107</v>
      </c>
      <c r="F3309" s="128" t="s">
        <v>3368</v>
      </c>
      <c r="G3309" s="128" t="s">
        <v>3369</v>
      </c>
      <c r="H3309" s="126">
        <v>0.36</v>
      </c>
      <c r="I3309" s="126">
        <v>0.36</v>
      </c>
      <c r="J3309" s="126">
        <v>4</v>
      </c>
      <c r="K3309" s="129">
        <v>44723</v>
      </c>
      <c r="L3309" s="129">
        <v>44732</v>
      </c>
      <c r="M3309" s="131">
        <v>240.32</v>
      </c>
      <c r="N3309" s="20">
        <v>206</v>
      </c>
      <c r="O3309" s="131">
        <v>80</v>
      </c>
      <c r="P3309" s="1">
        <f t="shared" si="181"/>
        <v>19225.599999999999</v>
      </c>
      <c r="Q3309" s="20" t="s">
        <v>147</v>
      </c>
      <c r="R3309" s="20">
        <v>99.5</v>
      </c>
      <c r="S3309" s="19">
        <f t="shared" si="184"/>
        <v>23911.84</v>
      </c>
      <c r="T3309" s="20" t="s">
        <v>147</v>
      </c>
      <c r="U3309" s="20">
        <v>260</v>
      </c>
      <c r="V3309" s="58">
        <f t="shared" si="182"/>
        <v>12.621359223300999</v>
      </c>
      <c r="W3309" s="20">
        <v>0</v>
      </c>
      <c r="X3309" s="20">
        <v>0</v>
      </c>
      <c r="Y3309" s="58">
        <f t="shared" si="183"/>
        <v>272.621359223301</v>
      </c>
      <c r="Z3309" s="20">
        <v>56160</v>
      </c>
      <c r="AA3309" s="20" t="s">
        <v>344</v>
      </c>
      <c r="AB3309" s="20" t="s">
        <v>344</v>
      </c>
    </row>
    <row r="3310" spans="1:28" x14ac:dyDescent="0.3">
      <c r="A3310" s="126">
        <v>22</v>
      </c>
      <c r="B3310" s="127" t="s">
        <v>3271</v>
      </c>
      <c r="C3310" s="126" t="s">
        <v>1486</v>
      </c>
      <c r="D3310" s="126" t="s">
        <v>3106</v>
      </c>
      <c r="E3310" s="126" t="s">
        <v>3107</v>
      </c>
      <c r="F3310" s="128" t="s">
        <v>3370</v>
      </c>
      <c r="G3310" s="128" t="s">
        <v>3371</v>
      </c>
      <c r="H3310" s="126">
        <v>0.46</v>
      </c>
      <c r="I3310" s="126">
        <v>0.46</v>
      </c>
      <c r="J3310" s="126">
        <v>3</v>
      </c>
      <c r="K3310" s="129">
        <v>44723</v>
      </c>
      <c r="L3310" s="129">
        <v>44732</v>
      </c>
      <c r="M3310" s="131">
        <v>181.1</v>
      </c>
      <c r="N3310" s="20">
        <v>155</v>
      </c>
      <c r="O3310" s="131">
        <v>80</v>
      </c>
      <c r="P3310" s="1">
        <f t="shared" si="181"/>
        <v>14488</v>
      </c>
      <c r="Q3310" s="20" t="s">
        <v>147</v>
      </c>
      <c r="R3310" s="20">
        <v>99.5</v>
      </c>
      <c r="S3310" s="19">
        <f t="shared" si="184"/>
        <v>18019.45</v>
      </c>
      <c r="T3310" s="20" t="s">
        <v>147</v>
      </c>
      <c r="U3310" s="20">
        <v>260</v>
      </c>
      <c r="V3310" s="58">
        <f t="shared" si="182"/>
        <v>11.741935483870975</v>
      </c>
      <c r="W3310" s="20">
        <v>0</v>
      </c>
      <c r="X3310" s="20">
        <v>0</v>
      </c>
      <c r="Y3310" s="58">
        <f t="shared" si="183"/>
        <v>271.74193548387098</v>
      </c>
      <c r="Z3310" s="20">
        <v>42120</v>
      </c>
      <c r="AA3310" s="20" t="s">
        <v>344</v>
      </c>
      <c r="AB3310" s="20" t="s">
        <v>344</v>
      </c>
    </row>
    <row r="3311" spans="1:28" x14ac:dyDescent="0.3">
      <c r="A3311" s="126">
        <v>23</v>
      </c>
      <c r="B3311" s="127" t="s">
        <v>3271</v>
      </c>
      <c r="C3311" s="126" t="s">
        <v>1486</v>
      </c>
      <c r="D3311" s="126" t="s">
        <v>3106</v>
      </c>
      <c r="E3311" s="126" t="s">
        <v>3107</v>
      </c>
      <c r="F3311" s="128" t="s">
        <v>3372</v>
      </c>
      <c r="G3311" s="128" t="s">
        <v>3373</v>
      </c>
      <c r="H3311" s="126">
        <v>0.4</v>
      </c>
      <c r="I3311" s="126">
        <v>0.4</v>
      </c>
      <c r="J3311" s="126">
        <v>1</v>
      </c>
      <c r="K3311" s="129">
        <v>44723</v>
      </c>
      <c r="L3311" s="129">
        <v>44732</v>
      </c>
      <c r="M3311" s="131">
        <v>53.2</v>
      </c>
      <c r="N3311" s="20">
        <v>46</v>
      </c>
      <c r="O3311" s="131">
        <v>84</v>
      </c>
      <c r="P3311" s="1">
        <f t="shared" si="181"/>
        <v>4468.8</v>
      </c>
      <c r="Q3311" s="20" t="s">
        <v>147</v>
      </c>
      <c r="R3311" s="20">
        <v>99.5</v>
      </c>
      <c r="S3311" s="19">
        <f t="shared" si="184"/>
        <v>5293.4000000000005</v>
      </c>
      <c r="T3311" s="20" t="s">
        <v>147</v>
      </c>
      <c r="U3311" s="20">
        <v>260</v>
      </c>
      <c r="V3311" s="58">
        <f t="shared" si="182"/>
        <v>5.652173913043498</v>
      </c>
      <c r="W3311" s="20">
        <v>0</v>
      </c>
      <c r="X3311" s="20">
        <v>0</v>
      </c>
      <c r="Y3311" s="58">
        <f t="shared" si="183"/>
        <v>265.6521739130435</v>
      </c>
      <c r="Z3311" s="20">
        <v>12220</v>
      </c>
      <c r="AA3311" s="20" t="s">
        <v>344</v>
      </c>
      <c r="AB3311" s="20" t="s">
        <v>344</v>
      </c>
    </row>
    <row r="3312" spans="1:28" x14ac:dyDescent="0.3">
      <c r="A3312" s="126">
        <v>24</v>
      </c>
      <c r="B3312" s="127" t="s">
        <v>3271</v>
      </c>
      <c r="C3312" s="126" t="s">
        <v>1486</v>
      </c>
      <c r="D3312" s="126" t="s">
        <v>3106</v>
      </c>
      <c r="E3312" s="126" t="s">
        <v>3107</v>
      </c>
      <c r="F3312" s="128" t="s">
        <v>1984</v>
      </c>
      <c r="G3312" s="128" t="s">
        <v>3374</v>
      </c>
      <c r="H3312" s="126">
        <v>0.76</v>
      </c>
      <c r="I3312" s="126"/>
      <c r="J3312" s="126"/>
      <c r="K3312" s="129"/>
      <c r="L3312" s="129"/>
      <c r="M3312" s="131"/>
      <c r="N3312" s="20"/>
      <c r="O3312" s="131"/>
      <c r="P3312" s="1">
        <f t="shared" si="181"/>
        <v>0</v>
      </c>
      <c r="Q3312" s="20"/>
      <c r="R3312" s="20"/>
      <c r="S3312" s="19">
        <f t="shared" si="184"/>
        <v>0</v>
      </c>
      <c r="T3312" s="20"/>
      <c r="U3312" s="20"/>
      <c r="V3312" s="58">
        <f t="shared" si="182"/>
        <v>0</v>
      </c>
      <c r="W3312" s="20">
        <v>0</v>
      </c>
      <c r="X3312" s="20">
        <v>0</v>
      </c>
      <c r="Y3312" s="58"/>
      <c r="Z3312" s="20">
        <v>0</v>
      </c>
      <c r="AA3312" s="20" t="s">
        <v>344</v>
      </c>
      <c r="AB3312" s="20" t="s">
        <v>344</v>
      </c>
    </row>
    <row r="3313" spans="1:28" x14ac:dyDescent="0.3">
      <c r="A3313" s="126">
        <v>29</v>
      </c>
      <c r="B3313" s="127" t="s">
        <v>3271</v>
      </c>
      <c r="C3313" s="126" t="s">
        <v>1486</v>
      </c>
      <c r="D3313" s="126" t="s">
        <v>3106</v>
      </c>
      <c r="E3313" s="126" t="s">
        <v>3107</v>
      </c>
      <c r="F3313" s="128" t="s">
        <v>1782</v>
      </c>
      <c r="G3313" s="128" t="s">
        <v>3375</v>
      </c>
      <c r="H3313" s="126">
        <v>0.47</v>
      </c>
      <c r="I3313" s="126"/>
      <c r="J3313" s="126"/>
      <c r="K3313" s="129"/>
      <c r="L3313" s="129"/>
      <c r="M3313" s="131"/>
      <c r="N3313" s="20"/>
      <c r="O3313" s="131"/>
      <c r="P3313" s="1">
        <f t="shared" si="181"/>
        <v>0</v>
      </c>
      <c r="Q3313" s="20"/>
      <c r="R3313" s="20"/>
      <c r="S3313" s="19">
        <f t="shared" si="184"/>
        <v>0</v>
      </c>
      <c r="T3313" s="20"/>
      <c r="U3313" s="20"/>
      <c r="V3313" s="58">
        <f t="shared" si="182"/>
        <v>0</v>
      </c>
      <c r="W3313" s="20">
        <v>0</v>
      </c>
      <c r="X3313" s="20">
        <v>0</v>
      </c>
      <c r="Y3313" s="58"/>
      <c r="Z3313" s="20">
        <v>0</v>
      </c>
      <c r="AA3313" s="20" t="s">
        <v>344</v>
      </c>
      <c r="AB3313" s="20" t="s">
        <v>344</v>
      </c>
    </row>
    <row r="3314" spans="1:28" x14ac:dyDescent="0.3">
      <c r="A3314" s="126">
        <v>30</v>
      </c>
      <c r="B3314" s="127" t="s">
        <v>3271</v>
      </c>
      <c r="C3314" s="126" t="s">
        <v>1486</v>
      </c>
      <c r="D3314" s="126" t="s">
        <v>3106</v>
      </c>
      <c r="E3314" s="126" t="s">
        <v>3107</v>
      </c>
      <c r="F3314" s="128" t="s">
        <v>3376</v>
      </c>
      <c r="G3314" s="128" t="s">
        <v>3377</v>
      </c>
      <c r="H3314" s="126">
        <v>0.38</v>
      </c>
      <c r="I3314" s="126"/>
      <c r="J3314" s="126"/>
      <c r="K3314" s="129"/>
      <c r="L3314" s="129"/>
      <c r="M3314" s="131"/>
      <c r="N3314" s="20"/>
      <c r="O3314" s="131"/>
      <c r="P3314" s="1">
        <f t="shared" si="181"/>
        <v>0</v>
      </c>
      <c r="Q3314" s="20"/>
      <c r="R3314" s="20"/>
      <c r="S3314" s="19">
        <f t="shared" si="184"/>
        <v>0</v>
      </c>
      <c r="T3314" s="20"/>
      <c r="U3314" s="20"/>
      <c r="V3314" s="58">
        <f t="shared" si="182"/>
        <v>0</v>
      </c>
      <c r="W3314" s="20">
        <v>0</v>
      </c>
      <c r="X3314" s="20">
        <v>0</v>
      </c>
      <c r="Y3314" s="58"/>
      <c r="Z3314" s="20">
        <v>0</v>
      </c>
      <c r="AA3314" s="20" t="s">
        <v>344</v>
      </c>
      <c r="AB3314" s="20" t="s">
        <v>344</v>
      </c>
    </row>
    <row r="3315" spans="1:28" x14ac:dyDescent="0.3">
      <c r="A3315" s="126">
        <v>31</v>
      </c>
      <c r="B3315" s="127" t="s">
        <v>3271</v>
      </c>
      <c r="C3315" s="126" t="s">
        <v>1486</v>
      </c>
      <c r="D3315" s="126" t="s">
        <v>3106</v>
      </c>
      <c r="E3315" s="126" t="s">
        <v>3107</v>
      </c>
      <c r="F3315" s="128" t="s">
        <v>3378</v>
      </c>
      <c r="G3315" s="128" t="s">
        <v>3379</v>
      </c>
      <c r="H3315" s="126">
        <v>0.64</v>
      </c>
      <c r="I3315" s="126"/>
      <c r="J3315" s="126"/>
      <c r="K3315" s="129"/>
      <c r="L3315" s="129"/>
      <c r="M3315" s="131"/>
      <c r="N3315" s="20"/>
      <c r="O3315" s="131"/>
      <c r="P3315" s="1">
        <f t="shared" si="181"/>
        <v>0</v>
      </c>
      <c r="Q3315" s="20"/>
      <c r="R3315" s="20"/>
      <c r="S3315" s="19">
        <f t="shared" si="184"/>
        <v>0</v>
      </c>
      <c r="T3315" s="20"/>
      <c r="U3315" s="20"/>
      <c r="V3315" s="58">
        <f t="shared" si="182"/>
        <v>0</v>
      </c>
      <c r="W3315" s="20">
        <v>0</v>
      </c>
      <c r="X3315" s="20">
        <v>0</v>
      </c>
      <c r="Y3315" s="58"/>
      <c r="Z3315" s="20">
        <v>0</v>
      </c>
      <c r="AA3315" s="20" t="s">
        <v>344</v>
      </c>
      <c r="AB3315" s="20" t="s">
        <v>344</v>
      </c>
    </row>
    <row r="3316" spans="1:28" x14ac:dyDescent="0.3">
      <c r="A3316" s="126">
        <v>32</v>
      </c>
      <c r="B3316" s="127" t="s">
        <v>3271</v>
      </c>
      <c r="C3316" s="126" t="s">
        <v>1486</v>
      </c>
      <c r="D3316" s="126" t="s">
        <v>3106</v>
      </c>
      <c r="E3316" s="126" t="s">
        <v>3107</v>
      </c>
      <c r="F3316" s="128" t="s">
        <v>1984</v>
      </c>
      <c r="G3316" s="128" t="s">
        <v>3380</v>
      </c>
      <c r="H3316" s="126">
        <v>2.2999999999999998</v>
      </c>
      <c r="I3316" s="126"/>
      <c r="J3316" s="126"/>
      <c r="K3316" s="129"/>
      <c r="L3316" s="129"/>
      <c r="M3316" s="131"/>
      <c r="N3316" s="20"/>
      <c r="O3316" s="131"/>
      <c r="P3316" s="1">
        <f t="shared" si="181"/>
        <v>0</v>
      </c>
      <c r="Q3316" s="20"/>
      <c r="R3316" s="20"/>
      <c r="S3316" s="19">
        <f t="shared" si="184"/>
        <v>0</v>
      </c>
      <c r="T3316" s="20"/>
      <c r="U3316" s="20"/>
      <c r="V3316" s="58">
        <f t="shared" si="182"/>
        <v>0</v>
      </c>
      <c r="W3316" s="20">
        <v>0</v>
      </c>
      <c r="X3316" s="20">
        <v>0</v>
      </c>
      <c r="Y3316" s="58"/>
      <c r="Z3316" s="20">
        <v>0</v>
      </c>
      <c r="AA3316" s="20" t="s">
        <v>344</v>
      </c>
      <c r="AB3316" s="20" t="s">
        <v>344</v>
      </c>
    </row>
    <row r="3317" spans="1:28" x14ac:dyDescent="0.3">
      <c r="A3317" s="132">
        <v>1</v>
      </c>
      <c r="B3317" s="127" t="s">
        <v>3271</v>
      </c>
      <c r="C3317" s="132" t="s">
        <v>3276</v>
      </c>
      <c r="D3317" s="132" t="s">
        <v>3106</v>
      </c>
      <c r="E3317" s="126" t="s">
        <v>3107</v>
      </c>
      <c r="F3317" s="20" t="s">
        <v>3381</v>
      </c>
      <c r="G3317" s="133" t="s">
        <v>3382</v>
      </c>
      <c r="H3317" s="20">
        <v>0.65</v>
      </c>
      <c r="I3317" s="20">
        <v>0.65</v>
      </c>
      <c r="J3317" s="126">
        <v>5</v>
      </c>
      <c r="K3317" s="129">
        <v>44720</v>
      </c>
      <c r="L3317" s="129">
        <v>44726</v>
      </c>
      <c r="M3317" s="131">
        <v>300.02999999999997</v>
      </c>
      <c r="N3317" s="20">
        <v>256</v>
      </c>
      <c r="O3317" s="131">
        <v>90</v>
      </c>
      <c r="P3317" s="1">
        <f t="shared" si="181"/>
        <v>27002.699999999997</v>
      </c>
      <c r="Q3317" s="20" t="s">
        <v>147</v>
      </c>
      <c r="R3317" s="20">
        <v>99.5</v>
      </c>
      <c r="S3317" s="19">
        <f t="shared" si="184"/>
        <v>29852.984999999997</v>
      </c>
      <c r="T3317" s="20" t="s">
        <v>147</v>
      </c>
      <c r="U3317" s="20">
        <v>260</v>
      </c>
      <c r="V3317" s="58">
        <f t="shared" si="182"/>
        <v>20.3125</v>
      </c>
      <c r="W3317" s="20">
        <v>0</v>
      </c>
      <c r="X3317" s="20">
        <v>0</v>
      </c>
      <c r="Y3317" s="58">
        <f t="shared" si="183"/>
        <v>280.3125</v>
      </c>
      <c r="Z3317" s="20">
        <v>71760</v>
      </c>
      <c r="AA3317" s="20" t="s">
        <v>344</v>
      </c>
      <c r="AB3317" s="20" t="s">
        <v>344</v>
      </c>
    </row>
    <row r="3318" spans="1:28" x14ac:dyDescent="0.3">
      <c r="A3318" s="132">
        <v>2</v>
      </c>
      <c r="B3318" s="127" t="s">
        <v>3271</v>
      </c>
      <c r="C3318" s="132" t="s">
        <v>3276</v>
      </c>
      <c r="D3318" s="132" t="s">
        <v>3106</v>
      </c>
      <c r="E3318" s="126" t="s">
        <v>3107</v>
      </c>
      <c r="F3318" s="20" t="s">
        <v>2757</v>
      </c>
      <c r="G3318" s="133" t="s">
        <v>3383</v>
      </c>
      <c r="H3318" s="20">
        <v>0.37</v>
      </c>
      <c r="I3318" s="20">
        <v>0.37</v>
      </c>
      <c r="J3318" s="126">
        <v>5</v>
      </c>
      <c r="K3318" s="129">
        <v>44720</v>
      </c>
      <c r="L3318" s="129">
        <v>44726</v>
      </c>
      <c r="M3318" s="131">
        <v>300.33999999999997</v>
      </c>
      <c r="N3318" s="20">
        <v>256</v>
      </c>
      <c r="O3318" s="131">
        <v>84</v>
      </c>
      <c r="P3318" s="1">
        <f t="shared" si="181"/>
        <v>25228.559999999998</v>
      </c>
      <c r="Q3318" s="20" t="s">
        <v>147</v>
      </c>
      <c r="R3318" s="20">
        <v>99.5</v>
      </c>
      <c r="S3318" s="19">
        <f t="shared" si="184"/>
        <v>29883.829999999998</v>
      </c>
      <c r="T3318" s="20" t="s">
        <v>147</v>
      </c>
      <c r="U3318" s="20">
        <v>260</v>
      </c>
      <c r="V3318" s="58">
        <f t="shared" si="182"/>
        <v>20.3125</v>
      </c>
      <c r="W3318" s="20">
        <v>0</v>
      </c>
      <c r="X3318" s="20">
        <v>0</v>
      </c>
      <c r="Y3318" s="58">
        <f t="shared" si="183"/>
        <v>280.3125</v>
      </c>
      <c r="Z3318" s="20">
        <v>71760</v>
      </c>
      <c r="AA3318" s="20" t="s">
        <v>344</v>
      </c>
      <c r="AB3318" s="20" t="s">
        <v>344</v>
      </c>
    </row>
    <row r="3319" spans="1:28" x14ac:dyDescent="0.3">
      <c r="A3319" s="132">
        <v>3</v>
      </c>
      <c r="B3319" s="127" t="s">
        <v>3271</v>
      </c>
      <c r="C3319" s="132" t="s">
        <v>3276</v>
      </c>
      <c r="D3319" s="132" t="s">
        <v>3106</v>
      </c>
      <c r="E3319" s="126" t="s">
        <v>3107</v>
      </c>
      <c r="F3319" s="20" t="s">
        <v>3384</v>
      </c>
      <c r="G3319" s="133" t="s">
        <v>3385</v>
      </c>
      <c r="H3319" s="20">
        <v>0.4</v>
      </c>
      <c r="I3319" s="20">
        <v>0.4</v>
      </c>
      <c r="J3319" s="126">
        <v>5</v>
      </c>
      <c r="K3319" s="129">
        <v>44720</v>
      </c>
      <c r="L3319" s="129">
        <v>44726</v>
      </c>
      <c r="M3319" s="131">
        <v>301.52999999999997</v>
      </c>
      <c r="N3319" s="20">
        <v>258</v>
      </c>
      <c r="O3319" s="131">
        <v>85</v>
      </c>
      <c r="P3319" s="1">
        <f t="shared" si="181"/>
        <v>25630.05</v>
      </c>
      <c r="Q3319" s="20" t="s">
        <v>147</v>
      </c>
      <c r="R3319" s="20">
        <v>99.5</v>
      </c>
      <c r="S3319" s="19">
        <f t="shared" si="184"/>
        <v>30002.234999999997</v>
      </c>
      <c r="T3319" s="20" t="s">
        <v>147</v>
      </c>
      <c r="U3319" s="20">
        <v>260</v>
      </c>
      <c r="V3319" s="58">
        <f t="shared" si="182"/>
        <v>19.14728682170545</v>
      </c>
      <c r="W3319" s="20">
        <v>0</v>
      </c>
      <c r="X3319" s="20">
        <v>0</v>
      </c>
      <c r="Y3319" s="58">
        <f t="shared" si="183"/>
        <v>279.14728682170545</v>
      </c>
      <c r="Z3319" s="20">
        <v>72020</v>
      </c>
      <c r="AA3319" s="20" t="s">
        <v>344</v>
      </c>
      <c r="AB3319" s="20" t="s">
        <v>344</v>
      </c>
    </row>
    <row r="3320" spans="1:28" x14ac:dyDescent="0.3">
      <c r="A3320" s="132">
        <v>4</v>
      </c>
      <c r="B3320" s="127" t="s">
        <v>3271</v>
      </c>
      <c r="C3320" s="132" t="s">
        <v>3276</v>
      </c>
      <c r="D3320" s="132" t="s">
        <v>3106</v>
      </c>
      <c r="E3320" s="126" t="s">
        <v>3107</v>
      </c>
      <c r="F3320" s="20" t="s">
        <v>3386</v>
      </c>
      <c r="G3320" s="133" t="s">
        <v>3387</v>
      </c>
      <c r="H3320" s="20">
        <v>0.28999999999999998</v>
      </c>
      <c r="I3320" s="20">
        <v>0.28999999999999998</v>
      </c>
      <c r="J3320" s="126">
        <v>3</v>
      </c>
      <c r="K3320" s="129">
        <v>44720</v>
      </c>
      <c r="L3320" s="129">
        <v>44726</v>
      </c>
      <c r="M3320" s="131">
        <v>143.55000000000001</v>
      </c>
      <c r="N3320" s="20">
        <v>123</v>
      </c>
      <c r="O3320" s="131">
        <v>84</v>
      </c>
      <c r="P3320" s="1">
        <f t="shared" si="181"/>
        <v>12058.2</v>
      </c>
      <c r="Q3320" s="20" t="s">
        <v>147</v>
      </c>
      <c r="R3320" s="20">
        <v>99.5</v>
      </c>
      <c r="S3320" s="19">
        <f t="shared" si="184"/>
        <v>14283.225</v>
      </c>
      <c r="T3320" s="20" t="s">
        <v>147</v>
      </c>
      <c r="U3320" s="20">
        <v>260</v>
      </c>
      <c r="V3320" s="58">
        <f t="shared" si="182"/>
        <v>19.024390243902417</v>
      </c>
      <c r="W3320" s="20">
        <v>0</v>
      </c>
      <c r="X3320" s="20">
        <v>0</v>
      </c>
      <c r="Y3320" s="58">
        <f t="shared" si="183"/>
        <v>279.02439024390242</v>
      </c>
      <c r="Z3320" s="20">
        <v>34320</v>
      </c>
      <c r="AA3320" s="20" t="s">
        <v>344</v>
      </c>
      <c r="AB3320" s="20" t="s">
        <v>344</v>
      </c>
    </row>
    <row r="3321" spans="1:28" x14ac:dyDescent="0.3">
      <c r="A3321" s="132">
        <v>5</v>
      </c>
      <c r="B3321" s="127" t="s">
        <v>3271</v>
      </c>
      <c r="C3321" s="132" t="s">
        <v>3276</v>
      </c>
      <c r="D3321" s="132" t="s">
        <v>3106</v>
      </c>
      <c r="E3321" s="126" t="s">
        <v>3107</v>
      </c>
      <c r="F3321" s="20" t="s">
        <v>2014</v>
      </c>
      <c r="G3321" s="133" t="s">
        <v>3388</v>
      </c>
      <c r="H3321" s="20">
        <v>0.38</v>
      </c>
      <c r="I3321" s="20">
        <v>0.38</v>
      </c>
      <c r="J3321" s="126">
        <v>5</v>
      </c>
      <c r="K3321" s="129">
        <v>44720</v>
      </c>
      <c r="L3321" s="129">
        <v>44726</v>
      </c>
      <c r="M3321" s="131">
        <v>301.67</v>
      </c>
      <c r="N3321" s="20">
        <v>258</v>
      </c>
      <c r="O3321" s="131">
        <v>94</v>
      </c>
      <c r="P3321" s="1">
        <f t="shared" si="181"/>
        <v>28356.980000000003</v>
      </c>
      <c r="Q3321" s="20" t="s">
        <v>147</v>
      </c>
      <c r="R3321" s="20">
        <v>99.5</v>
      </c>
      <c r="S3321" s="19">
        <f t="shared" si="184"/>
        <v>30016.165000000001</v>
      </c>
      <c r="T3321" s="20" t="s">
        <v>147</v>
      </c>
      <c r="U3321" s="20">
        <v>260</v>
      </c>
      <c r="V3321" s="58">
        <f t="shared" si="182"/>
        <v>19.14728682170545</v>
      </c>
      <c r="W3321" s="20">
        <v>0</v>
      </c>
      <c r="X3321" s="20">
        <v>0</v>
      </c>
      <c r="Y3321" s="58">
        <f t="shared" si="183"/>
        <v>279.14728682170545</v>
      </c>
      <c r="Z3321" s="20">
        <v>72020</v>
      </c>
      <c r="AA3321" s="20" t="s">
        <v>344</v>
      </c>
      <c r="AB3321" s="20" t="s">
        <v>344</v>
      </c>
    </row>
    <row r="3322" spans="1:28" x14ac:dyDescent="0.3">
      <c r="A3322" s="132">
        <v>6</v>
      </c>
      <c r="B3322" s="127" t="s">
        <v>3271</v>
      </c>
      <c r="C3322" s="132" t="s">
        <v>3276</v>
      </c>
      <c r="D3322" s="132" t="s">
        <v>3106</v>
      </c>
      <c r="E3322" s="126" t="s">
        <v>3107</v>
      </c>
      <c r="F3322" s="20" t="s">
        <v>1641</v>
      </c>
      <c r="G3322" s="133" t="s">
        <v>3389</v>
      </c>
      <c r="H3322" s="20">
        <v>2</v>
      </c>
      <c r="I3322" s="20">
        <v>2</v>
      </c>
      <c r="J3322" s="126">
        <v>42</v>
      </c>
      <c r="K3322" s="129"/>
      <c r="L3322" s="56">
        <v>44694</v>
      </c>
      <c r="M3322" s="131">
        <v>2503.94</v>
      </c>
      <c r="N3322" s="20">
        <v>2148</v>
      </c>
      <c r="O3322" s="131">
        <v>94</v>
      </c>
      <c r="P3322" s="1">
        <f t="shared" si="181"/>
        <v>235370.36000000002</v>
      </c>
      <c r="Q3322" s="20" t="s">
        <v>147</v>
      </c>
      <c r="R3322" s="20">
        <v>99.5</v>
      </c>
      <c r="S3322" s="19">
        <f t="shared" si="184"/>
        <v>249142.03</v>
      </c>
      <c r="T3322" s="20" t="s">
        <v>147</v>
      </c>
      <c r="U3322" s="20">
        <v>260</v>
      </c>
      <c r="V3322" s="58">
        <f t="shared" si="182"/>
        <v>18.761638733705752</v>
      </c>
      <c r="W3322" s="20">
        <v>0</v>
      </c>
      <c r="X3322" s="20">
        <v>0</v>
      </c>
      <c r="Y3322" s="58">
        <f t="shared" si="183"/>
        <v>278.76163873370575</v>
      </c>
      <c r="Z3322" s="20">
        <v>598780</v>
      </c>
      <c r="AA3322" s="20" t="s">
        <v>344</v>
      </c>
      <c r="AB3322" s="20" t="s">
        <v>344</v>
      </c>
    </row>
    <row r="3323" spans="1:28" x14ac:dyDescent="0.3">
      <c r="A3323" s="132">
        <v>7</v>
      </c>
      <c r="B3323" s="127" t="s">
        <v>3271</v>
      </c>
      <c r="C3323" s="132" t="s">
        <v>3276</v>
      </c>
      <c r="D3323" s="132" t="s">
        <v>3106</v>
      </c>
      <c r="E3323" s="126" t="s">
        <v>3107</v>
      </c>
      <c r="F3323" s="20" t="s">
        <v>3390</v>
      </c>
      <c r="G3323" s="133" t="s">
        <v>3391</v>
      </c>
      <c r="H3323" s="20">
        <v>1</v>
      </c>
      <c r="I3323" s="20">
        <v>1</v>
      </c>
      <c r="J3323" s="126">
        <v>12</v>
      </c>
      <c r="K3323" s="129">
        <v>44643</v>
      </c>
      <c r="L3323" s="129">
        <v>44645</v>
      </c>
      <c r="M3323" s="130">
        <v>723.8</v>
      </c>
      <c r="N3323" s="20">
        <v>626</v>
      </c>
      <c r="O3323" s="131">
        <v>91</v>
      </c>
      <c r="P3323" s="1">
        <f t="shared" si="181"/>
        <v>65865.8</v>
      </c>
      <c r="Q3323" s="20" t="s">
        <v>147</v>
      </c>
      <c r="R3323" s="20">
        <v>99.5</v>
      </c>
      <c r="S3323" s="19">
        <f t="shared" si="184"/>
        <v>72018.099999999991</v>
      </c>
      <c r="T3323" s="20" t="s">
        <v>147</v>
      </c>
      <c r="U3323" s="20">
        <v>260</v>
      </c>
      <c r="V3323" s="58">
        <f t="shared" si="182"/>
        <v>16.198083067092625</v>
      </c>
      <c r="W3323" s="20">
        <v>0</v>
      </c>
      <c r="X3323" s="20">
        <v>0</v>
      </c>
      <c r="Y3323" s="58">
        <f t="shared" si="183"/>
        <v>276.19808306709263</v>
      </c>
      <c r="Z3323" s="20">
        <v>172900</v>
      </c>
      <c r="AA3323" s="20" t="s">
        <v>344</v>
      </c>
      <c r="AB3323" s="20" t="s">
        <v>344</v>
      </c>
    </row>
    <row r="3324" spans="1:28" x14ac:dyDescent="0.3">
      <c r="A3324" s="132">
        <v>8</v>
      </c>
      <c r="B3324" s="127" t="s">
        <v>3271</v>
      </c>
      <c r="C3324" s="132" t="s">
        <v>3276</v>
      </c>
      <c r="D3324" s="132" t="s">
        <v>3106</v>
      </c>
      <c r="E3324" s="126" t="s">
        <v>3107</v>
      </c>
      <c r="F3324" s="20" t="s">
        <v>3392</v>
      </c>
      <c r="G3324" s="133" t="s">
        <v>3393</v>
      </c>
      <c r="H3324" s="20">
        <v>1</v>
      </c>
      <c r="I3324" s="20">
        <v>1</v>
      </c>
      <c r="J3324" s="126">
        <v>10</v>
      </c>
      <c r="K3324" s="129">
        <v>44643</v>
      </c>
      <c r="L3324" s="129">
        <v>44645</v>
      </c>
      <c r="M3324" s="130">
        <v>604.89</v>
      </c>
      <c r="N3324" s="20">
        <v>523</v>
      </c>
      <c r="O3324" s="131">
        <v>82</v>
      </c>
      <c r="P3324" s="1">
        <f t="shared" si="181"/>
        <v>49600.979999999996</v>
      </c>
      <c r="Q3324" s="20" t="s">
        <v>147</v>
      </c>
      <c r="R3324" s="20">
        <v>99.5</v>
      </c>
      <c r="S3324" s="19">
        <f t="shared" si="184"/>
        <v>60186.555</v>
      </c>
      <c r="T3324" s="20" t="s">
        <v>147</v>
      </c>
      <c r="U3324" s="20">
        <v>260</v>
      </c>
      <c r="V3324" s="58">
        <f t="shared" si="182"/>
        <v>16.405353728489501</v>
      </c>
      <c r="W3324" s="20">
        <v>0</v>
      </c>
      <c r="X3324" s="20">
        <v>0</v>
      </c>
      <c r="Y3324" s="58">
        <f t="shared" si="183"/>
        <v>276.4053537284895</v>
      </c>
      <c r="Z3324" s="20">
        <v>144560</v>
      </c>
      <c r="AA3324" s="20" t="s">
        <v>344</v>
      </c>
      <c r="AB3324" s="20" t="s">
        <v>344</v>
      </c>
    </row>
    <row r="3325" spans="1:28" x14ac:dyDescent="0.3">
      <c r="A3325" s="132">
        <v>9</v>
      </c>
      <c r="B3325" s="127" t="s">
        <v>3271</v>
      </c>
      <c r="C3325" s="132" t="s">
        <v>3276</v>
      </c>
      <c r="D3325" s="132" t="s">
        <v>3106</v>
      </c>
      <c r="E3325" s="126" t="s">
        <v>3107</v>
      </c>
      <c r="F3325" s="20" t="s">
        <v>3394</v>
      </c>
      <c r="G3325" s="133" t="s">
        <v>3395</v>
      </c>
      <c r="H3325" s="20">
        <v>1</v>
      </c>
      <c r="I3325" s="20">
        <v>1</v>
      </c>
      <c r="J3325" s="126">
        <v>15</v>
      </c>
      <c r="K3325" s="129">
        <v>44643</v>
      </c>
      <c r="L3325" s="129">
        <v>44645</v>
      </c>
      <c r="M3325" s="130">
        <v>906.33</v>
      </c>
      <c r="N3325" s="20">
        <v>784</v>
      </c>
      <c r="O3325" s="131">
        <v>82</v>
      </c>
      <c r="P3325" s="1">
        <f t="shared" si="181"/>
        <v>74319.06</v>
      </c>
      <c r="Q3325" s="20" t="s">
        <v>147</v>
      </c>
      <c r="R3325" s="20">
        <v>99.5</v>
      </c>
      <c r="S3325" s="19">
        <f t="shared" si="184"/>
        <v>90179.835000000006</v>
      </c>
      <c r="T3325" s="20" t="s">
        <v>147</v>
      </c>
      <c r="U3325" s="20">
        <v>260</v>
      </c>
      <c r="V3325" s="58">
        <f t="shared" si="182"/>
        <v>16.25</v>
      </c>
      <c r="W3325" s="20">
        <v>0</v>
      </c>
      <c r="X3325" s="20">
        <v>0</v>
      </c>
      <c r="Y3325" s="58">
        <f t="shared" si="183"/>
        <v>276.25</v>
      </c>
      <c r="Z3325" s="20">
        <v>216580</v>
      </c>
      <c r="AA3325" s="20" t="s">
        <v>344</v>
      </c>
      <c r="AB3325" s="20" t="s">
        <v>344</v>
      </c>
    </row>
    <row r="3326" spans="1:28" x14ac:dyDescent="0.3">
      <c r="A3326" s="1">
        <v>1</v>
      </c>
      <c r="B3326" s="20" t="s">
        <v>3275</v>
      </c>
      <c r="C3326" s="1" t="s">
        <v>1486</v>
      </c>
      <c r="D3326" s="1" t="s">
        <v>3118</v>
      </c>
      <c r="E3326" s="1" t="s">
        <v>3119</v>
      </c>
      <c r="F3326" s="1" t="s">
        <v>3120</v>
      </c>
      <c r="G3326" s="1" t="s">
        <v>3121</v>
      </c>
      <c r="H3326" s="46">
        <v>1.5</v>
      </c>
      <c r="I3326" s="46">
        <v>1.5</v>
      </c>
      <c r="J3326" s="46">
        <f>VLOOKUP(G3326,[8]Sheet1!$D$9:$E$28,2,FALSE)</f>
        <v>4</v>
      </c>
      <c r="K3326" s="134">
        <v>44651</v>
      </c>
      <c r="L3326" s="134">
        <v>44656</v>
      </c>
      <c r="M3326" s="46">
        <v>276.10000000000002</v>
      </c>
      <c r="N3326" s="46">
        <f>VLOOKUP(G3326,[5]Production_Personnel_wise_Proce!$D$6:$K$192,8,FALSE)</f>
        <v>235</v>
      </c>
      <c r="O3326" s="46">
        <v>93</v>
      </c>
      <c r="P3326" s="1">
        <f t="shared" si="181"/>
        <v>25677.300000000003</v>
      </c>
      <c r="Q3326" s="46" t="s">
        <v>147</v>
      </c>
      <c r="R3326" s="20">
        <v>99.7</v>
      </c>
      <c r="S3326" s="19">
        <f t="shared" si="184"/>
        <v>27527.170000000002</v>
      </c>
      <c r="T3326" s="20" t="s">
        <v>147</v>
      </c>
      <c r="U3326" s="46">
        <v>112</v>
      </c>
      <c r="V3326" s="20">
        <v>0</v>
      </c>
      <c r="W3326" s="20">
        <v>0</v>
      </c>
      <c r="X3326" s="20">
        <v>0</v>
      </c>
      <c r="Y3326" s="20">
        <f t="shared" si="178"/>
        <v>112</v>
      </c>
      <c r="Z3326" s="46">
        <f t="shared" si="180"/>
        <v>26320</v>
      </c>
      <c r="AA3326" s="58" t="s">
        <v>3179</v>
      </c>
      <c r="AB3326" s="58" t="s">
        <v>3179</v>
      </c>
    </row>
    <row r="3327" spans="1:28" x14ac:dyDescent="0.3">
      <c r="A3327" s="1">
        <v>2</v>
      </c>
      <c r="B3327" s="20" t="s">
        <v>3275</v>
      </c>
      <c r="C3327" s="1" t="s">
        <v>1486</v>
      </c>
      <c r="D3327" s="1" t="s">
        <v>3118</v>
      </c>
      <c r="E3327" s="1" t="s">
        <v>3119</v>
      </c>
      <c r="F3327" s="1" t="s">
        <v>3122</v>
      </c>
      <c r="G3327" s="1" t="s">
        <v>3123</v>
      </c>
      <c r="H3327" s="46">
        <v>1</v>
      </c>
      <c r="I3327" s="46">
        <v>1</v>
      </c>
      <c r="J3327" s="46">
        <f>VLOOKUP(G3327,[8]Sheet1!$D$9:$E$28,2,FALSE)</f>
        <v>2</v>
      </c>
      <c r="K3327" s="134">
        <v>44651</v>
      </c>
      <c r="L3327" s="134">
        <v>44656</v>
      </c>
      <c r="M3327" s="46">
        <v>139.6</v>
      </c>
      <c r="N3327" s="46">
        <f>VLOOKUP(G3327,[5]Production_Personnel_wise_Proce!$D$6:$K$192,8,FALSE)</f>
        <v>116</v>
      </c>
      <c r="O3327" s="46">
        <v>83</v>
      </c>
      <c r="P3327" s="1">
        <f t="shared" si="181"/>
        <v>11586.8</v>
      </c>
      <c r="Q3327" s="46" t="s">
        <v>147</v>
      </c>
      <c r="R3327" s="20">
        <v>99.7</v>
      </c>
      <c r="S3327" s="19">
        <f t="shared" si="184"/>
        <v>13918.119999999999</v>
      </c>
      <c r="T3327" s="20" t="s">
        <v>147</v>
      </c>
      <c r="U3327" s="46">
        <v>112</v>
      </c>
      <c r="V3327" s="20">
        <v>0</v>
      </c>
      <c r="W3327" s="20">
        <v>0</v>
      </c>
      <c r="X3327" s="20">
        <v>0</v>
      </c>
      <c r="Y3327" s="20">
        <f t="shared" si="178"/>
        <v>112</v>
      </c>
      <c r="Z3327" s="46">
        <f t="shared" si="180"/>
        <v>12992</v>
      </c>
      <c r="AA3327" s="58" t="s">
        <v>3179</v>
      </c>
      <c r="AB3327" s="58" t="s">
        <v>3179</v>
      </c>
    </row>
    <row r="3328" spans="1:28" x14ac:dyDescent="0.3">
      <c r="A3328" s="1">
        <v>3</v>
      </c>
      <c r="B3328" s="20" t="s">
        <v>3275</v>
      </c>
      <c r="C3328" s="1" t="s">
        <v>1486</v>
      </c>
      <c r="D3328" s="1" t="s">
        <v>3118</v>
      </c>
      <c r="E3328" s="1" t="s">
        <v>3119</v>
      </c>
      <c r="F3328" s="1" t="s">
        <v>3124</v>
      </c>
      <c r="G3328" s="1" t="s">
        <v>3125</v>
      </c>
      <c r="H3328" s="46">
        <v>1</v>
      </c>
      <c r="I3328" s="46">
        <v>1</v>
      </c>
      <c r="J3328" s="46">
        <f>VLOOKUP(G3328,[8]Sheet1!$D$9:$E$28,2,FALSE)</f>
        <v>5</v>
      </c>
      <c r="K3328" s="134">
        <v>44651</v>
      </c>
      <c r="L3328" s="134">
        <v>44656</v>
      </c>
      <c r="M3328" s="46">
        <v>351.02</v>
      </c>
      <c r="N3328" s="46">
        <f>VLOOKUP(G3328,[5]Production_Personnel_wise_Proce!$D$6:$K$192,8,FALSE)</f>
        <v>294</v>
      </c>
      <c r="O3328" s="46">
        <v>80</v>
      </c>
      <c r="P3328" s="1">
        <f t="shared" si="181"/>
        <v>28081.599999999999</v>
      </c>
      <c r="Q3328" s="46" t="s">
        <v>147</v>
      </c>
      <c r="R3328" s="20">
        <v>99.7</v>
      </c>
      <c r="S3328" s="19">
        <f t="shared" si="184"/>
        <v>34996.693999999996</v>
      </c>
      <c r="T3328" s="20" t="s">
        <v>147</v>
      </c>
      <c r="U3328" s="46">
        <v>112</v>
      </c>
      <c r="V3328" s="20">
        <v>0</v>
      </c>
      <c r="W3328" s="20">
        <v>0</v>
      </c>
      <c r="X3328" s="20">
        <v>0</v>
      </c>
      <c r="Y3328" s="20">
        <f t="shared" si="178"/>
        <v>112</v>
      </c>
      <c r="Z3328" s="46">
        <f t="shared" si="180"/>
        <v>32928</v>
      </c>
      <c r="AA3328" s="58" t="s">
        <v>3179</v>
      </c>
      <c r="AB3328" s="58" t="s">
        <v>3179</v>
      </c>
    </row>
    <row r="3329" spans="1:28" x14ac:dyDescent="0.3">
      <c r="A3329" s="1">
        <v>4</v>
      </c>
      <c r="B3329" s="20" t="s">
        <v>3275</v>
      </c>
      <c r="C3329" s="1" t="s">
        <v>1486</v>
      </c>
      <c r="D3329" s="1" t="s">
        <v>3118</v>
      </c>
      <c r="E3329" s="1" t="s">
        <v>3119</v>
      </c>
      <c r="F3329" s="1" t="s">
        <v>3126</v>
      </c>
      <c r="G3329" s="1" t="s">
        <v>3127</v>
      </c>
      <c r="H3329" s="46">
        <v>1</v>
      </c>
      <c r="I3329" s="46">
        <v>1</v>
      </c>
      <c r="J3329" s="46">
        <f>VLOOKUP(G3329,[8]Sheet1!$D$9:$E$28,2,FALSE)</f>
        <v>2</v>
      </c>
      <c r="K3329" s="134">
        <v>44651</v>
      </c>
      <c r="L3329" s="134">
        <v>44656</v>
      </c>
      <c r="M3329" s="46">
        <v>140.32</v>
      </c>
      <c r="N3329" s="46">
        <v>119.5</v>
      </c>
      <c r="O3329" s="46">
        <v>87</v>
      </c>
      <c r="P3329" s="1">
        <f t="shared" si="181"/>
        <v>12207.84</v>
      </c>
      <c r="Q3329" s="46" t="s">
        <v>147</v>
      </c>
      <c r="R3329" s="20">
        <v>99.7</v>
      </c>
      <c r="S3329" s="19">
        <f t="shared" si="184"/>
        <v>13989.904</v>
      </c>
      <c r="T3329" s="20" t="s">
        <v>147</v>
      </c>
      <c r="U3329" s="46">
        <v>112</v>
      </c>
      <c r="V3329" s="20">
        <v>0</v>
      </c>
      <c r="W3329" s="20">
        <v>0</v>
      </c>
      <c r="X3329" s="20">
        <v>0</v>
      </c>
      <c r="Y3329" s="20">
        <f t="shared" si="178"/>
        <v>112</v>
      </c>
      <c r="Z3329" s="46">
        <f t="shared" si="180"/>
        <v>13384</v>
      </c>
      <c r="AA3329" s="58" t="s">
        <v>3179</v>
      </c>
      <c r="AB3329" s="58" t="s">
        <v>3179</v>
      </c>
    </row>
    <row r="3330" spans="1:28" x14ac:dyDescent="0.3">
      <c r="A3330" s="1">
        <v>5</v>
      </c>
      <c r="B3330" s="20" t="s">
        <v>3275</v>
      </c>
      <c r="C3330" s="1" t="s">
        <v>1486</v>
      </c>
      <c r="D3330" s="1" t="s">
        <v>3118</v>
      </c>
      <c r="E3330" s="1" t="s">
        <v>3119</v>
      </c>
      <c r="F3330" s="1" t="s">
        <v>3128</v>
      </c>
      <c r="G3330" s="1" t="s">
        <v>3129</v>
      </c>
      <c r="H3330" s="46">
        <v>1</v>
      </c>
      <c r="I3330" s="46">
        <v>1</v>
      </c>
      <c r="J3330" s="46">
        <f>VLOOKUP(G3330,[8]Sheet1!$D$9:$E$28,2,FALSE)</f>
        <v>2</v>
      </c>
      <c r="K3330" s="134">
        <v>44651</v>
      </c>
      <c r="L3330" s="134">
        <v>44656</v>
      </c>
      <c r="M3330" s="46">
        <v>139.54</v>
      </c>
      <c r="N3330" s="46">
        <f>VLOOKUP(G3330,[5]Production_Personnel_wise_Proce!$D$6:$K$192,8,FALSE)</f>
        <v>116</v>
      </c>
      <c r="O3330" s="46">
        <v>90</v>
      </c>
      <c r="P3330" s="1">
        <f t="shared" si="181"/>
        <v>12558.599999999999</v>
      </c>
      <c r="Q3330" s="46" t="s">
        <v>147</v>
      </c>
      <c r="R3330" s="20">
        <v>99.7</v>
      </c>
      <c r="S3330" s="19">
        <f t="shared" si="184"/>
        <v>13912.137999999999</v>
      </c>
      <c r="T3330" s="20" t="s">
        <v>147</v>
      </c>
      <c r="U3330" s="46">
        <v>112</v>
      </c>
      <c r="V3330" s="20">
        <v>0</v>
      </c>
      <c r="W3330" s="20">
        <v>0</v>
      </c>
      <c r="X3330" s="20">
        <v>0</v>
      </c>
      <c r="Y3330" s="20">
        <f t="shared" si="178"/>
        <v>112</v>
      </c>
      <c r="Z3330" s="46">
        <f t="shared" si="180"/>
        <v>12992</v>
      </c>
      <c r="AA3330" s="58" t="s">
        <v>3179</v>
      </c>
      <c r="AB3330" s="58" t="s">
        <v>3179</v>
      </c>
    </row>
    <row r="3331" spans="1:28" x14ac:dyDescent="0.3">
      <c r="A3331" s="1">
        <v>6</v>
      </c>
      <c r="B3331" s="20" t="s">
        <v>3275</v>
      </c>
      <c r="C3331" s="1" t="s">
        <v>1486</v>
      </c>
      <c r="D3331" s="1" t="s">
        <v>3118</v>
      </c>
      <c r="E3331" s="1" t="s">
        <v>3119</v>
      </c>
      <c r="F3331" s="1" t="s">
        <v>3130</v>
      </c>
      <c r="G3331" s="1" t="s">
        <v>3131</v>
      </c>
      <c r="H3331" s="46">
        <v>3.5</v>
      </c>
      <c r="I3331" s="46">
        <v>3.5</v>
      </c>
      <c r="J3331" s="46">
        <f>VLOOKUP(G3331,[8]Sheet1!$D$9:$E$28,2,FALSE)</f>
        <v>7</v>
      </c>
      <c r="K3331" s="134">
        <v>44651</v>
      </c>
      <c r="L3331" s="134">
        <v>44656</v>
      </c>
      <c r="M3331" s="46">
        <v>474.74</v>
      </c>
      <c r="N3331" s="46">
        <f>VLOOKUP(G3331,[5]Production_Personnel_wise_Proce!$D$6:$K$192,8,FALSE)</f>
        <v>398</v>
      </c>
      <c r="O3331" s="46">
        <v>98</v>
      </c>
      <c r="P3331" s="1">
        <f t="shared" si="181"/>
        <v>46524.520000000004</v>
      </c>
      <c r="Q3331" s="46" t="s">
        <v>147</v>
      </c>
      <c r="R3331" s="20">
        <v>99.7</v>
      </c>
      <c r="S3331" s="19">
        <f t="shared" si="184"/>
        <v>47331.578000000001</v>
      </c>
      <c r="T3331" s="20" t="s">
        <v>147</v>
      </c>
      <c r="U3331" s="46">
        <v>112</v>
      </c>
      <c r="V3331" s="20">
        <v>0</v>
      </c>
      <c r="W3331" s="20">
        <v>0</v>
      </c>
      <c r="X3331" s="20">
        <v>0</v>
      </c>
      <c r="Y3331" s="20">
        <f t="shared" ref="Y3331:Y3353" si="185">SUM(U3331:X3331)</f>
        <v>112</v>
      </c>
      <c r="Z3331" s="46">
        <f t="shared" si="180"/>
        <v>44576</v>
      </c>
      <c r="AA3331" s="58" t="s">
        <v>3179</v>
      </c>
      <c r="AB3331" s="58" t="s">
        <v>3179</v>
      </c>
    </row>
    <row r="3332" spans="1:28" x14ac:dyDescent="0.3">
      <c r="A3332" s="1">
        <v>7</v>
      </c>
      <c r="B3332" s="20" t="s">
        <v>3275</v>
      </c>
      <c r="C3332" s="1" t="s">
        <v>1486</v>
      </c>
      <c r="D3332" s="1" t="s">
        <v>3118</v>
      </c>
      <c r="E3332" s="1" t="s">
        <v>3119</v>
      </c>
      <c r="F3332" s="1" t="s">
        <v>3132</v>
      </c>
      <c r="G3332" s="1" t="s">
        <v>3133</v>
      </c>
      <c r="H3332" s="46">
        <v>1</v>
      </c>
      <c r="I3332" s="46">
        <v>1</v>
      </c>
      <c r="J3332" s="46">
        <f>VLOOKUP(G3332,[8]Sheet1!$D$9:$E$28,2,FALSE)</f>
        <v>2</v>
      </c>
      <c r="K3332" s="134">
        <v>44651</v>
      </c>
      <c r="L3332" s="134">
        <v>44656</v>
      </c>
      <c r="M3332" s="46">
        <v>114.42</v>
      </c>
      <c r="N3332" s="46">
        <v>96.5</v>
      </c>
      <c r="O3332" s="46">
        <v>91</v>
      </c>
      <c r="P3332" s="1">
        <f t="shared" si="181"/>
        <v>10412.219999999999</v>
      </c>
      <c r="Q3332" s="46" t="s">
        <v>147</v>
      </c>
      <c r="R3332" s="20">
        <v>99.7</v>
      </c>
      <c r="S3332" s="19">
        <f t="shared" si="184"/>
        <v>11407.674000000001</v>
      </c>
      <c r="T3332" s="20" t="s">
        <v>147</v>
      </c>
      <c r="U3332" s="46">
        <v>112</v>
      </c>
      <c r="V3332" s="20">
        <v>0</v>
      </c>
      <c r="W3332" s="20">
        <v>0</v>
      </c>
      <c r="X3332" s="20">
        <v>0</v>
      </c>
      <c r="Y3332" s="20">
        <f t="shared" si="185"/>
        <v>112</v>
      </c>
      <c r="Z3332" s="46">
        <f t="shared" si="180"/>
        <v>10808</v>
      </c>
      <c r="AA3332" s="58" t="s">
        <v>3179</v>
      </c>
      <c r="AB3332" s="58" t="s">
        <v>3179</v>
      </c>
    </row>
    <row r="3333" spans="1:28" x14ac:dyDescent="0.3">
      <c r="A3333" s="1">
        <v>8</v>
      </c>
      <c r="B3333" s="20" t="s">
        <v>3275</v>
      </c>
      <c r="C3333" s="1" t="s">
        <v>1486</v>
      </c>
      <c r="D3333" s="1" t="s">
        <v>3118</v>
      </c>
      <c r="E3333" s="1" t="s">
        <v>3119</v>
      </c>
      <c r="F3333" s="1" t="s">
        <v>3134</v>
      </c>
      <c r="G3333" s="1" t="s">
        <v>3135</v>
      </c>
      <c r="H3333" s="46">
        <v>1.5</v>
      </c>
      <c r="I3333" s="46">
        <v>1.5</v>
      </c>
      <c r="J3333" s="46">
        <f>VLOOKUP(G3333,[8]Sheet1!$D$9:$E$28,2,FALSE)</f>
        <v>4</v>
      </c>
      <c r="K3333" s="134">
        <v>44651</v>
      </c>
      <c r="L3333" s="134">
        <v>44656</v>
      </c>
      <c r="M3333" s="46">
        <v>275.66000000000003</v>
      </c>
      <c r="N3333" s="46">
        <f>VLOOKUP(G3333,[5]Production_Personnel_wise_Proce!$D$6:$K$192,8,FALSE)</f>
        <v>234</v>
      </c>
      <c r="O3333" s="46">
        <v>82</v>
      </c>
      <c r="P3333" s="1">
        <f t="shared" si="181"/>
        <v>22604.120000000003</v>
      </c>
      <c r="Q3333" s="46" t="s">
        <v>147</v>
      </c>
      <c r="R3333" s="20">
        <v>99.7</v>
      </c>
      <c r="S3333" s="19">
        <f t="shared" si="184"/>
        <v>27483.302000000003</v>
      </c>
      <c r="T3333" s="20" t="s">
        <v>147</v>
      </c>
      <c r="U3333" s="46">
        <v>112</v>
      </c>
      <c r="V3333" s="20">
        <v>0</v>
      </c>
      <c r="W3333" s="20">
        <v>0</v>
      </c>
      <c r="X3333" s="20">
        <v>0</v>
      </c>
      <c r="Y3333" s="20">
        <f t="shared" si="185"/>
        <v>112</v>
      </c>
      <c r="Z3333" s="46">
        <f t="shared" si="180"/>
        <v>26208</v>
      </c>
      <c r="AA3333" s="58" t="s">
        <v>3179</v>
      </c>
      <c r="AB3333" s="58" t="s">
        <v>3179</v>
      </c>
    </row>
    <row r="3334" spans="1:28" x14ac:dyDescent="0.3">
      <c r="A3334" s="1">
        <v>9</v>
      </c>
      <c r="B3334" s="20" t="s">
        <v>3275</v>
      </c>
      <c r="C3334" s="1" t="s">
        <v>1486</v>
      </c>
      <c r="D3334" s="1" t="s">
        <v>3118</v>
      </c>
      <c r="E3334" s="1" t="s">
        <v>3119</v>
      </c>
      <c r="F3334" s="1" t="s">
        <v>3136</v>
      </c>
      <c r="G3334" s="1" t="s">
        <v>3137</v>
      </c>
      <c r="H3334" s="46">
        <v>1.5</v>
      </c>
      <c r="I3334" s="46">
        <v>1.5</v>
      </c>
      <c r="J3334" s="46">
        <f>VLOOKUP(G3334,[8]Sheet1!$D$9:$E$28,2,FALSE)</f>
        <v>2</v>
      </c>
      <c r="K3334" s="134">
        <v>44651</v>
      </c>
      <c r="L3334" s="134">
        <v>44656</v>
      </c>
      <c r="M3334" s="46">
        <v>117.96</v>
      </c>
      <c r="N3334" s="46">
        <v>98</v>
      </c>
      <c r="O3334" s="46">
        <v>93</v>
      </c>
      <c r="P3334" s="1">
        <f t="shared" si="181"/>
        <v>10970.279999999999</v>
      </c>
      <c r="Q3334" s="46" t="s">
        <v>147</v>
      </c>
      <c r="R3334" s="20">
        <v>99.7</v>
      </c>
      <c r="S3334" s="19">
        <f t="shared" si="184"/>
        <v>11760.611999999999</v>
      </c>
      <c r="T3334" s="20" t="s">
        <v>147</v>
      </c>
      <c r="U3334" s="46">
        <v>112</v>
      </c>
      <c r="V3334" s="20">
        <v>0</v>
      </c>
      <c r="W3334" s="20">
        <v>0</v>
      </c>
      <c r="X3334" s="20">
        <v>0</v>
      </c>
      <c r="Y3334" s="20">
        <f t="shared" si="185"/>
        <v>112</v>
      </c>
      <c r="Z3334" s="46">
        <f t="shared" si="180"/>
        <v>10976</v>
      </c>
      <c r="AA3334" s="58" t="s">
        <v>3179</v>
      </c>
      <c r="AB3334" s="58" t="s">
        <v>3179</v>
      </c>
    </row>
    <row r="3335" spans="1:28" x14ac:dyDescent="0.3">
      <c r="A3335" s="1">
        <v>10</v>
      </c>
      <c r="B3335" s="20" t="s">
        <v>3275</v>
      </c>
      <c r="C3335" s="1" t="s">
        <v>1486</v>
      </c>
      <c r="D3335" s="1" t="s">
        <v>3118</v>
      </c>
      <c r="E3335" s="1" t="s">
        <v>3119</v>
      </c>
      <c r="F3335" s="1" t="s">
        <v>3138</v>
      </c>
      <c r="G3335" s="1" t="s">
        <v>3139</v>
      </c>
      <c r="H3335" s="46">
        <v>1.5</v>
      </c>
      <c r="I3335" s="46">
        <v>1.5</v>
      </c>
      <c r="J3335" s="46">
        <f>VLOOKUP(G3335,[8]Sheet1!$D$9:$E$28,2,FALSE)</f>
        <v>3</v>
      </c>
      <c r="K3335" s="134">
        <v>44651</v>
      </c>
      <c r="L3335" s="134">
        <v>44656</v>
      </c>
      <c r="M3335" s="46">
        <v>208.4</v>
      </c>
      <c r="N3335" s="46">
        <f>VLOOKUP(G3335,[5]Production_Personnel_wise_Proce!$D$6:$K$192,8,FALSE)</f>
        <v>175</v>
      </c>
      <c r="O3335" s="46">
        <v>96</v>
      </c>
      <c r="P3335" s="1">
        <f t="shared" si="181"/>
        <v>20006.400000000001</v>
      </c>
      <c r="Q3335" s="46" t="s">
        <v>147</v>
      </c>
      <c r="R3335" s="20">
        <v>99.7</v>
      </c>
      <c r="S3335" s="19">
        <f t="shared" si="184"/>
        <v>20777.48</v>
      </c>
      <c r="T3335" s="20" t="s">
        <v>147</v>
      </c>
      <c r="U3335" s="46">
        <v>112</v>
      </c>
      <c r="V3335" s="20">
        <v>0</v>
      </c>
      <c r="W3335" s="20">
        <v>0</v>
      </c>
      <c r="X3335" s="20">
        <v>0</v>
      </c>
      <c r="Y3335" s="20">
        <f t="shared" si="185"/>
        <v>112</v>
      </c>
      <c r="Z3335" s="46">
        <f t="shared" si="180"/>
        <v>19600</v>
      </c>
      <c r="AA3335" s="58" t="s">
        <v>3179</v>
      </c>
      <c r="AB3335" s="58" t="s">
        <v>3179</v>
      </c>
    </row>
    <row r="3336" spans="1:28" x14ac:dyDescent="0.3">
      <c r="A3336" s="1">
        <v>11</v>
      </c>
      <c r="B3336" s="20" t="s">
        <v>3275</v>
      </c>
      <c r="C3336" s="1" t="s">
        <v>1486</v>
      </c>
      <c r="D3336" s="1" t="s">
        <v>3118</v>
      </c>
      <c r="E3336" s="1" t="s">
        <v>3119</v>
      </c>
      <c r="F3336" s="1" t="s">
        <v>3140</v>
      </c>
      <c r="G3336" s="1" t="s">
        <v>3141</v>
      </c>
      <c r="H3336" s="46">
        <v>2</v>
      </c>
      <c r="I3336" s="46">
        <v>2</v>
      </c>
      <c r="J3336" s="46">
        <f>VLOOKUP(G3336,[8]Sheet1!$D$9:$E$28,2,FALSE)</f>
        <v>2</v>
      </c>
      <c r="K3336" s="134">
        <v>44651</v>
      </c>
      <c r="L3336" s="134">
        <v>44656</v>
      </c>
      <c r="M3336" s="46">
        <v>139.76</v>
      </c>
      <c r="N3336" s="46">
        <f>VLOOKUP(G3336,[5]Production_Personnel_wise_Proce!$D$6:$K$192,8,FALSE)</f>
        <v>116</v>
      </c>
      <c r="O3336" s="46">
        <v>80</v>
      </c>
      <c r="P3336" s="1">
        <f t="shared" si="181"/>
        <v>11180.8</v>
      </c>
      <c r="Q3336" s="46" t="s">
        <v>147</v>
      </c>
      <c r="R3336" s="20">
        <v>99.7</v>
      </c>
      <c r="S3336" s="19">
        <f t="shared" si="184"/>
        <v>13934.072</v>
      </c>
      <c r="T3336" s="20" t="s">
        <v>147</v>
      </c>
      <c r="U3336" s="46">
        <v>112</v>
      </c>
      <c r="V3336" s="20">
        <v>0</v>
      </c>
      <c r="W3336" s="20">
        <v>0</v>
      </c>
      <c r="X3336" s="20">
        <v>0</v>
      </c>
      <c r="Y3336" s="20">
        <f t="shared" si="185"/>
        <v>112</v>
      </c>
      <c r="Z3336" s="46">
        <f t="shared" si="180"/>
        <v>12992</v>
      </c>
      <c r="AA3336" s="58" t="s">
        <v>3179</v>
      </c>
      <c r="AB3336" s="58" t="s">
        <v>3179</v>
      </c>
    </row>
    <row r="3337" spans="1:28" x14ac:dyDescent="0.3">
      <c r="A3337" s="1">
        <v>12</v>
      </c>
      <c r="B3337" s="20" t="s">
        <v>3275</v>
      </c>
      <c r="C3337" s="1" t="s">
        <v>1486</v>
      </c>
      <c r="D3337" s="1" t="s">
        <v>3118</v>
      </c>
      <c r="E3337" s="1" t="s">
        <v>3119</v>
      </c>
      <c r="F3337" s="1" t="s">
        <v>3142</v>
      </c>
      <c r="G3337" s="1" t="s">
        <v>3143</v>
      </c>
      <c r="H3337" s="46">
        <v>1</v>
      </c>
      <c r="I3337" s="46">
        <v>1</v>
      </c>
      <c r="J3337" s="46">
        <f>VLOOKUP(G3337,[8]Sheet1!$D$9:$E$28,2,FALSE)</f>
        <v>1</v>
      </c>
      <c r="K3337" s="134">
        <v>44651</v>
      </c>
      <c r="L3337" s="134">
        <v>44656</v>
      </c>
      <c r="M3337" s="46">
        <v>69.900000000000006</v>
      </c>
      <c r="N3337" s="46">
        <v>60</v>
      </c>
      <c r="O3337" s="46">
        <v>84</v>
      </c>
      <c r="P3337" s="1">
        <f t="shared" si="181"/>
        <v>5871.6</v>
      </c>
      <c r="Q3337" s="46" t="s">
        <v>147</v>
      </c>
      <c r="R3337" s="20">
        <v>99.7</v>
      </c>
      <c r="S3337" s="19">
        <f t="shared" si="184"/>
        <v>6969.0300000000007</v>
      </c>
      <c r="T3337" s="20" t="s">
        <v>147</v>
      </c>
      <c r="U3337" s="46">
        <v>112</v>
      </c>
      <c r="V3337" s="20">
        <v>0</v>
      </c>
      <c r="W3337" s="20">
        <v>0</v>
      </c>
      <c r="X3337" s="20">
        <v>0</v>
      </c>
      <c r="Y3337" s="20">
        <f t="shared" si="185"/>
        <v>112</v>
      </c>
      <c r="Z3337" s="46">
        <f t="shared" si="180"/>
        <v>6720</v>
      </c>
      <c r="AA3337" s="58" t="s">
        <v>3179</v>
      </c>
      <c r="AB3337" s="58" t="s">
        <v>3179</v>
      </c>
    </row>
    <row r="3338" spans="1:28" x14ac:dyDescent="0.3">
      <c r="A3338" s="1">
        <v>13</v>
      </c>
      <c r="B3338" s="20" t="s">
        <v>3275</v>
      </c>
      <c r="C3338" s="1" t="s">
        <v>1486</v>
      </c>
      <c r="D3338" s="1" t="s">
        <v>3118</v>
      </c>
      <c r="E3338" s="1" t="s">
        <v>3119</v>
      </c>
      <c r="F3338" s="1" t="s">
        <v>3144</v>
      </c>
      <c r="G3338" s="1" t="s">
        <v>3145</v>
      </c>
      <c r="H3338" s="46">
        <v>2</v>
      </c>
      <c r="I3338" s="46">
        <v>2</v>
      </c>
      <c r="J3338" s="46">
        <f>VLOOKUP(G3338,[8]Sheet1!$D$9:$E$28,2,FALSE)</f>
        <v>3</v>
      </c>
      <c r="K3338" s="134">
        <v>44651</v>
      </c>
      <c r="L3338" s="134">
        <v>44656</v>
      </c>
      <c r="M3338" s="46">
        <v>211.48</v>
      </c>
      <c r="N3338" s="46">
        <f>VLOOKUP(G3338,[5]Production_Personnel_wise_Proce!$D$6:$K$192,8,FALSE)</f>
        <v>177</v>
      </c>
      <c r="O3338" s="46">
        <v>85</v>
      </c>
      <c r="P3338" s="1">
        <f t="shared" si="181"/>
        <v>17975.8</v>
      </c>
      <c r="Q3338" s="46" t="s">
        <v>147</v>
      </c>
      <c r="R3338" s="20">
        <v>99.7</v>
      </c>
      <c r="S3338" s="19">
        <f t="shared" si="184"/>
        <v>21084.556</v>
      </c>
      <c r="T3338" s="20" t="s">
        <v>147</v>
      </c>
      <c r="U3338" s="46">
        <v>112</v>
      </c>
      <c r="V3338" s="20">
        <v>0</v>
      </c>
      <c r="W3338" s="20">
        <v>0</v>
      </c>
      <c r="X3338" s="20">
        <v>0</v>
      </c>
      <c r="Y3338" s="20">
        <f t="shared" si="185"/>
        <v>112</v>
      </c>
      <c r="Z3338" s="46">
        <f t="shared" si="180"/>
        <v>19824</v>
      </c>
      <c r="AA3338" s="58" t="s">
        <v>3179</v>
      </c>
      <c r="AB3338" s="58" t="s">
        <v>3179</v>
      </c>
    </row>
    <row r="3339" spans="1:28" x14ac:dyDescent="0.3">
      <c r="A3339" s="1">
        <v>14</v>
      </c>
      <c r="B3339" s="20" t="s">
        <v>3275</v>
      </c>
      <c r="C3339" s="1" t="s">
        <v>1486</v>
      </c>
      <c r="D3339" s="1" t="s">
        <v>3118</v>
      </c>
      <c r="E3339" s="1" t="s">
        <v>3119</v>
      </c>
      <c r="F3339" s="1" t="s">
        <v>3146</v>
      </c>
      <c r="G3339" s="1" t="s">
        <v>3147</v>
      </c>
      <c r="H3339" s="46">
        <v>5</v>
      </c>
      <c r="I3339" s="46">
        <v>5</v>
      </c>
      <c r="J3339" s="46">
        <f>VLOOKUP(G3339,[8]Sheet1!$D$9:$E$28,2,FALSE)</f>
        <v>13</v>
      </c>
      <c r="K3339" s="134">
        <v>44651</v>
      </c>
      <c r="L3339" s="134">
        <v>44656</v>
      </c>
      <c r="M3339" s="46">
        <v>910.3</v>
      </c>
      <c r="N3339" s="46">
        <f>VLOOKUP(G3339,[5]Production_Personnel_wise_Proce!$D$6:$K$192,8,FALSE)</f>
        <v>765</v>
      </c>
      <c r="O3339" s="46">
        <v>85</v>
      </c>
      <c r="P3339" s="1">
        <f t="shared" si="181"/>
        <v>77375.5</v>
      </c>
      <c r="Q3339" s="46" t="s">
        <v>147</v>
      </c>
      <c r="R3339" s="20">
        <v>99.7</v>
      </c>
      <c r="S3339" s="19">
        <f t="shared" si="184"/>
        <v>90756.91</v>
      </c>
      <c r="T3339" s="20" t="s">
        <v>147</v>
      </c>
      <c r="U3339" s="46">
        <v>112</v>
      </c>
      <c r="V3339" s="20">
        <v>0</v>
      </c>
      <c r="W3339" s="20">
        <v>0</v>
      </c>
      <c r="X3339" s="20">
        <v>0</v>
      </c>
      <c r="Y3339" s="20">
        <f t="shared" si="185"/>
        <v>112</v>
      </c>
      <c r="Z3339" s="46">
        <f t="shared" si="180"/>
        <v>85680</v>
      </c>
      <c r="AA3339" s="58" t="s">
        <v>3179</v>
      </c>
      <c r="AB3339" s="58" t="s">
        <v>3179</v>
      </c>
    </row>
    <row r="3340" spans="1:28" x14ac:dyDescent="0.3">
      <c r="A3340" s="1">
        <v>15</v>
      </c>
      <c r="B3340" s="20" t="s">
        <v>3275</v>
      </c>
      <c r="C3340" s="1" t="s">
        <v>1486</v>
      </c>
      <c r="D3340" s="1" t="s">
        <v>3118</v>
      </c>
      <c r="E3340" s="1" t="s">
        <v>3119</v>
      </c>
      <c r="F3340" s="1" t="s">
        <v>3148</v>
      </c>
      <c r="G3340" s="1" t="s">
        <v>3149</v>
      </c>
      <c r="H3340" s="46">
        <v>2</v>
      </c>
      <c r="I3340" s="46"/>
      <c r="J3340" s="14">
        <v>0</v>
      </c>
      <c r="K3340" s="65">
        <v>0</v>
      </c>
      <c r="L3340" s="14">
        <v>0</v>
      </c>
      <c r="M3340" s="14">
        <v>0</v>
      </c>
      <c r="N3340" s="14">
        <v>0</v>
      </c>
      <c r="O3340" s="14">
        <v>0</v>
      </c>
      <c r="P3340" s="1">
        <f t="shared" si="181"/>
        <v>0</v>
      </c>
      <c r="Q3340" s="14">
        <v>0</v>
      </c>
      <c r="R3340" s="14">
        <v>0</v>
      </c>
      <c r="S3340" s="14">
        <v>0</v>
      </c>
      <c r="T3340" s="14">
        <v>0</v>
      </c>
      <c r="U3340" s="1">
        <v>0</v>
      </c>
      <c r="V3340" s="14">
        <v>0</v>
      </c>
      <c r="W3340" s="14">
        <v>0</v>
      </c>
      <c r="X3340" s="14">
        <v>0</v>
      </c>
      <c r="Y3340" s="14">
        <v>0</v>
      </c>
      <c r="Z3340" s="46"/>
      <c r="AA3340" s="58" t="s">
        <v>3179</v>
      </c>
      <c r="AB3340" s="58" t="s">
        <v>3179</v>
      </c>
    </row>
    <row r="3341" spans="1:28" x14ac:dyDescent="0.3">
      <c r="A3341" s="1">
        <v>16</v>
      </c>
      <c r="B3341" s="20" t="s">
        <v>3275</v>
      </c>
      <c r="C3341" s="1" t="s">
        <v>1486</v>
      </c>
      <c r="D3341" s="1" t="s">
        <v>3118</v>
      </c>
      <c r="E3341" s="1" t="s">
        <v>3119</v>
      </c>
      <c r="F3341" s="1" t="s">
        <v>3150</v>
      </c>
      <c r="G3341" s="1" t="s">
        <v>3151</v>
      </c>
      <c r="H3341" s="46">
        <v>1.5</v>
      </c>
      <c r="I3341" s="46"/>
      <c r="J3341" s="14">
        <v>0</v>
      </c>
      <c r="K3341" s="65">
        <v>0</v>
      </c>
      <c r="L3341" s="14">
        <v>0</v>
      </c>
      <c r="M3341" s="14">
        <v>0</v>
      </c>
      <c r="N3341" s="14">
        <v>0</v>
      </c>
      <c r="O3341" s="14">
        <v>0</v>
      </c>
      <c r="P3341" s="1">
        <f t="shared" si="181"/>
        <v>0</v>
      </c>
      <c r="Q3341" s="14">
        <v>0</v>
      </c>
      <c r="R3341" s="14">
        <v>0</v>
      </c>
      <c r="S3341" s="14">
        <v>0</v>
      </c>
      <c r="T3341" s="14">
        <v>0</v>
      </c>
      <c r="U3341" s="1">
        <v>0</v>
      </c>
      <c r="V3341" s="14">
        <v>0</v>
      </c>
      <c r="W3341" s="14">
        <v>0</v>
      </c>
      <c r="X3341" s="14">
        <v>0</v>
      </c>
      <c r="Y3341" s="14">
        <v>0</v>
      </c>
      <c r="Z3341" s="46"/>
      <c r="AA3341" s="58" t="s">
        <v>3179</v>
      </c>
      <c r="AB3341" s="58" t="s">
        <v>3179</v>
      </c>
    </row>
    <row r="3342" spans="1:28" ht="28.8" x14ac:dyDescent="0.3">
      <c r="A3342" s="1">
        <v>17</v>
      </c>
      <c r="B3342" s="20" t="s">
        <v>3275</v>
      </c>
      <c r="C3342" s="1" t="s">
        <v>1486</v>
      </c>
      <c r="D3342" s="1" t="s">
        <v>3118</v>
      </c>
      <c r="E3342" s="1" t="s">
        <v>3119</v>
      </c>
      <c r="F3342" s="46" t="s">
        <v>3152</v>
      </c>
      <c r="G3342" s="1" t="s">
        <v>3153</v>
      </c>
      <c r="H3342" s="46">
        <v>1</v>
      </c>
      <c r="I3342" s="46">
        <v>1</v>
      </c>
      <c r="J3342" s="46">
        <f>VLOOKUP(G3342,[8]Sheet1!$D$9:$E$28,2,FALSE)</f>
        <v>13</v>
      </c>
      <c r="K3342" s="134">
        <v>44651</v>
      </c>
      <c r="L3342" s="134">
        <v>44656</v>
      </c>
      <c r="M3342" s="46">
        <v>891.2</v>
      </c>
      <c r="N3342" s="46">
        <f>VLOOKUP(G3342,[5]Production_Personnel_wise_Proce!$D$6:$K$192,8,FALSE)</f>
        <v>749</v>
      </c>
      <c r="O3342" s="46">
        <v>98</v>
      </c>
      <c r="P3342" s="1">
        <f t="shared" si="181"/>
        <v>87337.600000000006</v>
      </c>
      <c r="Q3342" s="46" t="s">
        <v>147</v>
      </c>
      <c r="R3342" s="20">
        <v>99.7</v>
      </c>
      <c r="S3342" s="19">
        <f>+R3342*M3342</f>
        <v>88852.640000000014</v>
      </c>
      <c r="T3342" s="20" t="s">
        <v>147</v>
      </c>
      <c r="U3342" s="46">
        <v>112</v>
      </c>
      <c r="V3342" s="20">
        <v>0</v>
      </c>
      <c r="W3342" s="20">
        <v>0</v>
      </c>
      <c r="X3342" s="20">
        <v>0</v>
      </c>
      <c r="Y3342" s="20">
        <f t="shared" si="185"/>
        <v>112</v>
      </c>
      <c r="Z3342" s="46">
        <f>+N3342*Y3342</f>
        <v>83888</v>
      </c>
      <c r="AA3342" s="58" t="s">
        <v>3179</v>
      </c>
      <c r="AB3342" s="58" t="s">
        <v>3179</v>
      </c>
    </row>
    <row r="3343" spans="1:28" x14ac:dyDescent="0.3">
      <c r="A3343" s="1">
        <v>18</v>
      </c>
      <c r="B3343" s="20" t="s">
        <v>3275</v>
      </c>
      <c r="C3343" s="1" t="s">
        <v>1486</v>
      </c>
      <c r="D3343" s="1" t="s">
        <v>3118</v>
      </c>
      <c r="E3343" s="1" t="s">
        <v>3119</v>
      </c>
      <c r="F3343" s="1" t="s">
        <v>3154</v>
      </c>
      <c r="G3343" s="1" t="s">
        <v>3155</v>
      </c>
      <c r="H3343" s="46">
        <v>2.5</v>
      </c>
      <c r="I3343" s="46">
        <v>2.5</v>
      </c>
      <c r="J3343" s="46">
        <f>VLOOKUP(G3343,[8]Sheet1!$D$9:$E$28,2,FALSE)</f>
        <v>3</v>
      </c>
      <c r="K3343" s="134">
        <v>44651</v>
      </c>
      <c r="L3343" s="134">
        <v>44656</v>
      </c>
      <c r="M3343" s="46">
        <v>178.1</v>
      </c>
      <c r="N3343" s="46">
        <f>VLOOKUP(G3343,[5]Production_Personnel_wise_Proce!$D$6:$K$192,8,FALSE)</f>
        <v>150</v>
      </c>
      <c r="O3343" s="46">
        <v>93</v>
      </c>
      <c r="P3343" s="1">
        <f t="shared" si="181"/>
        <v>16563.3</v>
      </c>
      <c r="Q3343" s="46" t="s">
        <v>147</v>
      </c>
      <c r="R3343" s="20">
        <v>99.7</v>
      </c>
      <c r="S3343" s="19">
        <f>+R3343*M3343</f>
        <v>17756.57</v>
      </c>
      <c r="T3343" s="20" t="s">
        <v>147</v>
      </c>
      <c r="U3343" s="46">
        <v>112</v>
      </c>
      <c r="V3343" s="20">
        <v>0</v>
      </c>
      <c r="W3343" s="20">
        <v>0</v>
      </c>
      <c r="X3343" s="20">
        <v>0</v>
      </c>
      <c r="Y3343" s="20">
        <f t="shared" si="185"/>
        <v>112</v>
      </c>
      <c r="Z3343" s="46">
        <f>+N3343*Y3343</f>
        <v>16800</v>
      </c>
      <c r="AA3343" s="58" t="s">
        <v>3179</v>
      </c>
      <c r="AB3343" s="58" t="s">
        <v>3179</v>
      </c>
    </row>
    <row r="3344" spans="1:28" x14ac:dyDescent="0.3">
      <c r="A3344" s="1">
        <v>19</v>
      </c>
      <c r="B3344" s="20" t="s">
        <v>3275</v>
      </c>
      <c r="C3344" s="1" t="s">
        <v>1486</v>
      </c>
      <c r="D3344" s="1" t="s">
        <v>3118</v>
      </c>
      <c r="E3344" s="1" t="s">
        <v>3119</v>
      </c>
      <c r="F3344" s="1" t="s">
        <v>3156</v>
      </c>
      <c r="G3344" s="1" t="s">
        <v>3157</v>
      </c>
      <c r="H3344" s="46">
        <v>2.5</v>
      </c>
      <c r="I3344" s="46"/>
      <c r="J3344" s="14">
        <v>0</v>
      </c>
      <c r="K3344" s="65">
        <v>0</v>
      </c>
      <c r="L3344" s="14">
        <v>0</v>
      </c>
      <c r="M3344" s="14">
        <v>0</v>
      </c>
      <c r="N3344" s="14">
        <v>0</v>
      </c>
      <c r="O3344" s="14">
        <v>0</v>
      </c>
      <c r="P3344" s="1">
        <f t="shared" si="181"/>
        <v>0</v>
      </c>
      <c r="Q3344" s="14">
        <v>0</v>
      </c>
      <c r="R3344" s="14">
        <v>0</v>
      </c>
      <c r="S3344" s="14">
        <v>0</v>
      </c>
      <c r="T3344" s="14">
        <v>0</v>
      </c>
      <c r="U3344" s="1">
        <v>0</v>
      </c>
      <c r="V3344" s="14">
        <v>0</v>
      </c>
      <c r="W3344" s="14">
        <v>0</v>
      </c>
      <c r="X3344" s="14">
        <v>0</v>
      </c>
      <c r="Y3344" s="14">
        <v>0</v>
      </c>
      <c r="Z3344" s="46"/>
      <c r="AA3344" s="58" t="s">
        <v>3179</v>
      </c>
      <c r="AB3344" s="58" t="s">
        <v>3179</v>
      </c>
    </row>
    <row r="3345" spans="1:28" ht="28.8" x14ac:dyDescent="0.3">
      <c r="A3345" s="1">
        <v>20</v>
      </c>
      <c r="B3345" s="20" t="s">
        <v>3275</v>
      </c>
      <c r="C3345" s="1" t="s">
        <v>1486</v>
      </c>
      <c r="D3345" s="1" t="s">
        <v>3118</v>
      </c>
      <c r="E3345" s="1" t="s">
        <v>3119</v>
      </c>
      <c r="F3345" s="46" t="s">
        <v>3158</v>
      </c>
      <c r="G3345" s="1" t="s">
        <v>3159</v>
      </c>
      <c r="H3345" s="46">
        <v>3.5</v>
      </c>
      <c r="I3345" s="46">
        <v>3.5</v>
      </c>
      <c r="J3345" s="46">
        <f>VLOOKUP(G3345,[8]Sheet1!$D$9:$E$28,2,FALSE)</f>
        <v>9</v>
      </c>
      <c r="K3345" s="134">
        <v>44651</v>
      </c>
      <c r="L3345" s="134">
        <v>44656</v>
      </c>
      <c r="M3345" s="46">
        <v>603.74</v>
      </c>
      <c r="N3345" s="46">
        <f>VLOOKUP(G3345,[5]Production_Personnel_wise_Proce!$D$6:$K$192,8,FALSE)</f>
        <v>506</v>
      </c>
      <c r="O3345" s="46">
        <v>95</v>
      </c>
      <c r="P3345" s="1">
        <f t="shared" si="181"/>
        <v>57355.3</v>
      </c>
      <c r="Q3345" s="46" t="s">
        <v>147</v>
      </c>
      <c r="R3345" s="20">
        <v>99.7</v>
      </c>
      <c r="S3345" s="19">
        <f>+R3345*M3345</f>
        <v>60192.878000000004</v>
      </c>
      <c r="T3345" s="20" t="s">
        <v>147</v>
      </c>
      <c r="U3345" s="46">
        <v>112</v>
      </c>
      <c r="V3345" s="20">
        <v>0</v>
      </c>
      <c r="W3345" s="20">
        <v>0</v>
      </c>
      <c r="X3345" s="20">
        <v>0</v>
      </c>
      <c r="Y3345" s="20">
        <f t="shared" si="185"/>
        <v>112</v>
      </c>
      <c r="Z3345" s="46">
        <f>+N3345*Y3345</f>
        <v>56672</v>
      </c>
      <c r="AA3345" s="58" t="s">
        <v>3179</v>
      </c>
      <c r="AB3345" s="58" t="s">
        <v>3179</v>
      </c>
    </row>
    <row r="3346" spans="1:28" x14ac:dyDescent="0.3">
      <c r="A3346" s="1">
        <v>21</v>
      </c>
      <c r="B3346" s="20" t="s">
        <v>3275</v>
      </c>
      <c r="C3346" s="1" t="s">
        <v>1486</v>
      </c>
      <c r="D3346" s="1" t="s">
        <v>3118</v>
      </c>
      <c r="E3346" s="1" t="s">
        <v>3119</v>
      </c>
      <c r="F3346" s="1" t="s">
        <v>3160</v>
      </c>
      <c r="G3346" s="1" t="s">
        <v>3161</v>
      </c>
      <c r="H3346" s="46">
        <v>2</v>
      </c>
      <c r="I3346" s="46">
        <v>2</v>
      </c>
      <c r="J3346" s="46">
        <f>VLOOKUP(G3346,[8]Sheet1!$D$9:$E$28,2,FALSE)</f>
        <v>3</v>
      </c>
      <c r="K3346" s="134">
        <v>44651</v>
      </c>
      <c r="L3346" s="134">
        <v>44656</v>
      </c>
      <c r="M3346" s="46">
        <v>210.04</v>
      </c>
      <c r="N3346" s="46">
        <f>VLOOKUP(G3346,[5]Production_Personnel_wise_Proce!$D$6:$K$192,8,FALSE)</f>
        <v>176</v>
      </c>
      <c r="O3346" s="46">
        <v>92</v>
      </c>
      <c r="P3346" s="1">
        <f t="shared" si="181"/>
        <v>19323.68</v>
      </c>
      <c r="Q3346" s="46" t="s">
        <v>147</v>
      </c>
      <c r="R3346" s="20">
        <v>99.7</v>
      </c>
      <c r="S3346" s="19">
        <f>+R3346*M3346</f>
        <v>20940.988000000001</v>
      </c>
      <c r="T3346" s="20" t="s">
        <v>147</v>
      </c>
      <c r="U3346" s="46">
        <v>112</v>
      </c>
      <c r="V3346" s="20">
        <v>0</v>
      </c>
      <c r="W3346" s="20">
        <v>0</v>
      </c>
      <c r="X3346" s="20">
        <v>0</v>
      </c>
      <c r="Y3346" s="20">
        <f t="shared" si="185"/>
        <v>112</v>
      </c>
      <c r="Z3346" s="46">
        <f>+N3346*Y3346</f>
        <v>19712</v>
      </c>
      <c r="AA3346" s="58" t="s">
        <v>3179</v>
      </c>
      <c r="AB3346" s="58" t="s">
        <v>3179</v>
      </c>
    </row>
    <row r="3347" spans="1:28" ht="28.8" x14ac:dyDescent="0.3">
      <c r="A3347" s="1">
        <v>22</v>
      </c>
      <c r="B3347" s="20" t="s">
        <v>3275</v>
      </c>
      <c r="C3347" s="1" t="s">
        <v>1486</v>
      </c>
      <c r="D3347" s="1" t="s">
        <v>3118</v>
      </c>
      <c r="E3347" s="1" t="s">
        <v>3119</v>
      </c>
      <c r="F3347" s="46" t="s">
        <v>3162</v>
      </c>
      <c r="G3347" s="1" t="s">
        <v>3163</v>
      </c>
      <c r="H3347" s="46">
        <v>1</v>
      </c>
      <c r="I3347" s="46">
        <v>1</v>
      </c>
      <c r="J3347" s="46">
        <f>VLOOKUP(G3347,[8]Sheet1!$D$9:$E$28,2,FALSE)</f>
        <v>7</v>
      </c>
      <c r="K3347" s="134">
        <v>44651</v>
      </c>
      <c r="L3347" s="134">
        <v>44656</v>
      </c>
      <c r="M3347" s="46">
        <v>485.9</v>
      </c>
      <c r="N3347" s="46">
        <f>VLOOKUP(G3347,[5]Production_Personnel_wise_Proce!$D$6:$K$192,8,FALSE)</f>
        <v>409</v>
      </c>
      <c r="O3347" s="46">
        <v>98</v>
      </c>
      <c r="P3347" s="1">
        <f t="shared" si="181"/>
        <v>47618.2</v>
      </c>
      <c r="Q3347" s="46" t="s">
        <v>147</v>
      </c>
      <c r="R3347" s="20">
        <v>99.7</v>
      </c>
      <c r="S3347" s="19">
        <f>+R3347*M3347</f>
        <v>48444.229999999996</v>
      </c>
      <c r="T3347" s="20" t="s">
        <v>147</v>
      </c>
      <c r="U3347" s="46">
        <v>112</v>
      </c>
      <c r="V3347" s="20">
        <v>0</v>
      </c>
      <c r="W3347" s="20">
        <v>0</v>
      </c>
      <c r="X3347" s="20">
        <v>0</v>
      </c>
      <c r="Y3347" s="20">
        <f t="shared" si="185"/>
        <v>112</v>
      </c>
      <c r="Z3347" s="46">
        <f>+N3347*Y3347</f>
        <v>45808</v>
      </c>
      <c r="AA3347" s="58" t="s">
        <v>3179</v>
      </c>
      <c r="AB3347" s="58" t="s">
        <v>3179</v>
      </c>
    </row>
    <row r="3348" spans="1:28" ht="28.8" x14ac:dyDescent="0.3">
      <c r="A3348" s="1">
        <v>23</v>
      </c>
      <c r="B3348" s="20" t="s">
        <v>3275</v>
      </c>
      <c r="C3348" s="1" t="s">
        <v>1486</v>
      </c>
      <c r="D3348" s="1" t="s">
        <v>3118</v>
      </c>
      <c r="E3348" s="1" t="s">
        <v>3119</v>
      </c>
      <c r="F3348" s="46" t="s">
        <v>3164</v>
      </c>
      <c r="G3348" s="1" t="s">
        <v>3165</v>
      </c>
      <c r="H3348" s="46">
        <v>2.5</v>
      </c>
      <c r="I3348" s="46">
        <v>2.5</v>
      </c>
      <c r="J3348" s="46">
        <f>VLOOKUP(G3348,[8]Sheet1!$D$9:$E$28,2,FALSE)</f>
        <v>8</v>
      </c>
      <c r="K3348" s="134">
        <v>44651</v>
      </c>
      <c r="L3348" s="134">
        <v>44656</v>
      </c>
      <c r="M3348" s="46">
        <v>522.78</v>
      </c>
      <c r="N3348" s="46">
        <f>VLOOKUP(G3348,[5]Production_Personnel_wise_Proce!$D$6:$K$192,8,FALSE)</f>
        <v>440</v>
      </c>
      <c r="O3348" s="46">
        <v>98</v>
      </c>
      <c r="P3348" s="1">
        <f t="shared" si="181"/>
        <v>51232.439999999995</v>
      </c>
      <c r="Q3348" s="46" t="s">
        <v>147</v>
      </c>
      <c r="R3348" s="20">
        <v>99.7</v>
      </c>
      <c r="S3348" s="19">
        <f>+R3348*M3348</f>
        <v>52121.165999999997</v>
      </c>
      <c r="T3348" s="20" t="s">
        <v>147</v>
      </c>
      <c r="U3348" s="46">
        <v>112</v>
      </c>
      <c r="V3348" s="20">
        <v>0</v>
      </c>
      <c r="W3348" s="20">
        <v>0</v>
      </c>
      <c r="X3348" s="20">
        <v>0</v>
      </c>
      <c r="Y3348" s="20">
        <f t="shared" si="185"/>
        <v>112</v>
      </c>
      <c r="Z3348" s="46">
        <f>+N3348*Y3348</f>
        <v>49280</v>
      </c>
      <c r="AA3348" s="58" t="s">
        <v>3179</v>
      </c>
      <c r="AB3348" s="58" t="s">
        <v>3179</v>
      </c>
    </row>
    <row r="3349" spans="1:28" x14ac:dyDescent="0.3">
      <c r="A3349" s="1">
        <v>24</v>
      </c>
      <c r="B3349" s="20" t="s">
        <v>3275</v>
      </c>
      <c r="C3349" s="1" t="s">
        <v>1486</v>
      </c>
      <c r="D3349" s="1" t="s">
        <v>3118</v>
      </c>
      <c r="E3349" s="1" t="s">
        <v>3119</v>
      </c>
      <c r="F3349" s="1" t="s">
        <v>3166</v>
      </c>
      <c r="G3349" s="1" t="s">
        <v>3167</v>
      </c>
      <c r="H3349" s="46">
        <v>2.5</v>
      </c>
      <c r="I3349" s="46"/>
      <c r="J3349" s="14">
        <v>0</v>
      </c>
      <c r="K3349" s="65">
        <v>0</v>
      </c>
      <c r="L3349" s="14">
        <v>0</v>
      </c>
      <c r="M3349" s="14">
        <v>0</v>
      </c>
      <c r="N3349" s="14">
        <v>0</v>
      </c>
      <c r="O3349" s="14">
        <v>0</v>
      </c>
      <c r="P3349" s="1">
        <f t="shared" si="181"/>
        <v>0</v>
      </c>
      <c r="Q3349" s="14">
        <v>0</v>
      </c>
      <c r="R3349" s="14">
        <v>0</v>
      </c>
      <c r="S3349" s="14">
        <v>0</v>
      </c>
      <c r="T3349" s="14">
        <v>0</v>
      </c>
      <c r="U3349" s="1">
        <v>0</v>
      </c>
      <c r="V3349" s="14">
        <v>0</v>
      </c>
      <c r="W3349" s="14">
        <v>0</v>
      </c>
      <c r="X3349" s="14">
        <v>0</v>
      </c>
      <c r="Y3349" s="14">
        <v>0</v>
      </c>
      <c r="Z3349" s="46"/>
      <c r="AA3349" s="58" t="s">
        <v>3179</v>
      </c>
      <c r="AB3349" s="58" t="s">
        <v>3179</v>
      </c>
    </row>
    <row r="3350" spans="1:28" x14ac:dyDescent="0.3">
      <c r="A3350" s="1">
        <v>1</v>
      </c>
      <c r="B3350" s="20" t="s">
        <v>3275</v>
      </c>
      <c r="C3350" s="1" t="s">
        <v>1486</v>
      </c>
      <c r="D3350" s="1" t="s">
        <v>3168</v>
      </c>
      <c r="E3350" s="1" t="s">
        <v>3169</v>
      </c>
      <c r="F3350" s="1" t="s">
        <v>3170</v>
      </c>
      <c r="G3350" s="1" t="s">
        <v>3171</v>
      </c>
      <c r="H3350" s="125">
        <v>1</v>
      </c>
      <c r="I3350" s="125">
        <v>1</v>
      </c>
      <c r="J3350" s="1">
        <v>9</v>
      </c>
      <c r="K3350" s="65">
        <v>44705</v>
      </c>
      <c r="L3350" s="65">
        <v>44708</v>
      </c>
      <c r="M3350" s="1">
        <v>602.04</v>
      </c>
      <c r="N3350" s="1">
        <v>560</v>
      </c>
      <c r="O3350" s="1">
        <v>80</v>
      </c>
      <c r="P3350" s="1">
        <f t="shared" si="181"/>
        <v>48163.199999999997</v>
      </c>
      <c r="Q3350" s="1" t="s">
        <v>147</v>
      </c>
      <c r="R3350" s="20">
        <v>99.7</v>
      </c>
      <c r="S3350" s="19">
        <f>+R3350*M3350</f>
        <v>60023.387999999999</v>
      </c>
      <c r="T3350" s="20" t="s">
        <v>147</v>
      </c>
      <c r="U3350" s="1">
        <v>190</v>
      </c>
      <c r="V3350" s="20">
        <v>0</v>
      </c>
      <c r="W3350" s="20">
        <v>0</v>
      </c>
      <c r="X3350" s="20">
        <v>0</v>
      </c>
      <c r="Y3350" s="20">
        <f t="shared" si="185"/>
        <v>190</v>
      </c>
      <c r="Z3350" s="1">
        <f>+N3350*Y3350</f>
        <v>106400</v>
      </c>
      <c r="AA3350" s="58" t="s">
        <v>3179</v>
      </c>
      <c r="AB3350" s="58" t="s">
        <v>3179</v>
      </c>
    </row>
    <row r="3351" spans="1:28" x14ac:dyDescent="0.3">
      <c r="A3351" s="1">
        <v>2</v>
      </c>
      <c r="B3351" s="20" t="s">
        <v>3275</v>
      </c>
      <c r="C3351" s="1" t="s">
        <v>1486</v>
      </c>
      <c r="D3351" s="1" t="s">
        <v>3168</v>
      </c>
      <c r="E3351" s="1" t="s">
        <v>3169</v>
      </c>
      <c r="F3351" s="1" t="s">
        <v>3172</v>
      </c>
      <c r="G3351" s="1" t="s">
        <v>3173</v>
      </c>
      <c r="H3351" s="125">
        <v>1.5</v>
      </c>
      <c r="I3351" s="125">
        <v>1.5</v>
      </c>
      <c r="J3351" s="1">
        <v>6</v>
      </c>
      <c r="K3351" s="65">
        <v>44705</v>
      </c>
      <c r="L3351" s="65">
        <v>44708</v>
      </c>
      <c r="M3351" s="1">
        <v>386</v>
      </c>
      <c r="N3351" s="1">
        <v>360</v>
      </c>
      <c r="O3351" s="1">
        <v>81</v>
      </c>
      <c r="P3351" s="1">
        <f t="shared" si="181"/>
        <v>31266</v>
      </c>
      <c r="Q3351" s="1" t="s">
        <v>147</v>
      </c>
      <c r="R3351" s="20">
        <v>99.7</v>
      </c>
      <c r="S3351" s="19">
        <f>+R3351*M3351</f>
        <v>38484.200000000004</v>
      </c>
      <c r="T3351" s="20" t="s">
        <v>147</v>
      </c>
      <c r="U3351" s="1">
        <v>190</v>
      </c>
      <c r="V3351" s="20">
        <v>0</v>
      </c>
      <c r="W3351" s="20">
        <v>0</v>
      </c>
      <c r="X3351" s="20">
        <v>0</v>
      </c>
      <c r="Y3351" s="20">
        <f t="shared" si="185"/>
        <v>190</v>
      </c>
      <c r="Z3351" s="1">
        <f>+N3351*Y3351</f>
        <v>68400</v>
      </c>
      <c r="AA3351" s="58" t="s">
        <v>3179</v>
      </c>
      <c r="AB3351" s="58" t="s">
        <v>3179</v>
      </c>
    </row>
    <row r="3352" spans="1:28" x14ac:dyDescent="0.3">
      <c r="A3352" s="1">
        <v>3</v>
      </c>
      <c r="B3352" s="20" t="s">
        <v>3275</v>
      </c>
      <c r="C3352" s="1" t="s">
        <v>1486</v>
      </c>
      <c r="D3352" s="1" t="s">
        <v>3168</v>
      </c>
      <c r="E3352" s="1" t="s">
        <v>3169</v>
      </c>
      <c r="F3352" s="1" t="s">
        <v>3174</v>
      </c>
      <c r="G3352" s="1" t="s">
        <v>3175</v>
      </c>
      <c r="H3352" s="125">
        <v>1.5</v>
      </c>
      <c r="I3352" s="125">
        <v>1.5</v>
      </c>
      <c r="J3352" s="1">
        <v>5</v>
      </c>
      <c r="K3352" s="65">
        <v>44705</v>
      </c>
      <c r="L3352" s="65">
        <v>44708</v>
      </c>
      <c r="M3352" s="1">
        <v>320.18</v>
      </c>
      <c r="N3352" s="1">
        <v>292</v>
      </c>
      <c r="O3352" s="1">
        <v>80</v>
      </c>
      <c r="P3352" s="1">
        <f t="shared" si="181"/>
        <v>25614.400000000001</v>
      </c>
      <c r="Q3352" s="1" t="s">
        <v>147</v>
      </c>
      <c r="R3352" s="20">
        <v>99.7</v>
      </c>
      <c r="S3352" s="19">
        <f>+R3352*M3352</f>
        <v>31921.946</v>
      </c>
      <c r="T3352" s="20" t="s">
        <v>147</v>
      </c>
      <c r="U3352" s="1">
        <v>190</v>
      </c>
      <c r="V3352" s="20">
        <v>0</v>
      </c>
      <c r="W3352" s="20">
        <v>0</v>
      </c>
      <c r="X3352" s="20">
        <v>0</v>
      </c>
      <c r="Y3352" s="20">
        <f t="shared" si="185"/>
        <v>190</v>
      </c>
      <c r="Z3352" s="1">
        <f>+N3352*Y3352</f>
        <v>55480</v>
      </c>
      <c r="AA3352" s="58" t="s">
        <v>3179</v>
      </c>
      <c r="AB3352" s="58" t="s">
        <v>3179</v>
      </c>
    </row>
    <row r="3353" spans="1:28" x14ac:dyDescent="0.3">
      <c r="A3353" s="1">
        <v>4</v>
      </c>
      <c r="B3353" s="20" t="s">
        <v>3275</v>
      </c>
      <c r="C3353" s="1" t="s">
        <v>1486</v>
      </c>
      <c r="D3353" s="1" t="s">
        <v>3168</v>
      </c>
      <c r="E3353" s="1" t="s">
        <v>3169</v>
      </c>
      <c r="F3353" s="1" t="s">
        <v>3176</v>
      </c>
      <c r="G3353" s="1" t="s">
        <v>3177</v>
      </c>
      <c r="H3353" s="125">
        <v>1.5</v>
      </c>
      <c r="I3353" s="125">
        <v>1.5</v>
      </c>
      <c r="J3353" s="1">
        <v>5</v>
      </c>
      <c r="K3353" s="65">
        <v>44705</v>
      </c>
      <c r="L3353" s="65">
        <v>44708</v>
      </c>
      <c r="M3353" s="1">
        <v>309.82</v>
      </c>
      <c r="N3353" s="1">
        <v>286</v>
      </c>
      <c r="O3353" s="1">
        <v>80</v>
      </c>
      <c r="P3353" s="1">
        <f t="shared" si="181"/>
        <v>24785.599999999999</v>
      </c>
      <c r="Q3353" s="1" t="s">
        <v>147</v>
      </c>
      <c r="R3353" s="20">
        <v>99.7</v>
      </c>
      <c r="S3353" s="19">
        <f>+R3353*M3353</f>
        <v>30889.054</v>
      </c>
      <c r="T3353" s="20" t="s">
        <v>147</v>
      </c>
      <c r="U3353" s="1">
        <v>190</v>
      </c>
      <c r="V3353" s="20">
        <v>0</v>
      </c>
      <c r="W3353" s="20">
        <v>0</v>
      </c>
      <c r="X3353" s="20">
        <v>0</v>
      </c>
      <c r="Y3353" s="20">
        <f t="shared" si="185"/>
        <v>190</v>
      </c>
      <c r="Z3353" s="1">
        <f>+N3353*Y3353</f>
        <v>54340</v>
      </c>
      <c r="AA3353" s="58" t="s">
        <v>3179</v>
      </c>
      <c r="AB3353" s="58" t="s">
        <v>3179</v>
      </c>
    </row>
    <row r="3354" spans="1:28" x14ac:dyDescent="0.3">
      <c r="A3354" s="1">
        <v>5</v>
      </c>
      <c r="B3354" s="20" t="s">
        <v>3275</v>
      </c>
      <c r="C3354" s="1" t="s">
        <v>1486</v>
      </c>
      <c r="D3354" s="1" t="s">
        <v>3168</v>
      </c>
      <c r="E3354" s="1" t="s">
        <v>3169</v>
      </c>
      <c r="F3354" s="1" t="s">
        <v>3178</v>
      </c>
      <c r="G3354" s="1"/>
      <c r="H3354" s="125">
        <v>4</v>
      </c>
      <c r="I3354" s="125"/>
      <c r="J3354" s="14">
        <v>0</v>
      </c>
      <c r="K3354" s="65">
        <v>0</v>
      </c>
      <c r="L3354" s="14">
        <v>0</v>
      </c>
      <c r="M3354" s="14">
        <v>0</v>
      </c>
      <c r="N3354" s="14">
        <v>0</v>
      </c>
      <c r="O3354" s="14">
        <v>0</v>
      </c>
      <c r="P3354" s="1">
        <f t="shared" si="181"/>
        <v>0</v>
      </c>
      <c r="Q3354" s="14">
        <v>0</v>
      </c>
      <c r="R3354" s="14">
        <v>0</v>
      </c>
      <c r="S3354" s="19">
        <f t="shared" ref="S3354:S3390" si="186">+R3354*M3354</f>
        <v>0</v>
      </c>
      <c r="T3354" s="14">
        <v>0</v>
      </c>
      <c r="U3354" s="1">
        <v>0</v>
      </c>
      <c r="V3354" s="14">
        <v>0</v>
      </c>
      <c r="W3354" s="14">
        <v>0</v>
      </c>
      <c r="X3354" s="14">
        <v>0</v>
      </c>
      <c r="Y3354" s="14">
        <v>0</v>
      </c>
      <c r="Z3354" s="1"/>
      <c r="AA3354" s="58" t="s">
        <v>3179</v>
      </c>
      <c r="AB3354" s="58" t="s">
        <v>3179</v>
      </c>
    </row>
    <row r="3355" spans="1:28" x14ac:dyDescent="0.3">
      <c r="A3355" s="127">
        <v>1</v>
      </c>
      <c r="B3355" s="127" t="s">
        <v>3271</v>
      </c>
      <c r="C3355" s="1" t="s">
        <v>1486</v>
      </c>
      <c r="D3355" s="127" t="s">
        <v>3168</v>
      </c>
      <c r="E3355" s="127" t="s">
        <v>3169</v>
      </c>
      <c r="F3355" s="135" t="s">
        <v>3277</v>
      </c>
      <c r="G3355" s="135" t="s">
        <v>3278</v>
      </c>
      <c r="H3355" s="20">
        <v>3</v>
      </c>
      <c r="I3355" s="20">
        <v>3</v>
      </c>
      <c r="J3355" s="126">
        <v>9</v>
      </c>
      <c r="K3355" s="56">
        <v>44643</v>
      </c>
      <c r="L3355" s="56">
        <v>44645</v>
      </c>
      <c r="M3355" s="131">
        <v>541.63</v>
      </c>
      <c r="N3355" s="20">
        <v>490</v>
      </c>
      <c r="O3355" s="131">
        <v>86</v>
      </c>
      <c r="P3355" s="1">
        <f t="shared" si="181"/>
        <v>46580.18</v>
      </c>
      <c r="Q3355" s="20" t="s">
        <v>147</v>
      </c>
      <c r="R3355" s="20">
        <v>99.5</v>
      </c>
      <c r="S3355" s="19">
        <f t="shared" si="186"/>
        <v>53892.184999999998</v>
      </c>
      <c r="T3355" s="20" t="s">
        <v>147</v>
      </c>
      <c r="U3355" s="20">
        <v>260</v>
      </c>
      <c r="V3355" s="58">
        <f>+Y3355-U3355</f>
        <v>4.2448979591836746</v>
      </c>
      <c r="W3355" s="20">
        <v>0</v>
      </c>
      <c r="X3355" s="20">
        <v>0</v>
      </c>
      <c r="Y3355" s="58">
        <f>+Z3355/N3355</f>
        <v>264.24489795918367</v>
      </c>
      <c r="Z3355" s="20">
        <v>129480</v>
      </c>
      <c r="AA3355" s="20" t="s">
        <v>344</v>
      </c>
      <c r="AB3355" s="20" t="s">
        <v>344</v>
      </c>
    </row>
    <row r="3356" spans="1:28" x14ac:dyDescent="0.3">
      <c r="A3356" s="136">
        <v>2</v>
      </c>
      <c r="B3356" s="127" t="s">
        <v>3271</v>
      </c>
      <c r="C3356" s="1" t="s">
        <v>1486</v>
      </c>
      <c r="D3356" s="136" t="s">
        <v>3168</v>
      </c>
      <c r="E3356" s="136" t="s">
        <v>3169</v>
      </c>
      <c r="F3356" s="137" t="s">
        <v>3279</v>
      </c>
      <c r="G3356" s="137" t="s">
        <v>3280</v>
      </c>
      <c r="H3356" s="20">
        <v>3</v>
      </c>
      <c r="I3356" s="20">
        <v>3</v>
      </c>
      <c r="J3356" s="126">
        <v>10</v>
      </c>
      <c r="K3356" s="56">
        <v>44643</v>
      </c>
      <c r="L3356" s="56">
        <v>44645</v>
      </c>
      <c r="M3356" s="131">
        <v>601.75</v>
      </c>
      <c r="N3356" s="20">
        <v>550</v>
      </c>
      <c r="O3356" s="131">
        <v>89</v>
      </c>
      <c r="P3356" s="1">
        <f t="shared" si="181"/>
        <v>53555.75</v>
      </c>
      <c r="Q3356" s="20" t="s">
        <v>147</v>
      </c>
      <c r="R3356" s="20">
        <v>99.5</v>
      </c>
      <c r="S3356" s="19">
        <f t="shared" si="186"/>
        <v>59874.125</v>
      </c>
      <c r="T3356" s="20" t="s">
        <v>147</v>
      </c>
      <c r="U3356" s="20">
        <v>260</v>
      </c>
      <c r="V3356" s="58">
        <f t="shared" ref="V3356:V3382" si="187">+Y3356-U3356</f>
        <v>1.4181818181818358</v>
      </c>
      <c r="W3356" s="20">
        <v>0</v>
      </c>
      <c r="X3356" s="20">
        <v>0</v>
      </c>
      <c r="Y3356" s="58">
        <f t="shared" ref="Y3356:Y3382" si="188">+Z3356/N3356</f>
        <v>261.41818181818184</v>
      </c>
      <c r="Z3356" s="20">
        <v>143780</v>
      </c>
      <c r="AA3356" s="20" t="s">
        <v>344</v>
      </c>
      <c r="AB3356" s="20" t="s">
        <v>344</v>
      </c>
    </row>
    <row r="3357" spans="1:28" x14ac:dyDescent="0.3">
      <c r="A3357" s="136">
        <v>3</v>
      </c>
      <c r="B3357" s="127" t="s">
        <v>3271</v>
      </c>
      <c r="C3357" s="1" t="s">
        <v>1486</v>
      </c>
      <c r="D3357" s="136" t="s">
        <v>3168</v>
      </c>
      <c r="E3357" s="136" t="s">
        <v>3169</v>
      </c>
      <c r="F3357" s="137" t="s">
        <v>3281</v>
      </c>
      <c r="G3357" s="137" t="s">
        <v>3282</v>
      </c>
      <c r="H3357" s="20">
        <v>3</v>
      </c>
      <c r="I3357" s="20">
        <v>3</v>
      </c>
      <c r="J3357" s="126">
        <v>10</v>
      </c>
      <c r="K3357" s="56">
        <v>44643</v>
      </c>
      <c r="L3357" s="56">
        <v>44645</v>
      </c>
      <c r="M3357" s="131">
        <v>602.03</v>
      </c>
      <c r="N3357" s="20">
        <v>550</v>
      </c>
      <c r="O3357" s="131">
        <v>85</v>
      </c>
      <c r="P3357" s="1">
        <f t="shared" si="181"/>
        <v>51172.549999999996</v>
      </c>
      <c r="Q3357" s="20" t="s">
        <v>147</v>
      </c>
      <c r="R3357" s="20">
        <v>99.5</v>
      </c>
      <c r="S3357" s="19">
        <f t="shared" si="186"/>
        <v>59901.985000000001</v>
      </c>
      <c r="T3357" s="20" t="s">
        <v>147</v>
      </c>
      <c r="U3357" s="20">
        <v>260</v>
      </c>
      <c r="V3357" s="58">
        <f t="shared" si="187"/>
        <v>1.4181818181818358</v>
      </c>
      <c r="W3357" s="20">
        <v>0</v>
      </c>
      <c r="X3357" s="20">
        <v>0</v>
      </c>
      <c r="Y3357" s="58">
        <f t="shared" si="188"/>
        <v>261.41818181818184</v>
      </c>
      <c r="Z3357" s="20">
        <v>143780</v>
      </c>
      <c r="AA3357" s="20" t="s">
        <v>344</v>
      </c>
      <c r="AB3357" s="20" t="s">
        <v>344</v>
      </c>
    </row>
    <row r="3358" spans="1:28" x14ac:dyDescent="0.3">
      <c r="A3358" s="136">
        <v>4</v>
      </c>
      <c r="B3358" s="127" t="s">
        <v>3271</v>
      </c>
      <c r="C3358" s="1" t="s">
        <v>1486</v>
      </c>
      <c r="D3358" s="136" t="s">
        <v>3168</v>
      </c>
      <c r="E3358" s="136" t="s">
        <v>3169</v>
      </c>
      <c r="F3358" s="137" t="s">
        <v>3283</v>
      </c>
      <c r="G3358" s="137" t="s">
        <v>3284</v>
      </c>
      <c r="H3358" s="20">
        <v>2</v>
      </c>
      <c r="I3358" s="20">
        <v>2</v>
      </c>
      <c r="J3358" s="126">
        <v>8</v>
      </c>
      <c r="K3358" s="56">
        <v>44643</v>
      </c>
      <c r="L3358" s="56">
        <v>44645</v>
      </c>
      <c r="M3358" s="131">
        <v>481.74</v>
      </c>
      <c r="N3358" s="20">
        <v>440</v>
      </c>
      <c r="O3358" s="131">
        <v>84</v>
      </c>
      <c r="P3358" s="1">
        <f t="shared" si="181"/>
        <v>40466.160000000003</v>
      </c>
      <c r="Q3358" s="20" t="s">
        <v>147</v>
      </c>
      <c r="R3358" s="20">
        <v>99.5</v>
      </c>
      <c r="S3358" s="19">
        <f t="shared" si="186"/>
        <v>47933.13</v>
      </c>
      <c r="T3358" s="20" t="s">
        <v>147</v>
      </c>
      <c r="U3358" s="20">
        <v>260</v>
      </c>
      <c r="V3358" s="58">
        <f t="shared" si="187"/>
        <v>1.7727272727272521</v>
      </c>
      <c r="W3358" s="20">
        <v>0</v>
      </c>
      <c r="X3358" s="20">
        <v>0</v>
      </c>
      <c r="Y3358" s="58">
        <f t="shared" si="188"/>
        <v>261.77272727272725</v>
      </c>
      <c r="Z3358" s="20">
        <v>115180</v>
      </c>
      <c r="AA3358" s="20" t="s">
        <v>344</v>
      </c>
      <c r="AB3358" s="20" t="s">
        <v>344</v>
      </c>
    </row>
    <row r="3359" spans="1:28" x14ac:dyDescent="0.3">
      <c r="A3359" s="136">
        <v>5</v>
      </c>
      <c r="B3359" s="127" t="s">
        <v>3271</v>
      </c>
      <c r="C3359" s="1" t="s">
        <v>1486</v>
      </c>
      <c r="D3359" s="136" t="s">
        <v>3168</v>
      </c>
      <c r="E3359" s="136" t="s">
        <v>3169</v>
      </c>
      <c r="F3359" s="137" t="s">
        <v>3285</v>
      </c>
      <c r="G3359" s="137" t="s">
        <v>3286</v>
      </c>
      <c r="H3359" s="20">
        <v>3</v>
      </c>
      <c r="I3359" s="20">
        <v>3</v>
      </c>
      <c r="J3359" s="126">
        <v>7</v>
      </c>
      <c r="K3359" s="56">
        <v>44643</v>
      </c>
      <c r="L3359" s="56">
        <v>44645</v>
      </c>
      <c r="M3359" s="131">
        <v>421.92</v>
      </c>
      <c r="N3359" s="20">
        <v>385</v>
      </c>
      <c r="O3359" s="131">
        <v>84</v>
      </c>
      <c r="P3359" s="1">
        <f t="shared" si="181"/>
        <v>35441.279999999999</v>
      </c>
      <c r="Q3359" s="20" t="s">
        <v>147</v>
      </c>
      <c r="R3359" s="20">
        <v>99.5</v>
      </c>
      <c r="S3359" s="19">
        <f t="shared" si="186"/>
        <v>41981.04</v>
      </c>
      <c r="T3359" s="20" t="s">
        <v>147</v>
      </c>
      <c r="U3359" s="20">
        <v>260</v>
      </c>
      <c r="V3359" s="58">
        <f t="shared" si="187"/>
        <v>2.0259740259740511</v>
      </c>
      <c r="W3359" s="20">
        <v>0</v>
      </c>
      <c r="X3359" s="20">
        <v>0</v>
      </c>
      <c r="Y3359" s="58">
        <f t="shared" si="188"/>
        <v>262.02597402597405</v>
      </c>
      <c r="Z3359" s="20">
        <v>100880</v>
      </c>
      <c r="AA3359" s="20" t="s">
        <v>344</v>
      </c>
      <c r="AB3359" s="20" t="s">
        <v>344</v>
      </c>
    </row>
    <row r="3360" spans="1:28" x14ac:dyDescent="0.3">
      <c r="A3360" s="136">
        <v>6</v>
      </c>
      <c r="B3360" s="127" t="s">
        <v>3271</v>
      </c>
      <c r="C3360" s="1" t="s">
        <v>1486</v>
      </c>
      <c r="D3360" s="136" t="s">
        <v>3168</v>
      </c>
      <c r="E3360" s="136" t="s">
        <v>3169</v>
      </c>
      <c r="F3360" s="137" t="s">
        <v>3287</v>
      </c>
      <c r="G3360" s="137" t="s">
        <v>3288</v>
      </c>
      <c r="H3360" s="20">
        <v>2</v>
      </c>
      <c r="I3360" s="20">
        <v>2</v>
      </c>
      <c r="J3360" s="126">
        <v>8</v>
      </c>
      <c r="K3360" s="56">
        <v>44643</v>
      </c>
      <c r="L3360" s="56">
        <v>44645</v>
      </c>
      <c r="M3360" s="131">
        <v>481.86</v>
      </c>
      <c r="N3360" s="20">
        <v>440</v>
      </c>
      <c r="O3360" s="131">
        <v>95</v>
      </c>
      <c r="P3360" s="1">
        <f t="shared" si="181"/>
        <v>45776.700000000004</v>
      </c>
      <c r="Q3360" s="20" t="s">
        <v>147</v>
      </c>
      <c r="R3360" s="20">
        <v>99.5</v>
      </c>
      <c r="S3360" s="19">
        <f t="shared" si="186"/>
        <v>47945.07</v>
      </c>
      <c r="T3360" s="20" t="s">
        <v>147</v>
      </c>
      <c r="U3360" s="20">
        <v>260</v>
      </c>
      <c r="V3360" s="58">
        <f t="shared" si="187"/>
        <v>1.7727272727272521</v>
      </c>
      <c r="W3360" s="20">
        <v>0</v>
      </c>
      <c r="X3360" s="20">
        <v>0</v>
      </c>
      <c r="Y3360" s="58">
        <f t="shared" si="188"/>
        <v>261.77272727272725</v>
      </c>
      <c r="Z3360" s="20">
        <v>115180</v>
      </c>
      <c r="AA3360" s="20" t="s">
        <v>344</v>
      </c>
      <c r="AB3360" s="20" t="s">
        <v>344</v>
      </c>
    </row>
    <row r="3361" spans="1:28" x14ac:dyDescent="0.3">
      <c r="A3361" s="136">
        <v>7</v>
      </c>
      <c r="B3361" s="127" t="s">
        <v>3271</v>
      </c>
      <c r="C3361" s="1" t="s">
        <v>1486</v>
      </c>
      <c r="D3361" s="136" t="s">
        <v>3168</v>
      </c>
      <c r="E3361" s="136" t="s">
        <v>3169</v>
      </c>
      <c r="F3361" s="137" t="s">
        <v>3289</v>
      </c>
      <c r="G3361" s="137" t="s">
        <v>3290</v>
      </c>
      <c r="H3361" s="20">
        <v>2.5</v>
      </c>
      <c r="I3361" s="20">
        <v>2.5</v>
      </c>
      <c r="J3361" s="126">
        <v>10</v>
      </c>
      <c r="K3361" s="56">
        <v>44643</v>
      </c>
      <c r="L3361" s="56">
        <v>44645</v>
      </c>
      <c r="M3361" s="131">
        <v>602.89</v>
      </c>
      <c r="N3361" s="20">
        <v>550</v>
      </c>
      <c r="O3361" s="131">
        <v>89</v>
      </c>
      <c r="P3361" s="1">
        <f t="shared" si="181"/>
        <v>53657.21</v>
      </c>
      <c r="Q3361" s="20" t="s">
        <v>147</v>
      </c>
      <c r="R3361" s="20">
        <v>99.5</v>
      </c>
      <c r="S3361" s="19">
        <f t="shared" si="186"/>
        <v>59987.555</v>
      </c>
      <c r="T3361" s="20" t="s">
        <v>147</v>
      </c>
      <c r="U3361" s="20">
        <v>260</v>
      </c>
      <c r="V3361" s="58">
        <f t="shared" si="187"/>
        <v>1.8909090909090764</v>
      </c>
      <c r="W3361" s="20">
        <v>0</v>
      </c>
      <c r="X3361" s="20">
        <v>0</v>
      </c>
      <c r="Y3361" s="58">
        <f t="shared" si="188"/>
        <v>261.89090909090908</v>
      </c>
      <c r="Z3361" s="20">
        <v>144040</v>
      </c>
      <c r="AA3361" s="20" t="s">
        <v>344</v>
      </c>
      <c r="AB3361" s="20" t="s">
        <v>344</v>
      </c>
    </row>
    <row r="3362" spans="1:28" x14ac:dyDescent="0.3">
      <c r="A3362" s="136">
        <v>8</v>
      </c>
      <c r="B3362" s="127" t="s">
        <v>3271</v>
      </c>
      <c r="C3362" s="1" t="s">
        <v>1486</v>
      </c>
      <c r="D3362" s="136" t="s">
        <v>3168</v>
      </c>
      <c r="E3362" s="136" t="s">
        <v>3169</v>
      </c>
      <c r="F3362" s="137" t="s">
        <v>3277</v>
      </c>
      <c r="G3362" s="137" t="s">
        <v>3291</v>
      </c>
      <c r="H3362" s="20">
        <v>2.5</v>
      </c>
      <c r="I3362" s="20">
        <v>2.5</v>
      </c>
      <c r="J3362" s="126">
        <v>11</v>
      </c>
      <c r="K3362" s="56">
        <v>44643</v>
      </c>
      <c r="L3362" s="56">
        <v>44645</v>
      </c>
      <c r="M3362" s="131">
        <v>628.12</v>
      </c>
      <c r="N3362" s="20">
        <v>570</v>
      </c>
      <c r="O3362" s="131">
        <v>81</v>
      </c>
      <c r="P3362" s="1">
        <f t="shared" si="181"/>
        <v>50877.72</v>
      </c>
      <c r="Q3362" s="20" t="s">
        <v>147</v>
      </c>
      <c r="R3362" s="20">
        <v>99.5</v>
      </c>
      <c r="S3362" s="19">
        <f t="shared" si="186"/>
        <v>62497.94</v>
      </c>
      <c r="T3362" s="20" t="s">
        <v>147</v>
      </c>
      <c r="U3362" s="20">
        <v>260</v>
      </c>
      <c r="V3362" s="58">
        <f t="shared" si="187"/>
        <v>3.1929824561403279</v>
      </c>
      <c r="W3362" s="20">
        <v>0</v>
      </c>
      <c r="X3362" s="20">
        <v>0</v>
      </c>
      <c r="Y3362" s="58">
        <f t="shared" si="188"/>
        <v>263.19298245614033</v>
      </c>
      <c r="Z3362" s="20">
        <v>150020</v>
      </c>
      <c r="AA3362" s="20" t="s">
        <v>344</v>
      </c>
      <c r="AB3362" s="20" t="s">
        <v>344</v>
      </c>
    </row>
    <row r="3363" spans="1:28" x14ac:dyDescent="0.3">
      <c r="A3363" s="136">
        <v>9</v>
      </c>
      <c r="B3363" s="127" t="s">
        <v>3271</v>
      </c>
      <c r="C3363" s="1" t="s">
        <v>1486</v>
      </c>
      <c r="D3363" s="136" t="s">
        <v>3168</v>
      </c>
      <c r="E3363" s="136" t="s">
        <v>3169</v>
      </c>
      <c r="F3363" s="137" t="s">
        <v>3292</v>
      </c>
      <c r="G3363" s="137" t="s">
        <v>3293</v>
      </c>
      <c r="H3363" s="20">
        <v>0.75</v>
      </c>
      <c r="I3363" s="20">
        <v>0.75</v>
      </c>
      <c r="J3363" s="132">
        <v>3</v>
      </c>
      <c r="K3363" s="56"/>
      <c r="L3363" s="56">
        <v>44694</v>
      </c>
      <c r="M3363" s="131">
        <v>181.3</v>
      </c>
      <c r="N3363" s="20">
        <v>168</v>
      </c>
      <c r="O3363" s="131">
        <v>96</v>
      </c>
      <c r="P3363" s="1">
        <f t="shared" si="181"/>
        <v>17404.800000000003</v>
      </c>
      <c r="Q3363" s="20" t="s">
        <v>147</v>
      </c>
      <c r="R3363" s="20">
        <v>99.5</v>
      </c>
      <c r="S3363" s="19">
        <f t="shared" si="186"/>
        <v>18039.350000000002</v>
      </c>
      <c r="T3363" s="20" t="s">
        <v>147</v>
      </c>
      <c r="U3363" s="20">
        <v>260</v>
      </c>
      <c r="V3363" s="58">
        <f t="shared" si="187"/>
        <v>-3.0952380952380736</v>
      </c>
      <c r="W3363" s="20">
        <v>0</v>
      </c>
      <c r="X3363" s="20">
        <v>0</v>
      </c>
      <c r="Y3363" s="58">
        <f t="shared" si="188"/>
        <v>256.90476190476193</v>
      </c>
      <c r="Z3363" s="20">
        <v>43160</v>
      </c>
      <c r="AA3363" s="20" t="s">
        <v>344</v>
      </c>
      <c r="AB3363" s="20" t="s">
        <v>344</v>
      </c>
    </row>
    <row r="3364" spans="1:28" x14ac:dyDescent="0.3">
      <c r="A3364" s="136">
        <v>10</v>
      </c>
      <c r="B3364" s="127" t="s">
        <v>3271</v>
      </c>
      <c r="C3364" s="1" t="s">
        <v>1486</v>
      </c>
      <c r="D3364" s="136" t="s">
        <v>3168</v>
      </c>
      <c r="E3364" s="136" t="s">
        <v>3169</v>
      </c>
      <c r="F3364" s="137" t="s">
        <v>3294</v>
      </c>
      <c r="G3364" s="137" t="s">
        <v>3295</v>
      </c>
      <c r="H3364" s="20">
        <v>0.75</v>
      </c>
      <c r="I3364" s="20">
        <v>0.75</v>
      </c>
      <c r="J3364" s="132">
        <v>8</v>
      </c>
      <c r="K3364" s="56"/>
      <c r="L3364" s="56">
        <v>44694</v>
      </c>
      <c r="M3364" s="131">
        <v>490.46</v>
      </c>
      <c r="N3364" s="20">
        <v>454</v>
      </c>
      <c r="O3364" s="131">
        <v>89</v>
      </c>
      <c r="P3364" s="1">
        <f t="shared" si="181"/>
        <v>43650.939999999995</v>
      </c>
      <c r="Q3364" s="20" t="s">
        <v>147</v>
      </c>
      <c r="R3364" s="20">
        <v>99.5</v>
      </c>
      <c r="S3364" s="19">
        <f t="shared" si="186"/>
        <v>48800.77</v>
      </c>
      <c r="T3364" s="20" t="s">
        <v>147</v>
      </c>
      <c r="U3364" s="20">
        <v>260</v>
      </c>
      <c r="V3364" s="58">
        <f t="shared" si="187"/>
        <v>-1.7180616740088226</v>
      </c>
      <c r="W3364" s="20">
        <v>0</v>
      </c>
      <c r="X3364" s="20">
        <v>0</v>
      </c>
      <c r="Y3364" s="58">
        <f t="shared" si="188"/>
        <v>258.28193832599118</v>
      </c>
      <c r="Z3364" s="20">
        <v>117260</v>
      </c>
      <c r="AA3364" s="20" t="s">
        <v>344</v>
      </c>
      <c r="AB3364" s="20" t="s">
        <v>344</v>
      </c>
    </row>
    <row r="3365" spans="1:28" x14ac:dyDescent="0.3">
      <c r="A3365" s="136">
        <v>11</v>
      </c>
      <c r="B3365" s="127" t="s">
        <v>3271</v>
      </c>
      <c r="C3365" s="1" t="s">
        <v>1486</v>
      </c>
      <c r="D3365" s="136" t="s">
        <v>3168</v>
      </c>
      <c r="E3365" s="136" t="s">
        <v>3169</v>
      </c>
      <c r="F3365" s="137" t="s">
        <v>3296</v>
      </c>
      <c r="G3365" s="137" t="s">
        <v>3297</v>
      </c>
      <c r="H3365" s="20">
        <v>0.75</v>
      </c>
      <c r="I3365" s="20">
        <v>0.75</v>
      </c>
      <c r="J3365" s="132">
        <v>3</v>
      </c>
      <c r="K3365" s="56"/>
      <c r="L3365" s="56">
        <v>44694</v>
      </c>
      <c r="M3365" s="131">
        <v>180.1</v>
      </c>
      <c r="N3365" s="20">
        <v>167</v>
      </c>
      <c r="O3365" s="131">
        <v>97</v>
      </c>
      <c r="P3365" s="1">
        <f t="shared" si="181"/>
        <v>17469.7</v>
      </c>
      <c r="Q3365" s="20" t="s">
        <v>147</v>
      </c>
      <c r="R3365" s="20">
        <v>99.5</v>
      </c>
      <c r="S3365" s="19">
        <f t="shared" si="186"/>
        <v>17919.95</v>
      </c>
      <c r="T3365" s="20" t="s">
        <v>147</v>
      </c>
      <c r="U3365" s="20">
        <v>260</v>
      </c>
      <c r="V3365" s="58">
        <f t="shared" si="187"/>
        <v>-3.1137724550898156</v>
      </c>
      <c r="W3365" s="20">
        <v>0</v>
      </c>
      <c r="X3365" s="20">
        <v>0</v>
      </c>
      <c r="Y3365" s="58">
        <f t="shared" si="188"/>
        <v>256.88622754491018</v>
      </c>
      <c r="Z3365" s="20">
        <v>42900</v>
      </c>
      <c r="AA3365" s="20" t="s">
        <v>344</v>
      </c>
      <c r="AB3365" s="20" t="s">
        <v>344</v>
      </c>
    </row>
    <row r="3366" spans="1:28" x14ac:dyDescent="0.3">
      <c r="A3366" s="136">
        <v>12</v>
      </c>
      <c r="B3366" s="127" t="s">
        <v>3271</v>
      </c>
      <c r="C3366" s="1" t="s">
        <v>1486</v>
      </c>
      <c r="D3366" s="136" t="s">
        <v>3168</v>
      </c>
      <c r="E3366" s="136" t="s">
        <v>3169</v>
      </c>
      <c r="F3366" s="137" t="s">
        <v>3298</v>
      </c>
      <c r="G3366" s="137" t="s">
        <v>3299</v>
      </c>
      <c r="H3366" s="20">
        <v>0.75</v>
      </c>
      <c r="I3366" s="20">
        <v>0.75</v>
      </c>
      <c r="J3366" s="132">
        <v>5</v>
      </c>
      <c r="K3366" s="56"/>
      <c r="L3366" s="56">
        <v>44694</v>
      </c>
      <c r="M3366" s="131">
        <v>301.86</v>
      </c>
      <c r="N3366" s="20">
        <v>280</v>
      </c>
      <c r="O3366" s="131">
        <v>94</v>
      </c>
      <c r="P3366" s="1">
        <f t="shared" si="181"/>
        <v>28374.84</v>
      </c>
      <c r="Q3366" s="20" t="s">
        <v>147</v>
      </c>
      <c r="R3366" s="20">
        <v>99.5</v>
      </c>
      <c r="S3366" s="19">
        <f t="shared" si="186"/>
        <v>30035.07</v>
      </c>
      <c r="T3366" s="20" t="s">
        <v>147</v>
      </c>
      <c r="U3366" s="20">
        <v>260</v>
      </c>
      <c r="V3366" s="58">
        <f t="shared" si="187"/>
        <v>-2.7857142857142776</v>
      </c>
      <c r="W3366" s="20">
        <v>0</v>
      </c>
      <c r="X3366" s="20">
        <v>0</v>
      </c>
      <c r="Y3366" s="58">
        <f t="shared" si="188"/>
        <v>257.21428571428572</v>
      </c>
      <c r="Z3366" s="20">
        <v>72020</v>
      </c>
      <c r="AA3366" s="20" t="s">
        <v>344</v>
      </c>
      <c r="AB3366" s="20" t="s">
        <v>344</v>
      </c>
    </row>
    <row r="3367" spans="1:28" x14ac:dyDescent="0.3">
      <c r="A3367" s="136">
        <v>13</v>
      </c>
      <c r="B3367" s="127" t="s">
        <v>3271</v>
      </c>
      <c r="C3367" s="1" t="s">
        <v>1486</v>
      </c>
      <c r="D3367" s="136" t="s">
        <v>3168</v>
      </c>
      <c r="E3367" s="136" t="s">
        <v>3169</v>
      </c>
      <c r="F3367" s="137" t="s">
        <v>3300</v>
      </c>
      <c r="G3367" s="137" t="s">
        <v>3301</v>
      </c>
      <c r="H3367" s="20">
        <v>4</v>
      </c>
      <c r="I3367" s="20">
        <v>4</v>
      </c>
      <c r="J3367" s="132">
        <v>5</v>
      </c>
      <c r="K3367" s="56"/>
      <c r="L3367" s="56">
        <v>44694</v>
      </c>
      <c r="M3367" s="131">
        <v>315.8</v>
      </c>
      <c r="N3367" s="20">
        <v>292</v>
      </c>
      <c r="O3367" s="131">
        <v>97</v>
      </c>
      <c r="P3367" s="1">
        <f t="shared" si="181"/>
        <v>30632.600000000002</v>
      </c>
      <c r="Q3367" s="20" t="s">
        <v>147</v>
      </c>
      <c r="R3367" s="20">
        <v>99.5</v>
      </c>
      <c r="S3367" s="19">
        <f t="shared" si="186"/>
        <v>31422.100000000002</v>
      </c>
      <c r="T3367" s="20" t="s">
        <v>147</v>
      </c>
      <c r="U3367" s="20">
        <v>260</v>
      </c>
      <c r="V3367" s="58">
        <f t="shared" si="187"/>
        <v>-1.7808219178082254</v>
      </c>
      <c r="W3367" s="20">
        <v>0</v>
      </c>
      <c r="X3367" s="20">
        <v>0</v>
      </c>
      <c r="Y3367" s="58">
        <f t="shared" si="188"/>
        <v>258.21917808219177</v>
      </c>
      <c r="Z3367" s="20">
        <v>75400</v>
      </c>
      <c r="AA3367" s="20" t="s">
        <v>344</v>
      </c>
      <c r="AB3367" s="20" t="s">
        <v>344</v>
      </c>
    </row>
    <row r="3368" spans="1:28" x14ac:dyDescent="0.3">
      <c r="A3368" s="136">
        <v>14</v>
      </c>
      <c r="B3368" s="127" t="s">
        <v>3271</v>
      </c>
      <c r="C3368" s="1" t="s">
        <v>1486</v>
      </c>
      <c r="D3368" s="136" t="s">
        <v>3168</v>
      </c>
      <c r="E3368" s="136" t="s">
        <v>3169</v>
      </c>
      <c r="F3368" s="137" t="s">
        <v>3302</v>
      </c>
      <c r="G3368" s="137" t="s">
        <v>3303</v>
      </c>
      <c r="H3368" s="20">
        <v>0.75</v>
      </c>
      <c r="I3368" s="20">
        <v>0.75</v>
      </c>
      <c r="J3368" s="132">
        <v>5</v>
      </c>
      <c r="K3368" s="56"/>
      <c r="L3368" s="56">
        <v>44694</v>
      </c>
      <c r="M3368" s="131">
        <v>302.64</v>
      </c>
      <c r="N3368" s="20">
        <v>280</v>
      </c>
      <c r="O3368" s="131">
        <v>97</v>
      </c>
      <c r="P3368" s="1">
        <f t="shared" si="181"/>
        <v>29356.079999999998</v>
      </c>
      <c r="Q3368" s="20" t="s">
        <v>147</v>
      </c>
      <c r="R3368" s="20">
        <v>99.5</v>
      </c>
      <c r="S3368" s="19">
        <f t="shared" si="186"/>
        <v>30112.68</v>
      </c>
      <c r="T3368" s="20" t="s">
        <v>147</v>
      </c>
      <c r="U3368" s="20">
        <v>260</v>
      </c>
      <c r="V3368" s="58">
        <f t="shared" si="187"/>
        <v>-1.8571428571428328</v>
      </c>
      <c r="W3368" s="20">
        <v>0</v>
      </c>
      <c r="X3368" s="20">
        <v>0</v>
      </c>
      <c r="Y3368" s="58">
        <f t="shared" si="188"/>
        <v>258.14285714285717</v>
      </c>
      <c r="Z3368" s="20">
        <v>72280</v>
      </c>
      <c r="AA3368" s="20" t="s">
        <v>344</v>
      </c>
      <c r="AB3368" s="20" t="s">
        <v>344</v>
      </c>
    </row>
    <row r="3369" spans="1:28" x14ac:dyDescent="0.3">
      <c r="A3369" s="136">
        <v>15</v>
      </c>
      <c r="B3369" s="127" t="s">
        <v>3271</v>
      </c>
      <c r="C3369" s="1" t="s">
        <v>1486</v>
      </c>
      <c r="D3369" s="136" t="s">
        <v>3168</v>
      </c>
      <c r="E3369" s="136" t="s">
        <v>3169</v>
      </c>
      <c r="F3369" s="137" t="s">
        <v>3292</v>
      </c>
      <c r="G3369" s="137" t="s">
        <v>3304</v>
      </c>
      <c r="H3369" s="20">
        <v>1</v>
      </c>
      <c r="I3369" s="20">
        <v>1</v>
      </c>
      <c r="J3369" s="132">
        <v>5</v>
      </c>
      <c r="K3369" s="56"/>
      <c r="L3369" s="56">
        <v>44694</v>
      </c>
      <c r="M3369" s="131">
        <v>336.14</v>
      </c>
      <c r="N3369" s="20">
        <v>311</v>
      </c>
      <c r="O3369" s="131">
        <v>96</v>
      </c>
      <c r="P3369" s="1">
        <f t="shared" si="181"/>
        <v>32269.439999999999</v>
      </c>
      <c r="Q3369" s="20" t="s">
        <v>147</v>
      </c>
      <c r="R3369" s="20">
        <v>99.5</v>
      </c>
      <c r="S3369" s="19">
        <f t="shared" si="186"/>
        <v>33445.93</v>
      </c>
      <c r="T3369" s="20" t="s">
        <v>147</v>
      </c>
      <c r="U3369" s="20">
        <v>260</v>
      </c>
      <c r="V3369" s="58">
        <f t="shared" si="187"/>
        <v>-1.6720257234726432</v>
      </c>
      <c r="W3369" s="20">
        <v>0</v>
      </c>
      <c r="X3369" s="20">
        <v>0</v>
      </c>
      <c r="Y3369" s="58">
        <f t="shared" si="188"/>
        <v>258.32797427652736</v>
      </c>
      <c r="Z3369" s="20">
        <v>80340</v>
      </c>
      <c r="AA3369" s="20" t="s">
        <v>344</v>
      </c>
      <c r="AB3369" s="20" t="s">
        <v>344</v>
      </c>
    </row>
    <row r="3370" spans="1:28" x14ac:dyDescent="0.3">
      <c r="A3370" s="136">
        <v>16</v>
      </c>
      <c r="B3370" s="127" t="s">
        <v>3271</v>
      </c>
      <c r="C3370" s="1" t="s">
        <v>1486</v>
      </c>
      <c r="D3370" s="136" t="s">
        <v>3168</v>
      </c>
      <c r="E3370" s="136" t="s">
        <v>3169</v>
      </c>
      <c r="F3370" s="137" t="s">
        <v>3279</v>
      </c>
      <c r="G3370" s="137" t="s">
        <v>3305</v>
      </c>
      <c r="H3370" s="20">
        <v>0.75</v>
      </c>
      <c r="I3370" s="20">
        <v>0.75</v>
      </c>
      <c r="J3370" s="132">
        <v>7</v>
      </c>
      <c r="K3370" s="56"/>
      <c r="L3370" s="56">
        <v>44694</v>
      </c>
      <c r="M3370" s="131">
        <v>417.5</v>
      </c>
      <c r="N3370" s="20">
        <v>386</v>
      </c>
      <c r="O3370" s="131">
        <v>98</v>
      </c>
      <c r="P3370" s="1">
        <f t="shared" si="181"/>
        <v>40915</v>
      </c>
      <c r="Q3370" s="20" t="s">
        <v>147</v>
      </c>
      <c r="R3370" s="20">
        <v>99.5</v>
      </c>
      <c r="S3370" s="19">
        <f t="shared" si="186"/>
        <v>41541.25</v>
      </c>
      <c r="T3370" s="20" t="s">
        <v>147</v>
      </c>
      <c r="U3370" s="20">
        <v>260</v>
      </c>
      <c r="V3370" s="58">
        <f t="shared" si="187"/>
        <v>-1.3471502590673481</v>
      </c>
      <c r="W3370" s="20">
        <v>0</v>
      </c>
      <c r="X3370" s="20">
        <v>0</v>
      </c>
      <c r="Y3370" s="58">
        <f t="shared" si="188"/>
        <v>258.65284974093265</v>
      </c>
      <c r="Z3370" s="20">
        <v>99840</v>
      </c>
      <c r="AA3370" s="20" t="s">
        <v>344</v>
      </c>
      <c r="AB3370" s="20" t="s">
        <v>344</v>
      </c>
    </row>
    <row r="3371" spans="1:28" x14ac:dyDescent="0.3">
      <c r="A3371" s="136">
        <v>17</v>
      </c>
      <c r="B3371" s="127" t="s">
        <v>3271</v>
      </c>
      <c r="C3371" s="1" t="s">
        <v>1486</v>
      </c>
      <c r="D3371" s="136" t="s">
        <v>3168</v>
      </c>
      <c r="E3371" s="136" t="s">
        <v>3169</v>
      </c>
      <c r="F3371" s="137" t="s">
        <v>3306</v>
      </c>
      <c r="G3371" s="137" t="s">
        <v>3307</v>
      </c>
      <c r="H3371" s="20">
        <v>1</v>
      </c>
      <c r="I3371" s="20">
        <v>1</v>
      </c>
      <c r="J3371" s="132">
        <v>7</v>
      </c>
      <c r="K3371" s="56"/>
      <c r="L3371" s="56">
        <v>44694</v>
      </c>
      <c r="M3371" s="131">
        <v>420.44</v>
      </c>
      <c r="N3371" s="20">
        <v>400</v>
      </c>
      <c r="O3371" s="131">
        <v>91</v>
      </c>
      <c r="P3371" s="1">
        <f t="shared" si="181"/>
        <v>38260.04</v>
      </c>
      <c r="Q3371" s="20" t="s">
        <v>147</v>
      </c>
      <c r="R3371" s="20">
        <v>99.5</v>
      </c>
      <c r="S3371" s="19">
        <f t="shared" si="186"/>
        <v>41833.78</v>
      </c>
      <c r="T3371" s="20" t="s">
        <v>147</v>
      </c>
      <c r="U3371" s="20">
        <v>260</v>
      </c>
      <c r="V3371" s="58">
        <f t="shared" si="187"/>
        <v>-9.0999999999999943</v>
      </c>
      <c r="W3371" s="20">
        <v>0</v>
      </c>
      <c r="X3371" s="20">
        <v>0</v>
      </c>
      <c r="Y3371" s="58">
        <f t="shared" si="188"/>
        <v>250.9</v>
      </c>
      <c r="Z3371" s="20">
        <v>100360</v>
      </c>
      <c r="AA3371" s="20" t="s">
        <v>344</v>
      </c>
      <c r="AB3371" s="20" t="s">
        <v>344</v>
      </c>
    </row>
    <row r="3372" spans="1:28" x14ac:dyDescent="0.3">
      <c r="A3372" s="136">
        <v>18</v>
      </c>
      <c r="B3372" s="127" t="s">
        <v>3271</v>
      </c>
      <c r="C3372" s="1" t="s">
        <v>1486</v>
      </c>
      <c r="D3372" s="136" t="s">
        <v>3168</v>
      </c>
      <c r="E3372" s="136" t="s">
        <v>3169</v>
      </c>
      <c r="F3372" s="137" t="s">
        <v>3308</v>
      </c>
      <c r="G3372" s="137" t="s">
        <v>3309</v>
      </c>
      <c r="H3372" s="20">
        <v>0.75</v>
      </c>
      <c r="I3372" s="20">
        <v>0.75</v>
      </c>
      <c r="J3372" s="132">
        <v>7</v>
      </c>
      <c r="K3372" s="56"/>
      <c r="L3372" s="56">
        <v>44694</v>
      </c>
      <c r="M3372" s="131">
        <v>386.94</v>
      </c>
      <c r="N3372" s="20">
        <v>358</v>
      </c>
      <c r="O3372" s="131">
        <v>96</v>
      </c>
      <c r="P3372" s="1">
        <f t="shared" si="181"/>
        <v>37146.239999999998</v>
      </c>
      <c r="Q3372" s="20" t="s">
        <v>147</v>
      </c>
      <c r="R3372" s="20">
        <v>99.5</v>
      </c>
      <c r="S3372" s="19">
        <f t="shared" si="186"/>
        <v>38500.53</v>
      </c>
      <c r="T3372" s="20" t="s">
        <v>147</v>
      </c>
      <c r="U3372" s="20">
        <v>260</v>
      </c>
      <c r="V3372" s="58">
        <f t="shared" si="187"/>
        <v>-2.178770949720672</v>
      </c>
      <c r="W3372" s="20">
        <v>0</v>
      </c>
      <c r="X3372" s="20">
        <v>0</v>
      </c>
      <c r="Y3372" s="58">
        <f t="shared" si="188"/>
        <v>257.82122905027933</v>
      </c>
      <c r="Z3372" s="20">
        <v>92300</v>
      </c>
      <c r="AA3372" s="20" t="s">
        <v>344</v>
      </c>
      <c r="AB3372" s="20" t="s">
        <v>344</v>
      </c>
    </row>
    <row r="3373" spans="1:28" x14ac:dyDescent="0.3">
      <c r="A3373" s="138">
        <v>19</v>
      </c>
      <c r="B3373" s="127" t="s">
        <v>3271</v>
      </c>
      <c r="C3373" s="1" t="s">
        <v>1486</v>
      </c>
      <c r="D3373" s="138" t="s">
        <v>3168</v>
      </c>
      <c r="E3373" s="136" t="s">
        <v>3169</v>
      </c>
      <c r="F3373" s="139" t="s">
        <v>3310</v>
      </c>
      <c r="G3373" s="139" t="s">
        <v>3311</v>
      </c>
      <c r="H3373" s="20">
        <v>2</v>
      </c>
      <c r="I3373" s="20">
        <v>2</v>
      </c>
      <c r="J3373" s="132">
        <v>7</v>
      </c>
      <c r="K3373" s="56"/>
      <c r="L3373" s="56">
        <v>44694</v>
      </c>
      <c r="M3373" s="131">
        <v>387.36</v>
      </c>
      <c r="N3373" s="20">
        <v>358</v>
      </c>
      <c r="O3373" s="131">
        <v>80</v>
      </c>
      <c r="P3373" s="1">
        <f t="shared" si="181"/>
        <v>30988.800000000003</v>
      </c>
      <c r="Q3373" s="20" t="s">
        <v>147</v>
      </c>
      <c r="R3373" s="20">
        <v>99.5</v>
      </c>
      <c r="S3373" s="19">
        <f t="shared" si="186"/>
        <v>38542.32</v>
      </c>
      <c r="T3373" s="20" t="s">
        <v>147</v>
      </c>
      <c r="U3373" s="20">
        <v>260</v>
      </c>
      <c r="V3373" s="58">
        <f t="shared" si="187"/>
        <v>-1.4525139664804669</v>
      </c>
      <c r="W3373" s="20">
        <v>0</v>
      </c>
      <c r="X3373" s="20">
        <v>0</v>
      </c>
      <c r="Y3373" s="58">
        <f t="shared" si="188"/>
        <v>258.54748603351953</v>
      </c>
      <c r="Z3373" s="20">
        <v>92560</v>
      </c>
      <c r="AA3373" s="20" t="s">
        <v>344</v>
      </c>
      <c r="AB3373" s="20" t="s">
        <v>344</v>
      </c>
    </row>
    <row r="3374" spans="1:28" x14ac:dyDescent="0.3">
      <c r="A3374" s="132">
        <v>20</v>
      </c>
      <c r="B3374" s="127" t="s">
        <v>3271</v>
      </c>
      <c r="C3374" s="1" t="s">
        <v>1486</v>
      </c>
      <c r="D3374" s="132" t="s">
        <v>3168</v>
      </c>
      <c r="E3374" s="136" t="s">
        <v>3169</v>
      </c>
      <c r="F3374" s="133" t="s">
        <v>3312</v>
      </c>
      <c r="G3374" s="133" t="s">
        <v>3313</v>
      </c>
      <c r="H3374" s="20">
        <v>1.25</v>
      </c>
      <c r="I3374" s="20">
        <v>1.25</v>
      </c>
      <c r="J3374" s="132">
        <v>7</v>
      </c>
      <c r="K3374" s="56"/>
      <c r="L3374" s="56">
        <v>44694</v>
      </c>
      <c r="M3374" s="131">
        <v>420.02</v>
      </c>
      <c r="N3374" s="20">
        <v>400</v>
      </c>
      <c r="O3374" s="131">
        <v>98</v>
      </c>
      <c r="P3374" s="1">
        <f t="shared" si="181"/>
        <v>41161.96</v>
      </c>
      <c r="Q3374" s="20" t="s">
        <v>147</v>
      </c>
      <c r="R3374" s="20">
        <v>99.5</v>
      </c>
      <c r="S3374" s="19">
        <f t="shared" si="186"/>
        <v>41791.99</v>
      </c>
      <c r="T3374" s="20" t="s">
        <v>147</v>
      </c>
      <c r="U3374" s="20">
        <v>260</v>
      </c>
      <c r="V3374" s="58">
        <f t="shared" si="187"/>
        <v>-9.0999999999999943</v>
      </c>
      <c r="W3374" s="20">
        <v>0</v>
      </c>
      <c r="X3374" s="20">
        <v>0</v>
      </c>
      <c r="Y3374" s="58">
        <f t="shared" si="188"/>
        <v>250.9</v>
      </c>
      <c r="Z3374" s="20">
        <v>100360</v>
      </c>
      <c r="AA3374" s="20" t="s">
        <v>344</v>
      </c>
      <c r="AB3374" s="20" t="s">
        <v>344</v>
      </c>
    </row>
    <row r="3375" spans="1:28" x14ac:dyDescent="0.3">
      <c r="A3375" s="132">
        <v>21</v>
      </c>
      <c r="B3375" s="127" t="s">
        <v>3271</v>
      </c>
      <c r="C3375" s="1" t="s">
        <v>1486</v>
      </c>
      <c r="D3375" s="126" t="s">
        <v>3168</v>
      </c>
      <c r="E3375" s="136" t="s">
        <v>3169</v>
      </c>
      <c r="F3375" s="128" t="s">
        <v>3314</v>
      </c>
      <c r="G3375" s="128" t="s">
        <v>3315</v>
      </c>
      <c r="H3375" s="20">
        <v>0.27</v>
      </c>
      <c r="I3375" s="20">
        <v>0.27</v>
      </c>
      <c r="J3375" s="132">
        <v>5</v>
      </c>
      <c r="K3375" s="56">
        <v>44720</v>
      </c>
      <c r="L3375" s="129">
        <v>44726</v>
      </c>
      <c r="M3375" s="131">
        <v>299.64</v>
      </c>
      <c r="N3375" s="20">
        <v>240</v>
      </c>
      <c r="O3375" s="131">
        <v>89</v>
      </c>
      <c r="P3375" s="1">
        <f t="shared" si="181"/>
        <v>26667.96</v>
      </c>
      <c r="Q3375" s="20" t="s">
        <v>147</v>
      </c>
      <c r="R3375" s="20">
        <v>99.5</v>
      </c>
      <c r="S3375" s="19">
        <f t="shared" si="186"/>
        <v>29814.18</v>
      </c>
      <c r="T3375" s="20" t="s">
        <v>147</v>
      </c>
      <c r="U3375" s="20">
        <v>260</v>
      </c>
      <c r="V3375" s="58">
        <f t="shared" si="187"/>
        <v>37.916666666666686</v>
      </c>
      <c r="W3375" s="20">
        <v>0</v>
      </c>
      <c r="X3375" s="20">
        <v>0</v>
      </c>
      <c r="Y3375" s="58">
        <f t="shared" si="188"/>
        <v>297.91666666666669</v>
      </c>
      <c r="Z3375" s="20">
        <v>71500</v>
      </c>
      <c r="AA3375" s="20" t="s">
        <v>344</v>
      </c>
      <c r="AB3375" s="20" t="s">
        <v>344</v>
      </c>
    </row>
    <row r="3376" spans="1:28" x14ac:dyDescent="0.3">
      <c r="A3376" s="132">
        <v>22</v>
      </c>
      <c r="B3376" s="127" t="s">
        <v>3271</v>
      </c>
      <c r="C3376" s="1" t="s">
        <v>1486</v>
      </c>
      <c r="D3376" s="126" t="s">
        <v>3168</v>
      </c>
      <c r="E3376" s="136" t="s">
        <v>3169</v>
      </c>
      <c r="F3376" s="128" t="s">
        <v>3316</v>
      </c>
      <c r="G3376" s="128" t="s">
        <v>3317</v>
      </c>
      <c r="H3376" s="20">
        <v>0.35</v>
      </c>
      <c r="I3376" s="20">
        <v>0.35</v>
      </c>
      <c r="J3376" s="132">
        <v>5</v>
      </c>
      <c r="K3376" s="56">
        <v>44720</v>
      </c>
      <c r="L3376" s="129">
        <v>44726</v>
      </c>
      <c r="M3376" s="131">
        <v>293.88</v>
      </c>
      <c r="N3376" s="20">
        <v>240</v>
      </c>
      <c r="O3376" s="131">
        <v>97</v>
      </c>
      <c r="P3376" s="1">
        <f t="shared" si="181"/>
        <v>28506.36</v>
      </c>
      <c r="Q3376" s="20" t="s">
        <v>147</v>
      </c>
      <c r="R3376" s="20">
        <v>99.5</v>
      </c>
      <c r="S3376" s="19">
        <f t="shared" si="186"/>
        <v>29241.06</v>
      </c>
      <c r="T3376" s="20" t="s">
        <v>147</v>
      </c>
      <c r="U3376" s="20">
        <v>260</v>
      </c>
      <c r="V3376" s="58">
        <f t="shared" si="187"/>
        <v>32.5</v>
      </c>
      <c r="W3376" s="20">
        <v>0</v>
      </c>
      <c r="X3376" s="20">
        <v>0</v>
      </c>
      <c r="Y3376" s="58">
        <f t="shared" si="188"/>
        <v>292.5</v>
      </c>
      <c r="Z3376" s="20">
        <v>70200</v>
      </c>
      <c r="AA3376" s="20" t="s">
        <v>344</v>
      </c>
      <c r="AB3376" s="20" t="s">
        <v>344</v>
      </c>
    </row>
    <row r="3377" spans="1:28" x14ac:dyDescent="0.3">
      <c r="A3377" s="132">
        <v>23</v>
      </c>
      <c r="B3377" s="127" t="s">
        <v>3271</v>
      </c>
      <c r="C3377" s="1" t="s">
        <v>1486</v>
      </c>
      <c r="D3377" s="126" t="s">
        <v>3168</v>
      </c>
      <c r="E3377" s="136" t="s">
        <v>3169</v>
      </c>
      <c r="F3377" s="128" t="s">
        <v>3318</v>
      </c>
      <c r="G3377" s="128" t="s">
        <v>3319</v>
      </c>
      <c r="H3377" s="20">
        <v>0.26</v>
      </c>
      <c r="I3377" s="20">
        <v>0.26</v>
      </c>
      <c r="J3377" s="132">
        <v>5</v>
      </c>
      <c r="K3377" s="56">
        <v>44720</v>
      </c>
      <c r="L3377" s="129">
        <v>44726</v>
      </c>
      <c r="M3377" s="131">
        <v>299.60000000000002</v>
      </c>
      <c r="N3377" s="20">
        <v>240</v>
      </c>
      <c r="O3377" s="131">
        <v>85</v>
      </c>
      <c r="P3377" s="1">
        <f t="shared" si="181"/>
        <v>25466.000000000004</v>
      </c>
      <c r="Q3377" s="20" t="s">
        <v>147</v>
      </c>
      <c r="R3377" s="20">
        <v>99.5</v>
      </c>
      <c r="S3377" s="19">
        <f t="shared" si="186"/>
        <v>29810.2</v>
      </c>
      <c r="T3377" s="20" t="s">
        <v>147</v>
      </c>
      <c r="U3377" s="20">
        <v>260</v>
      </c>
      <c r="V3377" s="58">
        <f t="shared" si="187"/>
        <v>37.916666666666686</v>
      </c>
      <c r="W3377" s="20">
        <v>0</v>
      </c>
      <c r="X3377" s="20">
        <v>0</v>
      </c>
      <c r="Y3377" s="58">
        <f t="shared" si="188"/>
        <v>297.91666666666669</v>
      </c>
      <c r="Z3377" s="20">
        <v>71500</v>
      </c>
      <c r="AA3377" s="20" t="s">
        <v>344</v>
      </c>
      <c r="AB3377" s="20" t="s">
        <v>344</v>
      </c>
    </row>
    <row r="3378" spans="1:28" x14ac:dyDescent="0.3">
      <c r="A3378" s="132">
        <v>24</v>
      </c>
      <c r="B3378" s="127" t="s">
        <v>3271</v>
      </c>
      <c r="C3378" s="1" t="s">
        <v>1486</v>
      </c>
      <c r="D3378" s="126" t="s">
        <v>3168</v>
      </c>
      <c r="E3378" s="136" t="s">
        <v>3169</v>
      </c>
      <c r="F3378" s="128" t="s">
        <v>3320</v>
      </c>
      <c r="G3378" s="128" t="s">
        <v>3321</v>
      </c>
      <c r="H3378" s="20">
        <v>0.3</v>
      </c>
      <c r="I3378" s="20">
        <v>0.3</v>
      </c>
      <c r="J3378" s="132">
        <v>4</v>
      </c>
      <c r="K3378" s="56">
        <v>44720</v>
      </c>
      <c r="L3378" s="129">
        <v>44726</v>
      </c>
      <c r="M3378" s="131">
        <v>240.04</v>
      </c>
      <c r="N3378" s="20">
        <v>200</v>
      </c>
      <c r="O3378" s="131">
        <v>90</v>
      </c>
      <c r="P3378" s="1">
        <f t="shared" si="181"/>
        <v>21603.599999999999</v>
      </c>
      <c r="Q3378" s="20" t="s">
        <v>147</v>
      </c>
      <c r="R3378" s="20">
        <v>99.5</v>
      </c>
      <c r="S3378" s="19">
        <f t="shared" si="186"/>
        <v>23883.98</v>
      </c>
      <c r="T3378" s="20" t="s">
        <v>147</v>
      </c>
      <c r="U3378" s="20">
        <v>260</v>
      </c>
      <c r="V3378" s="58">
        <f t="shared" si="187"/>
        <v>26</v>
      </c>
      <c r="W3378" s="20">
        <v>0</v>
      </c>
      <c r="X3378" s="20">
        <v>0</v>
      </c>
      <c r="Y3378" s="58">
        <f t="shared" si="188"/>
        <v>286</v>
      </c>
      <c r="Z3378" s="20">
        <v>57200</v>
      </c>
      <c r="AA3378" s="20" t="s">
        <v>344</v>
      </c>
      <c r="AB3378" s="20" t="s">
        <v>344</v>
      </c>
    </row>
    <row r="3379" spans="1:28" x14ac:dyDescent="0.3">
      <c r="A3379" s="132">
        <v>25</v>
      </c>
      <c r="B3379" s="127" t="s">
        <v>3271</v>
      </c>
      <c r="C3379" s="1" t="s">
        <v>1486</v>
      </c>
      <c r="D3379" s="126" t="s">
        <v>3168</v>
      </c>
      <c r="E3379" s="136" t="s">
        <v>3169</v>
      </c>
      <c r="F3379" s="128" t="s">
        <v>3322</v>
      </c>
      <c r="G3379" s="128" t="s">
        <v>3323</v>
      </c>
      <c r="H3379" s="20">
        <v>0.37</v>
      </c>
      <c r="I3379" s="20">
        <v>0.37</v>
      </c>
      <c r="J3379" s="132">
        <v>4</v>
      </c>
      <c r="K3379" s="56">
        <v>44720</v>
      </c>
      <c r="L3379" s="129">
        <v>44726</v>
      </c>
      <c r="M3379" s="131">
        <v>240.14</v>
      </c>
      <c r="N3379" s="20">
        <v>200</v>
      </c>
      <c r="O3379" s="131">
        <v>94</v>
      </c>
      <c r="P3379" s="1">
        <f t="shared" si="181"/>
        <v>22573.16</v>
      </c>
      <c r="Q3379" s="20" t="s">
        <v>147</v>
      </c>
      <c r="R3379" s="20">
        <v>99.5</v>
      </c>
      <c r="S3379" s="19">
        <f t="shared" si="186"/>
        <v>23893.93</v>
      </c>
      <c r="T3379" s="20" t="s">
        <v>147</v>
      </c>
      <c r="U3379" s="20">
        <v>260</v>
      </c>
      <c r="V3379" s="58">
        <f t="shared" si="187"/>
        <v>26</v>
      </c>
      <c r="W3379" s="20">
        <v>0</v>
      </c>
      <c r="X3379" s="20">
        <v>0</v>
      </c>
      <c r="Y3379" s="58">
        <f t="shared" si="188"/>
        <v>286</v>
      </c>
      <c r="Z3379" s="20">
        <v>57200</v>
      </c>
      <c r="AA3379" s="20" t="s">
        <v>344</v>
      </c>
      <c r="AB3379" s="20" t="s">
        <v>344</v>
      </c>
    </row>
    <row r="3380" spans="1:28" x14ac:dyDescent="0.3">
      <c r="A3380" s="132">
        <v>26</v>
      </c>
      <c r="B3380" s="127" t="s">
        <v>3271</v>
      </c>
      <c r="C3380" s="1" t="s">
        <v>1486</v>
      </c>
      <c r="D3380" s="126" t="s">
        <v>3168</v>
      </c>
      <c r="E3380" s="136" t="s">
        <v>3169</v>
      </c>
      <c r="F3380" s="128" t="s">
        <v>3324</v>
      </c>
      <c r="G3380" s="128" t="s">
        <v>3325</v>
      </c>
      <c r="H3380" s="20">
        <v>0.45</v>
      </c>
      <c r="I3380" s="20">
        <v>0.45</v>
      </c>
      <c r="J3380" s="132">
        <v>5</v>
      </c>
      <c r="K3380" s="56">
        <v>44720</v>
      </c>
      <c r="L3380" s="129">
        <v>44726</v>
      </c>
      <c r="M3380" s="131">
        <v>300.07</v>
      </c>
      <c r="N3380" s="20">
        <v>240</v>
      </c>
      <c r="O3380" s="131">
        <v>96</v>
      </c>
      <c r="P3380" s="1">
        <f t="shared" si="181"/>
        <v>28806.720000000001</v>
      </c>
      <c r="Q3380" s="20" t="s">
        <v>147</v>
      </c>
      <c r="R3380" s="20">
        <v>99.5</v>
      </c>
      <c r="S3380" s="19">
        <f t="shared" si="186"/>
        <v>29856.965</v>
      </c>
      <c r="T3380" s="20" t="s">
        <v>147</v>
      </c>
      <c r="U3380" s="20">
        <v>260</v>
      </c>
      <c r="V3380" s="58">
        <f t="shared" si="187"/>
        <v>39</v>
      </c>
      <c r="W3380" s="20">
        <v>0</v>
      </c>
      <c r="X3380" s="20">
        <v>0</v>
      </c>
      <c r="Y3380" s="58">
        <f t="shared" si="188"/>
        <v>299</v>
      </c>
      <c r="Z3380" s="20">
        <v>71760</v>
      </c>
      <c r="AA3380" s="20" t="s">
        <v>344</v>
      </c>
      <c r="AB3380" s="20" t="s">
        <v>344</v>
      </c>
    </row>
    <row r="3381" spans="1:28" x14ac:dyDescent="0.3">
      <c r="A3381" s="132">
        <v>27</v>
      </c>
      <c r="B3381" s="127" t="s">
        <v>3271</v>
      </c>
      <c r="C3381" s="1" t="s">
        <v>1486</v>
      </c>
      <c r="D3381" s="126" t="s">
        <v>3168</v>
      </c>
      <c r="E3381" s="136" t="s">
        <v>3169</v>
      </c>
      <c r="F3381" s="128" t="s">
        <v>3326</v>
      </c>
      <c r="G3381" s="128" t="s">
        <v>3327</v>
      </c>
      <c r="H3381" s="20">
        <v>0.56000000000000005</v>
      </c>
      <c r="I3381" s="20">
        <v>0.56000000000000005</v>
      </c>
      <c r="J3381" s="132">
        <v>5</v>
      </c>
      <c r="K3381" s="56">
        <v>44720</v>
      </c>
      <c r="L3381" s="129">
        <v>44726</v>
      </c>
      <c r="M3381" s="131">
        <v>300.06</v>
      </c>
      <c r="N3381" s="20">
        <v>257</v>
      </c>
      <c r="O3381" s="131">
        <v>92</v>
      </c>
      <c r="P3381" s="1">
        <f t="shared" si="181"/>
        <v>27605.52</v>
      </c>
      <c r="Q3381" s="20" t="s">
        <v>147</v>
      </c>
      <c r="R3381" s="20">
        <v>99.5</v>
      </c>
      <c r="S3381" s="19">
        <f t="shared" si="186"/>
        <v>29855.97</v>
      </c>
      <c r="T3381" s="20" t="s">
        <v>147</v>
      </c>
      <c r="U3381" s="20">
        <v>260</v>
      </c>
      <c r="V3381" s="58">
        <f t="shared" si="187"/>
        <v>19.221789883268457</v>
      </c>
      <c r="W3381" s="20">
        <v>0</v>
      </c>
      <c r="X3381" s="20">
        <v>0</v>
      </c>
      <c r="Y3381" s="58">
        <f t="shared" si="188"/>
        <v>279.22178988326846</v>
      </c>
      <c r="Z3381" s="20">
        <v>71760</v>
      </c>
      <c r="AA3381" s="20" t="s">
        <v>344</v>
      </c>
      <c r="AB3381" s="20" t="s">
        <v>344</v>
      </c>
    </row>
    <row r="3382" spans="1:28" x14ac:dyDescent="0.3">
      <c r="A3382" s="132">
        <v>28</v>
      </c>
      <c r="B3382" s="127" t="s">
        <v>3271</v>
      </c>
      <c r="C3382" s="1" t="s">
        <v>1486</v>
      </c>
      <c r="D3382" s="126" t="s">
        <v>3168</v>
      </c>
      <c r="E3382" s="136" t="s">
        <v>3169</v>
      </c>
      <c r="F3382" s="128" t="s">
        <v>3328</v>
      </c>
      <c r="G3382" s="128" t="s">
        <v>3329</v>
      </c>
      <c r="H3382" s="20">
        <v>0.39</v>
      </c>
      <c r="I3382" s="20">
        <v>0.39</v>
      </c>
      <c r="J3382" s="132">
        <v>7</v>
      </c>
      <c r="K3382" s="56">
        <v>44720</v>
      </c>
      <c r="L3382" s="129">
        <v>44726</v>
      </c>
      <c r="M3382" s="131">
        <v>392</v>
      </c>
      <c r="N3382" s="20">
        <v>333</v>
      </c>
      <c r="O3382" s="131">
        <v>94</v>
      </c>
      <c r="P3382" s="1">
        <f t="shared" si="181"/>
        <v>36848</v>
      </c>
      <c r="Q3382" s="20" t="s">
        <v>147</v>
      </c>
      <c r="R3382" s="20">
        <v>99.5</v>
      </c>
      <c r="S3382" s="19">
        <f t="shared" si="186"/>
        <v>39004</v>
      </c>
      <c r="T3382" s="20" t="s">
        <v>147</v>
      </c>
      <c r="U3382" s="20">
        <v>260</v>
      </c>
      <c r="V3382" s="58">
        <f t="shared" si="187"/>
        <v>21.081081081081095</v>
      </c>
      <c r="W3382" s="20">
        <v>0</v>
      </c>
      <c r="X3382" s="20">
        <v>0</v>
      </c>
      <c r="Y3382" s="58">
        <f t="shared" si="188"/>
        <v>281.08108108108109</v>
      </c>
      <c r="Z3382" s="20">
        <v>93600</v>
      </c>
      <c r="AA3382" s="20" t="s">
        <v>344</v>
      </c>
      <c r="AB3382" s="20" t="s">
        <v>344</v>
      </c>
    </row>
    <row r="3383" spans="1:28" x14ac:dyDescent="0.3">
      <c r="A3383" s="20">
        <v>1</v>
      </c>
      <c r="B3383" s="20" t="s">
        <v>3275</v>
      </c>
      <c r="C3383" s="20" t="s">
        <v>3180</v>
      </c>
      <c r="D3383" s="20" t="s">
        <v>3181</v>
      </c>
      <c r="E3383" s="20" t="s">
        <v>3267</v>
      </c>
      <c r="F3383" s="20" t="s">
        <v>3182</v>
      </c>
      <c r="G3383" s="20" t="s">
        <v>3183</v>
      </c>
      <c r="H3383" s="20">
        <v>3.07</v>
      </c>
      <c r="I3383" s="20">
        <v>3.07</v>
      </c>
      <c r="J3383" s="20">
        <v>7</v>
      </c>
      <c r="K3383" s="56">
        <v>44713</v>
      </c>
      <c r="L3383" s="140">
        <v>44718</v>
      </c>
      <c r="M3383" s="20">
        <v>492.24</v>
      </c>
      <c r="N3383" s="20">
        <v>275</v>
      </c>
      <c r="O3383" s="20">
        <v>89</v>
      </c>
      <c r="P3383" s="1">
        <f t="shared" si="181"/>
        <v>43809.36</v>
      </c>
      <c r="Q3383" s="20" t="s">
        <v>147</v>
      </c>
      <c r="R3383" s="20">
        <v>100</v>
      </c>
      <c r="S3383" s="19">
        <f t="shared" si="186"/>
        <v>49224</v>
      </c>
      <c r="T3383" s="20" t="s">
        <v>147</v>
      </c>
      <c r="U3383" s="20">
        <v>160</v>
      </c>
      <c r="V3383" s="20">
        <v>0</v>
      </c>
      <c r="W3383" s="20">
        <v>0</v>
      </c>
      <c r="X3383" s="20">
        <v>0</v>
      </c>
      <c r="Y3383" s="20">
        <f>SUM(U3383:X3383)</f>
        <v>160</v>
      </c>
      <c r="Z3383" s="20">
        <f t="shared" ref="Z3383:Z3434" si="189">+N3383*Y3383</f>
        <v>44000</v>
      </c>
      <c r="AA3383" s="20" t="s">
        <v>3179</v>
      </c>
      <c r="AB3383" s="20" t="s">
        <v>3179</v>
      </c>
    </row>
    <row r="3384" spans="1:28" x14ac:dyDescent="0.3">
      <c r="A3384" s="20">
        <v>2</v>
      </c>
      <c r="B3384" s="20" t="s">
        <v>3275</v>
      </c>
      <c r="C3384" s="20" t="s">
        <v>3180</v>
      </c>
      <c r="D3384" s="20" t="s">
        <v>3181</v>
      </c>
      <c r="E3384" s="20" t="s">
        <v>3267</v>
      </c>
      <c r="F3384" s="20" t="s">
        <v>3184</v>
      </c>
      <c r="G3384" s="20" t="s">
        <v>3185</v>
      </c>
      <c r="H3384" s="20">
        <v>1.89</v>
      </c>
      <c r="I3384" s="20">
        <v>1.89</v>
      </c>
      <c r="J3384" s="20">
        <v>3</v>
      </c>
      <c r="K3384" s="56">
        <v>44713</v>
      </c>
      <c r="L3384" s="140">
        <v>44718</v>
      </c>
      <c r="M3384" s="20">
        <v>169.48</v>
      </c>
      <c r="N3384" s="20">
        <v>148</v>
      </c>
      <c r="O3384" s="20">
        <v>85</v>
      </c>
      <c r="P3384" s="1">
        <f t="shared" si="181"/>
        <v>14405.8</v>
      </c>
      <c r="Q3384" s="20" t="s">
        <v>147</v>
      </c>
      <c r="R3384" s="20">
        <v>100</v>
      </c>
      <c r="S3384" s="19">
        <f t="shared" si="186"/>
        <v>16948</v>
      </c>
      <c r="T3384" s="20" t="s">
        <v>147</v>
      </c>
      <c r="U3384" s="20">
        <v>160</v>
      </c>
      <c r="V3384" s="20">
        <v>0</v>
      </c>
      <c r="W3384" s="20">
        <v>0</v>
      </c>
      <c r="X3384" s="20">
        <v>0</v>
      </c>
      <c r="Y3384" s="20">
        <f t="shared" ref="Y3384:Y3434" si="190">SUM(U3384:X3384)</f>
        <v>160</v>
      </c>
      <c r="Z3384" s="20">
        <f t="shared" si="189"/>
        <v>23680</v>
      </c>
      <c r="AA3384" s="20" t="s">
        <v>3179</v>
      </c>
      <c r="AB3384" s="20" t="s">
        <v>3179</v>
      </c>
    </row>
    <row r="3385" spans="1:28" x14ac:dyDescent="0.3">
      <c r="A3385" s="20">
        <v>3</v>
      </c>
      <c r="B3385" s="20" t="s">
        <v>3275</v>
      </c>
      <c r="C3385" s="20" t="s">
        <v>3180</v>
      </c>
      <c r="D3385" s="20" t="s">
        <v>3181</v>
      </c>
      <c r="E3385" s="20" t="s">
        <v>3267</v>
      </c>
      <c r="F3385" s="20" t="s">
        <v>3186</v>
      </c>
      <c r="G3385" s="20" t="s">
        <v>3187</v>
      </c>
      <c r="H3385" s="20">
        <v>5.24</v>
      </c>
      <c r="I3385" s="20">
        <v>5.24</v>
      </c>
      <c r="J3385" s="20"/>
      <c r="K3385" s="56">
        <v>44713</v>
      </c>
      <c r="L3385" s="140">
        <v>44718</v>
      </c>
      <c r="M3385" s="20">
        <v>546.5</v>
      </c>
      <c r="N3385" s="20">
        <v>407</v>
      </c>
      <c r="O3385" s="20">
        <v>93</v>
      </c>
      <c r="P3385" s="1">
        <f t="shared" si="181"/>
        <v>50824.5</v>
      </c>
      <c r="Q3385" s="20" t="s">
        <v>147</v>
      </c>
      <c r="R3385" s="20">
        <v>100</v>
      </c>
      <c r="S3385" s="19">
        <f t="shared" si="186"/>
        <v>54650</v>
      </c>
      <c r="T3385" s="20" t="s">
        <v>147</v>
      </c>
      <c r="U3385" s="20">
        <v>160</v>
      </c>
      <c r="V3385" s="20">
        <v>0</v>
      </c>
      <c r="W3385" s="20">
        <v>0</v>
      </c>
      <c r="X3385" s="20">
        <v>0</v>
      </c>
      <c r="Y3385" s="20">
        <f t="shared" si="190"/>
        <v>160</v>
      </c>
      <c r="Z3385" s="20">
        <f t="shared" si="189"/>
        <v>65120</v>
      </c>
      <c r="AA3385" s="20" t="s">
        <v>3179</v>
      </c>
      <c r="AB3385" s="20" t="s">
        <v>3179</v>
      </c>
    </row>
    <row r="3386" spans="1:28" x14ac:dyDescent="0.3">
      <c r="A3386" s="20">
        <v>4</v>
      </c>
      <c r="B3386" s="20" t="s">
        <v>3275</v>
      </c>
      <c r="C3386" s="20" t="s">
        <v>3180</v>
      </c>
      <c r="D3386" s="20" t="s">
        <v>3181</v>
      </c>
      <c r="E3386" s="20" t="s">
        <v>3267</v>
      </c>
      <c r="F3386" s="20" t="s">
        <v>3188</v>
      </c>
      <c r="G3386" s="20" t="s">
        <v>3189</v>
      </c>
      <c r="H3386" s="20">
        <v>4</v>
      </c>
      <c r="I3386" s="20">
        <v>4</v>
      </c>
      <c r="J3386" s="20">
        <v>14</v>
      </c>
      <c r="K3386" s="56">
        <v>44713</v>
      </c>
      <c r="L3386" s="140">
        <v>44718</v>
      </c>
      <c r="M3386" s="20">
        <v>976.12</v>
      </c>
      <c r="N3386" s="20">
        <v>854</v>
      </c>
      <c r="O3386" s="20">
        <v>81</v>
      </c>
      <c r="P3386" s="1">
        <f t="shared" si="181"/>
        <v>79065.72</v>
      </c>
      <c r="Q3386" s="20" t="s">
        <v>147</v>
      </c>
      <c r="R3386" s="20">
        <v>100</v>
      </c>
      <c r="S3386" s="19">
        <f t="shared" si="186"/>
        <v>97612</v>
      </c>
      <c r="T3386" s="20" t="s">
        <v>147</v>
      </c>
      <c r="U3386" s="20">
        <v>160</v>
      </c>
      <c r="V3386" s="20">
        <v>0</v>
      </c>
      <c r="W3386" s="20">
        <v>0</v>
      </c>
      <c r="X3386" s="20">
        <v>0</v>
      </c>
      <c r="Y3386" s="20">
        <f t="shared" si="190"/>
        <v>160</v>
      </c>
      <c r="Z3386" s="20">
        <f t="shared" si="189"/>
        <v>136640</v>
      </c>
      <c r="AA3386" s="20" t="s">
        <v>3179</v>
      </c>
      <c r="AB3386" s="20" t="s">
        <v>3179</v>
      </c>
    </row>
    <row r="3387" spans="1:28" x14ac:dyDescent="0.3">
      <c r="A3387" s="20">
        <v>5</v>
      </c>
      <c r="B3387" s="20" t="s">
        <v>3275</v>
      </c>
      <c r="C3387" s="20" t="s">
        <v>3180</v>
      </c>
      <c r="D3387" s="20" t="s">
        <v>3181</v>
      </c>
      <c r="E3387" s="20" t="s">
        <v>3267</v>
      </c>
      <c r="F3387" s="20" t="s">
        <v>3190</v>
      </c>
      <c r="G3387" s="20" t="s">
        <v>3191</v>
      </c>
      <c r="H3387" s="20">
        <v>3</v>
      </c>
      <c r="I3387" s="20">
        <v>3</v>
      </c>
      <c r="J3387" s="20">
        <v>3</v>
      </c>
      <c r="K3387" s="56">
        <v>44713</v>
      </c>
      <c r="L3387" s="140">
        <v>44718</v>
      </c>
      <c r="M3387" s="20">
        <v>188.5</v>
      </c>
      <c r="N3387" s="20">
        <v>138</v>
      </c>
      <c r="O3387" s="20">
        <v>82</v>
      </c>
      <c r="P3387" s="1">
        <f t="shared" si="181"/>
        <v>15457</v>
      </c>
      <c r="Q3387" s="20" t="s">
        <v>147</v>
      </c>
      <c r="R3387" s="20">
        <v>100</v>
      </c>
      <c r="S3387" s="19">
        <f t="shared" si="186"/>
        <v>18850</v>
      </c>
      <c r="T3387" s="20" t="s">
        <v>147</v>
      </c>
      <c r="U3387" s="20">
        <v>160</v>
      </c>
      <c r="V3387" s="20">
        <v>0</v>
      </c>
      <c r="W3387" s="20">
        <v>0</v>
      </c>
      <c r="X3387" s="20">
        <v>0</v>
      </c>
      <c r="Y3387" s="20">
        <f t="shared" si="190"/>
        <v>160</v>
      </c>
      <c r="Z3387" s="20">
        <f t="shared" si="189"/>
        <v>22080</v>
      </c>
      <c r="AA3387" s="20" t="s">
        <v>3179</v>
      </c>
      <c r="AB3387" s="20" t="s">
        <v>3179</v>
      </c>
    </row>
    <row r="3388" spans="1:28" x14ac:dyDescent="0.3">
      <c r="A3388" s="20">
        <v>6</v>
      </c>
      <c r="B3388" s="20" t="s">
        <v>3275</v>
      </c>
      <c r="C3388" s="20" t="s">
        <v>3180</v>
      </c>
      <c r="D3388" s="20" t="s">
        <v>3181</v>
      </c>
      <c r="E3388" s="20" t="s">
        <v>3267</v>
      </c>
      <c r="F3388" s="20" t="s">
        <v>3192</v>
      </c>
      <c r="G3388" s="20" t="s">
        <v>3193</v>
      </c>
      <c r="H3388" s="20">
        <v>3.2</v>
      </c>
      <c r="I3388" s="20">
        <v>3.2</v>
      </c>
      <c r="J3388" s="20">
        <v>9</v>
      </c>
      <c r="K3388" s="56">
        <v>44713</v>
      </c>
      <c r="L3388" s="140">
        <v>44718</v>
      </c>
      <c r="M3388" s="20">
        <v>637.38</v>
      </c>
      <c r="N3388" s="20">
        <v>475</v>
      </c>
      <c r="O3388" s="20">
        <v>92</v>
      </c>
      <c r="P3388" s="1">
        <f t="shared" si="181"/>
        <v>58638.96</v>
      </c>
      <c r="Q3388" s="20" t="s">
        <v>147</v>
      </c>
      <c r="R3388" s="20">
        <v>100</v>
      </c>
      <c r="S3388" s="19">
        <f t="shared" si="186"/>
        <v>63738</v>
      </c>
      <c r="T3388" s="20" t="s">
        <v>147</v>
      </c>
      <c r="U3388" s="20">
        <v>160</v>
      </c>
      <c r="V3388" s="20">
        <v>0</v>
      </c>
      <c r="W3388" s="20">
        <v>0</v>
      </c>
      <c r="X3388" s="20">
        <v>0</v>
      </c>
      <c r="Y3388" s="20">
        <f t="shared" si="190"/>
        <v>160</v>
      </c>
      <c r="Z3388" s="20">
        <f t="shared" si="189"/>
        <v>76000</v>
      </c>
      <c r="AA3388" s="20" t="s">
        <v>3179</v>
      </c>
      <c r="AB3388" s="20" t="s">
        <v>3179</v>
      </c>
    </row>
    <row r="3389" spans="1:28" x14ac:dyDescent="0.3">
      <c r="A3389" s="20">
        <v>7</v>
      </c>
      <c r="B3389" s="20" t="s">
        <v>3275</v>
      </c>
      <c r="C3389" s="20" t="s">
        <v>3180</v>
      </c>
      <c r="D3389" s="20" t="s">
        <v>3181</v>
      </c>
      <c r="E3389" s="20" t="s">
        <v>3267</v>
      </c>
      <c r="F3389" s="20" t="s">
        <v>3194</v>
      </c>
      <c r="G3389" s="20" t="s">
        <v>3195</v>
      </c>
      <c r="H3389" s="20">
        <v>4.37</v>
      </c>
      <c r="I3389" s="20">
        <v>4.37</v>
      </c>
      <c r="J3389" s="20">
        <v>4</v>
      </c>
      <c r="K3389" s="56">
        <v>44730</v>
      </c>
      <c r="L3389" s="140">
        <v>44746</v>
      </c>
      <c r="M3389" s="20">
        <v>200.54</v>
      </c>
      <c r="N3389" s="20">
        <v>106</v>
      </c>
      <c r="O3389" s="20">
        <v>86</v>
      </c>
      <c r="P3389" s="1">
        <f t="shared" si="181"/>
        <v>17246.439999999999</v>
      </c>
      <c r="Q3389" s="20" t="s">
        <v>147</v>
      </c>
      <c r="R3389" s="20">
        <v>100</v>
      </c>
      <c r="S3389" s="19">
        <f t="shared" si="186"/>
        <v>20054</v>
      </c>
      <c r="T3389" s="20" t="s">
        <v>147</v>
      </c>
      <c r="U3389" s="20">
        <v>160</v>
      </c>
      <c r="V3389" s="20">
        <v>0</v>
      </c>
      <c r="W3389" s="20">
        <v>0</v>
      </c>
      <c r="X3389" s="20">
        <v>0</v>
      </c>
      <c r="Y3389" s="20">
        <f t="shared" si="190"/>
        <v>160</v>
      </c>
      <c r="Z3389" s="20">
        <f t="shared" si="189"/>
        <v>16960</v>
      </c>
      <c r="AA3389" s="20" t="s">
        <v>3179</v>
      </c>
      <c r="AB3389" s="20" t="s">
        <v>3179</v>
      </c>
    </row>
    <row r="3390" spans="1:28" x14ac:dyDescent="0.3">
      <c r="A3390" s="20">
        <v>8</v>
      </c>
      <c r="B3390" s="20" t="s">
        <v>3275</v>
      </c>
      <c r="C3390" s="20" t="s">
        <v>3180</v>
      </c>
      <c r="D3390" s="20" t="s">
        <v>3181</v>
      </c>
      <c r="E3390" s="20" t="s">
        <v>3267</v>
      </c>
      <c r="F3390" s="20" t="s">
        <v>3196</v>
      </c>
      <c r="G3390" s="20" t="s">
        <v>3197</v>
      </c>
      <c r="H3390" s="20">
        <v>2.97</v>
      </c>
      <c r="I3390" s="20">
        <v>2.97</v>
      </c>
      <c r="J3390" s="20">
        <v>4</v>
      </c>
      <c r="K3390" s="56">
        <v>44713</v>
      </c>
      <c r="L3390" s="140">
        <v>44718</v>
      </c>
      <c r="M3390" s="20">
        <v>243.52</v>
      </c>
      <c r="N3390" s="20">
        <v>180</v>
      </c>
      <c r="O3390" s="20">
        <v>81</v>
      </c>
      <c r="P3390" s="1">
        <f t="shared" si="181"/>
        <v>19725.120000000003</v>
      </c>
      <c r="Q3390" s="20" t="s">
        <v>147</v>
      </c>
      <c r="R3390" s="20">
        <v>100</v>
      </c>
      <c r="S3390" s="19">
        <f t="shared" si="186"/>
        <v>24352</v>
      </c>
      <c r="T3390" s="20" t="s">
        <v>147</v>
      </c>
      <c r="U3390" s="20">
        <v>160</v>
      </c>
      <c r="V3390" s="20">
        <v>0</v>
      </c>
      <c r="W3390" s="20">
        <v>0</v>
      </c>
      <c r="X3390" s="20">
        <v>0</v>
      </c>
      <c r="Y3390" s="20">
        <f t="shared" si="190"/>
        <v>160</v>
      </c>
      <c r="Z3390" s="20">
        <f t="shared" si="189"/>
        <v>28800</v>
      </c>
      <c r="AA3390" s="20" t="s">
        <v>3179</v>
      </c>
      <c r="AB3390" s="20" t="s">
        <v>3179</v>
      </c>
    </row>
    <row r="3391" spans="1:28" x14ac:dyDescent="0.3">
      <c r="A3391" s="20">
        <v>9</v>
      </c>
      <c r="B3391" s="20" t="s">
        <v>3275</v>
      </c>
      <c r="C3391" s="20" t="s">
        <v>3180</v>
      </c>
      <c r="D3391" s="20" t="s">
        <v>3181</v>
      </c>
      <c r="E3391" s="20" t="s">
        <v>3267</v>
      </c>
      <c r="F3391" s="20" t="s">
        <v>3198</v>
      </c>
      <c r="G3391" s="20" t="s">
        <v>3199</v>
      </c>
      <c r="H3391" s="20">
        <v>4.4000000000000004</v>
      </c>
      <c r="I3391" s="20"/>
      <c r="J3391" s="14">
        <v>0</v>
      </c>
      <c r="K3391" s="65">
        <v>0</v>
      </c>
      <c r="L3391" s="14">
        <v>0</v>
      </c>
      <c r="M3391" s="14">
        <v>0</v>
      </c>
      <c r="N3391" s="14">
        <v>0</v>
      </c>
      <c r="O3391" s="14">
        <v>0</v>
      </c>
      <c r="P3391" s="1">
        <f t="shared" si="181"/>
        <v>0</v>
      </c>
      <c r="Q3391" s="14">
        <v>0</v>
      </c>
      <c r="R3391" s="14">
        <v>0</v>
      </c>
      <c r="S3391" s="14">
        <v>0</v>
      </c>
      <c r="T3391" s="14">
        <v>0</v>
      </c>
      <c r="U3391" s="1">
        <v>0</v>
      </c>
      <c r="V3391" s="14">
        <v>0</v>
      </c>
      <c r="W3391" s="14">
        <v>0</v>
      </c>
      <c r="X3391" s="14">
        <v>0</v>
      </c>
      <c r="Y3391" s="14">
        <v>0</v>
      </c>
      <c r="Z3391" s="20">
        <f t="shared" si="189"/>
        <v>0</v>
      </c>
      <c r="AA3391" s="20" t="s">
        <v>3179</v>
      </c>
      <c r="AB3391" s="20" t="s">
        <v>3179</v>
      </c>
    </row>
    <row r="3392" spans="1:28" x14ac:dyDescent="0.3">
      <c r="A3392" s="20">
        <v>10</v>
      </c>
      <c r="B3392" s="20" t="s">
        <v>3275</v>
      </c>
      <c r="C3392" s="20" t="s">
        <v>3180</v>
      </c>
      <c r="D3392" s="20" t="s">
        <v>3181</v>
      </c>
      <c r="E3392" s="20" t="s">
        <v>3267</v>
      </c>
      <c r="F3392" s="20" t="s">
        <v>3200</v>
      </c>
      <c r="G3392" s="20" t="s">
        <v>3201</v>
      </c>
      <c r="H3392" s="20">
        <v>0.45</v>
      </c>
      <c r="I3392" s="20">
        <v>0.45</v>
      </c>
      <c r="J3392" s="20">
        <v>4</v>
      </c>
      <c r="K3392" s="56">
        <v>44730</v>
      </c>
      <c r="L3392" s="140">
        <v>44746</v>
      </c>
      <c r="M3392" s="20">
        <v>224.14</v>
      </c>
      <c r="N3392" s="20">
        <v>140</v>
      </c>
      <c r="O3392" s="20">
        <v>72</v>
      </c>
      <c r="P3392" s="1">
        <f t="shared" si="181"/>
        <v>16138.079999999998</v>
      </c>
      <c r="Q3392" s="20" t="s">
        <v>148</v>
      </c>
      <c r="R3392" s="20">
        <v>98.048780487804876</v>
      </c>
      <c r="S3392" s="19">
        <f t="shared" ref="S3392:S3402" si="191">+R3392*M3392</f>
        <v>21976.653658536583</v>
      </c>
      <c r="T3392" s="20" t="s">
        <v>147</v>
      </c>
      <c r="U3392" s="20"/>
      <c r="V3392" s="20">
        <v>0</v>
      </c>
      <c r="W3392" s="20">
        <v>0</v>
      </c>
      <c r="X3392" s="20">
        <v>0</v>
      </c>
      <c r="Y3392" s="20">
        <f t="shared" si="190"/>
        <v>0</v>
      </c>
      <c r="Z3392" s="20">
        <f t="shared" si="189"/>
        <v>0</v>
      </c>
      <c r="AA3392" s="20" t="s">
        <v>3179</v>
      </c>
      <c r="AB3392" s="20" t="s">
        <v>3179</v>
      </c>
    </row>
    <row r="3393" spans="1:28" x14ac:dyDescent="0.3">
      <c r="A3393" s="20">
        <v>11</v>
      </c>
      <c r="B3393" s="20" t="s">
        <v>3275</v>
      </c>
      <c r="C3393" s="20" t="s">
        <v>3180</v>
      </c>
      <c r="D3393" s="20" t="s">
        <v>3181</v>
      </c>
      <c r="E3393" s="20" t="s">
        <v>3267</v>
      </c>
      <c r="F3393" s="20" t="s">
        <v>3202</v>
      </c>
      <c r="G3393" s="20" t="s">
        <v>3203</v>
      </c>
      <c r="H3393" s="20">
        <v>3.1</v>
      </c>
      <c r="I3393" s="20">
        <v>3.1</v>
      </c>
      <c r="J3393" s="20">
        <v>2</v>
      </c>
      <c r="K3393" s="56">
        <v>44713</v>
      </c>
      <c r="L3393" s="140">
        <v>44718</v>
      </c>
      <c r="M3393" s="20">
        <v>112.98</v>
      </c>
      <c r="N3393" s="20">
        <v>104</v>
      </c>
      <c r="O3393" s="20">
        <v>93</v>
      </c>
      <c r="P3393" s="1">
        <f t="shared" si="181"/>
        <v>10507.140000000001</v>
      </c>
      <c r="Q3393" s="20" t="s">
        <v>147</v>
      </c>
      <c r="R3393" s="20">
        <v>100</v>
      </c>
      <c r="S3393" s="19">
        <f t="shared" si="191"/>
        <v>11298</v>
      </c>
      <c r="T3393" s="20" t="s">
        <v>147</v>
      </c>
      <c r="U3393" s="20">
        <v>160</v>
      </c>
      <c r="V3393" s="20">
        <v>0</v>
      </c>
      <c r="W3393" s="20">
        <v>0</v>
      </c>
      <c r="X3393" s="20">
        <v>0</v>
      </c>
      <c r="Y3393" s="20">
        <f t="shared" si="190"/>
        <v>160</v>
      </c>
      <c r="Z3393" s="20">
        <f t="shared" si="189"/>
        <v>16640</v>
      </c>
      <c r="AA3393" s="20" t="s">
        <v>3179</v>
      </c>
      <c r="AB3393" s="20" t="s">
        <v>3179</v>
      </c>
    </row>
    <row r="3394" spans="1:28" x14ac:dyDescent="0.3">
      <c r="A3394" s="20">
        <v>12</v>
      </c>
      <c r="B3394" s="20" t="s">
        <v>3275</v>
      </c>
      <c r="C3394" s="20" t="s">
        <v>3180</v>
      </c>
      <c r="D3394" s="20" t="s">
        <v>3181</v>
      </c>
      <c r="E3394" s="20" t="s">
        <v>3267</v>
      </c>
      <c r="F3394" s="20" t="s">
        <v>3204</v>
      </c>
      <c r="G3394" s="20" t="s">
        <v>3205</v>
      </c>
      <c r="H3394" s="20">
        <v>4.5</v>
      </c>
      <c r="I3394" s="20">
        <v>4.5</v>
      </c>
      <c r="J3394" s="20">
        <v>14</v>
      </c>
      <c r="K3394" s="56">
        <v>44730</v>
      </c>
      <c r="L3394" s="140">
        <v>44746</v>
      </c>
      <c r="M3394" s="20">
        <v>843.64</v>
      </c>
      <c r="N3394" s="20">
        <v>460</v>
      </c>
      <c r="O3394" s="20">
        <v>79</v>
      </c>
      <c r="P3394" s="1">
        <f t="shared" si="181"/>
        <v>66647.56</v>
      </c>
      <c r="Q3394" s="20" t="s">
        <v>147</v>
      </c>
      <c r="R3394" s="20">
        <f>VLOOKUP(G3394,[9]Sheet1!$D$3:$J$80,7,FALSE)</f>
        <v>100</v>
      </c>
      <c r="S3394" s="19">
        <f t="shared" si="191"/>
        <v>84364</v>
      </c>
      <c r="T3394" s="20" t="s">
        <v>147</v>
      </c>
      <c r="U3394" s="20">
        <v>160</v>
      </c>
      <c r="V3394" s="20">
        <v>0</v>
      </c>
      <c r="W3394" s="20">
        <v>0</v>
      </c>
      <c r="X3394" s="20">
        <v>0</v>
      </c>
      <c r="Y3394" s="20">
        <f t="shared" si="190"/>
        <v>160</v>
      </c>
      <c r="Z3394" s="20">
        <f t="shared" si="189"/>
        <v>73600</v>
      </c>
      <c r="AA3394" s="20" t="s">
        <v>3179</v>
      </c>
      <c r="AB3394" s="20" t="s">
        <v>3179</v>
      </c>
    </row>
    <row r="3395" spans="1:28" x14ac:dyDescent="0.3">
      <c r="A3395" s="20">
        <v>13</v>
      </c>
      <c r="B3395" s="20" t="s">
        <v>3275</v>
      </c>
      <c r="C3395" s="20" t="s">
        <v>3180</v>
      </c>
      <c r="D3395" s="20" t="s">
        <v>3181</v>
      </c>
      <c r="E3395" s="20" t="s">
        <v>3267</v>
      </c>
      <c r="F3395" s="20" t="s">
        <v>3206</v>
      </c>
      <c r="G3395" s="20" t="s">
        <v>3207</v>
      </c>
      <c r="H3395" s="20">
        <v>4.2</v>
      </c>
      <c r="I3395" s="20">
        <v>4.2</v>
      </c>
      <c r="J3395" s="20">
        <v>17</v>
      </c>
      <c r="K3395" s="56">
        <v>44713</v>
      </c>
      <c r="L3395" s="140">
        <v>44718</v>
      </c>
      <c r="M3395" s="20">
        <v>1196.32</v>
      </c>
      <c r="N3395" s="20">
        <v>1029.5</v>
      </c>
      <c r="O3395" s="20">
        <v>80</v>
      </c>
      <c r="P3395" s="1">
        <f t="shared" si="181"/>
        <v>95705.599999999991</v>
      </c>
      <c r="Q3395" s="20" t="s">
        <v>147</v>
      </c>
      <c r="R3395" s="20">
        <v>100</v>
      </c>
      <c r="S3395" s="19">
        <f t="shared" si="191"/>
        <v>119632</v>
      </c>
      <c r="T3395" s="20" t="s">
        <v>147</v>
      </c>
      <c r="U3395" s="20">
        <v>160</v>
      </c>
      <c r="V3395" s="20">
        <v>0</v>
      </c>
      <c r="W3395" s="20">
        <v>0</v>
      </c>
      <c r="X3395" s="20">
        <v>0</v>
      </c>
      <c r="Y3395" s="20">
        <f t="shared" si="190"/>
        <v>160</v>
      </c>
      <c r="Z3395" s="20">
        <f t="shared" si="189"/>
        <v>164720</v>
      </c>
      <c r="AA3395" s="20" t="s">
        <v>3179</v>
      </c>
      <c r="AB3395" s="20" t="s">
        <v>3179</v>
      </c>
    </row>
    <row r="3396" spans="1:28" x14ac:dyDescent="0.3">
      <c r="A3396" s="20">
        <v>14</v>
      </c>
      <c r="B3396" s="20" t="s">
        <v>3275</v>
      </c>
      <c r="C3396" s="20" t="s">
        <v>3180</v>
      </c>
      <c r="D3396" s="20" t="s">
        <v>3181</v>
      </c>
      <c r="E3396" s="20" t="s">
        <v>3267</v>
      </c>
      <c r="F3396" s="20" t="s">
        <v>3208</v>
      </c>
      <c r="G3396" s="20" t="s">
        <v>3209</v>
      </c>
      <c r="H3396" s="20">
        <v>1.73</v>
      </c>
      <c r="I3396" s="20">
        <v>1.73</v>
      </c>
      <c r="J3396" s="20">
        <v>6</v>
      </c>
      <c r="K3396" s="56">
        <v>44713</v>
      </c>
      <c r="L3396" s="140">
        <v>44718</v>
      </c>
      <c r="M3396" s="20">
        <v>380.18</v>
      </c>
      <c r="N3396" s="20">
        <v>277</v>
      </c>
      <c r="O3396" s="20">
        <v>87</v>
      </c>
      <c r="P3396" s="1">
        <f t="shared" si="181"/>
        <v>33075.660000000003</v>
      </c>
      <c r="Q3396" s="20" t="s">
        <v>147</v>
      </c>
      <c r="R3396" s="20">
        <v>100</v>
      </c>
      <c r="S3396" s="19">
        <f t="shared" si="191"/>
        <v>38018</v>
      </c>
      <c r="T3396" s="20" t="s">
        <v>147</v>
      </c>
      <c r="U3396" s="20">
        <v>160</v>
      </c>
      <c r="V3396" s="20">
        <v>0</v>
      </c>
      <c r="W3396" s="20">
        <v>0</v>
      </c>
      <c r="X3396" s="20">
        <v>0</v>
      </c>
      <c r="Y3396" s="20">
        <f t="shared" si="190"/>
        <v>160</v>
      </c>
      <c r="Z3396" s="20">
        <f t="shared" si="189"/>
        <v>44320</v>
      </c>
      <c r="AA3396" s="20" t="s">
        <v>3179</v>
      </c>
      <c r="AB3396" s="20" t="s">
        <v>3179</v>
      </c>
    </row>
    <row r="3397" spans="1:28" x14ac:dyDescent="0.3">
      <c r="A3397" s="20">
        <v>15</v>
      </c>
      <c r="B3397" s="20" t="s">
        <v>3275</v>
      </c>
      <c r="C3397" s="20" t="s">
        <v>3180</v>
      </c>
      <c r="D3397" s="20" t="s">
        <v>3181</v>
      </c>
      <c r="E3397" s="20" t="s">
        <v>3267</v>
      </c>
      <c r="F3397" s="20" t="s">
        <v>3210</v>
      </c>
      <c r="G3397" s="20" t="s">
        <v>3211</v>
      </c>
      <c r="H3397" s="20">
        <v>2.1</v>
      </c>
      <c r="I3397" s="20">
        <v>2.1</v>
      </c>
      <c r="J3397" s="20">
        <v>4</v>
      </c>
      <c r="K3397" s="56">
        <v>44713</v>
      </c>
      <c r="L3397" s="140">
        <v>44718</v>
      </c>
      <c r="M3397" s="20">
        <v>280.48</v>
      </c>
      <c r="N3397" s="20">
        <v>200</v>
      </c>
      <c r="O3397" s="20">
        <v>83</v>
      </c>
      <c r="P3397" s="1">
        <f t="shared" si="181"/>
        <v>23279.84</v>
      </c>
      <c r="Q3397" s="20" t="s">
        <v>147</v>
      </c>
      <c r="R3397" s="20">
        <v>100</v>
      </c>
      <c r="S3397" s="19">
        <f t="shared" si="191"/>
        <v>28048</v>
      </c>
      <c r="T3397" s="20" t="s">
        <v>147</v>
      </c>
      <c r="U3397" s="20">
        <v>160</v>
      </c>
      <c r="V3397" s="20">
        <v>0</v>
      </c>
      <c r="W3397" s="20">
        <v>0</v>
      </c>
      <c r="X3397" s="20">
        <v>0</v>
      </c>
      <c r="Y3397" s="20">
        <f t="shared" si="190"/>
        <v>160</v>
      </c>
      <c r="Z3397" s="20">
        <f t="shared" si="189"/>
        <v>32000</v>
      </c>
      <c r="AA3397" s="20" t="s">
        <v>3179</v>
      </c>
      <c r="AB3397" s="20" t="s">
        <v>3179</v>
      </c>
    </row>
    <row r="3398" spans="1:28" x14ac:dyDescent="0.3">
      <c r="A3398" s="20">
        <v>16</v>
      </c>
      <c r="B3398" s="20" t="s">
        <v>3275</v>
      </c>
      <c r="C3398" s="20" t="s">
        <v>3180</v>
      </c>
      <c r="D3398" s="20" t="s">
        <v>3181</v>
      </c>
      <c r="E3398" s="20" t="s">
        <v>3267</v>
      </c>
      <c r="F3398" s="20" t="s">
        <v>3212</v>
      </c>
      <c r="G3398" s="20" t="s">
        <v>3213</v>
      </c>
      <c r="H3398" s="20">
        <v>6.18</v>
      </c>
      <c r="I3398" s="20">
        <v>6.18</v>
      </c>
      <c r="J3398" s="20">
        <v>11</v>
      </c>
      <c r="K3398" s="56">
        <v>44713</v>
      </c>
      <c r="L3398" s="140">
        <v>44718</v>
      </c>
      <c r="M3398" s="20">
        <v>768.54</v>
      </c>
      <c r="N3398" s="20">
        <v>560</v>
      </c>
      <c r="O3398" s="20">
        <v>75</v>
      </c>
      <c r="P3398" s="1">
        <f t="shared" si="181"/>
        <v>57640.5</v>
      </c>
      <c r="Q3398" s="20" t="s">
        <v>147</v>
      </c>
      <c r="R3398" s="20">
        <v>100</v>
      </c>
      <c r="S3398" s="19">
        <f t="shared" si="191"/>
        <v>76854</v>
      </c>
      <c r="T3398" s="20" t="s">
        <v>147</v>
      </c>
      <c r="U3398" s="20">
        <v>160</v>
      </c>
      <c r="V3398" s="20">
        <v>0</v>
      </c>
      <c r="W3398" s="20">
        <v>0</v>
      </c>
      <c r="X3398" s="20">
        <v>0</v>
      </c>
      <c r="Y3398" s="20">
        <f t="shared" si="190"/>
        <v>160</v>
      </c>
      <c r="Z3398" s="20">
        <f t="shared" si="189"/>
        <v>89600</v>
      </c>
      <c r="AA3398" s="20" t="s">
        <v>3179</v>
      </c>
      <c r="AB3398" s="20" t="s">
        <v>3179</v>
      </c>
    </row>
    <row r="3399" spans="1:28" x14ac:dyDescent="0.3">
      <c r="A3399" s="20">
        <v>17</v>
      </c>
      <c r="B3399" s="20" t="s">
        <v>3275</v>
      </c>
      <c r="C3399" s="20" t="s">
        <v>3180</v>
      </c>
      <c r="D3399" s="20" t="s">
        <v>3181</v>
      </c>
      <c r="E3399" s="20" t="s">
        <v>3267</v>
      </c>
      <c r="F3399" s="20" t="s">
        <v>3214</v>
      </c>
      <c r="G3399" s="20" t="s">
        <v>3215</v>
      </c>
      <c r="H3399" s="20">
        <v>3.01</v>
      </c>
      <c r="I3399" s="20">
        <v>3.01</v>
      </c>
      <c r="J3399" s="20">
        <v>6</v>
      </c>
      <c r="K3399" s="56">
        <v>44730</v>
      </c>
      <c r="L3399" s="140">
        <v>44746</v>
      </c>
      <c r="M3399" s="20">
        <v>379.46</v>
      </c>
      <c r="N3399" s="20">
        <v>230</v>
      </c>
      <c r="O3399" s="20">
        <v>76</v>
      </c>
      <c r="P3399" s="1">
        <f t="shared" si="181"/>
        <v>28838.959999999999</v>
      </c>
      <c r="Q3399" s="20" t="s">
        <v>147</v>
      </c>
      <c r="R3399" s="20">
        <f>VLOOKUP(G3399,[9]Sheet1!$D$3:$J$80,7,FALSE)</f>
        <v>100</v>
      </c>
      <c r="S3399" s="19">
        <f t="shared" si="191"/>
        <v>37946</v>
      </c>
      <c r="T3399" s="20" t="s">
        <v>147</v>
      </c>
      <c r="U3399" s="20">
        <v>160</v>
      </c>
      <c r="V3399" s="20">
        <v>0</v>
      </c>
      <c r="W3399" s="20">
        <v>0</v>
      </c>
      <c r="X3399" s="20">
        <v>0</v>
      </c>
      <c r="Y3399" s="20">
        <f t="shared" si="190"/>
        <v>160</v>
      </c>
      <c r="Z3399" s="20">
        <f t="shared" si="189"/>
        <v>36800</v>
      </c>
      <c r="AA3399" s="20" t="s">
        <v>3179</v>
      </c>
      <c r="AB3399" s="20" t="s">
        <v>3179</v>
      </c>
    </row>
    <row r="3400" spans="1:28" x14ac:dyDescent="0.3">
      <c r="A3400" s="20">
        <v>18</v>
      </c>
      <c r="B3400" s="20" t="s">
        <v>3275</v>
      </c>
      <c r="C3400" s="20" t="s">
        <v>3180</v>
      </c>
      <c r="D3400" s="20" t="s">
        <v>3181</v>
      </c>
      <c r="E3400" s="20" t="s">
        <v>3267</v>
      </c>
      <c r="F3400" s="20" t="s">
        <v>3216</v>
      </c>
      <c r="G3400" s="20" t="s">
        <v>3217</v>
      </c>
      <c r="H3400" s="20">
        <v>4.2</v>
      </c>
      <c r="I3400" s="20">
        <v>4.2</v>
      </c>
      <c r="J3400" s="20">
        <v>6</v>
      </c>
      <c r="K3400" s="56">
        <v>44713</v>
      </c>
      <c r="L3400" s="140">
        <v>44718</v>
      </c>
      <c r="M3400" s="20">
        <v>439.06</v>
      </c>
      <c r="N3400" s="20">
        <v>328</v>
      </c>
      <c r="O3400" s="20">
        <v>80</v>
      </c>
      <c r="P3400" s="1">
        <f t="shared" si="181"/>
        <v>35124.800000000003</v>
      </c>
      <c r="Q3400" s="20" t="s">
        <v>147</v>
      </c>
      <c r="R3400" s="20">
        <v>100</v>
      </c>
      <c r="S3400" s="19">
        <f t="shared" si="191"/>
        <v>43906</v>
      </c>
      <c r="T3400" s="20" t="s">
        <v>147</v>
      </c>
      <c r="U3400" s="20">
        <v>160</v>
      </c>
      <c r="V3400" s="20">
        <v>0</v>
      </c>
      <c r="W3400" s="20">
        <v>0</v>
      </c>
      <c r="X3400" s="20">
        <v>0</v>
      </c>
      <c r="Y3400" s="20">
        <f t="shared" si="190"/>
        <v>160</v>
      </c>
      <c r="Z3400" s="20">
        <f t="shared" si="189"/>
        <v>52480</v>
      </c>
      <c r="AA3400" s="20" t="s">
        <v>3179</v>
      </c>
      <c r="AB3400" s="20" t="s">
        <v>3179</v>
      </c>
    </row>
    <row r="3401" spans="1:28" x14ac:dyDescent="0.3">
      <c r="A3401" s="20">
        <v>19</v>
      </c>
      <c r="B3401" s="20" t="s">
        <v>3275</v>
      </c>
      <c r="C3401" s="20" t="s">
        <v>3180</v>
      </c>
      <c r="D3401" s="20" t="s">
        <v>3181</v>
      </c>
      <c r="E3401" s="20" t="s">
        <v>3267</v>
      </c>
      <c r="F3401" s="20" t="s">
        <v>3218</v>
      </c>
      <c r="G3401" s="20" t="s">
        <v>3219</v>
      </c>
      <c r="H3401" s="20">
        <v>2.41</v>
      </c>
      <c r="I3401" s="20">
        <v>2.41</v>
      </c>
      <c r="J3401" s="20">
        <v>4</v>
      </c>
      <c r="K3401" s="56">
        <v>44713</v>
      </c>
      <c r="L3401" s="140">
        <v>44718</v>
      </c>
      <c r="M3401" s="20">
        <v>284.94</v>
      </c>
      <c r="N3401" s="20">
        <v>207</v>
      </c>
      <c r="O3401" s="20">
        <v>78</v>
      </c>
      <c r="P3401" s="1">
        <f t="shared" si="181"/>
        <v>22225.32</v>
      </c>
      <c r="Q3401" s="20" t="s">
        <v>147</v>
      </c>
      <c r="R3401" s="20">
        <v>100</v>
      </c>
      <c r="S3401" s="19">
        <f t="shared" si="191"/>
        <v>28494</v>
      </c>
      <c r="T3401" s="20" t="s">
        <v>147</v>
      </c>
      <c r="U3401" s="20">
        <v>160</v>
      </c>
      <c r="V3401" s="20">
        <v>0</v>
      </c>
      <c r="W3401" s="20">
        <v>0</v>
      </c>
      <c r="X3401" s="20">
        <v>0</v>
      </c>
      <c r="Y3401" s="20">
        <f t="shared" si="190"/>
        <v>160</v>
      </c>
      <c r="Z3401" s="20">
        <f t="shared" si="189"/>
        <v>33120</v>
      </c>
      <c r="AA3401" s="20" t="s">
        <v>3179</v>
      </c>
      <c r="AB3401" s="20" t="s">
        <v>3179</v>
      </c>
    </row>
    <row r="3402" spans="1:28" x14ac:dyDescent="0.3">
      <c r="A3402" s="20">
        <v>20</v>
      </c>
      <c r="B3402" s="20" t="s">
        <v>3275</v>
      </c>
      <c r="C3402" s="20" t="s">
        <v>3180</v>
      </c>
      <c r="D3402" s="20" t="s">
        <v>3181</v>
      </c>
      <c r="E3402" s="20" t="s">
        <v>3267</v>
      </c>
      <c r="F3402" s="20" t="s">
        <v>3194</v>
      </c>
      <c r="G3402" s="20" t="s">
        <v>3220</v>
      </c>
      <c r="H3402" s="20">
        <v>4.8600000000000003</v>
      </c>
      <c r="I3402" s="20">
        <v>4.8600000000000003</v>
      </c>
      <c r="J3402" s="20">
        <v>2</v>
      </c>
      <c r="K3402" s="56">
        <v>44730</v>
      </c>
      <c r="L3402" s="140">
        <v>44746</v>
      </c>
      <c r="M3402" s="20">
        <v>109.98</v>
      </c>
      <c r="N3402" s="20">
        <v>68</v>
      </c>
      <c r="O3402" s="20">
        <v>81</v>
      </c>
      <c r="P3402" s="1">
        <f t="shared" si="181"/>
        <v>8908.380000000001</v>
      </c>
      <c r="Q3402" s="20" t="s">
        <v>147</v>
      </c>
      <c r="R3402" s="20">
        <f>VLOOKUP(G3402,[9]Sheet1!$D$3:$J$80,7,FALSE)</f>
        <v>100</v>
      </c>
      <c r="S3402" s="19">
        <f t="shared" si="191"/>
        <v>10998</v>
      </c>
      <c r="T3402" s="20" t="s">
        <v>147</v>
      </c>
      <c r="U3402" s="20">
        <v>160</v>
      </c>
      <c r="V3402" s="20">
        <v>0</v>
      </c>
      <c r="W3402" s="20">
        <v>0</v>
      </c>
      <c r="X3402" s="20">
        <v>0</v>
      </c>
      <c r="Y3402" s="20">
        <f t="shared" si="190"/>
        <v>160</v>
      </c>
      <c r="Z3402" s="20">
        <f t="shared" si="189"/>
        <v>10880</v>
      </c>
      <c r="AA3402" s="20" t="s">
        <v>3179</v>
      </c>
      <c r="AB3402" s="20" t="s">
        <v>3179</v>
      </c>
    </row>
    <row r="3403" spans="1:28" x14ac:dyDescent="0.3">
      <c r="A3403" s="20">
        <v>21</v>
      </c>
      <c r="B3403" s="20" t="s">
        <v>3275</v>
      </c>
      <c r="C3403" s="20" t="s">
        <v>3180</v>
      </c>
      <c r="D3403" s="20" t="s">
        <v>3181</v>
      </c>
      <c r="E3403" s="20" t="s">
        <v>3267</v>
      </c>
      <c r="F3403" s="20" t="s">
        <v>3196</v>
      </c>
      <c r="G3403" s="20" t="s">
        <v>3221</v>
      </c>
      <c r="H3403" s="20">
        <v>1.98</v>
      </c>
      <c r="I3403" s="20"/>
      <c r="J3403" s="14">
        <v>0</v>
      </c>
      <c r="K3403" s="65">
        <v>0</v>
      </c>
      <c r="L3403" s="14">
        <v>0</v>
      </c>
      <c r="M3403" s="14">
        <v>0</v>
      </c>
      <c r="N3403" s="14">
        <v>0</v>
      </c>
      <c r="O3403" s="14">
        <v>0</v>
      </c>
      <c r="P3403" s="1">
        <f t="shared" si="181"/>
        <v>0</v>
      </c>
      <c r="Q3403" s="14">
        <v>0</v>
      </c>
      <c r="R3403" s="14">
        <v>0</v>
      </c>
      <c r="S3403" s="14">
        <v>0</v>
      </c>
      <c r="T3403" s="14">
        <v>0</v>
      </c>
      <c r="U3403" s="1">
        <v>0</v>
      </c>
      <c r="V3403" s="14">
        <v>0</v>
      </c>
      <c r="W3403" s="14">
        <v>0</v>
      </c>
      <c r="X3403" s="14">
        <v>0</v>
      </c>
      <c r="Y3403" s="14">
        <v>0</v>
      </c>
      <c r="Z3403" s="20">
        <f t="shared" si="189"/>
        <v>0</v>
      </c>
      <c r="AA3403" s="20" t="s">
        <v>3179</v>
      </c>
      <c r="AB3403" s="20" t="s">
        <v>3179</v>
      </c>
    </row>
    <row r="3404" spans="1:28" x14ac:dyDescent="0.3">
      <c r="A3404" s="20">
        <v>22</v>
      </c>
      <c r="B3404" s="20" t="s">
        <v>3275</v>
      </c>
      <c r="C3404" s="20" t="s">
        <v>3180</v>
      </c>
      <c r="D3404" s="20" t="s">
        <v>3181</v>
      </c>
      <c r="E3404" s="20" t="s">
        <v>3267</v>
      </c>
      <c r="F3404" s="20" t="s">
        <v>3222</v>
      </c>
      <c r="G3404" s="20" t="s">
        <v>3223</v>
      </c>
      <c r="H3404" s="20">
        <v>4.9000000000000004</v>
      </c>
      <c r="I3404" s="20">
        <v>4.9000000000000004</v>
      </c>
      <c r="J3404" s="20">
        <v>8</v>
      </c>
      <c r="K3404" s="56">
        <v>44713</v>
      </c>
      <c r="L3404" s="140">
        <v>44718</v>
      </c>
      <c r="M3404" s="20">
        <v>518.02</v>
      </c>
      <c r="N3404" s="20">
        <v>386</v>
      </c>
      <c r="O3404" s="20">
        <v>89</v>
      </c>
      <c r="P3404" s="1">
        <f t="shared" si="181"/>
        <v>46103.78</v>
      </c>
      <c r="Q3404" s="20" t="s">
        <v>147</v>
      </c>
      <c r="R3404" s="20">
        <v>100</v>
      </c>
      <c r="S3404" s="19">
        <f t="shared" ref="S3404:S3412" si="192">+R3404*M3404</f>
        <v>51802</v>
      </c>
      <c r="T3404" s="20" t="s">
        <v>147</v>
      </c>
      <c r="U3404" s="20">
        <v>160</v>
      </c>
      <c r="V3404" s="20">
        <v>0</v>
      </c>
      <c r="W3404" s="20">
        <v>0</v>
      </c>
      <c r="X3404" s="20">
        <v>0</v>
      </c>
      <c r="Y3404" s="20">
        <f t="shared" si="190"/>
        <v>160</v>
      </c>
      <c r="Z3404" s="20">
        <f t="shared" si="189"/>
        <v>61760</v>
      </c>
      <c r="AA3404" s="20" t="s">
        <v>3179</v>
      </c>
      <c r="AB3404" s="20" t="s">
        <v>3179</v>
      </c>
    </row>
    <row r="3405" spans="1:28" x14ac:dyDescent="0.3">
      <c r="A3405" s="20">
        <v>23</v>
      </c>
      <c r="B3405" s="20" t="s">
        <v>3275</v>
      </c>
      <c r="C3405" s="20" t="s">
        <v>3180</v>
      </c>
      <c r="D3405" s="20" t="s">
        <v>3181</v>
      </c>
      <c r="E3405" s="20" t="s">
        <v>3267</v>
      </c>
      <c r="F3405" s="20" t="s">
        <v>3224</v>
      </c>
      <c r="G3405" s="20" t="s">
        <v>3225</v>
      </c>
      <c r="H3405" s="20">
        <v>1.3</v>
      </c>
      <c r="I3405" s="20">
        <v>1.3</v>
      </c>
      <c r="J3405" s="20">
        <v>3</v>
      </c>
      <c r="K3405" s="56">
        <v>44713</v>
      </c>
      <c r="L3405" s="140">
        <v>44718</v>
      </c>
      <c r="M3405" s="20">
        <v>195.66</v>
      </c>
      <c r="N3405" s="20">
        <v>143</v>
      </c>
      <c r="O3405" s="20">
        <v>73</v>
      </c>
      <c r="P3405" s="1">
        <f t="shared" si="181"/>
        <v>14283.18</v>
      </c>
      <c r="Q3405" s="20" t="s">
        <v>148</v>
      </c>
      <c r="R3405" s="20">
        <v>100</v>
      </c>
      <c r="S3405" s="19">
        <f t="shared" si="192"/>
        <v>19566</v>
      </c>
      <c r="T3405" s="20" t="s">
        <v>147</v>
      </c>
      <c r="U3405" s="20"/>
      <c r="V3405" s="20">
        <v>0</v>
      </c>
      <c r="W3405" s="20">
        <v>0</v>
      </c>
      <c r="X3405" s="20">
        <v>0</v>
      </c>
      <c r="Y3405" s="20">
        <f t="shared" si="190"/>
        <v>0</v>
      </c>
      <c r="Z3405" s="20">
        <f t="shared" si="189"/>
        <v>0</v>
      </c>
      <c r="AA3405" s="20" t="s">
        <v>3179</v>
      </c>
      <c r="AB3405" s="20" t="s">
        <v>3179</v>
      </c>
    </row>
    <row r="3406" spans="1:28" x14ac:dyDescent="0.3">
      <c r="A3406" s="20">
        <v>24</v>
      </c>
      <c r="B3406" s="20" t="s">
        <v>3275</v>
      </c>
      <c r="C3406" s="20" t="s">
        <v>3180</v>
      </c>
      <c r="D3406" s="20" t="s">
        <v>3181</v>
      </c>
      <c r="E3406" s="20" t="s">
        <v>3267</v>
      </c>
      <c r="F3406" s="20" t="s">
        <v>3226</v>
      </c>
      <c r="G3406" s="20" t="s">
        <v>3227</v>
      </c>
      <c r="H3406" s="20">
        <v>4.0999999999999996</v>
      </c>
      <c r="I3406" s="20">
        <v>4.0999999999999996</v>
      </c>
      <c r="J3406" s="20">
        <v>3</v>
      </c>
      <c r="K3406" s="56">
        <v>44730</v>
      </c>
      <c r="L3406" s="140">
        <v>44746</v>
      </c>
      <c r="M3406" s="20">
        <v>156.58000000000001</v>
      </c>
      <c r="N3406" s="20">
        <v>100</v>
      </c>
      <c r="O3406" s="20">
        <v>78</v>
      </c>
      <c r="P3406" s="1">
        <f t="shared" si="181"/>
        <v>12213.240000000002</v>
      </c>
      <c r="Q3406" s="20" t="s">
        <v>147</v>
      </c>
      <c r="R3406" s="20">
        <f>VLOOKUP(G3406,[9]Sheet1!$D$3:$J$80,7,FALSE)</f>
        <v>100</v>
      </c>
      <c r="S3406" s="19">
        <f t="shared" si="192"/>
        <v>15658.000000000002</v>
      </c>
      <c r="T3406" s="20" t="s">
        <v>147</v>
      </c>
      <c r="U3406" s="20">
        <v>160</v>
      </c>
      <c r="V3406" s="20">
        <v>0</v>
      </c>
      <c r="W3406" s="20">
        <v>0</v>
      </c>
      <c r="X3406" s="20">
        <v>0</v>
      </c>
      <c r="Y3406" s="20">
        <f t="shared" si="190"/>
        <v>160</v>
      </c>
      <c r="Z3406" s="20">
        <f t="shared" si="189"/>
        <v>16000</v>
      </c>
      <c r="AA3406" s="20" t="s">
        <v>3179</v>
      </c>
      <c r="AB3406" s="20" t="s">
        <v>3179</v>
      </c>
    </row>
    <row r="3407" spans="1:28" x14ac:dyDescent="0.3">
      <c r="A3407" s="20">
        <v>25</v>
      </c>
      <c r="B3407" s="20" t="s">
        <v>3275</v>
      </c>
      <c r="C3407" s="20" t="s">
        <v>3180</v>
      </c>
      <c r="D3407" s="20" t="s">
        <v>3181</v>
      </c>
      <c r="E3407" s="20" t="s">
        <v>3267</v>
      </c>
      <c r="F3407" s="20" t="s">
        <v>3228</v>
      </c>
      <c r="G3407" s="20" t="s">
        <v>3229</v>
      </c>
      <c r="H3407" s="20">
        <v>2.0499999999999998</v>
      </c>
      <c r="I3407" s="20">
        <v>2.0499999999999998</v>
      </c>
      <c r="J3407" s="20">
        <v>4</v>
      </c>
      <c r="K3407" s="56">
        <v>44713</v>
      </c>
      <c r="L3407" s="140">
        <v>44718</v>
      </c>
      <c r="M3407" s="20">
        <v>286.18</v>
      </c>
      <c r="N3407" s="20">
        <v>211</v>
      </c>
      <c r="O3407" s="20">
        <v>71</v>
      </c>
      <c r="P3407" s="1">
        <f t="shared" si="181"/>
        <v>20318.78</v>
      </c>
      <c r="Q3407" s="20" t="s">
        <v>148</v>
      </c>
      <c r="R3407" s="20">
        <v>100</v>
      </c>
      <c r="S3407" s="19">
        <f t="shared" si="192"/>
        <v>28618</v>
      </c>
      <c r="T3407" s="20" t="s">
        <v>147</v>
      </c>
      <c r="U3407" s="20"/>
      <c r="V3407" s="20">
        <v>0</v>
      </c>
      <c r="W3407" s="20">
        <v>0</v>
      </c>
      <c r="X3407" s="20">
        <v>0</v>
      </c>
      <c r="Y3407" s="20">
        <f t="shared" si="190"/>
        <v>0</v>
      </c>
      <c r="Z3407" s="20">
        <f t="shared" si="189"/>
        <v>0</v>
      </c>
      <c r="AA3407" s="20" t="s">
        <v>3179</v>
      </c>
      <c r="AB3407" s="20" t="s">
        <v>3179</v>
      </c>
    </row>
    <row r="3408" spans="1:28" x14ac:dyDescent="0.3">
      <c r="A3408" s="20">
        <v>26</v>
      </c>
      <c r="B3408" s="20" t="s">
        <v>3275</v>
      </c>
      <c r="C3408" s="20" t="s">
        <v>3180</v>
      </c>
      <c r="D3408" s="20" t="s">
        <v>3181</v>
      </c>
      <c r="E3408" s="20" t="s">
        <v>3267</v>
      </c>
      <c r="F3408" s="20" t="s">
        <v>3230</v>
      </c>
      <c r="G3408" s="20" t="s">
        <v>3231</v>
      </c>
      <c r="H3408" s="20">
        <v>3.1</v>
      </c>
      <c r="I3408" s="20">
        <v>3.1</v>
      </c>
      <c r="J3408" s="20">
        <v>7</v>
      </c>
      <c r="K3408" s="56">
        <v>44713</v>
      </c>
      <c r="L3408" s="140">
        <v>44718</v>
      </c>
      <c r="M3408" s="20">
        <v>471.16</v>
      </c>
      <c r="N3408" s="20">
        <v>340</v>
      </c>
      <c r="O3408" s="20">
        <v>80</v>
      </c>
      <c r="P3408" s="1">
        <f t="shared" si="181"/>
        <v>37692.800000000003</v>
      </c>
      <c r="Q3408" s="20" t="s">
        <v>147</v>
      </c>
      <c r="R3408" s="20">
        <v>100</v>
      </c>
      <c r="S3408" s="19">
        <f t="shared" si="192"/>
        <v>47116</v>
      </c>
      <c r="T3408" s="20" t="s">
        <v>147</v>
      </c>
      <c r="U3408" s="20">
        <v>160</v>
      </c>
      <c r="V3408" s="20">
        <v>0</v>
      </c>
      <c r="W3408" s="20">
        <v>0</v>
      </c>
      <c r="X3408" s="20">
        <v>0</v>
      </c>
      <c r="Y3408" s="20">
        <f t="shared" si="190"/>
        <v>160</v>
      </c>
      <c r="Z3408" s="20">
        <f t="shared" si="189"/>
        <v>54400</v>
      </c>
      <c r="AA3408" s="20" t="s">
        <v>3179</v>
      </c>
      <c r="AB3408" s="20" t="s">
        <v>3179</v>
      </c>
    </row>
    <row r="3409" spans="1:28" x14ac:dyDescent="0.3">
      <c r="A3409" s="20">
        <v>27</v>
      </c>
      <c r="B3409" s="20" t="s">
        <v>3275</v>
      </c>
      <c r="C3409" s="20" t="s">
        <v>3180</v>
      </c>
      <c r="D3409" s="20" t="s">
        <v>3181</v>
      </c>
      <c r="E3409" s="20" t="s">
        <v>3267</v>
      </c>
      <c r="F3409" s="20" t="s">
        <v>3232</v>
      </c>
      <c r="G3409" s="20" t="s">
        <v>3233</v>
      </c>
      <c r="H3409" s="20">
        <v>4.05</v>
      </c>
      <c r="I3409" s="20">
        <v>4.05</v>
      </c>
      <c r="J3409" s="20">
        <v>17</v>
      </c>
      <c r="K3409" s="56">
        <v>44713</v>
      </c>
      <c r="L3409" s="140">
        <v>44718</v>
      </c>
      <c r="M3409" s="20">
        <v>993.66</v>
      </c>
      <c r="N3409" s="20">
        <v>710</v>
      </c>
      <c r="O3409" s="20">
        <v>77</v>
      </c>
      <c r="P3409" s="1">
        <f t="shared" si="181"/>
        <v>76511.819999999992</v>
      </c>
      <c r="Q3409" s="20" t="s">
        <v>147</v>
      </c>
      <c r="R3409" s="20">
        <v>98.684210526315795</v>
      </c>
      <c r="S3409" s="19">
        <f t="shared" si="192"/>
        <v>98058.552631578947</v>
      </c>
      <c r="T3409" s="20" t="s">
        <v>147</v>
      </c>
      <c r="U3409" s="20">
        <v>160</v>
      </c>
      <c r="V3409" s="20">
        <v>0</v>
      </c>
      <c r="W3409" s="20">
        <v>0</v>
      </c>
      <c r="X3409" s="20">
        <v>0</v>
      </c>
      <c r="Y3409" s="20">
        <f t="shared" si="190"/>
        <v>160</v>
      </c>
      <c r="Z3409" s="20">
        <f t="shared" si="189"/>
        <v>113600</v>
      </c>
      <c r="AA3409" s="20" t="s">
        <v>3179</v>
      </c>
      <c r="AB3409" s="20" t="s">
        <v>3179</v>
      </c>
    </row>
    <row r="3410" spans="1:28" x14ac:dyDescent="0.3">
      <c r="A3410" s="20">
        <v>28</v>
      </c>
      <c r="B3410" s="20" t="s">
        <v>3275</v>
      </c>
      <c r="C3410" s="20" t="s">
        <v>3180</v>
      </c>
      <c r="D3410" s="20" t="s">
        <v>3181</v>
      </c>
      <c r="E3410" s="20" t="s">
        <v>3267</v>
      </c>
      <c r="F3410" s="20" t="s">
        <v>3234</v>
      </c>
      <c r="G3410" s="20" t="s">
        <v>3235</v>
      </c>
      <c r="H3410" s="20">
        <v>3.75</v>
      </c>
      <c r="I3410" s="20">
        <v>3.75</v>
      </c>
      <c r="J3410" s="20">
        <v>4</v>
      </c>
      <c r="K3410" s="56">
        <v>44713</v>
      </c>
      <c r="L3410" s="140">
        <v>44718</v>
      </c>
      <c r="M3410" s="20">
        <v>227.96</v>
      </c>
      <c r="N3410" s="20">
        <v>165</v>
      </c>
      <c r="O3410" s="20">
        <v>72</v>
      </c>
      <c r="P3410" s="1">
        <f t="shared" si="181"/>
        <v>16413.12</v>
      </c>
      <c r="Q3410" s="20" t="s">
        <v>148</v>
      </c>
      <c r="R3410" s="20">
        <v>100</v>
      </c>
      <c r="S3410" s="19">
        <f t="shared" si="192"/>
        <v>22796</v>
      </c>
      <c r="T3410" s="20" t="s">
        <v>147</v>
      </c>
      <c r="U3410" s="20"/>
      <c r="V3410" s="20">
        <v>0</v>
      </c>
      <c r="W3410" s="20">
        <v>0</v>
      </c>
      <c r="X3410" s="20">
        <v>0</v>
      </c>
      <c r="Y3410" s="20">
        <f t="shared" si="190"/>
        <v>0</v>
      </c>
      <c r="Z3410" s="20">
        <f t="shared" si="189"/>
        <v>0</v>
      </c>
      <c r="AA3410" s="20" t="s">
        <v>3179</v>
      </c>
      <c r="AB3410" s="20" t="s">
        <v>3179</v>
      </c>
    </row>
    <row r="3411" spans="1:28" x14ac:dyDescent="0.3">
      <c r="A3411" s="20">
        <v>29</v>
      </c>
      <c r="B3411" s="20" t="s">
        <v>3275</v>
      </c>
      <c r="C3411" s="20" t="s">
        <v>3180</v>
      </c>
      <c r="D3411" s="20" t="s">
        <v>3181</v>
      </c>
      <c r="E3411" s="20" t="s">
        <v>3267</v>
      </c>
      <c r="F3411" s="20" t="s">
        <v>3236</v>
      </c>
      <c r="G3411" s="20" t="s">
        <v>3237</v>
      </c>
      <c r="H3411" s="20">
        <v>4.93</v>
      </c>
      <c r="I3411" s="20">
        <v>4.93</v>
      </c>
      <c r="J3411" s="20">
        <v>4</v>
      </c>
      <c r="K3411" s="56">
        <v>44730</v>
      </c>
      <c r="L3411" s="140">
        <v>44746</v>
      </c>
      <c r="M3411" s="20">
        <v>249.18</v>
      </c>
      <c r="N3411" s="20">
        <v>160</v>
      </c>
      <c r="O3411" s="20">
        <v>80</v>
      </c>
      <c r="P3411" s="1">
        <f t="shared" si="181"/>
        <v>19934.400000000001</v>
      </c>
      <c r="Q3411" s="20" t="s">
        <v>147</v>
      </c>
      <c r="R3411" s="20">
        <f>VLOOKUP(G3411,[9]Sheet1!$D$3:$J$80,7,FALSE)</f>
        <v>100</v>
      </c>
      <c r="S3411" s="19">
        <f t="shared" si="192"/>
        <v>24918</v>
      </c>
      <c r="T3411" s="20" t="s">
        <v>147</v>
      </c>
      <c r="U3411" s="20">
        <v>160</v>
      </c>
      <c r="V3411" s="20">
        <v>0</v>
      </c>
      <c r="W3411" s="20">
        <v>0</v>
      </c>
      <c r="X3411" s="20">
        <v>0</v>
      </c>
      <c r="Y3411" s="20">
        <f t="shared" si="190"/>
        <v>160</v>
      </c>
      <c r="Z3411" s="20">
        <f t="shared" si="189"/>
        <v>25600</v>
      </c>
      <c r="AA3411" s="20" t="s">
        <v>3179</v>
      </c>
      <c r="AB3411" s="20" t="s">
        <v>3179</v>
      </c>
    </row>
    <row r="3412" spans="1:28" x14ac:dyDescent="0.3">
      <c r="A3412" s="20">
        <v>30</v>
      </c>
      <c r="B3412" s="20" t="s">
        <v>3275</v>
      </c>
      <c r="C3412" s="20" t="s">
        <v>3180</v>
      </c>
      <c r="D3412" s="20" t="s">
        <v>3181</v>
      </c>
      <c r="E3412" s="20" t="s">
        <v>3267</v>
      </c>
      <c r="F3412" s="20" t="s">
        <v>3238</v>
      </c>
      <c r="G3412" s="20" t="s">
        <v>3239</v>
      </c>
      <c r="H3412" s="20">
        <v>1.45</v>
      </c>
      <c r="I3412" s="20">
        <v>1.45</v>
      </c>
      <c r="J3412" s="20">
        <v>3</v>
      </c>
      <c r="K3412" s="56">
        <v>44730</v>
      </c>
      <c r="L3412" s="140">
        <v>44746</v>
      </c>
      <c r="M3412" s="20">
        <v>176.62</v>
      </c>
      <c r="N3412" s="20">
        <v>100</v>
      </c>
      <c r="O3412" s="20">
        <v>80</v>
      </c>
      <c r="P3412" s="1">
        <f t="shared" si="181"/>
        <v>14129.6</v>
      </c>
      <c r="Q3412" s="20" t="s">
        <v>147</v>
      </c>
      <c r="R3412" s="20">
        <f>VLOOKUP(G3412,[9]Sheet1!$D$3:$J$80,7,FALSE)</f>
        <v>100</v>
      </c>
      <c r="S3412" s="19">
        <f t="shared" si="192"/>
        <v>17662</v>
      </c>
      <c r="T3412" s="20" t="s">
        <v>147</v>
      </c>
      <c r="U3412" s="20">
        <v>160</v>
      </c>
      <c r="V3412" s="20">
        <v>0</v>
      </c>
      <c r="W3412" s="20">
        <v>0</v>
      </c>
      <c r="X3412" s="20">
        <v>0</v>
      </c>
      <c r="Y3412" s="20">
        <f t="shared" si="190"/>
        <v>160</v>
      </c>
      <c r="Z3412" s="20">
        <f t="shared" si="189"/>
        <v>16000</v>
      </c>
      <c r="AA3412" s="20" t="s">
        <v>3179</v>
      </c>
      <c r="AB3412" s="20" t="s">
        <v>3179</v>
      </c>
    </row>
    <row r="3413" spans="1:28" x14ac:dyDescent="0.3">
      <c r="A3413" s="20">
        <v>31</v>
      </c>
      <c r="B3413" s="20" t="s">
        <v>3275</v>
      </c>
      <c r="C3413" s="20" t="s">
        <v>3180</v>
      </c>
      <c r="D3413" s="20" t="s">
        <v>3181</v>
      </c>
      <c r="E3413" s="20" t="s">
        <v>3267</v>
      </c>
      <c r="F3413" s="20" t="s">
        <v>2003</v>
      </c>
      <c r="G3413" s="20" t="s">
        <v>3240</v>
      </c>
      <c r="H3413" s="20">
        <v>0.9</v>
      </c>
      <c r="I3413" s="20"/>
      <c r="J3413" s="14">
        <v>0</v>
      </c>
      <c r="K3413" s="65">
        <v>0</v>
      </c>
      <c r="L3413" s="14">
        <v>0</v>
      </c>
      <c r="M3413" s="14">
        <v>0</v>
      </c>
      <c r="N3413" s="14">
        <v>0</v>
      </c>
      <c r="O3413" s="14">
        <v>0</v>
      </c>
      <c r="P3413" s="1">
        <f t="shared" si="181"/>
        <v>0</v>
      </c>
      <c r="Q3413" s="14">
        <v>0</v>
      </c>
      <c r="R3413" s="14">
        <v>0</v>
      </c>
      <c r="S3413" s="14">
        <v>0</v>
      </c>
      <c r="T3413" s="14">
        <v>0</v>
      </c>
      <c r="U3413" s="1">
        <v>0</v>
      </c>
      <c r="V3413" s="14">
        <v>0</v>
      </c>
      <c r="W3413" s="14">
        <v>0</v>
      </c>
      <c r="X3413" s="14">
        <v>0</v>
      </c>
      <c r="Y3413" s="14">
        <v>0</v>
      </c>
      <c r="Z3413" s="20">
        <f t="shared" si="189"/>
        <v>0</v>
      </c>
      <c r="AA3413" s="20" t="s">
        <v>3179</v>
      </c>
      <c r="AB3413" s="20" t="s">
        <v>3179</v>
      </c>
    </row>
    <row r="3414" spans="1:28" x14ac:dyDescent="0.3">
      <c r="A3414" s="20">
        <v>32</v>
      </c>
      <c r="B3414" s="20" t="s">
        <v>3275</v>
      </c>
      <c r="C3414" s="20" t="s">
        <v>3180</v>
      </c>
      <c r="D3414" s="20" t="s">
        <v>3181</v>
      </c>
      <c r="E3414" s="20" t="s">
        <v>3267</v>
      </c>
      <c r="F3414" s="20" t="s">
        <v>3241</v>
      </c>
      <c r="G3414" s="20" t="s">
        <v>3242</v>
      </c>
      <c r="H3414" s="20">
        <v>1.25</v>
      </c>
      <c r="I3414" s="20">
        <v>1.25</v>
      </c>
      <c r="J3414" s="20">
        <v>2</v>
      </c>
      <c r="K3414" s="56">
        <v>44730</v>
      </c>
      <c r="L3414" s="140">
        <v>44746</v>
      </c>
      <c r="M3414" s="20">
        <v>120.38</v>
      </c>
      <c r="N3414" s="20">
        <v>70</v>
      </c>
      <c r="O3414" s="20">
        <v>80</v>
      </c>
      <c r="P3414" s="1">
        <f t="shared" ref="P3414:P3434" si="193">+O3414*M3414</f>
        <v>9630.4</v>
      </c>
      <c r="Q3414" s="20" t="s">
        <v>147</v>
      </c>
      <c r="R3414" s="20">
        <f>VLOOKUP(G3414,[9]Sheet1!$D$3:$J$80,7,FALSE)</f>
        <v>100</v>
      </c>
      <c r="S3414" s="19">
        <f>+R3414*M3414</f>
        <v>12038</v>
      </c>
      <c r="T3414" s="20" t="s">
        <v>147</v>
      </c>
      <c r="U3414" s="20">
        <v>160</v>
      </c>
      <c r="V3414" s="20">
        <v>0</v>
      </c>
      <c r="W3414" s="20">
        <v>0</v>
      </c>
      <c r="X3414" s="20">
        <v>0</v>
      </c>
      <c r="Y3414" s="20">
        <f t="shared" si="190"/>
        <v>160</v>
      </c>
      <c r="Z3414" s="20">
        <f t="shared" si="189"/>
        <v>11200</v>
      </c>
      <c r="AA3414" s="20" t="s">
        <v>3179</v>
      </c>
      <c r="AB3414" s="20" t="s">
        <v>3179</v>
      </c>
    </row>
    <row r="3415" spans="1:28" x14ac:dyDescent="0.3">
      <c r="A3415" s="20">
        <v>33</v>
      </c>
      <c r="B3415" s="20" t="s">
        <v>3275</v>
      </c>
      <c r="C3415" s="20" t="s">
        <v>3180</v>
      </c>
      <c r="D3415" s="20" t="s">
        <v>3181</v>
      </c>
      <c r="E3415" s="20" t="s">
        <v>3267</v>
      </c>
      <c r="F3415" s="20" t="s">
        <v>3243</v>
      </c>
      <c r="G3415" s="20"/>
      <c r="H3415" s="20">
        <v>0.86</v>
      </c>
      <c r="I3415" s="20"/>
      <c r="J3415" s="14">
        <v>0</v>
      </c>
      <c r="K3415" s="65">
        <v>0</v>
      </c>
      <c r="L3415" s="14">
        <v>0</v>
      </c>
      <c r="M3415" s="14">
        <v>0</v>
      </c>
      <c r="N3415" s="14">
        <v>0</v>
      </c>
      <c r="O3415" s="14">
        <v>0</v>
      </c>
      <c r="P3415" s="1">
        <f t="shared" si="193"/>
        <v>0</v>
      </c>
      <c r="Q3415" s="14">
        <v>0</v>
      </c>
      <c r="R3415" s="14">
        <v>0</v>
      </c>
      <c r="S3415" s="14">
        <v>0</v>
      </c>
      <c r="T3415" s="14">
        <v>0</v>
      </c>
      <c r="U3415" s="1">
        <v>0</v>
      </c>
      <c r="V3415" s="14">
        <v>0</v>
      </c>
      <c r="W3415" s="14">
        <v>0</v>
      </c>
      <c r="X3415" s="14">
        <v>0</v>
      </c>
      <c r="Y3415" s="14">
        <v>0</v>
      </c>
      <c r="Z3415" s="20">
        <f t="shared" si="189"/>
        <v>0</v>
      </c>
      <c r="AA3415" s="20" t="s">
        <v>3179</v>
      </c>
      <c r="AB3415" s="20" t="s">
        <v>3179</v>
      </c>
    </row>
    <row r="3416" spans="1:28" x14ac:dyDescent="0.3">
      <c r="A3416" s="20">
        <v>34</v>
      </c>
      <c r="B3416" s="20" t="s">
        <v>3275</v>
      </c>
      <c r="C3416" s="20" t="s">
        <v>3180</v>
      </c>
      <c r="D3416" s="20" t="s">
        <v>3181</v>
      </c>
      <c r="E3416" s="20" t="s">
        <v>3267</v>
      </c>
      <c r="F3416" s="20" t="s">
        <v>3244</v>
      </c>
      <c r="G3416" s="20"/>
      <c r="H3416" s="20">
        <v>1.01</v>
      </c>
      <c r="I3416" s="20"/>
      <c r="J3416" s="14">
        <v>0</v>
      </c>
      <c r="K3416" s="65">
        <v>0</v>
      </c>
      <c r="L3416" s="14">
        <v>0</v>
      </c>
      <c r="M3416" s="14">
        <v>0</v>
      </c>
      <c r="N3416" s="14">
        <v>0</v>
      </c>
      <c r="O3416" s="14">
        <v>0</v>
      </c>
      <c r="P3416" s="1">
        <f t="shared" si="193"/>
        <v>0</v>
      </c>
      <c r="Q3416" s="14">
        <v>0</v>
      </c>
      <c r="R3416" s="14">
        <v>0</v>
      </c>
      <c r="S3416" s="14">
        <v>0</v>
      </c>
      <c r="T3416" s="14">
        <v>0</v>
      </c>
      <c r="U3416" s="1">
        <v>0</v>
      </c>
      <c r="V3416" s="14">
        <v>0</v>
      </c>
      <c r="W3416" s="14">
        <v>0</v>
      </c>
      <c r="X3416" s="14">
        <v>0</v>
      </c>
      <c r="Y3416" s="14">
        <v>0</v>
      </c>
      <c r="Z3416" s="20">
        <f t="shared" si="189"/>
        <v>0</v>
      </c>
      <c r="AA3416" s="20" t="s">
        <v>3179</v>
      </c>
      <c r="AB3416" s="20" t="s">
        <v>3179</v>
      </c>
    </row>
    <row r="3417" spans="1:28" x14ac:dyDescent="0.3">
      <c r="A3417" s="20">
        <v>35</v>
      </c>
      <c r="B3417" s="20" t="s">
        <v>3275</v>
      </c>
      <c r="C3417" s="20" t="s">
        <v>3180</v>
      </c>
      <c r="D3417" s="20" t="s">
        <v>3181</v>
      </c>
      <c r="E3417" s="20" t="s">
        <v>3267</v>
      </c>
      <c r="F3417" s="20" t="s">
        <v>3245</v>
      </c>
      <c r="G3417" s="20" t="s">
        <v>3246</v>
      </c>
      <c r="H3417" s="20">
        <v>1.19</v>
      </c>
      <c r="I3417" s="20">
        <v>1.19</v>
      </c>
      <c r="J3417" s="20">
        <v>2</v>
      </c>
      <c r="K3417" s="56">
        <v>44713</v>
      </c>
      <c r="L3417" s="140">
        <v>44718</v>
      </c>
      <c r="M3417" s="20">
        <v>149.32</v>
      </c>
      <c r="N3417" s="20">
        <v>131</v>
      </c>
      <c r="O3417" s="20">
        <v>83</v>
      </c>
      <c r="P3417" s="1">
        <f t="shared" si="193"/>
        <v>12393.56</v>
      </c>
      <c r="Q3417" s="20" t="s">
        <v>147</v>
      </c>
      <c r="R3417" s="20">
        <v>100</v>
      </c>
      <c r="S3417" s="19">
        <f>+R3417*M3417</f>
        <v>14932</v>
      </c>
      <c r="T3417" s="20" t="s">
        <v>147</v>
      </c>
      <c r="U3417" s="20">
        <v>160</v>
      </c>
      <c r="V3417" s="20">
        <v>0</v>
      </c>
      <c r="W3417" s="20">
        <v>0</v>
      </c>
      <c r="X3417" s="20">
        <v>0</v>
      </c>
      <c r="Y3417" s="20">
        <f t="shared" si="190"/>
        <v>160</v>
      </c>
      <c r="Z3417" s="20">
        <f t="shared" si="189"/>
        <v>20960</v>
      </c>
      <c r="AA3417" s="20" t="s">
        <v>3179</v>
      </c>
      <c r="AB3417" s="20" t="s">
        <v>3179</v>
      </c>
    </row>
    <row r="3418" spans="1:28" x14ac:dyDescent="0.3">
      <c r="A3418" s="20">
        <v>36</v>
      </c>
      <c r="B3418" s="20" t="s">
        <v>3275</v>
      </c>
      <c r="C3418" s="20" t="s">
        <v>3180</v>
      </c>
      <c r="D3418" s="20" t="s">
        <v>3181</v>
      </c>
      <c r="E3418" s="20" t="s">
        <v>3267</v>
      </c>
      <c r="F3418" s="20" t="s">
        <v>3247</v>
      </c>
      <c r="G3418" s="20"/>
      <c r="H3418" s="20">
        <v>0.9</v>
      </c>
      <c r="I3418" s="20"/>
      <c r="J3418" s="14">
        <v>0</v>
      </c>
      <c r="K3418" s="65">
        <v>0</v>
      </c>
      <c r="L3418" s="14">
        <v>0</v>
      </c>
      <c r="M3418" s="14">
        <v>0</v>
      </c>
      <c r="N3418" s="14">
        <v>0</v>
      </c>
      <c r="O3418" s="14">
        <v>0</v>
      </c>
      <c r="P3418" s="1">
        <f t="shared" si="193"/>
        <v>0</v>
      </c>
      <c r="Q3418" s="14">
        <v>0</v>
      </c>
      <c r="R3418" s="14">
        <v>0</v>
      </c>
      <c r="S3418" s="14">
        <v>0</v>
      </c>
      <c r="T3418" s="14">
        <v>0</v>
      </c>
      <c r="U3418" s="1">
        <v>0</v>
      </c>
      <c r="V3418" s="14">
        <v>0</v>
      </c>
      <c r="W3418" s="14">
        <v>0</v>
      </c>
      <c r="X3418" s="14">
        <v>0</v>
      </c>
      <c r="Y3418" s="14">
        <v>0</v>
      </c>
      <c r="Z3418" s="20">
        <f t="shared" si="189"/>
        <v>0</v>
      </c>
      <c r="AA3418" s="20" t="s">
        <v>3179</v>
      </c>
      <c r="AB3418" s="20" t="s">
        <v>3179</v>
      </c>
    </row>
    <row r="3419" spans="1:28" x14ac:dyDescent="0.3">
      <c r="A3419" s="20">
        <v>37</v>
      </c>
      <c r="B3419" s="20" t="s">
        <v>3275</v>
      </c>
      <c r="C3419" s="20" t="s">
        <v>3180</v>
      </c>
      <c r="D3419" s="20" t="s">
        <v>3181</v>
      </c>
      <c r="E3419" s="20" t="s">
        <v>3267</v>
      </c>
      <c r="F3419" s="20" t="s">
        <v>3248</v>
      </c>
      <c r="G3419" s="20"/>
      <c r="H3419" s="20">
        <v>1.89</v>
      </c>
      <c r="I3419" s="20"/>
      <c r="J3419" s="14">
        <v>0</v>
      </c>
      <c r="K3419" s="65">
        <v>0</v>
      </c>
      <c r="L3419" s="14">
        <v>0</v>
      </c>
      <c r="M3419" s="14">
        <v>0</v>
      </c>
      <c r="N3419" s="14">
        <v>0</v>
      </c>
      <c r="O3419" s="14">
        <v>0</v>
      </c>
      <c r="P3419" s="1">
        <f t="shared" si="193"/>
        <v>0</v>
      </c>
      <c r="Q3419" s="14">
        <v>0</v>
      </c>
      <c r="R3419" s="14">
        <v>0</v>
      </c>
      <c r="S3419" s="14">
        <v>0</v>
      </c>
      <c r="T3419" s="14">
        <v>0</v>
      </c>
      <c r="U3419" s="1">
        <v>0</v>
      </c>
      <c r="V3419" s="14">
        <v>0</v>
      </c>
      <c r="W3419" s="14">
        <v>0</v>
      </c>
      <c r="X3419" s="14">
        <v>0</v>
      </c>
      <c r="Y3419" s="14">
        <v>0</v>
      </c>
      <c r="Z3419" s="20">
        <f t="shared" si="189"/>
        <v>0</v>
      </c>
      <c r="AA3419" s="20" t="s">
        <v>3179</v>
      </c>
      <c r="AB3419" s="20" t="s">
        <v>3179</v>
      </c>
    </row>
    <row r="3420" spans="1:28" x14ac:dyDescent="0.3">
      <c r="A3420" s="20">
        <v>38</v>
      </c>
      <c r="B3420" s="20" t="s">
        <v>3275</v>
      </c>
      <c r="C3420" s="20" t="s">
        <v>3180</v>
      </c>
      <c r="D3420" s="20" t="s">
        <v>3181</v>
      </c>
      <c r="E3420" s="20" t="s">
        <v>3267</v>
      </c>
      <c r="F3420" s="20" t="s">
        <v>3249</v>
      </c>
      <c r="G3420" s="20"/>
      <c r="H3420" s="20">
        <v>0.8</v>
      </c>
      <c r="I3420" s="20"/>
      <c r="J3420" s="14">
        <v>0</v>
      </c>
      <c r="K3420" s="65">
        <v>0</v>
      </c>
      <c r="L3420" s="14">
        <v>0</v>
      </c>
      <c r="M3420" s="14">
        <v>0</v>
      </c>
      <c r="N3420" s="14">
        <v>0</v>
      </c>
      <c r="O3420" s="14">
        <v>0</v>
      </c>
      <c r="P3420" s="1">
        <f t="shared" si="193"/>
        <v>0</v>
      </c>
      <c r="Q3420" s="14">
        <v>0</v>
      </c>
      <c r="R3420" s="14">
        <v>0</v>
      </c>
      <c r="S3420" s="14">
        <v>0</v>
      </c>
      <c r="T3420" s="14">
        <v>0</v>
      </c>
      <c r="U3420" s="1">
        <v>0</v>
      </c>
      <c r="V3420" s="14">
        <v>0</v>
      </c>
      <c r="W3420" s="14">
        <v>0</v>
      </c>
      <c r="X3420" s="14">
        <v>0</v>
      </c>
      <c r="Y3420" s="14">
        <v>0</v>
      </c>
      <c r="Z3420" s="20">
        <f t="shared" si="189"/>
        <v>0</v>
      </c>
      <c r="AA3420" s="20" t="s">
        <v>3179</v>
      </c>
      <c r="AB3420" s="20" t="s">
        <v>3179</v>
      </c>
    </row>
    <row r="3421" spans="1:28" x14ac:dyDescent="0.3">
      <c r="A3421" s="20">
        <v>39</v>
      </c>
      <c r="B3421" s="20" t="s">
        <v>3275</v>
      </c>
      <c r="C3421" s="20" t="s">
        <v>3180</v>
      </c>
      <c r="D3421" s="20" t="s">
        <v>3181</v>
      </c>
      <c r="E3421" s="20" t="s">
        <v>3267</v>
      </c>
      <c r="F3421" s="20" t="s">
        <v>3250</v>
      </c>
      <c r="G3421" s="20" t="s">
        <v>3251</v>
      </c>
      <c r="H3421" s="20">
        <v>2.56</v>
      </c>
      <c r="I3421" s="20">
        <v>2.56</v>
      </c>
      <c r="J3421" s="20">
        <v>9</v>
      </c>
      <c r="K3421" s="56">
        <v>44713</v>
      </c>
      <c r="L3421" s="140">
        <v>44718</v>
      </c>
      <c r="M3421" s="20">
        <v>633.46</v>
      </c>
      <c r="N3421" s="20">
        <v>553</v>
      </c>
      <c r="O3421" s="20">
        <v>89</v>
      </c>
      <c r="P3421" s="1">
        <f t="shared" si="193"/>
        <v>56377.94</v>
      </c>
      <c r="Q3421" s="20" t="s">
        <v>147</v>
      </c>
      <c r="R3421" s="20">
        <v>99.206349206349202</v>
      </c>
      <c r="S3421" s="19">
        <f>+R3421*M3421</f>
        <v>62843.253968253972</v>
      </c>
      <c r="T3421" s="20" t="s">
        <v>147</v>
      </c>
      <c r="U3421" s="20">
        <v>160</v>
      </c>
      <c r="V3421" s="20">
        <v>0</v>
      </c>
      <c r="W3421" s="20">
        <v>0</v>
      </c>
      <c r="X3421" s="20">
        <v>0</v>
      </c>
      <c r="Y3421" s="20">
        <f t="shared" si="190"/>
        <v>160</v>
      </c>
      <c r="Z3421" s="20">
        <f t="shared" si="189"/>
        <v>88480</v>
      </c>
      <c r="AA3421" s="20" t="s">
        <v>3179</v>
      </c>
      <c r="AB3421" s="20" t="s">
        <v>3179</v>
      </c>
    </row>
    <row r="3422" spans="1:28" x14ac:dyDescent="0.3">
      <c r="A3422" s="20">
        <v>40</v>
      </c>
      <c r="B3422" s="20" t="s">
        <v>3275</v>
      </c>
      <c r="C3422" s="20" t="s">
        <v>3180</v>
      </c>
      <c r="D3422" s="20" t="s">
        <v>3181</v>
      </c>
      <c r="E3422" s="20" t="s">
        <v>3267</v>
      </c>
      <c r="F3422" s="20" t="s">
        <v>3252</v>
      </c>
      <c r="G3422" s="20"/>
      <c r="H3422" s="20">
        <v>3.2</v>
      </c>
      <c r="I3422" s="20"/>
      <c r="J3422" s="14">
        <v>0</v>
      </c>
      <c r="K3422" s="65">
        <v>0</v>
      </c>
      <c r="L3422" s="14">
        <v>0</v>
      </c>
      <c r="M3422" s="14">
        <v>0</v>
      </c>
      <c r="N3422" s="14">
        <v>0</v>
      </c>
      <c r="O3422" s="14">
        <v>0</v>
      </c>
      <c r="P3422" s="1">
        <f t="shared" si="193"/>
        <v>0</v>
      </c>
      <c r="Q3422" s="14">
        <v>0</v>
      </c>
      <c r="R3422" s="14">
        <v>0</v>
      </c>
      <c r="S3422" s="14">
        <v>0</v>
      </c>
      <c r="T3422" s="14">
        <v>0</v>
      </c>
      <c r="U3422" s="1">
        <v>0</v>
      </c>
      <c r="V3422" s="14">
        <v>0</v>
      </c>
      <c r="W3422" s="14">
        <v>0</v>
      </c>
      <c r="X3422" s="14">
        <v>0</v>
      </c>
      <c r="Y3422" s="14">
        <v>0</v>
      </c>
      <c r="Z3422" s="20">
        <f t="shared" si="189"/>
        <v>0</v>
      </c>
      <c r="AA3422" s="20" t="s">
        <v>3179</v>
      </c>
      <c r="AB3422" s="20" t="s">
        <v>3179</v>
      </c>
    </row>
    <row r="3423" spans="1:28" x14ac:dyDescent="0.3">
      <c r="A3423" s="20">
        <v>41</v>
      </c>
      <c r="B3423" s="20" t="s">
        <v>3275</v>
      </c>
      <c r="C3423" s="20" t="s">
        <v>3180</v>
      </c>
      <c r="D3423" s="20" t="s">
        <v>3181</v>
      </c>
      <c r="E3423" s="20" t="s">
        <v>3267</v>
      </c>
      <c r="F3423" s="20" t="s">
        <v>3253</v>
      </c>
      <c r="G3423" s="67" t="s">
        <v>3254</v>
      </c>
      <c r="H3423" s="20">
        <v>1.7</v>
      </c>
      <c r="I3423" s="20">
        <v>1.7</v>
      </c>
      <c r="J3423" s="20">
        <v>10</v>
      </c>
      <c r="K3423" s="56">
        <v>44730</v>
      </c>
      <c r="L3423" s="140">
        <v>44746</v>
      </c>
      <c r="M3423" s="20">
        <v>623.79999999999995</v>
      </c>
      <c r="N3423" s="20">
        <v>360</v>
      </c>
      <c r="O3423" s="20">
        <v>69</v>
      </c>
      <c r="P3423" s="1">
        <f t="shared" si="193"/>
        <v>43042.2</v>
      </c>
      <c r="Q3423" s="20" t="s">
        <v>148</v>
      </c>
      <c r="R3423" s="20">
        <f>VLOOKUP(G3423,[9]Sheet1!$D$3:$J$80,7,FALSE)</f>
        <v>100</v>
      </c>
      <c r="S3423" s="19">
        <f>+R3423*M3423</f>
        <v>62379.999999999993</v>
      </c>
      <c r="T3423" s="20" t="s">
        <v>147</v>
      </c>
      <c r="U3423" s="20"/>
      <c r="V3423" s="20">
        <v>0</v>
      </c>
      <c r="W3423" s="20">
        <v>0</v>
      </c>
      <c r="X3423" s="20">
        <v>0</v>
      </c>
      <c r="Y3423" s="20">
        <f t="shared" si="190"/>
        <v>0</v>
      </c>
      <c r="Z3423" s="20">
        <f t="shared" si="189"/>
        <v>0</v>
      </c>
      <c r="AA3423" s="20" t="s">
        <v>3179</v>
      </c>
      <c r="AB3423" s="20" t="s">
        <v>3179</v>
      </c>
    </row>
    <row r="3424" spans="1:28" x14ac:dyDescent="0.3">
      <c r="A3424" s="20">
        <v>42</v>
      </c>
      <c r="B3424" s="20" t="s">
        <v>3275</v>
      </c>
      <c r="C3424" s="20" t="s">
        <v>3180</v>
      </c>
      <c r="D3424" s="20" t="s">
        <v>3181</v>
      </c>
      <c r="E3424" s="20" t="s">
        <v>3267</v>
      </c>
      <c r="F3424" s="20" t="s">
        <v>3228</v>
      </c>
      <c r="G3424" s="67" t="s">
        <v>3255</v>
      </c>
      <c r="H3424" s="20">
        <v>1.1200000000000001</v>
      </c>
      <c r="I3424" s="20">
        <v>1.1200000000000001</v>
      </c>
      <c r="J3424" s="20">
        <v>2</v>
      </c>
      <c r="K3424" s="56">
        <v>44730</v>
      </c>
      <c r="L3424" s="140">
        <v>44746</v>
      </c>
      <c r="M3424" s="20">
        <v>101</v>
      </c>
      <c r="N3424" s="20">
        <v>70</v>
      </c>
      <c r="O3424" s="20">
        <v>86</v>
      </c>
      <c r="P3424" s="1">
        <f t="shared" si="193"/>
        <v>8686</v>
      </c>
      <c r="Q3424" s="20" t="s">
        <v>147</v>
      </c>
      <c r="R3424" s="20">
        <f>VLOOKUP(G3424,[9]Sheet1!$D$3:$J$80,7,FALSE)</f>
        <v>100</v>
      </c>
      <c r="S3424" s="19">
        <f>+R3424*M3424</f>
        <v>10100</v>
      </c>
      <c r="T3424" s="20" t="s">
        <v>147</v>
      </c>
      <c r="U3424" s="20">
        <v>160</v>
      </c>
      <c r="V3424" s="20">
        <v>0</v>
      </c>
      <c r="W3424" s="20">
        <v>0</v>
      </c>
      <c r="X3424" s="20">
        <v>0</v>
      </c>
      <c r="Y3424" s="20">
        <f t="shared" si="190"/>
        <v>160</v>
      </c>
      <c r="Z3424" s="20">
        <f t="shared" si="189"/>
        <v>11200</v>
      </c>
      <c r="AA3424" s="20" t="s">
        <v>3179</v>
      </c>
      <c r="AB3424" s="20" t="s">
        <v>3179</v>
      </c>
    </row>
    <row r="3425" spans="1:72" x14ac:dyDescent="0.3">
      <c r="A3425" s="20">
        <v>43</v>
      </c>
      <c r="B3425" s="20" t="s">
        <v>3275</v>
      </c>
      <c r="C3425" s="20" t="s">
        <v>3180</v>
      </c>
      <c r="D3425" s="20" t="s">
        <v>3181</v>
      </c>
      <c r="E3425" s="20" t="s">
        <v>3267</v>
      </c>
      <c r="F3425" s="20" t="s">
        <v>3256</v>
      </c>
      <c r="G3425" s="20"/>
      <c r="H3425" s="20">
        <v>1.89</v>
      </c>
      <c r="I3425" s="20"/>
      <c r="J3425" s="14">
        <v>0</v>
      </c>
      <c r="K3425" s="65">
        <v>0</v>
      </c>
      <c r="L3425" s="14">
        <v>0</v>
      </c>
      <c r="M3425" s="14">
        <v>0</v>
      </c>
      <c r="N3425" s="14">
        <v>0</v>
      </c>
      <c r="O3425" s="14">
        <v>0</v>
      </c>
      <c r="P3425" s="1">
        <f t="shared" si="193"/>
        <v>0</v>
      </c>
      <c r="Q3425" s="14">
        <v>0</v>
      </c>
      <c r="R3425" s="14">
        <v>0</v>
      </c>
      <c r="S3425" s="14">
        <v>0</v>
      </c>
      <c r="T3425" s="14">
        <v>0</v>
      </c>
      <c r="U3425" s="1">
        <v>0</v>
      </c>
      <c r="V3425" s="14">
        <v>0</v>
      </c>
      <c r="W3425" s="14">
        <v>0</v>
      </c>
      <c r="X3425" s="14">
        <v>0</v>
      </c>
      <c r="Y3425" s="14">
        <v>0</v>
      </c>
      <c r="Z3425" s="20">
        <f t="shared" si="189"/>
        <v>0</v>
      </c>
      <c r="AA3425" s="20" t="s">
        <v>3179</v>
      </c>
      <c r="AB3425" s="20" t="s">
        <v>3179</v>
      </c>
    </row>
    <row r="3426" spans="1:72" x14ac:dyDescent="0.3">
      <c r="A3426" s="20">
        <v>44</v>
      </c>
      <c r="B3426" s="20" t="s">
        <v>3275</v>
      </c>
      <c r="C3426" s="20" t="s">
        <v>3180</v>
      </c>
      <c r="D3426" s="20" t="s">
        <v>3181</v>
      </c>
      <c r="E3426" s="20" t="s">
        <v>3267</v>
      </c>
      <c r="F3426" s="20" t="s">
        <v>3257</v>
      </c>
      <c r="G3426" s="20"/>
      <c r="H3426" s="20">
        <v>2.36</v>
      </c>
      <c r="I3426" s="20"/>
      <c r="J3426" s="14">
        <v>0</v>
      </c>
      <c r="K3426" s="65">
        <v>0</v>
      </c>
      <c r="L3426" s="14">
        <v>0</v>
      </c>
      <c r="M3426" s="14">
        <v>0</v>
      </c>
      <c r="N3426" s="14">
        <v>0</v>
      </c>
      <c r="O3426" s="14">
        <v>0</v>
      </c>
      <c r="P3426" s="1">
        <f t="shared" si="193"/>
        <v>0</v>
      </c>
      <c r="Q3426" s="14">
        <v>0</v>
      </c>
      <c r="R3426" s="14">
        <v>0</v>
      </c>
      <c r="S3426" s="14">
        <v>0</v>
      </c>
      <c r="T3426" s="14">
        <v>0</v>
      </c>
      <c r="U3426" s="1">
        <v>0</v>
      </c>
      <c r="V3426" s="14">
        <v>0</v>
      </c>
      <c r="W3426" s="14">
        <v>0</v>
      </c>
      <c r="X3426" s="14">
        <v>0</v>
      </c>
      <c r="Y3426" s="14">
        <v>0</v>
      </c>
      <c r="Z3426" s="20">
        <f t="shared" si="189"/>
        <v>0</v>
      </c>
      <c r="AA3426" s="20" t="s">
        <v>3179</v>
      </c>
      <c r="AB3426" s="20" t="s">
        <v>3179</v>
      </c>
    </row>
    <row r="3427" spans="1:72" x14ac:dyDescent="0.3">
      <c r="A3427" s="20">
        <v>45</v>
      </c>
      <c r="B3427" s="20" t="s">
        <v>3275</v>
      </c>
      <c r="C3427" s="20" t="s">
        <v>3180</v>
      </c>
      <c r="D3427" s="20" t="s">
        <v>3181</v>
      </c>
      <c r="E3427" s="20" t="s">
        <v>3267</v>
      </c>
      <c r="F3427" s="20" t="s">
        <v>3258</v>
      </c>
      <c r="G3427" s="20" t="s">
        <v>3259</v>
      </c>
      <c r="H3427" s="20">
        <v>1.45</v>
      </c>
      <c r="I3427" s="20"/>
      <c r="J3427" s="14">
        <v>0</v>
      </c>
      <c r="K3427" s="65">
        <v>0</v>
      </c>
      <c r="L3427" s="14">
        <v>0</v>
      </c>
      <c r="M3427" s="14">
        <v>0</v>
      </c>
      <c r="N3427" s="14">
        <v>0</v>
      </c>
      <c r="O3427" s="14">
        <v>0</v>
      </c>
      <c r="P3427" s="1">
        <f t="shared" si="193"/>
        <v>0</v>
      </c>
      <c r="Q3427" s="14">
        <v>0</v>
      </c>
      <c r="R3427" s="14">
        <v>0</v>
      </c>
      <c r="S3427" s="14">
        <v>0</v>
      </c>
      <c r="T3427" s="14">
        <v>0</v>
      </c>
      <c r="U3427" s="1">
        <v>0</v>
      </c>
      <c r="V3427" s="14">
        <v>0</v>
      </c>
      <c r="W3427" s="14">
        <v>0</v>
      </c>
      <c r="X3427" s="14">
        <v>0</v>
      </c>
      <c r="Y3427" s="14">
        <v>0</v>
      </c>
      <c r="Z3427" s="20">
        <f t="shared" si="189"/>
        <v>0</v>
      </c>
      <c r="AA3427" s="20" t="s">
        <v>3179</v>
      </c>
      <c r="AB3427" s="20" t="s">
        <v>3179</v>
      </c>
    </row>
    <row r="3428" spans="1:72" x14ac:dyDescent="0.3">
      <c r="A3428" s="20">
        <v>46</v>
      </c>
      <c r="B3428" s="20" t="s">
        <v>3275</v>
      </c>
      <c r="C3428" s="20" t="s">
        <v>3180</v>
      </c>
      <c r="D3428" s="20" t="s">
        <v>3181</v>
      </c>
      <c r="E3428" s="20" t="s">
        <v>3267</v>
      </c>
      <c r="F3428" s="20" t="s">
        <v>3260</v>
      </c>
      <c r="G3428" s="20" t="s">
        <v>3261</v>
      </c>
      <c r="H3428" s="20">
        <v>0.64</v>
      </c>
      <c r="I3428" s="20"/>
      <c r="J3428" s="14">
        <v>0</v>
      </c>
      <c r="K3428" s="65">
        <v>0</v>
      </c>
      <c r="L3428" s="14">
        <v>0</v>
      </c>
      <c r="M3428" s="14">
        <v>0</v>
      </c>
      <c r="N3428" s="14">
        <v>0</v>
      </c>
      <c r="O3428" s="14">
        <v>0</v>
      </c>
      <c r="P3428" s="1">
        <f t="shared" si="193"/>
        <v>0</v>
      </c>
      <c r="Q3428" s="14">
        <v>0</v>
      </c>
      <c r="R3428" s="14">
        <v>0</v>
      </c>
      <c r="S3428" s="14">
        <v>0</v>
      </c>
      <c r="T3428" s="14">
        <v>0</v>
      </c>
      <c r="U3428" s="1">
        <v>0</v>
      </c>
      <c r="V3428" s="14">
        <v>0</v>
      </c>
      <c r="W3428" s="14">
        <v>0</v>
      </c>
      <c r="X3428" s="14">
        <v>0</v>
      </c>
      <c r="Y3428" s="14">
        <v>0</v>
      </c>
      <c r="Z3428" s="20">
        <f t="shared" si="189"/>
        <v>0</v>
      </c>
      <c r="AA3428" s="20" t="s">
        <v>3179</v>
      </c>
      <c r="AB3428" s="20" t="s">
        <v>3179</v>
      </c>
    </row>
    <row r="3429" spans="1:72" x14ac:dyDescent="0.3">
      <c r="A3429" s="20">
        <v>47</v>
      </c>
      <c r="B3429" s="20" t="s">
        <v>3275</v>
      </c>
      <c r="C3429" s="20" t="s">
        <v>3180</v>
      </c>
      <c r="D3429" s="20" t="s">
        <v>3181</v>
      </c>
      <c r="E3429" s="20" t="s">
        <v>3267</v>
      </c>
      <c r="F3429" s="20" t="s">
        <v>1512</v>
      </c>
      <c r="G3429" s="20"/>
      <c r="H3429" s="20">
        <v>0.81</v>
      </c>
      <c r="I3429" s="20"/>
      <c r="J3429" s="14">
        <v>0</v>
      </c>
      <c r="K3429" s="65">
        <v>0</v>
      </c>
      <c r="L3429" s="14">
        <v>0</v>
      </c>
      <c r="M3429" s="14">
        <v>0</v>
      </c>
      <c r="N3429" s="14">
        <v>0</v>
      </c>
      <c r="O3429" s="14">
        <v>0</v>
      </c>
      <c r="P3429" s="1">
        <f t="shared" si="193"/>
        <v>0</v>
      </c>
      <c r="Q3429" s="14">
        <v>0</v>
      </c>
      <c r="R3429" s="14">
        <v>0</v>
      </c>
      <c r="S3429" s="14">
        <v>0</v>
      </c>
      <c r="T3429" s="14">
        <v>0</v>
      </c>
      <c r="U3429" s="1">
        <v>0</v>
      </c>
      <c r="V3429" s="14">
        <v>0</v>
      </c>
      <c r="W3429" s="14">
        <v>0</v>
      </c>
      <c r="X3429" s="14">
        <v>0</v>
      </c>
      <c r="Y3429" s="14">
        <v>0</v>
      </c>
      <c r="Z3429" s="20">
        <f t="shared" si="189"/>
        <v>0</v>
      </c>
      <c r="AA3429" s="20" t="s">
        <v>3179</v>
      </c>
      <c r="AB3429" s="20" t="s">
        <v>3179</v>
      </c>
    </row>
    <row r="3430" spans="1:72" x14ac:dyDescent="0.3">
      <c r="A3430" s="20">
        <v>48</v>
      </c>
      <c r="B3430" s="20" t="s">
        <v>3275</v>
      </c>
      <c r="C3430" s="20" t="s">
        <v>3180</v>
      </c>
      <c r="D3430" s="20" t="s">
        <v>3181</v>
      </c>
      <c r="E3430" s="20" t="s">
        <v>3267</v>
      </c>
      <c r="F3430" s="20" t="s">
        <v>1751</v>
      </c>
      <c r="G3430" s="20" t="s">
        <v>3262</v>
      </c>
      <c r="H3430" s="20">
        <v>1.76</v>
      </c>
      <c r="I3430" s="20"/>
      <c r="J3430" s="14">
        <v>0</v>
      </c>
      <c r="K3430" s="65">
        <v>0</v>
      </c>
      <c r="L3430" s="14">
        <v>0</v>
      </c>
      <c r="M3430" s="14">
        <v>0</v>
      </c>
      <c r="N3430" s="14">
        <v>0</v>
      </c>
      <c r="O3430" s="14">
        <v>0</v>
      </c>
      <c r="P3430" s="1">
        <f t="shared" si="193"/>
        <v>0</v>
      </c>
      <c r="Q3430" s="14">
        <v>0</v>
      </c>
      <c r="R3430" s="14">
        <v>0</v>
      </c>
      <c r="S3430" s="14">
        <v>0</v>
      </c>
      <c r="T3430" s="14">
        <v>0</v>
      </c>
      <c r="U3430" s="1">
        <v>0</v>
      </c>
      <c r="V3430" s="14">
        <v>0</v>
      </c>
      <c r="W3430" s="14">
        <v>0</v>
      </c>
      <c r="X3430" s="14">
        <v>0</v>
      </c>
      <c r="Y3430" s="14">
        <v>0</v>
      </c>
      <c r="Z3430" s="20">
        <f t="shared" si="189"/>
        <v>0</v>
      </c>
      <c r="AA3430" s="20" t="s">
        <v>3179</v>
      </c>
      <c r="AB3430" s="20" t="s">
        <v>3179</v>
      </c>
    </row>
    <row r="3431" spans="1:72" x14ac:dyDescent="0.3">
      <c r="A3431" s="20">
        <v>49</v>
      </c>
      <c r="B3431" s="20" t="s">
        <v>3275</v>
      </c>
      <c r="C3431" s="20" t="s">
        <v>3180</v>
      </c>
      <c r="D3431" s="20" t="s">
        <v>3181</v>
      </c>
      <c r="E3431" s="20" t="s">
        <v>3267</v>
      </c>
      <c r="F3431" s="20" t="s">
        <v>3263</v>
      </c>
      <c r="G3431" s="20" t="s">
        <v>3264</v>
      </c>
      <c r="H3431" s="20">
        <v>2.17</v>
      </c>
      <c r="I3431" s="20">
        <v>2.17</v>
      </c>
      <c r="J3431" s="20">
        <v>12</v>
      </c>
      <c r="K3431" s="56">
        <v>44730</v>
      </c>
      <c r="L3431" s="140">
        <v>44746</v>
      </c>
      <c r="M3431" s="20">
        <v>736.58</v>
      </c>
      <c r="N3431" s="20">
        <v>440</v>
      </c>
      <c r="O3431" s="20">
        <v>73</v>
      </c>
      <c r="P3431" s="1">
        <f t="shared" si="193"/>
        <v>53770.340000000004</v>
      </c>
      <c r="Q3431" s="20" t="s">
        <v>148</v>
      </c>
      <c r="R3431" s="20">
        <f>VLOOKUP(G3431,[9]Sheet1!$D$3:$J$80,7,FALSE)</f>
        <v>100</v>
      </c>
      <c r="S3431" s="19">
        <f>+R3431*M3431</f>
        <v>73658</v>
      </c>
      <c r="T3431" s="20" t="s">
        <v>147</v>
      </c>
      <c r="U3431" s="20"/>
      <c r="V3431" s="20">
        <v>0</v>
      </c>
      <c r="W3431" s="20">
        <v>0</v>
      </c>
      <c r="X3431" s="20">
        <v>0</v>
      </c>
      <c r="Y3431" s="20">
        <f t="shared" si="190"/>
        <v>0</v>
      </c>
      <c r="Z3431" s="20">
        <f t="shared" si="189"/>
        <v>0</v>
      </c>
      <c r="AA3431" s="20" t="s">
        <v>3179</v>
      </c>
      <c r="AB3431" s="20" t="s">
        <v>3179</v>
      </c>
    </row>
    <row r="3432" spans="1:72" x14ac:dyDescent="0.3">
      <c r="A3432" s="20">
        <v>50</v>
      </c>
      <c r="B3432" s="20" t="s">
        <v>3275</v>
      </c>
      <c r="C3432" s="20" t="s">
        <v>3180</v>
      </c>
      <c r="D3432" s="20" t="s">
        <v>3181</v>
      </c>
      <c r="E3432" s="20" t="s">
        <v>3267</v>
      </c>
      <c r="F3432" s="20" t="s">
        <v>1531</v>
      </c>
      <c r="G3432" s="20"/>
      <c r="H3432" s="20">
        <v>1.76</v>
      </c>
      <c r="I3432" s="20"/>
      <c r="J3432" s="14">
        <v>0</v>
      </c>
      <c r="K3432" s="65">
        <v>0</v>
      </c>
      <c r="L3432" s="14">
        <v>0</v>
      </c>
      <c r="M3432" s="14">
        <v>0</v>
      </c>
      <c r="N3432" s="14">
        <v>0</v>
      </c>
      <c r="O3432" s="14">
        <v>0</v>
      </c>
      <c r="P3432" s="1">
        <f t="shared" si="193"/>
        <v>0</v>
      </c>
      <c r="Q3432" s="14">
        <v>0</v>
      </c>
      <c r="R3432" s="14">
        <v>0</v>
      </c>
      <c r="S3432" s="14">
        <v>0</v>
      </c>
      <c r="T3432" s="14">
        <v>0</v>
      </c>
      <c r="U3432" s="1">
        <v>0</v>
      </c>
      <c r="V3432" s="14">
        <v>0</v>
      </c>
      <c r="W3432" s="14">
        <v>0</v>
      </c>
      <c r="X3432" s="14">
        <v>0</v>
      </c>
      <c r="Y3432" s="14">
        <v>0</v>
      </c>
      <c r="Z3432" s="20">
        <f t="shared" si="189"/>
        <v>0</v>
      </c>
      <c r="AA3432" s="20" t="s">
        <v>3179</v>
      </c>
      <c r="AB3432" s="20" t="s">
        <v>3179</v>
      </c>
    </row>
    <row r="3433" spans="1:72" x14ac:dyDescent="0.3">
      <c r="A3433" s="20">
        <v>51</v>
      </c>
      <c r="B3433" s="20" t="s">
        <v>3275</v>
      </c>
      <c r="C3433" s="20" t="s">
        <v>3180</v>
      </c>
      <c r="D3433" s="20" t="s">
        <v>3181</v>
      </c>
      <c r="E3433" s="20" t="s">
        <v>3267</v>
      </c>
      <c r="F3433" s="20" t="s">
        <v>2662</v>
      </c>
      <c r="G3433" s="20"/>
      <c r="H3433" s="20">
        <v>1.38</v>
      </c>
      <c r="I3433" s="20"/>
      <c r="J3433" s="14">
        <v>0</v>
      </c>
      <c r="K3433" s="65">
        <v>0</v>
      </c>
      <c r="L3433" s="14">
        <v>0</v>
      </c>
      <c r="M3433" s="14">
        <v>0</v>
      </c>
      <c r="N3433" s="14">
        <v>0</v>
      </c>
      <c r="O3433" s="14">
        <v>0</v>
      </c>
      <c r="P3433" s="1">
        <f t="shared" si="193"/>
        <v>0</v>
      </c>
      <c r="Q3433" s="14">
        <v>0</v>
      </c>
      <c r="R3433" s="14">
        <v>0</v>
      </c>
      <c r="S3433" s="14">
        <v>0</v>
      </c>
      <c r="T3433" s="14">
        <v>0</v>
      </c>
      <c r="U3433" s="1">
        <v>0</v>
      </c>
      <c r="V3433" s="14">
        <v>0</v>
      </c>
      <c r="W3433" s="14">
        <v>0</v>
      </c>
      <c r="X3433" s="14">
        <v>0</v>
      </c>
      <c r="Y3433" s="14">
        <v>0</v>
      </c>
      <c r="Z3433" s="20">
        <f t="shared" si="189"/>
        <v>0</v>
      </c>
      <c r="AA3433" s="20" t="s">
        <v>3179</v>
      </c>
      <c r="AB3433" s="20" t="s">
        <v>3179</v>
      </c>
    </row>
    <row r="3434" spans="1:72" x14ac:dyDescent="0.3">
      <c r="A3434" s="20">
        <v>52</v>
      </c>
      <c r="B3434" s="20" t="s">
        <v>3275</v>
      </c>
      <c r="C3434" s="20" t="s">
        <v>3180</v>
      </c>
      <c r="D3434" s="20" t="s">
        <v>3181</v>
      </c>
      <c r="E3434" s="20" t="s">
        <v>3267</v>
      </c>
      <c r="F3434" s="20" t="s">
        <v>3265</v>
      </c>
      <c r="G3434" s="20" t="s">
        <v>3266</v>
      </c>
      <c r="H3434" s="20">
        <v>1.39</v>
      </c>
      <c r="I3434" s="20">
        <v>1.39</v>
      </c>
      <c r="J3434" s="20">
        <v>3</v>
      </c>
      <c r="K3434" s="56">
        <v>44730</v>
      </c>
      <c r="L3434" s="140">
        <v>44746</v>
      </c>
      <c r="M3434" s="20">
        <v>172.18</v>
      </c>
      <c r="N3434" s="20">
        <v>100</v>
      </c>
      <c r="O3434" s="20">
        <v>81</v>
      </c>
      <c r="P3434" s="1">
        <f t="shared" si="193"/>
        <v>13946.58</v>
      </c>
      <c r="Q3434" s="20" t="s">
        <v>147</v>
      </c>
      <c r="R3434" s="20">
        <f>VLOOKUP(G3434,[9]Sheet1!$D$3:$J$80,7,FALSE)</f>
        <v>100</v>
      </c>
      <c r="S3434" s="19">
        <f>+R3434*M3434</f>
        <v>17218</v>
      </c>
      <c r="T3434" s="20" t="s">
        <v>147</v>
      </c>
      <c r="U3434" s="20">
        <v>160</v>
      </c>
      <c r="V3434" s="20">
        <v>0</v>
      </c>
      <c r="W3434" s="20">
        <v>0</v>
      </c>
      <c r="X3434" s="20">
        <v>0</v>
      </c>
      <c r="Y3434" s="20">
        <f t="shared" si="190"/>
        <v>160</v>
      </c>
      <c r="Z3434" s="20">
        <f t="shared" si="189"/>
        <v>16000</v>
      </c>
      <c r="AA3434" s="20" t="s">
        <v>3179</v>
      </c>
      <c r="AB3434" s="20" t="s">
        <v>3179</v>
      </c>
    </row>
    <row r="3435" spans="1:72" s="23" customFormat="1" x14ac:dyDescent="0.3">
      <c r="A3435" s="38">
        <v>1720</v>
      </c>
      <c r="B3435" s="38" t="s">
        <v>3397</v>
      </c>
      <c r="C3435" s="1" t="s">
        <v>6559</v>
      </c>
      <c r="D3435" s="141" t="s">
        <v>6560</v>
      </c>
      <c r="E3435" s="141" t="s">
        <v>3267</v>
      </c>
      <c r="F3435" s="83" t="s">
        <v>6561</v>
      </c>
      <c r="G3435" s="116" t="s">
        <v>6562</v>
      </c>
      <c r="H3435" s="142">
        <v>4.9000000000000004</v>
      </c>
      <c r="I3435" s="142">
        <v>4.9000000000000004</v>
      </c>
      <c r="J3435" s="116">
        <v>36</v>
      </c>
      <c r="K3435" s="151">
        <v>44624</v>
      </c>
      <c r="L3435" s="118">
        <v>44764</v>
      </c>
      <c r="M3435" s="143">
        <v>2460.96</v>
      </c>
      <c r="N3435" s="143">
        <v>2101.65</v>
      </c>
      <c r="O3435" s="116">
        <v>90</v>
      </c>
      <c r="P3435" s="42">
        <f t="shared" ref="P3435:P3498" si="194">M3435*O3435</f>
        <v>221486.4</v>
      </c>
      <c r="Q3435" s="26" t="s">
        <v>3403</v>
      </c>
      <c r="R3435" s="1">
        <v>99.55</v>
      </c>
      <c r="S3435" s="1">
        <f t="shared" ref="S3435:S3498" si="195">M3435*R3435</f>
        <v>244988.568</v>
      </c>
      <c r="T3435" s="27" t="s">
        <v>3402</v>
      </c>
      <c r="U3435" s="116">
        <v>130</v>
      </c>
      <c r="V3435" s="26">
        <v>0</v>
      </c>
      <c r="W3435" s="26">
        <v>0</v>
      </c>
      <c r="X3435" s="26">
        <v>0</v>
      </c>
      <c r="Y3435" s="116">
        <v>130</v>
      </c>
      <c r="Z3435" s="44">
        <v>319924.8</v>
      </c>
      <c r="AA3435" s="1" t="s">
        <v>3404</v>
      </c>
      <c r="AB3435" s="71" t="s">
        <v>3923</v>
      </c>
      <c r="AC3435" s="71"/>
      <c r="AZ3435" s="24"/>
      <c r="BF3435" s="24"/>
      <c r="BJ3435" s="24"/>
      <c r="BK3435" s="24"/>
      <c r="BL3435" s="24"/>
      <c r="BM3435" s="24"/>
      <c r="BN3435" s="24"/>
      <c r="BO3435" s="24"/>
      <c r="BP3435" s="24"/>
      <c r="BQ3435" s="24"/>
      <c r="BR3435" s="24"/>
      <c r="BS3435" s="24"/>
      <c r="BT3435" s="24"/>
    </row>
    <row r="3436" spans="1:72" s="23" customFormat="1" x14ac:dyDescent="0.3">
      <c r="A3436" s="38">
        <v>1721</v>
      </c>
      <c r="B3436" s="38" t="s">
        <v>3397</v>
      </c>
      <c r="C3436" s="1" t="s">
        <v>6559</v>
      </c>
      <c r="D3436" s="141" t="s">
        <v>6560</v>
      </c>
      <c r="E3436" s="141" t="s">
        <v>3267</v>
      </c>
      <c r="F3436" s="83" t="s">
        <v>6563</v>
      </c>
      <c r="G3436" s="116" t="s">
        <v>6564</v>
      </c>
      <c r="H3436" s="142">
        <v>2.2999999999999998</v>
      </c>
      <c r="I3436" s="142">
        <v>2.2999999999999998</v>
      </c>
      <c r="J3436" s="116">
        <v>17</v>
      </c>
      <c r="K3436" s="151">
        <v>44625</v>
      </c>
      <c r="L3436" s="118">
        <v>44764</v>
      </c>
      <c r="M3436" s="143">
        <v>1196.0999999999999</v>
      </c>
      <c r="N3436" s="143">
        <v>1027.44</v>
      </c>
      <c r="O3436" s="116">
        <v>94</v>
      </c>
      <c r="P3436" s="42">
        <f t="shared" si="194"/>
        <v>112433.4</v>
      </c>
      <c r="Q3436" s="26" t="s">
        <v>3403</v>
      </c>
      <c r="R3436" s="1">
        <v>100</v>
      </c>
      <c r="S3436" s="1">
        <f t="shared" si="195"/>
        <v>119609.99999999999</v>
      </c>
      <c r="T3436" s="27" t="s">
        <v>3402</v>
      </c>
      <c r="U3436" s="116">
        <v>130</v>
      </c>
      <c r="V3436" s="26">
        <v>0</v>
      </c>
      <c r="W3436" s="26">
        <v>0</v>
      </c>
      <c r="X3436" s="26">
        <v>0</v>
      </c>
      <c r="Y3436" s="116">
        <v>130</v>
      </c>
      <c r="Z3436" s="44">
        <v>155493</v>
      </c>
      <c r="AA3436" s="1" t="s">
        <v>3404</v>
      </c>
      <c r="AB3436" s="71" t="s">
        <v>3923</v>
      </c>
      <c r="AC3436" s="71"/>
      <c r="AZ3436" s="24"/>
      <c r="BF3436" s="24"/>
      <c r="BJ3436" s="24"/>
      <c r="BK3436" s="24"/>
      <c r="BL3436" s="24"/>
      <c r="BM3436" s="24"/>
      <c r="BN3436" s="24"/>
      <c r="BO3436" s="24"/>
      <c r="BP3436" s="24"/>
      <c r="BQ3436" s="24"/>
      <c r="BR3436" s="24"/>
      <c r="BS3436" s="24"/>
      <c r="BT3436" s="24"/>
    </row>
    <row r="3437" spans="1:72" s="23" customFormat="1" x14ac:dyDescent="0.3">
      <c r="A3437" s="38">
        <v>1722</v>
      </c>
      <c r="B3437" s="38" t="s">
        <v>3397</v>
      </c>
      <c r="C3437" s="1" t="s">
        <v>6559</v>
      </c>
      <c r="D3437" s="141" t="s">
        <v>6560</v>
      </c>
      <c r="E3437" s="141" t="s">
        <v>3267</v>
      </c>
      <c r="F3437" s="144" t="s">
        <v>6565</v>
      </c>
      <c r="G3437" s="116" t="s">
        <v>6566</v>
      </c>
      <c r="H3437" s="145">
        <v>4.3</v>
      </c>
      <c r="I3437" s="145">
        <v>4.3</v>
      </c>
      <c r="J3437" s="146">
        <v>14</v>
      </c>
      <c r="K3437" s="162">
        <v>44623</v>
      </c>
      <c r="L3437" s="118">
        <v>44764</v>
      </c>
      <c r="M3437" s="147">
        <v>953.51</v>
      </c>
      <c r="N3437" s="147">
        <v>817.15</v>
      </c>
      <c r="O3437" s="116">
        <v>91</v>
      </c>
      <c r="P3437" s="42">
        <f t="shared" si="194"/>
        <v>86769.41</v>
      </c>
      <c r="Q3437" s="26" t="s">
        <v>3403</v>
      </c>
      <c r="R3437" s="1">
        <v>100</v>
      </c>
      <c r="S3437" s="1">
        <f t="shared" si="195"/>
        <v>95351</v>
      </c>
      <c r="T3437" s="27" t="s">
        <v>3402</v>
      </c>
      <c r="U3437" s="116">
        <v>130</v>
      </c>
      <c r="V3437" s="26">
        <v>0</v>
      </c>
      <c r="W3437" s="26">
        <v>0</v>
      </c>
      <c r="X3437" s="26">
        <v>0</v>
      </c>
      <c r="Y3437" s="116">
        <v>130</v>
      </c>
      <c r="Z3437" s="44">
        <v>123956.3</v>
      </c>
      <c r="AA3437" s="1" t="s">
        <v>3404</v>
      </c>
      <c r="AB3437" s="71" t="s">
        <v>3923</v>
      </c>
      <c r="AC3437" s="71"/>
      <c r="AZ3437" s="24"/>
      <c r="BF3437" s="24"/>
      <c r="BJ3437" s="24"/>
      <c r="BK3437" s="24"/>
      <c r="BL3437" s="24"/>
      <c r="BM3437" s="24"/>
      <c r="BN3437" s="24"/>
      <c r="BO3437" s="24"/>
      <c r="BP3437" s="24"/>
      <c r="BQ3437" s="24"/>
      <c r="BR3437" s="24"/>
      <c r="BS3437" s="24"/>
      <c r="BT3437" s="24"/>
    </row>
    <row r="3438" spans="1:72" s="23" customFormat="1" x14ac:dyDescent="0.3">
      <c r="A3438" s="38">
        <v>1723</v>
      </c>
      <c r="B3438" s="38" t="s">
        <v>3397</v>
      </c>
      <c r="C3438" s="1" t="s">
        <v>6559</v>
      </c>
      <c r="D3438" s="141" t="s">
        <v>6560</v>
      </c>
      <c r="E3438" s="141" t="s">
        <v>3267</v>
      </c>
      <c r="F3438" s="44" t="s">
        <v>6567</v>
      </c>
      <c r="G3438" s="116" t="s">
        <v>6568</v>
      </c>
      <c r="H3438" s="145">
        <v>4</v>
      </c>
      <c r="I3438" s="145">
        <v>4</v>
      </c>
      <c r="J3438" s="116">
        <v>21</v>
      </c>
      <c r="K3438" s="162">
        <v>44627</v>
      </c>
      <c r="L3438" s="118">
        <v>44764</v>
      </c>
      <c r="M3438" s="143">
        <v>1447.16</v>
      </c>
      <c r="N3438" s="143">
        <v>1238.76</v>
      </c>
      <c r="O3438" s="116">
        <v>92</v>
      </c>
      <c r="P3438" s="42">
        <f t="shared" si="194"/>
        <v>133138.72</v>
      </c>
      <c r="Q3438" s="26" t="s">
        <v>3403</v>
      </c>
      <c r="R3438" s="1">
        <v>99.6</v>
      </c>
      <c r="S3438" s="1">
        <f t="shared" si="195"/>
        <v>144137.136</v>
      </c>
      <c r="T3438" s="27" t="s">
        <v>3402</v>
      </c>
      <c r="U3438" s="116">
        <v>130</v>
      </c>
      <c r="V3438" s="26">
        <v>0</v>
      </c>
      <c r="W3438" s="26">
        <v>0</v>
      </c>
      <c r="X3438" s="26">
        <v>0</v>
      </c>
      <c r="Y3438" s="116">
        <v>130</v>
      </c>
      <c r="Z3438" s="44">
        <v>188130.80000000002</v>
      </c>
      <c r="AA3438" s="1" t="s">
        <v>3404</v>
      </c>
      <c r="AB3438" s="71" t="s">
        <v>3923</v>
      </c>
      <c r="AC3438" s="71"/>
      <c r="AZ3438" s="24"/>
      <c r="BF3438" s="24"/>
      <c r="BJ3438" s="24"/>
      <c r="BK3438" s="24"/>
      <c r="BL3438" s="24"/>
      <c r="BM3438" s="24"/>
      <c r="BN3438" s="24"/>
      <c r="BO3438" s="24"/>
      <c r="BP3438" s="24"/>
      <c r="BQ3438" s="24"/>
      <c r="BR3438" s="24"/>
      <c r="BS3438" s="24"/>
      <c r="BT3438" s="24"/>
    </row>
    <row r="3439" spans="1:72" s="23" customFormat="1" x14ac:dyDescent="0.3">
      <c r="A3439" s="38">
        <v>1724</v>
      </c>
      <c r="B3439" s="38" t="s">
        <v>3397</v>
      </c>
      <c r="C3439" s="1" t="s">
        <v>6559</v>
      </c>
      <c r="D3439" s="141" t="s">
        <v>6560</v>
      </c>
      <c r="E3439" s="141" t="s">
        <v>3267</v>
      </c>
      <c r="F3439" s="44" t="s">
        <v>6569</v>
      </c>
      <c r="G3439" s="116" t="s">
        <v>6570</v>
      </c>
      <c r="H3439" s="148">
        <v>1</v>
      </c>
      <c r="I3439" s="148">
        <v>1</v>
      </c>
      <c r="J3439" s="116">
        <v>4</v>
      </c>
      <c r="K3439" s="162">
        <v>44630</v>
      </c>
      <c r="L3439" s="118">
        <v>44764</v>
      </c>
      <c r="M3439" s="143">
        <v>232.03</v>
      </c>
      <c r="N3439" s="143">
        <v>200.47</v>
      </c>
      <c r="O3439" s="116">
        <v>88</v>
      </c>
      <c r="P3439" s="42">
        <f t="shared" si="194"/>
        <v>20418.64</v>
      </c>
      <c r="Q3439" s="26" t="s">
        <v>3403</v>
      </c>
      <c r="R3439" s="1">
        <v>99.58</v>
      </c>
      <c r="S3439" s="1">
        <f t="shared" si="195"/>
        <v>23105.547399999999</v>
      </c>
      <c r="T3439" s="27" t="s">
        <v>3402</v>
      </c>
      <c r="U3439" s="116">
        <v>130</v>
      </c>
      <c r="V3439" s="26">
        <v>0</v>
      </c>
      <c r="W3439" s="26">
        <v>0</v>
      </c>
      <c r="X3439" s="26">
        <v>0</v>
      </c>
      <c r="Y3439" s="116">
        <v>130</v>
      </c>
      <c r="Z3439" s="44">
        <v>30163.9</v>
      </c>
      <c r="AA3439" s="1" t="s">
        <v>3404</v>
      </c>
      <c r="AB3439" s="71" t="s">
        <v>3923</v>
      </c>
      <c r="AC3439" s="71"/>
      <c r="AZ3439" s="24"/>
      <c r="BF3439" s="24"/>
      <c r="BJ3439" s="24"/>
      <c r="BK3439" s="24"/>
      <c r="BL3439" s="24"/>
      <c r="BM3439" s="24"/>
      <c r="BN3439" s="24"/>
      <c r="BO3439" s="24"/>
      <c r="BP3439" s="24"/>
      <c r="BQ3439" s="24"/>
      <c r="BR3439" s="24"/>
      <c r="BS3439" s="24"/>
      <c r="BT3439" s="24"/>
    </row>
    <row r="3440" spans="1:72" s="23" customFormat="1" x14ac:dyDescent="0.3">
      <c r="A3440" s="38">
        <v>1725</v>
      </c>
      <c r="B3440" s="38" t="s">
        <v>3397</v>
      </c>
      <c r="C3440" s="1" t="s">
        <v>6559</v>
      </c>
      <c r="D3440" s="141" t="s">
        <v>6560</v>
      </c>
      <c r="E3440" s="141" t="s">
        <v>3267</v>
      </c>
      <c r="F3440" s="44" t="s">
        <v>6571</v>
      </c>
      <c r="G3440" s="116" t="s">
        <v>6572</v>
      </c>
      <c r="H3440" s="142">
        <v>2.8</v>
      </c>
      <c r="I3440" s="42">
        <v>2.2999999999999998</v>
      </c>
      <c r="J3440" s="116">
        <v>8</v>
      </c>
      <c r="K3440" s="163">
        <v>44630</v>
      </c>
      <c r="L3440" s="118">
        <v>44764</v>
      </c>
      <c r="M3440" s="143">
        <v>529.17999999999995</v>
      </c>
      <c r="N3440" s="143">
        <v>454.56</v>
      </c>
      <c r="O3440" s="116">
        <v>82</v>
      </c>
      <c r="P3440" s="42">
        <f t="shared" si="194"/>
        <v>43392.759999999995</v>
      </c>
      <c r="Q3440" s="26" t="s">
        <v>3403</v>
      </c>
      <c r="R3440" s="1">
        <v>100</v>
      </c>
      <c r="S3440" s="1">
        <f t="shared" si="195"/>
        <v>52917.999999999993</v>
      </c>
      <c r="T3440" s="27" t="s">
        <v>3402</v>
      </c>
      <c r="U3440" s="116">
        <v>130</v>
      </c>
      <c r="V3440" s="26">
        <v>0</v>
      </c>
      <c r="W3440" s="26">
        <v>0</v>
      </c>
      <c r="X3440" s="26">
        <v>0</v>
      </c>
      <c r="Y3440" s="116">
        <v>130</v>
      </c>
      <c r="Z3440" s="44">
        <v>68793.399999999994</v>
      </c>
      <c r="AA3440" s="1" t="s">
        <v>3404</v>
      </c>
      <c r="AB3440" s="71" t="s">
        <v>3923</v>
      </c>
      <c r="AC3440" s="71"/>
      <c r="AZ3440" s="24"/>
      <c r="BF3440" s="24"/>
      <c r="BJ3440" s="24"/>
      <c r="BK3440" s="24"/>
      <c r="BL3440" s="24"/>
      <c r="BM3440" s="24"/>
      <c r="BN3440" s="24"/>
      <c r="BO3440" s="24"/>
      <c r="BP3440" s="24"/>
      <c r="BQ3440" s="24"/>
      <c r="BR3440" s="24"/>
      <c r="BS3440" s="24"/>
      <c r="BT3440" s="24"/>
    </row>
    <row r="3441" spans="1:72" s="23" customFormat="1" x14ac:dyDescent="0.3">
      <c r="A3441" s="38">
        <v>1560</v>
      </c>
      <c r="B3441" s="38" t="s">
        <v>3397</v>
      </c>
      <c r="C3441" s="26" t="s">
        <v>6309</v>
      </c>
      <c r="D3441" s="26" t="s">
        <v>6310</v>
      </c>
      <c r="E3441" s="26" t="s">
        <v>6311</v>
      </c>
      <c r="F3441" s="34" t="s">
        <v>5459</v>
      </c>
      <c r="G3441" s="26" t="s">
        <v>6312</v>
      </c>
      <c r="H3441" s="73">
        <v>0.12</v>
      </c>
      <c r="I3441" s="73">
        <v>0.12</v>
      </c>
      <c r="J3441" s="1">
        <v>1</v>
      </c>
      <c r="K3441" s="151">
        <v>44594</v>
      </c>
      <c r="L3441" s="41">
        <v>44727</v>
      </c>
      <c r="M3441" s="1">
        <v>30.44</v>
      </c>
      <c r="N3441" s="42">
        <v>30.099414684156493</v>
      </c>
      <c r="O3441" s="1">
        <v>96</v>
      </c>
      <c r="P3441" s="42">
        <f t="shared" si="194"/>
        <v>2922.2400000000002</v>
      </c>
      <c r="Q3441" s="1" t="s">
        <v>147</v>
      </c>
      <c r="R3441" s="1">
        <v>100</v>
      </c>
      <c r="S3441" s="1">
        <f t="shared" si="195"/>
        <v>3044</v>
      </c>
      <c r="T3441" s="1" t="s">
        <v>147</v>
      </c>
      <c r="U3441" s="1">
        <v>900</v>
      </c>
      <c r="V3441" s="1">
        <v>0</v>
      </c>
      <c r="W3441" s="1">
        <v>45</v>
      </c>
      <c r="X3441" s="1">
        <v>45</v>
      </c>
      <c r="Y3441" s="1">
        <v>990</v>
      </c>
      <c r="Z3441" s="42">
        <v>29798.420537314927</v>
      </c>
      <c r="AA3441" s="71" t="s">
        <v>6313</v>
      </c>
      <c r="AB3441" s="26" t="s">
        <v>3414</v>
      </c>
      <c r="AC3441" s="71"/>
      <c r="AZ3441" s="24"/>
      <c r="BF3441" s="24"/>
      <c r="BJ3441" s="24"/>
      <c r="BK3441" s="24"/>
      <c r="BL3441" s="24"/>
      <c r="BM3441" s="24"/>
      <c r="BN3441" s="24"/>
      <c r="BO3441" s="24"/>
      <c r="BP3441" s="24"/>
      <c r="BQ3441" s="24"/>
      <c r="BR3441" s="24"/>
      <c r="BS3441" s="24"/>
      <c r="BT3441" s="24"/>
    </row>
    <row r="3442" spans="1:72" s="23" customFormat="1" x14ac:dyDescent="0.3">
      <c r="A3442" s="38">
        <v>1561</v>
      </c>
      <c r="B3442" s="38" t="s">
        <v>3397</v>
      </c>
      <c r="C3442" s="26" t="s">
        <v>6309</v>
      </c>
      <c r="D3442" s="26" t="s">
        <v>6310</v>
      </c>
      <c r="E3442" s="26" t="s">
        <v>6311</v>
      </c>
      <c r="F3442" s="46" t="s">
        <v>5461</v>
      </c>
      <c r="G3442" s="1" t="s">
        <v>6314</v>
      </c>
      <c r="H3442" s="73">
        <v>0.06</v>
      </c>
      <c r="I3442" s="73">
        <v>0.06</v>
      </c>
      <c r="J3442" s="1">
        <v>1</v>
      </c>
      <c r="K3442" s="151">
        <v>44592</v>
      </c>
      <c r="L3442" s="41">
        <v>44727</v>
      </c>
      <c r="M3442" s="1">
        <v>12.69</v>
      </c>
      <c r="N3442" s="42">
        <v>11.505456995251903</v>
      </c>
      <c r="O3442" s="1">
        <v>97</v>
      </c>
      <c r="P3442" s="42">
        <f t="shared" si="194"/>
        <v>1230.93</v>
      </c>
      <c r="Q3442" s="1" t="s">
        <v>147</v>
      </c>
      <c r="R3442" s="1">
        <v>100</v>
      </c>
      <c r="S3442" s="1">
        <f t="shared" si="195"/>
        <v>1269</v>
      </c>
      <c r="T3442" s="1" t="s">
        <v>147</v>
      </c>
      <c r="U3442" s="1">
        <v>900</v>
      </c>
      <c r="V3442" s="1">
        <v>0</v>
      </c>
      <c r="W3442" s="1">
        <v>45</v>
      </c>
      <c r="X3442" s="1">
        <v>45</v>
      </c>
      <c r="Y3442" s="1">
        <v>990</v>
      </c>
      <c r="Z3442" s="42">
        <v>11390.402425299384</v>
      </c>
      <c r="AA3442" s="71" t="s">
        <v>6313</v>
      </c>
      <c r="AB3442" s="26" t="s">
        <v>3414</v>
      </c>
      <c r="AC3442" s="71"/>
      <c r="AZ3442" s="24"/>
      <c r="BF3442" s="24"/>
      <c r="BJ3442" s="24"/>
      <c r="BK3442" s="24"/>
      <c r="BL3442" s="24"/>
      <c r="BM3442" s="24"/>
      <c r="BN3442" s="24"/>
      <c r="BO3442" s="24"/>
      <c r="BP3442" s="24"/>
      <c r="BQ3442" s="24"/>
      <c r="BR3442" s="24"/>
      <c r="BS3442" s="24"/>
      <c r="BT3442" s="24"/>
    </row>
    <row r="3443" spans="1:72" s="23" customFormat="1" x14ac:dyDescent="0.3">
      <c r="A3443" s="38">
        <v>1562</v>
      </c>
      <c r="B3443" s="38" t="s">
        <v>3397</v>
      </c>
      <c r="C3443" s="26" t="s">
        <v>6309</v>
      </c>
      <c r="D3443" s="26" t="s">
        <v>6310</v>
      </c>
      <c r="E3443" s="26" t="s">
        <v>6311</v>
      </c>
      <c r="F3443" s="46" t="s">
        <v>6315</v>
      </c>
      <c r="G3443" s="1" t="s">
        <v>6316</v>
      </c>
      <c r="H3443" s="71">
        <v>0.19</v>
      </c>
      <c r="I3443" s="71">
        <v>0.19</v>
      </c>
      <c r="J3443" s="1">
        <v>1</v>
      </c>
      <c r="K3443" s="162">
        <v>44611</v>
      </c>
      <c r="L3443" s="41">
        <v>44727</v>
      </c>
      <c r="M3443" s="1">
        <v>25.47</v>
      </c>
      <c r="N3443" s="42">
        <v>24.90439811859105</v>
      </c>
      <c r="O3443" s="1">
        <v>96</v>
      </c>
      <c r="P3443" s="42">
        <f t="shared" si="194"/>
        <v>2445.12</v>
      </c>
      <c r="Q3443" s="1" t="s">
        <v>147</v>
      </c>
      <c r="R3443" s="1">
        <v>100</v>
      </c>
      <c r="S3443" s="1">
        <f t="shared" si="195"/>
        <v>2547</v>
      </c>
      <c r="T3443" s="1" t="s">
        <v>147</v>
      </c>
      <c r="U3443" s="1">
        <v>900</v>
      </c>
      <c r="V3443" s="1">
        <v>0</v>
      </c>
      <c r="W3443" s="1">
        <v>45</v>
      </c>
      <c r="X3443" s="1">
        <v>45</v>
      </c>
      <c r="Y3443" s="1">
        <v>990</v>
      </c>
      <c r="Z3443" s="42">
        <v>24655.354137405138</v>
      </c>
      <c r="AA3443" s="71" t="s">
        <v>6317</v>
      </c>
      <c r="AB3443" s="71" t="s">
        <v>6574</v>
      </c>
      <c r="AC3443" s="71"/>
      <c r="AZ3443" s="24"/>
      <c r="BF3443" s="24"/>
      <c r="BJ3443" s="24"/>
      <c r="BK3443" s="24"/>
      <c r="BL3443" s="24"/>
      <c r="BM3443" s="24"/>
      <c r="BN3443" s="24"/>
      <c r="BO3443" s="24"/>
      <c r="BP3443" s="24"/>
      <c r="BQ3443" s="24"/>
      <c r="BR3443" s="24"/>
      <c r="BS3443" s="24"/>
      <c r="BT3443" s="24"/>
    </row>
    <row r="3444" spans="1:72" s="23" customFormat="1" x14ac:dyDescent="0.3">
      <c r="A3444" s="38">
        <v>1563</v>
      </c>
      <c r="B3444" s="38" t="s">
        <v>3397</v>
      </c>
      <c r="C3444" s="26" t="s">
        <v>6309</v>
      </c>
      <c r="D3444" s="26" t="s">
        <v>6310</v>
      </c>
      <c r="E3444" s="26" t="s">
        <v>6311</v>
      </c>
      <c r="F3444" s="46" t="s">
        <v>5772</v>
      </c>
      <c r="G3444" s="1" t="s">
        <v>6318</v>
      </c>
      <c r="H3444" s="71">
        <v>0.42</v>
      </c>
      <c r="I3444" s="71">
        <v>0.42</v>
      </c>
      <c r="J3444" s="1">
        <v>1</v>
      </c>
      <c r="K3444" s="162">
        <v>44592</v>
      </c>
      <c r="L3444" s="41">
        <v>44727</v>
      </c>
      <c r="M3444" s="1">
        <v>38.090000000000003</v>
      </c>
      <c r="N3444" s="42">
        <v>36.96059021317928</v>
      </c>
      <c r="O3444" s="1">
        <v>96</v>
      </c>
      <c r="P3444" s="42">
        <f t="shared" si="194"/>
        <v>3656.6400000000003</v>
      </c>
      <c r="Q3444" s="1" t="s">
        <v>147</v>
      </c>
      <c r="R3444" s="1">
        <v>100</v>
      </c>
      <c r="S3444" s="1">
        <f t="shared" si="195"/>
        <v>3809.0000000000005</v>
      </c>
      <c r="T3444" s="1" t="s">
        <v>147</v>
      </c>
      <c r="U3444" s="1">
        <v>900</v>
      </c>
      <c r="V3444" s="1">
        <v>0</v>
      </c>
      <c r="W3444" s="1">
        <v>45</v>
      </c>
      <c r="X3444" s="1">
        <v>45</v>
      </c>
      <c r="Y3444" s="1">
        <v>990</v>
      </c>
      <c r="Z3444" s="42">
        <v>36590.98431104749</v>
      </c>
      <c r="AA3444" s="71" t="s">
        <v>6317</v>
      </c>
      <c r="AB3444" s="71" t="s">
        <v>6574</v>
      </c>
      <c r="AC3444" s="71"/>
      <c r="AZ3444" s="24"/>
      <c r="BF3444" s="24"/>
      <c r="BJ3444" s="24"/>
      <c r="BK3444" s="24"/>
      <c r="BL3444" s="24"/>
      <c r="BM3444" s="24"/>
      <c r="BN3444" s="24"/>
      <c r="BO3444" s="24"/>
      <c r="BP3444" s="24"/>
      <c r="BQ3444" s="24"/>
      <c r="BR3444" s="24"/>
      <c r="BS3444" s="24"/>
      <c r="BT3444" s="24"/>
    </row>
    <row r="3445" spans="1:72" s="23" customFormat="1" x14ac:dyDescent="0.3">
      <c r="A3445" s="38">
        <v>1564</v>
      </c>
      <c r="B3445" s="38" t="s">
        <v>3397</v>
      </c>
      <c r="C3445" s="26" t="s">
        <v>6309</v>
      </c>
      <c r="D3445" s="26" t="s">
        <v>6310</v>
      </c>
      <c r="E3445" s="26" t="s">
        <v>6311</v>
      </c>
      <c r="F3445" s="46" t="s">
        <v>6319</v>
      </c>
      <c r="G3445" s="1" t="s">
        <v>6320</v>
      </c>
      <c r="H3445" s="73">
        <v>0.25</v>
      </c>
      <c r="I3445" s="73">
        <v>0.25</v>
      </c>
      <c r="J3445" s="1">
        <v>2</v>
      </c>
      <c r="K3445" s="151">
        <v>44613</v>
      </c>
      <c r="L3445" s="41">
        <v>44727</v>
      </c>
      <c r="M3445" s="1">
        <v>74.44</v>
      </c>
      <c r="N3445" s="42">
        <v>73.587714141630727</v>
      </c>
      <c r="O3445" s="1">
        <v>93</v>
      </c>
      <c r="P3445" s="42">
        <f t="shared" si="194"/>
        <v>6922.92</v>
      </c>
      <c r="Q3445" s="1" t="s">
        <v>147</v>
      </c>
      <c r="R3445" s="1">
        <v>100</v>
      </c>
      <c r="S3445" s="1">
        <f t="shared" si="195"/>
        <v>7444</v>
      </c>
      <c r="T3445" s="1" t="s">
        <v>147</v>
      </c>
      <c r="U3445" s="1">
        <v>900</v>
      </c>
      <c r="V3445" s="1">
        <v>0</v>
      </c>
      <c r="W3445" s="1">
        <v>0</v>
      </c>
      <c r="X3445" s="1">
        <v>45</v>
      </c>
      <c r="Y3445" s="1">
        <v>945</v>
      </c>
      <c r="Z3445" s="42">
        <v>69540.389863841032</v>
      </c>
      <c r="AA3445" s="71" t="s">
        <v>6313</v>
      </c>
      <c r="AB3445" s="71" t="s">
        <v>6321</v>
      </c>
      <c r="AC3445" s="71"/>
      <c r="AZ3445" s="24"/>
      <c r="BF3445" s="24"/>
      <c r="BJ3445" s="24"/>
      <c r="BK3445" s="24"/>
      <c r="BL3445" s="24"/>
      <c r="BM3445" s="24"/>
      <c r="BN3445" s="24"/>
      <c r="BO3445" s="24"/>
      <c r="BP3445" s="24"/>
      <c r="BQ3445" s="24"/>
      <c r="BR3445" s="24"/>
      <c r="BS3445" s="24"/>
      <c r="BT3445" s="24"/>
    </row>
    <row r="3446" spans="1:72" s="23" customFormat="1" x14ac:dyDescent="0.3">
      <c r="A3446" s="38">
        <v>1565</v>
      </c>
      <c r="B3446" s="38" t="s">
        <v>3397</v>
      </c>
      <c r="C3446" s="26" t="s">
        <v>6309</v>
      </c>
      <c r="D3446" s="26" t="s">
        <v>6310</v>
      </c>
      <c r="E3446" s="26" t="s">
        <v>6311</v>
      </c>
      <c r="F3446" s="46" t="s">
        <v>6319</v>
      </c>
      <c r="G3446" s="1" t="s">
        <v>6322</v>
      </c>
      <c r="H3446" s="73">
        <v>0.3</v>
      </c>
      <c r="I3446" s="73">
        <v>0.3</v>
      </c>
      <c r="J3446" s="1">
        <v>1</v>
      </c>
      <c r="K3446" s="151">
        <v>44593</v>
      </c>
      <c r="L3446" s="41">
        <v>44727</v>
      </c>
      <c r="M3446" s="1">
        <v>25.1</v>
      </c>
      <c r="N3446" s="42">
        <v>24.35575779340509</v>
      </c>
      <c r="O3446" s="1">
        <v>95</v>
      </c>
      <c r="P3446" s="42">
        <f t="shared" si="194"/>
        <v>2384.5</v>
      </c>
      <c r="Q3446" s="1" t="s">
        <v>147</v>
      </c>
      <c r="R3446" s="1">
        <v>100</v>
      </c>
      <c r="S3446" s="1">
        <f t="shared" si="195"/>
        <v>2510</v>
      </c>
      <c r="T3446" s="1" t="s">
        <v>147</v>
      </c>
      <c r="U3446" s="1">
        <v>900</v>
      </c>
      <c r="V3446" s="1">
        <v>0</v>
      </c>
      <c r="W3446" s="1">
        <v>45</v>
      </c>
      <c r="X3446" s="1">
        <v>45</v>
      </c>
      <c r="Y3446" s="1">
        <v>990</v>
      </c>
      <c r="Z3446" s="42">
        <v>24112.200215471039</v>
      </c>
      <c r="AA3446" s="71" t="s">
        <v>6313</v>
      </c>
      <c r="AB3446" s="71" t="s">
        <v>6321</v>
      </c>
      <c r="AC3446" s="71"/>
      <c r="AZ3446" s="24"/>
      <c r="BF3446" s="24"/>
      <c r="BJ3446" s="24"/>
      <c r="BK3446" s="24"/>
      <c r="BL3446" s="24"/>
      <c r="BM3446" s="24"/>
      <c r="BN3446" s="24"/>
      <c r="BO3446" s="24"/>
      <c r="BP3446" s="24"/>
      <c r="BQ3446" s="24"/>
      <c r="BR3446" s="24"/>
      <c r="BS3446" s="24"/>
      <c r="BT3446" s="24"/>
    </row>
    <row r="3447" spans="1:72" s="23" customFormat="1" x14ac:dyDescent="0.3">
      <c r="A3447" s="38">
        <v>1566</v>
      </c>
      <c r="B3447" s="38" t="s">
        <v>3397</v>
      </c>
      <c r="C3447" s="26" t="s">
        <v>6309</v>
      </c>
      <c r="D3447" s="26" t="s">
        <v>6310</v>
      </c>
      <c r="E3447" s="26" t="s">
        <v>6311</v>
      </c>
      <c r="F3447" s="30" t="s">
        <v>4307</v>
      </c>
      <c r="G3447" s="1" t="s">
        <v>6323</v>
      </c>
      <c r="H3447" s="73">
        <v>0.56000000000000005</v>
      </c>
      <c r="I3447" s="73">
        <v>0.56000000000000005</v>
      </c>
      <c r="J3447" s="1">
        <v>1</v>
      </c>
      <c r="K3447" s="151">
        <v>44611</v>
      </c>
      <c r="L3447" s="41">
        <v>44727</v>
      </c>
      <c r="M3447" s="1">
        <v>34.549999999999997</v>
      </c>
      <c r="N3447" s="42">
        <v>32.930120338423336</v>
      </c>
      <c r="O3447" s="1">
        <v>80</v>
      </c>
      <c r="P3447" s="42">
        <f t="shared" si="194"/>
        <v>2764</v>
      </c>
      <c r="Q3447" s="1" t="s">
        <v>147</v>
      </c>
      <c r="R3447" s="1">
        <v>100</v>
      </c>
      <c r="S3447" s="1">
        <f t="shared" si="195"/>
        <v>3454.9999999999995</v>
      </c>
      <c r="T3447" s="1" t="s">
        <v>147</v>
      </c>
      <c r="U3447" s="1">
        <v>900</v>
      </c>
      <c r="V3447" s="1">
        <v>0</v>
      </c>
      <c r="W3447" s="1">
        <v>0</v>
      </c>
      <c r="X3447" s="1">
        <v>0</v>
      </c>
      <c r="Y3447" s="1">
        <v>900</v>
      </c>
      <c r="Z3447" s="42">
        <v>29637.108304581001</v>
      </c>
      <c r="AA3447" s="71" t="s">
        <v>6313</v>
      </c>
      <c r="AB3447" s="71" t="s">
        <v>6321</v>
      </c>
      <c r="AC3447" s="71"/>
      <c r="AZ3447" s="24"/>
      <c r="BF3447" s="24"/>
      <c r="BJ3447" s="24"/>
      <c r="BK3447" s="24"/>
      <c r="BL3447" s="24"/>
      <c r="BM3447" s="24"/>
      <c r="BN3447" s="24"/>
      <c r="BO3447" s="24"/>
      <c r="BP3447" s="24"/>
      <c r="BQ3447" s="24"/>
      <c r="BR3447" s="24"/>
      <c r="BS3447" s="24"/>
      <c r="BT3447" s="24"/>
    </row>
    <row r="3448" spans="1:72" s="23" customFormat="1" x14ac:dyDescent="0.3">
      <c r="A3448" s="38">
        <v>1567</v>
      </c>
      <c r="B3448" s="38" t="s">
        <v>3397</v>
      </c>
      <c r="C3448" s="26" t="s">
        <v>6309</v>
      </c>
      <c r="D3448" s="26" t="s">
        <v>6310</v>
      </c>
      <c r="E3448" s="26" t="s">
        <v>6311</v>
      </c>
      <c r="F3448" s="46" t="s">
        <v>6324</v>
      </c>
      <c r="G3448" s="1" t="s">
        <v>6325</v>
      </c>
      <c r="H3448" s="73">
        <v>0.3</v>
      </c>
      <c r="I3448" s="73">
        <v>0.3</v>
      </c>
      <c r="J3448" s="1">
        <v>1</v>
      </c>
      <c r="K3448" s="151">
        <v>44596</v>
      </c>
      <c r="L3448" s="41">
        <v>44727</v>
      </c>
      <c r="M3448" s="1">
        <v>26.48</v>
      </c>
      <c r="N3448" s="42">
        <v>26.014190162866043</v>
      </c>
      <c r="O3448" s="1">
        <v>94</v>
      </c>
      <c r="P3448" s="42">
        <f t="shared" si="194"/>
        <v>2489.12</v>
      </c>
      <c r="Q3448" s="1" t="s">
        <v>147</v>
      </c>
      <c r="R3448" s="1">
        <v>100</v>
      </c>
      <c r="S3448" s="1">
        <f t="shared" si="195"/>
        <v>2648</v>
      </c>
      <c r="T3448" s="1" t="s">
        <v>147</v>
      </c>
      <c r="U3448" s="1">
        <v>900</v>
      </c>
      <c r="V3448" s="1">
        <v>0</v>
      </c>
      <c r="W3448" s="1">
        <v>0</v>
      </c>
      <c r="X3448" s="1">
        <v>45</v>
      </c>
      <c r="Y3448" s="1">
        <v>945</v>
      </c>
      <c r="Z3448" s="42">
        <v>24583.409703908412</v>
      </c>
      <c r="AA3448" s="71" t="s">
        <v>6313</v>
      </c>
      <c r="AB3448" s="71" t="s">
        <v>6321</v>
      </c>
      <c r="AC3448" s="71"/>
      <c r="AZ3448" s="24"/>
      <c r="BF3448" s="24"/>
      <c r="BJ3448" s="24"/>
      <c r="BK3448" s="24"/>
      <c r="BL3448" s="24"/>
      <c r="BM3448" s="24"/>
      <c r="BN3448" s="24"/>
      <c r="BO3448" s="24"/>
      <c r="BP3448" s="24"/>
      <c r="BQ3448" s="24"/>
      <c r="BR3448" s="24"/>
      <c r="BS3448" s="24"/>
      <c r="BT3448" s="24"/>
    </row>
    <row r="3449" spans="1:72" s="23" customFormat="1" x14ac:dyDescent="0.3">
      <c r="A3449" s="38">
        <v>1568</v>
      </c>
      <c r="B3449" s="38" t="s">
        <v>3397</v>
      </c>
      <c r="C3449" s="26" t="s">
        <v>6309</v>
      </c>
      <c r="D3449" s="26" t="s">
        <v>6310</v>
      </c>
      <c r="E3449" s="26" t="s">
        <v>6311</v>
      </c>
      <c r="F3449" s="30" t="s">
        <v>4318</v>
      </c>
      <c r="G3449" s="1" t="s">
        <v>6326</v>
      </c>
      <c r="H3449" s="73">
        <v>0.25</v>
      </c>
      <c r="I3449" s="73">
        <v>0.25</v>
      </c>
      <c r="J3449" s="1">
        <v>1</v>
      </c>
      <c r="K3449" s="151">
        <v>44613</v>
      </c>
      <c r="L3449" s="41">
        <v>44727</v>
      </c>
      <c r="M3449" s="1">
        <v>4.22</v>
      </c>
      <c r="N3449" s="42">
        <v>3.6538748829309542</v>
      </c>
      <c r="O3449" s="1">
        <v>97</v>
      </c>
      <c r="P3449" s="42">
        <f t="shared" si="194"/>
        <v>409.34</v>
      </c>
      <c r="Q3449" s="1" t="s">
        <v>147</v>
      </c>
      <c r="R3449" s="1">
        <v>100</v>
      </c>
      <c r="S3449" s="1">
        <f t="shared" si="195"/>
        <v>422</v>
      </c>
      <c r="T3449" s="1" t="s">
        <v>147</v>
      </c>
      <c r="U3449" s="1">
        <v>900</v>
      </c>
      <c r="V3449" s="1">
        <v>0</v>
      </c>
      <c r="W3449" s="1">
        <v>45</v>
      </c>
      <c r="X3449" s="1">
        <v>0</v>
      </c>
      <c r="Y3449" s="1">
        <v>945</v>
      </c>
      <c r="Z3449" s="42">
        <v>3452.9117643697518</v>
      </c>
      <c r="AA3449" s="71" t="s">
        <v>6313</v>
      </c>
      <c r="AB3449" s="71" t="s">
        <v>6321</v>
      </c>
      <c r="AC3449" s="71"/>
      <c r="AZ3449" s="24"/>
      <c r="BF3449" s="24"/>
      <c r="BJ3449" s="24"/>
      <c r="BK3449" s="24"/>
      <c r="BL3449" s="24"/>
      <c r="BM3449" s="24"/>
      <c r="BN3449" s="24"/>
      <c r="BO3449" s="24"/>
      <c r="BP3449" s="24"/>
      <c r="BQ3449" s="24"/>
      <c r="BR3449" s="24"/>
      <c r="BS3449" s="24"/>
      <c r="BT3449" s="24"/>
    </row>
    <row r="3450" spans="1:72" s="23" customFormat="1" x14ac:dyDescent="0.3">
      <c r="A3450" s="38">
        <v>1569</v>
      </c>
      <c r="B3450" s="38" t="s">
        <v>3397</v>
      </c>
      <c r="C3450" s="26" t="s">
        <v>6309</v>
      </c>
      <c r="D3450" s="26" t="s">
        <v>6310</v>
      </c>
      <c r="E3450" s="26" t="s">
        <v>6311</v>
      </c>
      <c r="F3450" s="30" t="s">
        <v>4326</v>
      </c>
      <c r="G3450" s="1" t="s">
        <v>6327</v>
      </c>
      <c r="H3450" s="73">
        <v>0.3</v>
      </c>
      <c r="I3450" s="73">
        <v>0.3</v>
      </c>
      <c r="J3450" s="1">
        <v>2</v>
      </c>
      <c r="K3450" s="151">
        <v>44593</v>
      </c>
      <c r="L3450" s="41">
        <v>44727</v>
      </c>
      <c r="M3450" s="1">
        <v>66.22</v>
      </c>
      <c r="N3450" s="42">
        <v>65.04526410106169</v>
      </c>
      <c r="O3450" s="1">
        <v>96</v>
      </c>
      <c r="P3450" s="42">
        <f t="shared" si="194"/>
        <v>6357.12</v>
      </c>
      <c r="Q3450" s="1" t="s">
        <v>147</v>
      </c>
      <c r="R3450" s="1">
        <v>100</v>
      </c>
      <c r="S3450" s="1">
        <f t="shared" si="195"/>
        <v>6622</v>
      </c>
      <c r="T3450" s="1" t="s">
        <v>147</v>
      </c>
      <c r="U3450" s="1">
        <v>900</v>
      </c>
      <c r="V3450" s="1">
        <v>0</v>
      </c>
      <c r="W3450" s="1">
        <v>45</v>
      </c>
      <c r="X3450" s="1">
        <v>45</v>
      </c>
      <c r="Y3450" s="1">
        <v>990</v>
      </c>
      <c r="Z3450" s="42">
        <v>64394.811460051074</v>
      </c>
      <c r="AA3450" s="71" t="s">
        <v>6313</v>
      </c>
      <c r="AB3450" s="71" t="s">
        <v>6321</v>
      </c>
      <c r="AC3450" s="71"/>
      <c r="AZ3450" s="24"/>
      <c r="BF3450" s="24"/>
      <c r="BJ3450" s="24"/>
      <c r="BK3450" s="24"/>
      <c r="BL3450" s="24"/>
      <c r="BM3450" s="24"/>
      <c r="BN3450" s="24"/>
      <c r="BO3450" s="24"/>
      <c r="BP3450" s="24"/>
      <c r="BQ3450" s="24"/>
      <c r="BR3450" s="24"/>
      <c r="BS3450" s="24"/>
      <c r="BT3450" s="24"/>
    </row>
    <row r="3451" spans="1:72" s="23" customFormat="1" x14ac:dyDescent="0.3">
      <c r="A3451" s="38">
        <v>1570</v>
      </c>
      <c r="B3451" s="38" t="s">
        <v>3397</v>
      </c>
      <c r="C3451" s="26" t="s">
        <v>6309</v>
      </c>
      <c r="D3451" s="26" t="s">
        <v>6310</v>
      </c>
      <c r="E3451" s="26" t="s">
        <v>6311</v>
      </c>
      <c r="F3451" s="46" t="s">
        <v>6328</v>
      </c>
      <c r="G3451" s="1" t="s">
        <v>6329</v>
      </c>
      <c r="H3451" s="73">
        <v>0.32</v>
      </c>
      <c r="I3451" s="73">
        <v>0.32</v>
      </c>
      <c r="J3451" s="1">
        <v>1</v>
      </c>
      <c r="K3451" s="151">
        <v>44610</v>
      </c>
      <c r="L3451" s="41">
        <v>44727</v>
      </c>
      <c r="M3451" s="1">
        <v>29.93</v>
      </c>
      <c r="N3451" s="42">
        <v>28.878775015590836</v>
      </c>
      <c r="O3451" s="1">
        <v>95</v>
      </c>
      <c r="P3451" s="42">
        <f t="shared" si="194"/>
        <v>2843.35</v>
      </c>
      <c r="Q3451" s="1" t="s">
        <v>147</v>
      </c>
      <c r="R3451" s="1">
        <v>100</v>
      </c>
      <c r="S3451" s="1">
        <f t="shared" si="195"/>
        <v>2993</v>
      </c>
      <c r="T3451" s="1" t="s">
        <v>147</v>
      </c>
      <c r="U3451" s="1">
        <v>900</v>
      </c>
      <c r="V3451" s="1">
        <v>0</v>
      </c>
      <c r="W3451" s="1">
        <v>45</v>
      </c>
      <c r="X3451" s="1">
        <v>45</v>
      </c>
      <c r="Y3451" s="1">
        <v>990</v>
      </c>
      <c r="Z3451" s="42">
        <v>28589.987265434927</v>
      </c>
      <c r="AA3451" s="71" t="s">
        <v>6313</v>
      </c>
      <c r="AB3451" s="71" t="s">
        <v>6321</v>
      </c>
      <c r="AC3451" s="71"/>
      <c r="AZ3451" s="24"/>
      <c r="BF3451" s="24"/>
      <c r="BJ3451" s="24"/>
      <c r="BK3451" s="24"/>
      <c r="BL3451" s="24"/>
      <c r="BM3451" s="24"/>
      <c r="BN3451" s="24"/>
      <c r="BO3451" s="24"/>
      <c r="BP3451" s="24"/>
      <c r="BQ3451" s="24"/>
      <c r="BR3451" s="24"/>
      <c r="BS3451" s="24"/>
      <c r="BT3451" s="24"/>
    </row>
    <row r="3452" spans="1:72" s="23" customFormat="1" x14ac:dyDescent="0.3">
      <c r="A3452" s="38">
        <v>1571</v>
      </c>
      <c r="B3452" s="38" t="s">
        <v>3397</v>
      </c>
      <c r="C3452" s="26" t="s">
        <v>6309</v>
      </c>
      <c r="D3452" s="26" t="s">
        <v>6310</v>
      </c>
      <c r="E3452" s="26" t="s">
        <v>6311</v>
      </c>
      <c r="F3452" s="46" t="s">
        <v>6330</v>
      </c>
      <c r="G3452" s="1" t="s">
        <v>6331</v>
      </c>
      <c r="H3452" s="73">
        <v>0.42</v>
      </c>
      <c r="I3452" s="73">
        <v>0.42</v>
      </c>
      <c r="J3452" s="1">
        <v>1</v>
      </c>
      <c r="K3452" s="151">
        <v>44595</v>
      </c>
      <c r="L3452" s="41">
        <v>44727</v>
      </c>
      <c r="M3452" s="1">
        <v>28.57</v>
      </c>
      <c r="N3452" s="42">
        <v>27.424040271837381</v>
      </c>
      <c r="O3452" s="1">
        <v>93</v>
      </c>
      <c r="P3452" s="42">
        <f t="shared" si="194"/>
        <v>2657.01</v>
      </c>
      <c r="Q3452" s="1" t="s">
        <v>147</v>
      </c>
      <c r="R3452" s="1">
        <v>100</v>
      </c>
      <c r="S3452" s="1">
        <f t="shared" si="195"/>
        <v>2857</v>
      </c>
      <c r="T3452" s="1" t="s">
        <v>147</v>
      </c>
      <c r="U3452" s="1">
        <v>900</v>
      </c>
      <c r="V3452" s="1">
        <v>0</v>
      </c>
      <c r="W3452" s="1">
        <v>0</v>
      </c>
      <c r="X3452" s="1">
        <v>45</v>
      </c>
      <c r="Y3452" s="1">
        <v>945</v>
      </c>
      <c r="Z3452" s="42">
        <v>25915.718056886326</v>
      </c>
      <c r="AA3452" s="71" t="s">
        <v>6313</v>
      </c>
      <c r="AB3452" s="71" t="s">
        <v>6321</v>
      </c>
      <c r="AC3452" s="71"/>
      <c r="AZ3452" s="24"/>
      <c r="BF3452" s="24"/>
      <c r="BJ3452" s="24"/>
      <c r="BK3452" s="24"/>
      <c r="BL3452" s="24"/>
      <c r="BM3452" s="24"/>
      <c r="BN3452" s="24"/>
      <c r="BO3452" s="24"/>
      <c r="BP3452" s="24"/>
      <c r="BQ3452" s="24"/>
      <c r="BR3452" s="24"/>
      <c r="BS3452" s="24"/>
      <c r="BT3452" s="24"/>
    </row>
    <row r="3453" spans="1:72" s="23" customFormat="1" x14ac:dyDescent="0.3">
      <c r="A3453" s="38">
        <v>1572</v>
      </c>
      <c r="B3453" s="38" t="s">
        <v>3397</v>
      </c>
      <c r="C3453" s="26" t="s">
        <v>6309</v>
      </c>
      <c r="D3453" s="26" t="s">
        <v>6310</v>
      </c>
      <c r="E3453" s="26" t="s">
        <v>6311</v>
      </c>
      <c r="F3453" s="46" t="s">
        <v>6332</v>
      </c>
      <c r="G3453" s="1" t="s">
        <v>6333</v>
      </c>
      <c r="H3453" s="73">
        <v>0.61</v>
      </c>
      <c r="I3453" s="73">
        <v>0.61</v>
      </c>
      <c r="J3453" s="1">
        <v>4</v>
      </c>
      <c r="K3453" s="151">
        <v>44601</v>
      </c>
      <c r="L3453" s="41">
        <v>44727</v>
      </c>
      <c r="M3453" s="1">
        <v>194.07</v>
      </c>
      <c r="N3453" s="42">
        <v>191.24846207583525</v>
      </c>
      <c r="O3453" s="1">
        <v>89</v>
      </c>
      <c r="P3453" s="42">
        <f t="shared" si="194"/>
        <v>17272.23</v>
      </c>
      <c r="Q3453" s="1" t="s">
        <v>147</v>
      </c>
      <c r="R3453" s="1">
        <v>100</v>
      </c>
      <c r="S3453" s="1">
        <f t="shared" si="195"/>
        <v>19407</v>
      </c>
      <c r="T3453" s="1" t="s">
        <v>147</v>
      </c>
      <c r="U3453" s="1">
        <v>900</v>
      </c>
      <c r="V3453" s="1">
        <v>0</v>
      </c>
      <c r="W3453" s="1">
        <v>0</v>
      </c>
      <c r="X3453" s="1">
        <v>45</v>
      </c>
      <c r="Y3453" s="1">
        <v>945</v>
      </c>
      <c r="Z3453" s="42">
        <v>180729.79666166432</v>
      </c>
      <c r="AA3453" s="71" t="s">
        <v>6313</v>
      </c>
      <c r="AB3453" s="71" t="s">
        <v>6321</v>
      </c>
      <c r="AC3453" s="71"/>
      <c r="AZ3453" s="24"/>
      <c r="BF3453" s="24"/>
      <c r="BJ3453" s="24"/>
      <c r="BK3453" s="24"/>
      <c r="BL3453" s="24"/>
      <c r="BM3453" s="24"/>
      <c r="BN3453" s="24"/>
      <c r="BO3453" s="24"/>
      <c r="BP3453" s="24"/>
      <c r="BQ3453" s="24"/>
      <c r="BR3453" s="24"/>
      <c r="BS3453" s="24"/>
      <c r="BT3453" s="24"/>
    </row>
    <row r="3454" spans="1:72" s="23" customFormat="1" x14ac:dyDescent="0.3">
      <c r="A3454" s="38">
        <v>1573</v>
      </c>
      <c r="B3454" s="38" t="s">
        <v>3397</v>
      </c>
      <c r="C3454" s="26" t="s">
        <v>6309</v>
      </c>
      <c r="D3454" s="26" t="s">
        <v>6310</v>
      </c>
      <c r="E3454" s="26" t="s">
        <v>6311</v>
      </c>
      <c r="F3454" s="30" t="s">
        <v>4342</v>
      </c>
      <c r="G3454" s="1" t="s">
        <v>6334</v>
      </c>
      <c r="H3454" s="73">
        <v>0.4</v>
      </c>
      <c r="I3454" s="73">
        <v>0.4</v>
      </c>
      <c r="J3454" s="1">
        <v>1</v>
      </c>
      <c r="K3454" s="151">
        <v>44592</v>
      </c>
      <c r="L3454" s="41">
        <v>44727</v>
      </c>
      <c r="M3454" s="1">
        <v>54.61</v>
      </c>
      <c r="N3454" s="42">
        <v>53.196058895528708</v>
      </c>
      <c r="O3454" s="1">
        <v>97</v>
      </c>
      <c r="P3454" s="42">
        <f t="shared" si="194"/>
        <v>5297.17</v>
      </c>
      <c r="Q3454" s="1" t="s">
        <v>147</v>
      </c>
      <c r="R3454" s="1">
        <v>100</v>
      </c>
      <c r="S3454" s="1">
        <f t="shared" si="195"/>
        <v>5461</v>
      </c>
      <c r="T3454" s="1" t="s">
        <v>147</v>
      </c>
      <c r="U3454" s="1">
        <v>900</v>
      </c>
      <c r="V3454" s="1">
        <v>0</v>
      </c>
      <c r="W3454" s="1">
        <v>45</v>
      </c>
      <c r="X3454" s="1">
        <v>45</v>
      </c>
      <c r="Y3454" s="1">
        <v>990</v>
      </c>
      <c r="Z3454" s="42">
        <v>52664.098306573418</v>
      </c>
      <c r="AA3454" s="71" t="s">
        <v>6313</v>
      </c>
      <c r="AB3454" s="71" t="s">
        <v>6321</v>
      </c>
      <c r="AC3454" s="71"/>
      <c r="AZ3454" s="24"/>
      <c r="BF3454" s="24"/>
      <c r="BJ3454" s="24"/>
      <c r="BK3454" s="24"/>
      <c r="BL3454" s="24"/>
      <c r="BM3454" s="24"/>
      <c r="BN3454" s="24"/>
      <c r="BO3454" s="24"/>
      <c r="BP3454" s="24"/>
      <c r="BQ3454" s="24"/>
      <c r="BR3454" s="24"/>
      <c r="BS3454" s="24"/>
      <c r="BT3454" s="24"/>
    </row>
    <row r="3455" spans="1:72" s="23" customFormat="1" x14ac:dyDescent="0.3">
      <c r="A3455" s="38">
        <v>1574</v>
      </c>
      <c r="B3455" s="38" t="s">
        <v>3397</v>
      </c>
      <c r="C3455" s="26" t="s">
        <v>6309</v>
      </c>
      <c r="D3455" s="26" t="s">
        <v>6310</v>
      </c>
      <c r="E3455" s="26" t="s">
        <v>6311</v>
      </c>
      <c r="F3455" s="45" t="s">
        <v>4356</v>
      </c>
      <c r="G3455" s="1" t="s">
        <v>6335</v>
      </c>
      <c r="H3455" s="73">
        <v>0.37</v>
      </c>
      <c r="I3455" s="73">
        <v>0.37</v>
      </c>
      <c r="J3455" s="1">
        <v>2</v>
      </c>
      <c r="K3455" s="151">
        <v>44595</v>
      </c>
      <c r="L3455" s="41">
        <v>44727</v>
      </c>
      <c r="M3455" s="1">
        <v>63.99</v>
      </c>
      <c r="N3455" s="42">
        <v>62.950098684816894</v>
      </c>
      <c r="O3455" s="1">
        <v>83</v>
      </c>
      <c r="P3455" s="42">
        <f t="shared" si="194"/>
        <v>5311.17</v>
      </c>
      <c r="Q3455" s="1" t="s">
        <v>147</v>
      </c>
      <c r="R3455" s="1">
        <v>100</v>
      </c>
      <c r="S3455" s="1">
        <f t="shared" si="195"/>
        <v>6399</v>
      </c>
      <c r="T3455" s="1" t="s">
        <v>147</v>
      </c>
      <c r="U3455" s="1">
        <v>900</v>
      </c>
      <c r="V3455" s="1">
        <v>0</v>
      </c>
      <c r="W3455" s="1">
        <v>0</v>
      </c>
      <c r="X3455" s="1">
        <v>0</v>
      </c>
      <c r="Y3455" s="1">
        <v>900</v>
      </c>
      <c r="Z3455" s="42">
        <v>56655.088816335207</v>
      </c>
      <c r="AA3455" s="71" t="s">
        <v>6313</v>
      </c>
      <c r="AB3455" s="71" t="s">
        <v>6321</v>
      </c>
      <c r="AC3455" s="71"/>
      <c r="AZ3455" s="24"/>
      <c r="BF3455" s="24"/>
      <c r="BJ3455" s="24"/>
      <c r="BK3455" s="24"/>
      <c r="BL3455" s="24"/>
      <c r="BM3455" s="24"/>
      <c r="BN3455" s="24"/>
      <c r="BO3455" s="24"/>
      <c r="BP3455" s="24"/>
      <c r="BQ3455" s="24"/>
      <c r="BR3455" s="24"/>
      <c r="BS3455" s="24"/>
      <c r="BT3455" s="24"/>
    </row>
    <row r="3456" spans="1:72" s="23" customFormat="1" x14ac:dyDescent="0.3">
      <c r="A3456" s="38">
        <v>1575</v>
      </c>
      <c r="B3456" s="38" t="s">
        <v>3397</v>
      </c>
      <c r="C3456" s="26" t="s">
        <v>6309</v>
      </c>
      <c r="D3456" s="26" t="s">
        <v>6310</v>
      </c>
      <c r="E3456" s="26" t="s">
        <v>6311</v>
      </c>
      <c r="F3456" s="46" t="s">
        <v>6336</v>
      </c>
      <c r="G3456" s="1" t="s">
        <v>6337</v>
      </c>
      <c r="H3456" s="73">
        <v>0.15</v>
      </c>
      <c r="I3456" s="73">
        <v>0.15</v>
      </c>
      <c r="J3456" s="1">
        <v>1</v>
      </c>
      <c r="K3456" s="151">
        <v>44594</v>
      </c>
      <c r="L3456" s="41">
        <v>44727</v>
      </c>
      <c r="M3456" s="1">
        <v>34.22</v>
      </c>
      <c r="N3456" s="42">
        <v>33.798908657774902</v>
      </c>
      <c r="O3456" s="1">
        <v>95</v>
      </c>
      <c r="P3456" s="42">
        <f t="shared" si="194"/>
        <v>3250.9</v>
      </c>
      <c r="Q3456" s="1" t="s">
        <v>147</v>
      </c>
      <c r="R3456" s="1">
        <v>100</v>
      </c>
      <c r="S3456" s="1">
        <f t="shared" si="195"/>
        <v>3422</v>
      </c>
      <c r="T3456" s="1" t="s">
        <v>147</v>
      </c>
      <c r="U3456" s="1">
        <v>900</v>
      </c>
      <c r="V3456" s="1">
        <v>0</v>
      </c>
      <c r="W3456" s="1">
        <v>45</v>
      </c>
      <c r="X3456" s="1">
        <v>45</v>
      </c>
      <c r="Y3456" s="1">
        <v>990</v>
      </c>
      <c r="Z3456" s="42">
        <v>33460.919571197155</v>
      </c>
      <c r="AA3456" s="71" t="s">
        <v>6313</v>
      </c>
      <c r="AB3456" s="71" t="s">
        <v>6321</v>
      </c>
      <c r="AC3456" s="71"/>
      <c r="AZ3456" s="24"/>
      <c r="BF3456" s="24"/>
      <c r="BJ3456" s="24"/>
      <c r="BK3456" s="24"/>
      <c r="BL3456" s="24"/>
      <c r="BM3456" s="24"/>
      <c r="BN3456" s="24"/>
      <c r="BO3456" s="24"/>
      <c r="BP3456" s="24"/>
      <c r="BQ3456" s="24"/>
      <c r="BR3456" s="24"/>
      <c r="BS3456" s="24"/>
      <c r="BT3456" s="24"/>
    </row>
    <row r="3457" spans="1:72" s="23" customFormat="1" x14ac:dyDescent="0.3">
      <c r="A3457" s="38">
        <v>1576</v>
      </c>
      <c r="B3457" s="38" t="s">
        <v>3397</v>
      </c>
      <c r="C3457" s="26" t="s">
        <v>6309</v>
      </c>
      <c r="D3457" s="26" t="s">
        <v>6310</v>
      </c>
      <c r="E3457" s="26" t="s">
        <v>6311</v>
      </c>
      <c r="F3457" s="46" t="s">
        <v>6338</v>
      </c>
      <c r="G3457" s="1" t="s">
        <v>6339</v>
      </c>
      <c r="H3457" s="73">
        <v>0.3</v>
      </c>
      <c r="I3457" s="73">
        <v>0.3</v>
      </c>
      <c r="J3457" s="1">
        <v>1</v>
      </c>
      <c r="K3457" s="151">
        <v>44612</v>
      </c>
      <c r="L3457" s="41">
        <v>44727</v>
      </c>
      <c r="M3457" s="1">
        <v>31.94</v>
      </c>
      <c r="N3457" s="42">
        <v>31.204565992364696</v>
      </c>
      <c r="O3457" s="1">
        <v>95</v>
      </c>
      <c r="P3457" s="42">
        <f t="shared" si="194"/>
        <v>3034.3</v>
      </c>
      <c r="Q3457" s="1" t="s">
        <v>147</v>
      </c>
      <c r="R3457" s="1">
        <v>100</v>
      </c>
      <c r="S3457" s="1">
        <f t="shared" si="195"/>
        <v>3194</v>
      </c>
      <c r="T3457" s="1" t="s">
        <v>147</v>
      </c>
      <c r="U3457" s="1">
        <v>900</v>
      </c>
      <c r="V3457" s="1">
        <v>0</v>
      </c>
      <c r="W3457" s="1">
        <v>45</v>
      </c>
      <c r="X3457" s="1">
        <v>45</v>
      </c>
      <c r="Y3457" s="1">
        <v>990</v>
      </c>
      <c r="Z3457" s="42">
        <v>30892.52033244105</v>
      </c>
      <c r="AA3457" s="71" t="s">
        <v>6313</v>
      </c>
      <c r="AB3457" s="71" t="s">
        <v>6321</v>
      </c>
      <c r="AC3457" s="71"/>
      <c r="AZ3457" s="24"/>
      <c r="BF3457" s="24"/>
      <c r="BJ3457" s="24"/>
      <c r="BK3457" s="24"/>
      <c r="BL3457" s="24"/>
      <c r="BM3457" s="24"/>
      <c r="BN3457" s="24"/>
      <c r="BO3457" s="24"/>
      <c r="BP3457" s="24"/>
      <c r="BQ3457" s="24"/>
      <c r="BR3457" s="24"/>
      <c r="BS3457" s="24"/>
      <c r="BT3457" s="24"/>
    </row>
    <row r="3458" spans="1:72" s="23" customFormat="1" x14ac:dyDescent="0.3">
      <c r="A3458" s="38">
        <v>1577</v>
      </c>
      <c r="B3458" s="38" t="s">
        <v>3397</v>
      </c>
      <c r="C3458" s="26" t="s">
        <v>6309</v>
      </c>
      <c r="D3458" s="26" t="s">
        <v>6310</v>
      </c>
      <c r="E3458" s="26" t="s">
        <v>6311</v>
      </c>
      <c r="F3458" s="46" t="s">
        <v>6340</v>
      </c>
      <c r="G3458" s="1" t="s">
        <v>6341</v>
      </c>
      <c r="H3458" s="73">
        <v>0.27</v>
      </c>
      <c r="I3458" s="73">
        <v>0.27</v>
      </c>
      <c r="J3458" s="1">
        <v>1</v>
      </c>
      <c r="K3458" s="151">
        <v>44594</v>
      </c>
      <c r="L3458" s="41">
        <v>44727</v>
      </c>
      <c r="M3458" s="1">
        <v>39.11</v>
      </c>
      <c r="N3458" s="42">
        <v>37.959080730727187</v>
      </c>
      <c r="O3458" s="1">
        <v>88</v>
      </c>
      <c r="P3458" s="42">
        <f t="shared" si="194"/>
        <v>3441.68</v>
      </c>
      <c r="Q3458" s="1" t="s">
        <v>147</v>
      </c>
      <c r="R3458" s="1">
        <v>100</v>
      </c>
      <c r="S3458" s="1">
        <f t="shared" si="195"/>
        <v>3911</v>
      </c>
      <c r="T3458" s="1" t="s">
        <v>147</v>
      </c>
      <c r="U3458" s="1">
        <v>900</v>
      </c>
      <c r="V3458" s="1">
        <v>0</v>
      </c>
      <c r="W3458" s="1">
        <v>0</v>
      </c>
      <c r="X3458" s="1">
        <v>45</v>
      </c>
      <c r="Y3458" s="1">
        <v>945</v>
      </c>
      <c r="Z3458" s="42">
        <v>35871.331290537193</v>
      </c>
      <c r="AA3458" s="71" t="s">
        <v>6313</v>
      </c>
      <c r="AB3458" s="71" t="s">
        <v>6321</v>
      </c>
      <c r="AC3458" s="71"/>
      <c r="AZ3458" s="24"/>
      <c r="BF3458" s="24"/>
      <c r="BJ3458" s="24"/>
      <c r="BK3458" s="24"/>
      <c r="BL3458" s="24"/>
      <c r="BM3458" s="24"/>
      <c r="BN3458" s="24"/>
      <c r="BO3458" s="24"/>
      <c r="BP3458" s="24"/>
      <c r="BQ3458" s="24"/>
      <c r="BR3458" s="24"/>
      <c r="BS3458" s="24"/>
      <c r="BT3458" s="24"/>
    </row>
    <row r="3459" spans="1:72" s="23" customFormat="1" x14ac:dyDescent="0.3">
      <c r="A3459" s="38">
        <v>1578</v>
      </c>
      <c r="B3459" s="38" t="s">
        <v>3397</v>
      </c>
      <c r="C3459" s="26" t="s">
        <v>6309</v>
      </c>
      <c r="D3459" s="26" t="s">
        <v>6310</v>
      </c>
      <c r="E3459" s="26" t="s">
        <v>6311</v>
      </c>
      <c r="F3459" s="46" t="s">
        <v>6342</v>
      </c>
      <c r="G3459" s="1" t="s">
        <v>6343</v>
      </c>
      <c r="H3459" s="73">
        <v>0.2</v>
      </c>
      <c r="I3459" s="73">
        <v>0.2</v>
      </c>
      <c r="J3459" s="1">
        <v>1</v>
      </c>
      <c r="K3459" s="151">
        <v>44595</v>
      </c>
      <c r="L3459" s="41">
        <v>44727</v>
      </c>
      <c r="M3459" s="1">
        <v>38.979999999999997</v>
      </c>
      <c r="N3459" s="42">
        <v>38.536608166821651</v>
      </c>
      <c r="O3459" s="1">
        <v>98</v>
      </c>
      <c r="P3459" s="42">
        <f t="shared" si="194"/>
        <v>3820.0399999999995</v>
      </c>
      <c r="Q3459" s="1" t="s">
        <v>147</v>
      </c>
      <c r="R3459" s="1">
        <v>100</v>
      </c>
      <c r="S3459" s="1">
        <f t="shared" si="195"/>
        <v>3897.9999999999995</v>
      </c>
      <c r="T3459" s="1" t="s">
        <v>147</v>
      </c>
      <c r="U3459" s="1">
        <v>900</v>
      </c>
      <c r="V3459" s="1">
        <v>0</v>
      </c>
      <c r="W3459" s="1">
        <v>45</v>
      </c>
      <c r="X3459" s="1">
        <v>45</v>
      </c>
      <c r="Y3459" s="1">
        <v>990</v>
      </c>
      <c r="Z3459" s="42">
        <v>38151.242085153433</v>
      </c>
      <c r="AA3459" s="71" t="s">
        <v>6313</v>
      </c>
      <c r="AB3459" s="71" t="s">
        <v>6321</v>
      </c>
      <c r="AC3459" s="71"/>
      <c r="AZ3459" s="24"/>
      <c r="BF3459" s="24"/>
      <c r="BJ3459" s="24"/>
      <c r="BK3459" s="24"/>
      <c r="BL3459" s="24"/>
      <c r="BM3459" s="24"/>
      <c r="BN3459" s="24"/>
      <c r="BO3459" s="24"/>
      <c r="BP3459" s="24"/>
      <c r="BQ3459" s="24"/>
      <c r="BR3459" s="24"/>
      <c r="BS3459" s="24"/>
      <c r="BT3459" s="24"/>
    </row>
    <row r="3460" spans="1:72" s="23" customFormat="1" x14ac:dyDescent="0.3">
      <c r="A3460" s="38">
        <v>1579</v>
      </c>
      <c r="B3460" s="38" t="s">
        <v>3397</v>
      </c>
      <c r="C3460" s="26" t="s">
        <v>6309</v>
      </c>
      <c r="D3460" s="26" t="s">
        <v>6310</v>
      </c>
      <c r="E3460" s="26" t="s">
        <v>6311</v>
      </c>
      <c r="F3460" s="30" t="s">
        <v>4383</v>
      </c>
      <c r="G3460" s="1" t="s">
        <v>6344</v>
      </c>
      <c r="H3460" s="73">
        <v>0.53</v>
      </c>
      <c r="I3460" s="73">
        <v>0.53</v>
      </c>
      <c r="J3460" s="1">
        <v>1</v>
      </c>
      <c r="K3460" s="151">
        <v>44595</v>
      </c>
      <c r="L3460" s="41">
        <v>44727</v>
      </c>
      <c r="M3460" s="1">
        <v>46.38</v>
      </c>
      <c r="N3460" s="42">
        <v>45.905951955388794</v>
      </c>
      <c r="O3460" s="1">
        <v>94</v>
      </c>
      <c r="P3460" s="42">
        <f t="shared" si="194"/>
        <v>4359.72</v>
      </c>
      <c r="Q3460" s="1" t="s">
        <v>147</v>
      </c>
      <c r="R3460" s="1">
        <v>100</v>
      </c>
      <c r="S3460" s="1">
        <f t="shared" si="195"/>
        <v>4638</v>
      </c>
      <c r="T3460" s="1" t="s">
        <v>147</v>
      </c>
      <c r="U3460" s="1">
        <v>900</v>
      </c>
      <c r="V3460" s="1">
        <v>0</v>
      </c>
      <c r="W3460" s="1">
        <v>0</v>
      </c>
      <c r="X3460" s="1">
        <v>45</v>
      </c>
      <c r="Y3460" s="1">
        <v>945</v>
      </c>
      <c r="Z3460" s="42">
        <v>43381.124597842412</v>
      </c>
      <c r="AA3460" s="71" t="s">
        <v>6313</v>
      </c>
      <c r="AB3460" s="71" t="s">
        <v>6321</v>
      </c>
      <c r="AC3460" s="71"/>
      <c r="AZ3460" s="24"/>
      <c r="BF3460" s="24"/>
      <c r="BJ3460" s="24"/>
      <c r="BK3460" s="24"/>
      <c r="BL3460" s="24"/>
      <c r="BM3460" s="24"/>
      <c r="BN3460" s="24"/>
      <c r="BO3460" s="24"/>
      <c r="BP3460" s="24"/>
      <c r="BQ3460" s="24"/>
      <c r="BR3460" s="24"/>
      <c r="BS3460" s="24"/>
      <c r="BT3460" s="24"/>
    </row>
    <row r="3461" spans="1:72" s="23" customFormat="1" x14ac:dyDescent="0.3">
      <c r="A3461" s="38">
        <v>1580</v>
      </c>
      <c r="B3461" s="38" t="s">
        <v>3397</v>
      </c>
      <c r="C3461" s="26" t="s">
        <v>6309</v>
      </c>
      <c r="D3461" s="26" t="s">
        <v>6310</v>
      </c>
      <c r="E3461" s="26" t="s">
        <v>6311</v>
      </c>
      <c r="F3461" s="30" t="s">
        <v>6345</v>
      </c>
      <c r="G3461" s="1" t="s">
        <v>6346</v>
      </c>
      <c r="H3461" s="73">
        <v>0.32</v>
      </c>
      <c r="I3461" s="73">
        <v>0.32</v>
      </c>
      <c r="J3461" s="1">
        <v>1</v>
      </c>
      <c r="K3461" s="151">
        <v>44612</v>
      </c>
      <c r="L3461" s="41">
        <v>44727</v>
      </c>
      <c r="M3461" s="1">
        <v>4.91</v>
      </c>
      <c r="N3461" s="42">
        <v>3.9350700590992149</v>
      </c>
      <c r="O3461" s="1">
        <v>81</v>
      </c>
      <c r="P3461" s="42">
        <f t="shared" si="194"/>
        <v>397.71000000000004</v>
      </c>
      <c r="Q3461" s="1" t="s">
        <v>147</v>
      </c>
      <c r="R3461" s="1">
        <v>100</v>
      </c>
      <c r="S3461" s="1">
        <f t="shared" si="195"/>
        <v>491</v>
      </c>
      <c r="T3461" s="1" t="s">
        <v>147</v>
      </c>
      <c r="U3461" s="1">
        <v>900</v>
      </c>
      <c r="V3461" s="1">
        <v>0</v>
      </c>
      <c r="W3461" s="1">
        <v>0</v>
      </c>
      <c r="X3461" s="1">
        <v>0</v>
      </c>
      <c r="Y3461" s="1">
        <v>900</v>
      </c>
      <c r="Z3461" s="42">
        <v>3541.5630531892934</v>
      </c>
      <c r="AA3461" s="71" t="s">
        <v>6313</v>
      </c>
      <c r="AB3461" s="71" t="s">
        <v>6321</v>
      </c>
      <c r="AC3461" s="71"/>
      <c r="AZ3461" s="24"/>
      <c r="BF3461" s="24"/>
      <c r="BJ3461" s="24"/>
      <c r="BK3461" s="24"/>
      <c r="BL3461" s="24"/>
      <c r="BM3461" s="24"/>
      <c r="BN3461" s="24"/>
      <c r="BO3461" s="24"/>
      <c r="BP3461" s="24"/>
      <c r="BQ3461" s="24"/>
      <c r="BR3461" s="24"/>
      <c r="BS3461" s="24"/>
      <c r="BT3461" s="24"/>
    </row>
    <row r="3462" spans="1:72" s="23" customFormat="1" x14ac:dyDescent="0.3">
      <c r="A3462" s="38">
        <v>1581</v>
      </c>
      <c r="B3462" s="38" t="s">
        <v>3397</v>
      </c>
      <c r="C3462" s="26" t="s">
        <v>6309</v>
      </c>
      <c r="D3462" s="26" t="s">
        <v>6310</v>
      </c>
      <c r="E3462" s="26" t="s">
        <v>6311</v>
      </c>
      <c r="F3462" s="46" t="s">
        <v>6347</v>
      </c>
      <c r="G3462" s="1" t="s">
        <v>6348</v>
      </c>
      <c r="H3462" s="73">
        <v>0.2</v>
      </c>
      <c r="I3462" s="73">
        <v>0.2</v>
      </c>
      <c r="J3462" s="1">
        <v>1</v>
      </c>
      <c r="K3462" s="151">
        <v>44596</v>
      </c>
      <c r="L3462" s="41">
        <v>44727</v>
      </c>
      <c r="M3462" s="1">
        <v>5.77</v>
      </c>
      <c r="N3462" s="42">
        <v>5.0805407450196043</v>
      </c>
      <c r="O3462" s="1">
        <v>93</v>
      </c>
      <c r="P3462" s="42">
        <f t="shared" si="194"/>
        <v>536.61</v>
      </c>
      <c r="Q3462" s="1" t="s">
        <v>147</v>
      </c>
      <c r="R3462" s="1">
        <v>100</v>
      </c>
      <c r="S3462" s="1">
        <f t="shared" si="195"/>
        <v>577</v>
      </c>
      <c r="T3462" s="1" t="s">
        <v>147</v>
      </c>
      <c r="U3462" s="1">
        <v>900</v>
      </c>
      <c r="V3462" s="1">
        <v>0</v>
      </c>
      <c r="W3462" s="1">
        <v>0</v>
      </c>
      <c r="X3462" s="1">
        <v>0</v>
      </c>
      <c r="Y3462" s="1">
        <v>900</v>
      </c>
      <c r="Z3462" s="42">
        <v>4572.4866705176437</v>
      </c>
      <c r="AA3462" s="71" t="s">
        <v>6313</v>
      </c>
      <c r="AB3462" s="71" t="s">
        <v>6321</v>
      </c>
      <c r="AC3462" s="71"/>
      <c r="AZ3462" s="24"/>
      <c r="BF3462" s="24"/>
      <c r="BJ3462" s="24"/>
      <c r="BK3462" s="24"/>
      <c r="BL3462" s="24"/>
      <c r="BM3462" s="24"/>
      <c r="BN3462" s="24"/>
      <c r="BO3462" s="24"/>
      <c r="BP3462" s="24"/>
      <c r="BQ3462" s="24"/>
      <c r="BR3462" s="24"/>
      <c r="BS3462" s="24"/>
      <c r="BT3462" s="24"/>
    </row>
    <row r="3463" spans="1:72" s="23" customFormat="1" ht="28.8" x14ac:dyDescent="0.3">
      <c r="A3463" s="38">
        <v>1582</v>
      </c>
      <c r="B3463" s="38" t="s">
        <v>3397</v>
      </c>
      <c r="C3463" s="26" t="s">
        <v>6309</v>
      </c>
      <c r="D3463" s="26" t="s">
        <v>6310</v>
      </c>
      <c r="E3463" s="26" t="s">
        <v>6311</v>
      </c>
      <c r="F3463" s="46" t="s">
        <v>6349</v>
      </c>
      <c r="G3463" s="1" t="s">
        <v>6350</v>
      </c>
      <c r="H3463" s="73">
        <v>0.1</v>
      </c>
      <c r="I3463" s="73">
        <v>0.1</v>
      </c>
      <c r="J3463" s="1">
        <v>1</v>
      </c>
      <c r="K3463" s="151">
        <v>44615</v>
      </c>
      <c r="L3463" s="41">
        <v>44727</v>
      </c>
      <c r="M3463" s="1">
        <v>12.61</v>
      </c>
      <c r="N3463" s="42">
        <v>11.059555418896259</v>
      </c>
      <c r="O3463" s="1">
        <v>97</v>
      </c>
      <c r="P3463" s="42">
        <f t="shared" si="194"/>
        <v>1223.1699999999998</v>
      </c>
      <c r="Q3463" s="1" t="s">
        <v>147</v>
      </c>
      <c r="R3463" s="1">
        <v>100</v>
      </c>
      <c r="S3463" s="1">
        <f t="shared" si="195"/>
        <v>1261</v>
      </c>
      <c r="T3463" s="1" t="s">
        <v>147</v>
      </c>
      <c r="U3463" s="1">
        <v>900</v>
      </c>
      <c r="V3463" s="1">
        <v>0</v>
      </c>
      <c r="W3463" s="1">
        <v>45</v>
      </c>
      <c r="X3463" s="1">
        <v>0</v>
      </c>
      <c r="Y3463" s="1">
        <v>945</v>
      </c>
      <c r="Z3463" s="42">
        <v>10451.279870856964</v>
      </c>
      <c r="AA3463" s="71" t="s">
        <v>6313</v>
      </c>
      <c r="AB3463" s="71" t="s">
        <v>6321</v>
      </c>
      <c r="AC3463" s="71"/>
      <c r="AZ3463" s="24"/>
      <c r="BF3463" s="24"/>
      <c r="BJ3463" s="24"/>
      <c r="BK3463" s="24"/>
      <c r="BL3463" s="24"/>
      <c r="BM3463" s="24"/>
      <c r="BN3463" s="24"/>
      <c r="BO3463" s="24"/>
      <c r="BP3463" s="24"/>
      <c r="BQ3463" s="24"/>
      <c r="BR3463" s="24"/>
      <c r="BS3463" s="24"/>
      <c r="BT3463" s="24"/>
    </row>
    <row r="3464" spans="1:72" s="23" customFormat="1" ht="28.8" x14ac:dyDescent="0.3">
      <c r="A3464" s="38">
        <v>1583</v>
      </c>
      <c r="B3464" s="38" t="s">
        <v>3397</v>
      </c>
      <c r="C3464" s="26" t="s">
        <v>6309</v>
      </c>
      <c r="D3464" s="26" t="s">
        <v>6310</v>
      </c>
      <c r="E3464" s="26" t="s">
        <v>6311</v>
      </c>
      <c r="F3464" s="46" t="s">
        <v>6349</v>
      </c>
      <c r="G3464" s="1" t="s">
        <v>6351</v>
      </c>
      <c r="H3464" s="73">
        <v>0.25</v>
      </c>
      <c r="I3464" s="73">
        <v>0.25</v>
      </c>
      <c r="J3464" s="1">
        <v>1</v>
      </c>
      <c r="K3464" s="151">
        <v>44612</v>
      </c>
      <c r="L3464" s="41">
        <v>44727</v>
      </c>
      <c r="M3464" s="1">
        <v>13.76</v>
      </c>
      <c r="N3464" s="42">
        <v>12.192554654108255</v>
      </c>
      <c r="O3464" s="1">
        <v>94</v>
      </c>
      <c r="P3464" s="42">
        <f t="shared" si="194"/>
        <v>1293.44</v>
      </c>
      <c r="Q3464" s="1" t="s">
        <v>147</v>
      </c>
      <c r="R3464" s="1">
        <v>100</v>
      </c>
      <c r="S3464" s="1">
        <f t="shared" si="195"/>
        <v>1376</v>
      </c>
      <c r="T3464" s="1" t="s">
        <v>147</v>
      </c>
      <c r="U3464" s="1">
        <v>900</v>
      </c>
      <c r="V3464" s="1">
        <v>0</v>
      </c>
      <c r="W3464" s="1">
        <v>0</v>
      </c>
      <c r="X3464" s="1">
        <v>0</v>
      </c>
      <c r="Y3464" s="1">
        <v>900</v>
      </c>
      <c r="Z3464" s="42">
        <v>10973.299188697429</v>
      </c>
      <c r="AA3464" s="71" t="s">
        <v>6313</v>
      </c>
      <c r="AB3464" s="71" t="s">
        <v>6321</v>
      </c>
      <c r="AC3464" s="71"/>
      <c r="AZ3464" s="24"/>
      <c r="BF3464" s="24"/>
      <c r="BJ3464" s="24"/>
      <c r="BK3464" s="24"/>
      <c r="BL3464" s="24"/>
      <c r="BM3464" s="24"/>
      <c r="BN3464" s="24"/>
      <c r="BO3464" s="24"/>
      <c r="BP3464" s="24"/>
      <c r="BQ3464" s="24"/>
      <c r="BR3464" s="24"/>
      <c r="BS3464" s="24"/>
      <c r="BT3464" s="24"/>
    </row>
    <row r="3465" spans="1:72" s="23" customFormat="1" x14ac:dyDescent="0.3">
      <c r="A3465" s="38">
        <v>1584</v>
      </c>
      <c r="B3465" s="38" t="s">
        <v>3397</v>
      </c>
      <c r="C3465" s="26" t="s">
        <v>6309</v>
      </c>
      <c r="D3465" s="26" t="s">
        <v>6310</v>
      </c>
      <c r="E3465" s="26" t="s">
        <v>6311</v>
      </c>
      <c r="F3465" s="30" t="s">
        <v>4025</v>
      </c>
      <c r="G3465" s="1" t="s">
        <v>6352</v>
      </c>
      <c r="H3465" s="73">
        <v>0.2</v>
      </c>
      <c r="I3465" s="73">
        <v>0.2</v>
      </c>
      <c r="J3465" s="1">
        <v>1</v>
      </c>
      <c r="K3465" s="151">
        <v>44611</v>
      </c>
      <c r="L3465" s="41">
        <v>44727</v>
      </c>
      <c r="M3465" s="1">
        <v>19.61</v>
      </c>
      <c r="N3465" s="42">
        <v>19.316818054168241</v>
      </c>
      <c r="O3465" s="1">
        <v>92</v>
      </c>
      <c r="P3465" s="42">
        <f t="shared" si="194"/>
        <v>1804.12</v>
      </c>
      <c r="Q3465" s="1" t="s">
        <v>147</v>
      </c>
      <c r="R3465" s="1">
        <v>100</v>
      </c>
      <c r="S3465" s="1">
        <f t="shared" si="195"/>
        <v>1961</v>
      </c>
      <c r="T3465" s="1" t="s">
        <v>147</v>
      </c>
      <c r="U3465" s="1">
        <v>900</v>
      </c>
      <c r="V3465" s="1">
        <v>0</v>
      </c>
      <c r="W3465" s="1">
        <v>0</v>
      </c>
      <c r="X3465" s="1">
        <v>45</v>
      </c>
      <c r="Y3465" s="1">
        <v>945</v>
      </c>
      <c r="Z3465" s="42">
        <v>18254.393061188988</v>
      </c>
      <c r="AA3465" s="71" t="s">
        <v>5893</v>
      </c>
      <c r="AB3465" s="71" t="s">
        <v>5893</v>
      </c>
      <c r="AC3465" s="71"/>
      <c r="AZ3465" s="24"/>
      <c r="BF3465" s="24"/>
      <c r="BJ3465" s="24"/>
      <c r="BK3465" s="24"/>
      <c r="BL3465" s="24"/>
      <c r="BM3465" s="24"/>
      <c r="BN3465" s="24"/>
      <c r="BO3465" s="24"/>
      <c r="BP3465" s="24"/>
      <c r="BQ3465" s="24"/>
      <c r="BR3465" s="24"/>
      <c r="BS3465" s="24"/>
      <c r="BT3465" s="24"/>
    </row>
    <row r="3466" spans="1:72" s="23" customFormat="1" x14ac:dyDescent="0.3">
      <c r="A3466" s="38">
        <v>1585</v>
      </c>
      <c r="B3466" s="38" t="s">
        <v>3397</v>
      </c>
      <c r="C3466" s="26" t="s">
        <v>6309</v>
      </c>
      <c r="D3466" s="26" t="s">
        <v>6310</v>
      </c>
      <c r="E3466" s="26" t="s">
        <v>6311</v>
      </c>
      <c r="F3466" s="46" t="s">
        <v>4027</v>
      </c>
      <c r="G3466" s="1" t="s">
        <v>6353</v>
      </c>
      <c r="H3466" s="73">
        <v>0.2</v>
      </c>
      <c r="I3466" s="73">
        <v>0.2</v>
      </c>
      <c r="J3466" s="1">
        <v>1</v>
      </c>
      <c r="K3466" s="151">
        <v>44611</v>
      </c>
      <c r="L3466" s="41">
        <v>44727</v>
      </c>
      <c r="M3466" s="1">
        <v>37.29</v>
      </c>
      <c r="N3466" s="42">
        <v>37.328610072160814</v>
      </c>
      <c r="O3466" s="1">
        <v>98</v>
      </c>
      <c r="P3466" s="42">
        <f t="shared" si="194"/>
        <v>3654.42</v>
      </c>
      <c r="Q3466" s="1" t="s">
        <v>147</v>
      </c>
      <c r="R3466" s="1">
        <v>100</v>
      </c>
      <c r="S3466" s="1">
        <f t="shared" si="195"/>
        <v>3729</v>
      </c>
      <c r="T3466" s="1" t="s">
        <v>147</v>
      </c>
      <c r="U3466" s="1">
        <v>900</v>
      </c>
      <c r="V3466" s="1">
        <v>0</v>
      </c>
      <c r="W3466" s="1">
        <v>45</v>
      </c>
      <c r="X3466" s="1">
        <v>45</v>
      </c>
      <c r="Y3466" s="1">
        <v>990</v>
      </c>
      <c r="Z3466" s="42">
        <v>36955.323971439204</v>
      </c>
      <c r="AA3466" s="71" t="s">
        <v>5893</v>
      </c>
      <c r="AB3466" s="71" t="s">
        <v>5893</v>
      </c>
      <c r="AC3466" s="71"/>
      <c r="AZ3466" s="24"/>
      <c r="BF3466" s="24"/>
      <c r="BJ3466" s="24"/>
      <c r="BK3466" s="24"/>
      <c r="BL3466" s="24"/>
      <c r="BM3466" s="24"/>
      <c r="BN3466" s="24"/>
      <c r="BO3466" s="24"/>
      <c r="BP3466" s="24"/>
      <c r="BQ3466" s="24"/>
      <c r="BR3466" s="24"/>
      <c r="BS3466" s="24"/>
      <c r="BT3466" s="24"/>
    </row>
    <row r="3467" spans="1:72" s="23" customFormat="1" x14ac:dyDescent="0.3">
      <c r="A3467" s="38">
        <v>1586</v>
      </c>
      <c r="B3467" s="38" t="s">
        <v>3397</v>
      </c>
      <c r="C3467" s="26" t="s">
        <v>6309</v>
      </c>
      <c r="D3467" s="26" t="s">
        <v>6310</v>
      </c>
      <c r="E3467" s="26" t="s">
        <v>6311</v>
      </c>
      <c r="F3467" s="46" t="s">
        <v>5903</v>
      </c>
      <c r="G3467" s="1" t="s">
        <v>6354</v>
      </c>
      <c r="H3467" s="73">
        <v>0.3</v>
      </c>
      <c r="I3467" s="73">
        <v>0.3</v>
      </c>
      <c r="J3467" s="1">
        <v>1</v>
      </c>
      <c r="K3467" s="151">
        <v>44593</v>
      </c>
      <c r="L3467" s="41">
        <v>44727</v>
      </c>
      <c r="M3467" s="1">
        <v>33.43</v>
      </c>
      <c r="N3467" s="42">
        <v>32.956749654020733</v>
      </c>
      <c r="O3467" s="1">
        <v>96</v>
      </c>
      <c r="P3467" s="42">
        <f t="shared" si="194"/>
        <v>3209.2799999999997</v>
      </c>
      <c r="Q3467" s="1" t="s">
        <v>147</v>
      </c>
      <c r="R3467" s="1">
        <v>100</v>
      </c>
      <c r="S3467" s="1">
        <f t="shared" si="195"/>
        <v>3343</v>
      </c>
      <c r="T3467" s="1" t="s">
        <v>147</v>
      </c>
      <c r="U3467" s="1">
        <v>900</v>
      </c>
      <c r="V3467" s="1">
        <v>0</v>
      </c>
      <c r="W3467" s="1">
        <v>45</v>
      </c>
      <c r="X3467" s="1">
        <v>45</v>
      </c>
      <c r="Y3467" s="1">
        <v>990</v>
      </c>
      <c r="Z3467" s="42">
        <v>32627.182157480525</v>
      </c>
      <c r="AA3467" s="71" t="s">
        <v>3404</v>
      </c>
      <c r="AB3467" s="71" t="s">
        <v>4016</v>
      </c>
      <c r="AC3467" s="71"/>
      <c r="AZ3467" s="24"/>
      <c r="BF3467" s="24"/>
      <c r="BJ3467" s="24"/>
      <c r="BK3467" s="24"/>
      <c r="BL3467" s="24"/>
      <c r="BM3467" s="24"/>
      <c r="BN3467" s="24"/>
      <c r="BO3467" s="24"/>
      <c r="BP3467" s="24"/>
      <c r="BQ3467" s="24"/>
      <c r="BR3467" s="24"/>
      <c r="BS3467" s="24"/>
      <c r="BT3467" s="24"/>
    </row>
    <row r="3468" spans="1:72" s="23" customFormat="1" x14ac:dyDescent="0.3">
      <c r="A3468" s="38">
        <v>1587</v>
      </c>
      <c r="B3468" s="38" t="s">
        <v>3397</v>
      </c>
      <c r="C3468" s="26" t="s">
        <v>6309</v>
      </c>
      <c r="D3468" s="26" t="s">
        <v>6310</v>
      </c>
      <c r="E3468" s="26" t="s">
        <v>6311</v>
      </c>
      <c r="F3468" s="46" t="s">
        <v>6355</v>
      </c>
      <c r="G3468" s="1" t="s">
        <v>6356</v>
      </c>
      <c r="H3468" s="73">
        <v>0.23</v>
      </c>
      <c r="I3468" s="73">
        <v>0.23</v>
      </c>
      <c r="J3468" s="1">
        <v>1</v>
      </c>
      <c r="K3468" s="151">
        <v>44595</v>
      </c>
      <c r="L3468" s="41">
        <v>44727</v>
      </c>
      <c r="M3468" s="1">
        <v>23.65</v>
      </c>
      <c r="N3468" s="42">
        <v>23.144947248205586</v>
      </c>
      <c r="O3468" s="1">
        <v>91</v>
      </c>
      <c r="P3468" s="42">
        <f t="shared" si="194"/>
        <v>2152.15</v>
      </c>
      <c r="Q3468" s="1" t="s">
        <v>147</v>
      </c>
      <c r="R3468" s="1">
        <v>99.32</v>
      </c>
      <c r="S3468" s="1">
        <f t="shared" si="195"/>
        <v>2348.9179999999997</v>
      </c>
      <c r="T3468" s="1" t="s">
        <v>147</v>
      </c>
      <c r="U3468" s="1">
        <v>900</v>
      </c>
      <c r="V3468" s="1">
        <v>0</v>
      </c>
      <c r="W3468" s="1">
        <v>0</v>
      </c>
      <c r="X3468" s="1">
        <v>0</v>
      </c>
      <c r="Y3468" s="1">
        <v>900</v>
      </c>
      <c r="Z3468" s="42">
        <v>20830.452523385029</v>
      </c>
      <c r="AA3468" s="71" t="s">
        <v>3404</v>
      </c>
      <c r="AB3468" s="71" t="s">
        <v>4016</v>
      </c>
      <c r="AC3468" s="71"/>
      <c r="AZ3468" s="24"/>
      <c r="BF3468" s="24"/>
      <c r="BJ3468" s="24"/>
      <c r="BK3468" s="24"/>
      <c r="BL3468" s="24"/>
      <c r="BM3468" s="24"/>
      <c r="BN3468" s="24"/>
      <c r="BO3468" s="24"/>
      <c r="BP3468" s="24"/>
      <c r="BQ3468" s="24"/>
      <c r="BR3468" s="24"/>
      <c r="BS3468" s="24"/>
      <c r="BT3468" s="24"/>
    </row>
    <row r="3469" spans="1:72" s="23" customFormat="1" x14ac:dyDescent="0.3">
      <c r="A3469" s="38">
        <v>1588</v>
      </c>
      <c r="B3469" s="38" t="s">
        <v>3397</v>
      </c>
      <c r="C3469" s="26" t="s">
        <v>6309</v>
      </c>
      <c r="D3469" s="26" t="s">
        <v>6310</v>
      </c>
      <c r="E3469" s="26" t="s">
        <v>6311</v>
      </c>
      <c r="F3469" s="46" t="s">
        <v>6357</v>
      </c>
      <c r="G3469" s="1" t="s">
        <v>6358</v>
      </c>
      <c r="H3469" s="73">
        <v>0.3</v>
      </c>
      <c r="I3469" s="73">
        <v>0.3</v>
      </c>
      <c r="J3469" s="1">
        <v>2</v>
      </c>
      <c r="K3469" s="151">
        <v>44595</v>
      </c>
      <c r="L3469" s="41">
        <v>44727</v>
      </c>
      <c r="M3469" s="1">
        <v>60.24</v>
      </c>
      <c r="N3469" s="42">
        <v>59.243691200674036</v>
      </c>
      <c r="O3469" s="1">
        <v>92</v>
      </c>
      <c r="P3469" s="42">
        <f t="shared" si="194"/>
        <v>5542.08</v>
      </c>
      <c r="Q3469" s="1" t="s">
        <v>147</v>
      </c>
      <c r="R3469" s="1">
        <v>100</v>
      </c>
      <c r="S3469" s="1">
        <f t="shared" si="195"/>
        <v>6024</v>
      </c>
      <c r="T3469" s="1" t="s">
        <v>147</v>
      </c>
      <c r="U3469" s="1">
        <v>900</v>
      </c>
      <c r="V3469" s="1">
        <v>0</v>
      </c>
      <c r="W3469" s="1">
        <v>0</v>
      </c>
      <c r="X3469" s="1">
        <v>45</v>
      </c>
      <c r="Y3469" s="1">
        <v>945</v>
      </c>
      <c r="Z3469" s="42">
        <v>55985.288184636964</v>
      </c>
      <c r="AA3469" s="71" t="s">
        <v>3404</v>
      </c>
      <c r="AB3469" s="71" t="s">
        <v>4016</v>
      </c>
      <c r="AC3469" s="71"/>
      <c r="AZ3469" s="24"/>
      <c r="BF3469" s="24"/>
      <c r="BJ3469" s="24"/>
      <c r="BK3469" s="24"/>
      <c r="BL3469" s="24"/>
      <c r="BM3469" s="24"/>
      <c r="BN3469" s="24"/>
      <c r="BO3469" s="24"/>
      <c r="BP3469" s="24"/>
      <c r="BQ3469" s="24"/>
      <c r="BR3469" s="24"/>
      <c r="BS3469" s="24"/>
      <c r="BT3469" s="24"/>
    </row>
    <row r="3470" spans="1:72" s="23" customFormat="1" x14ac:dyDescent="0.3">
      <c r="A3470" s="38">
        <v>1589</v>
      </c>
      <c r="B3470" s="38" t="s">
        <v>3397</v>
      </c>
      <c r="C3470" s="26" t="s">
        <v>6309</v>
      </c>
      <c r="D3470" s="26" t="s">
        <v>6310</v>
      </c>
      <c r="E3470" s="26" t="s">
        <v>6311</v>
      </c>
      <c r="F3470" s="46" t="s">
        <v>6298</v>
      </c>
      <c r="G3470" s="1" t="s">
        <v>6359</v>
      </c>
      <c r="H3470" s="73">
        <v>0.05</v>
      </c>
      <c r="I3470" s="73">
        <v>0.05</v>
      </c>
      <c r="J3470" s="1">
        <v>1</v>
      </c>
      <c r="K3470" s="151">
        <v>44593</v>
      </c>
      <c r="L3470" s="41">
        <v>44727</v>
      </c>
      <c r="M3470" s="1">
        <v>12.92</v>
      </c>
      <c r="N3470" s="42">
        <v>11.778035196662232</v>
      </c>
      <c r="O3470" s="1">
        <v>93</v>
      </c>
      <c r="P3470" s="42">
        <f t="shared" si="194"/>
        <v>1201.56</v>
      </c>
      <c r="Q3470" s="1" t="s">
        <v>147</v>
      </c>
      <c r="R3470" s="1">
        <v>100</v>
      </c>
      <c r="S3470" s="1">
        <f t="shared" si="195"/>
        <v>1292</v>
      </c>
      <c r="T3470" s="1" t="s">
        <v>147</v>
      </c>
      <c r="U3470" s="1">
        <v>900</v>
      </c>
      <c r="V3470" s="1">
        <v>0</v>
      </c>
      <c r="W3470" s="1">
        <v>0</v>
      </c>
      <c r="X3470" s="1">
        <v>45</v>
      </c>
      <c r="Y3470" s="1">
        <v>945</v>
      </c>
      <c r="Z3470" s="42">
        <v>11130.243260845809</v>
      </c>
      <c r="AA3470" s="71" t="s">
        <v>3404</v>
      </c>
      <c r="AB3470" s="71" t="s">
        <v>4016</v>
      </c>
      <c r="AC3470" s="71"/>
      <c r="AZ3470" s="24"/>
      <c r="BF3470" s="24"/>
      <c r="BJ3470" s="24"/>
      <c r="BK3470" s="24"/>
      <c r="BL3470" s="24"/>
      <c r="BM3470" s="24"/>
      <c r="BN3470" s="24"/>
      <c r="BO3470" s="24"/>
      <c r="BP3470" s="24"/>
      <c r="BQ3470" s="24"/>
      <c r="BR3470" s="24"/>
      <c r="BS3470" s="24"/>
      <c r="BT3470" s="24"/>
    </row>
    <row r="3471" spans="1:72" s="23" customFormat="1" x14ac:dyDescent="0.3">
      <c r="A3471" s="38">
        <v>1590</v>
      </c>
      <c r="B3471" s="38" t="s">
        <v>3397</v>
      </c>
      <c r="C3471" s="26" t="s">
        <v>6309</v>
      </c>
      <c r="D3471" s="26" t="s">
        <v>6310</v>
      </c>
      <c r="E3471" s="26" t="s">
        <v>6311</v>
      </c>
      <c r="F3471" s="46" t="s">
        <v>6360</v>
      </c>
      <c r="G3471" s="1" t="s">
        <v>6361</v>
      </c>
      <c r="H3471" s="73">
        <v>0.2</v>
      </c>
      <c r="I3471" s="73">
        <v>0.2</v>
      </c>
      <c r="J3471" s="1">
        <v>1</v>
      </c>
      <c r="K3471" s="151">
        <v>44595</v>
      </c>
      <c r="L3471" s="41">
        <v>44727</v>
      </c>
      <c r="M3471" s="1">
        <v>32.44</v>
      </c>
      <c r="N3471" s="42">
        <v>31.689890444359516</v>
      </c>
      <c r="O3471" s="1">
        <v>92</v>
      </c>
      <c r="P3471" s="42">
        <f t="shared" si="194"/>
        <v>2984.4799999999996</v>
      </c>
      <c r="Q3471" s="1" t="s">
        <v>147</v>
      </c>
      <c r="R3471" s="1">
        <v>100</v>
      </c>
      <c r="S3471" s="1">
        <f t="shared" si="195"/>
        <v>3244</v>
      </c>
      <c r="T3471" s="1" t="s">
        <v>147</v>
      </c>
      <c r="U3471" s="1">
        <v>900</v>
      </c>
      <c r="V3471" s="1">
        <v>0</v>
      </c>
      <c r="W3471" s="1">
        <v>0</v>
      </c>
      <c r="X3471" s="1">
        <v>45</v>
      </c>
      <c r="Y3471" s="1">
        <v>945</v>
      </c>
      <c r="Z3471" s="42">
        <v>29946.946469919742</v>
      </c>
      <c r="AA3471" s="71" t="s">
        <v>3404</v>
      </c>
      <c r="AB3471" s="71" t="s">
        <v>4016</v>
      </c>
      <c r="AC3471" s="71"/>
      <c r="AZ3471" s="24"/>
      <c r="BF3471" s="24"/>
      <c r="BJ3471" s="24"/>
      <c r="BK3471" s="24"/>
      <c r="BL3471" s="24"/>
      <c r="BM3471" s="24"/>
      <c r="BN3471" s="24"/>
      <c r="BO3471" s="24"/>
      <c r="BP3471" s="24"/>
      <c r="BQ3471" s="24"/>
      <c r="BR3471" s="24"/>
      <c r="BS3471" s="24"/>
      <c r="BT3471" s="24"/>
    </row>
    <row r="3472" spans="1:72" s="23" customFormat="1" x14ac:dyDescent="0.3">
      <c r="A3472" s="38">
        <v>1591</v>
      </c>
      <c r="B3472" s="38" t="s">
        <v>3397</v>
      </c>
      <c r="C3472" s="26" t="s">
        <v>6309</v>
      </c>
      <c r="D3472" s="26" t="s">
        <v>6310</v>
      </c>
      <c r="E3472" s="26" t="s">
        <v>6311</v>
      </c>
      <c r="F3472" s="46" t="s">
        <v>6362</v>
      </c>
      <c r="G3472" s="1" t="s">
        <v>6363</v>
      </c>
      <c r="H3472" s="73">
        <v>0.2</v>
      </c>
      <c r="I3472" s="73">
        <v>0.2</v>
      </c>
      <c r="J3472" s="1">
        <v>1</v>
      </c>
      <c r="K3472" s="151">
        <v>44595</v>
      </c>
      <c r="L3472" s="41">
        <v>44727</v>
      </c>
      <c r="M3472" s="1">
        <v>29.94</v>
      </c>
      <c r="N3472" s="42">
        <v>29.709445294300554</v>
      </c>
      <c r="O3472" s="1">
        <v>84</v>
      </c>
      <c r="P3472" s="42">
        <f t="shared" si="194"/>
        <v>2514.96</v>
      </c>
      <c r="Q3472" s="1" t="s">
        <v>147</v>
      </c>
      <c r="R3472" s="1">
        <v>100</v>
      </c>
      <c r="S3472" s="1">
        <f t="shared" si="195"/>
        <v>2994</v>
      </c>
      <c r="T3472" s="1" t="s">
        <v>147</v>
      </c>
      <c r="U3472" s="1">
        <v>900</v>
      </c>
      <c r="V3472" s="1">
        <v>0</v>
      </c>
      <c r="W3472" s="1">
        <v>0</v>
      </c>
      <c r="X3472" s="1">
        <v>0</v>
      </c>
      <c r="Y3472" s="1">
        <v>900</v>
      </c>
      <c r="Z3472" s="42">
        <v>26738.5007648705</v>
      </c>
      <c r="AA3472" s="71" t="s">
        <v>3404</v>
      </c>
      <c r="AB3472" s="71" t="s">
        <v>4016</v>
      </c>
      <c r="AC3472" s="71"/>
      <c r="AZ3472" s="24"/>
      <c r="BF3472" s="24"/>
      <c r="BJ3472" s="24"/>
      <c r="BK3472" s="24"/>
      <c r="BL3472" s="24"/>
      <c r="BM3472" s="24"/>
      <c r="BN3472" s="24"/>
      <c r="BO3472" s="24"/>
      <c r="BP3472" s="24"/>
      <c r="BQ3472" s="24"/>
      <c r="BR3472" s="24"/>
      <c r="BS3472" s="24"/>
      <c r="BT3472" s="24"/>
    </row>
    <row r="3473" spans="1:72" s="23" customFormat="1" x14ac:dyDescent="0.3">
      <c r="A3473" s="38">
        <v>1592</v>
      </c>
      <c r="B3473" s="38" t="s">
        <v>3397</v>
      </c>
      <c r="C3473" s="26" t="s">
        <v>6309</v>
      </c>
      <c r="D3473" s="26" t="s">
        <v>6310</v>
      </c>
      <c r="E3473" s="26" t="s">
        <v>6311</v>
      </c>
      <c r="F3473" s="30" t="s">
        <v>5770</v>
      </c>
      <c r="G3473" s="1" t="s">
        <v>6364</v>
      </c>
      <c r="H3473" s="71">
        <v>0.11</v>
      </c>
      <c r="I3473" s="71">
        <v>0.11</v>
      </c>
      <c r="J3473" s="1">
        <v>1</v>
      </c>
      <c r="K3473" s="162">
        <v>44612</v>
      </c>
      <c r="L3473" s="41">
        <v>44727</v>
      </c>
      <c r="M3473" s="1">
        <v>15.66</v>
      </c>
      <c r="N3473" s="42">
        <v>15.409023165544001</v>
      </c>
      <c r="O3473" s="1">
        <v>98</v>
      </c>
      <c r="P3473" s="42">
        <f t="shared" si="194"/>
        <v>1534.68</v>
      </c>
      <c r="Q3473" s="1" t="s">
        <v>147</v>
      </c>
      <c r="R3473" s="1">
        <v>100</v>
      </c>
      <c r="S3473" s="1">
        <f t="shared" si="195"/>
        <v>1566</v>
      </c>
      <c r="T3473" s="1" t="s">
        <v>147</v>
      </c>
      <c r="U3473" s="1">
        <v>900</v>
      </c>
      <c r="V3473" s="1">
        <v>0</v>
      </c>
      <c r="W3473" s="1">
        <v>45</v>
      </c>
      <c r="X3473" s="1">
        <v>45</v>
      </c>
      <c r="Y3473" s="1">
        <v>990</v>
      </c>
      <c r="Z3473" s="42">
        <v>15254.932933888562</v>
      </c>
      <c r="AA3473" s="71" t="s">
        <v>6317</v>
      </c>
      <c r="AB3473" s="71" t="s">
        <v>5733</v>
      </c>
      <c r="AC3473" s="71"/>
      <c r="AZ3473" s="24"/>
      <c r="BF3473" s="24"/>
      <c r="BJ3473" s="24"/>
      <c r="BK3473" s="24"/>
      <c r="BL3473" s="24"/>
      <c r="BM3473" s="24"/>
      <c r="BN3473" s="24"/>
      <c r="BO3473" s="24"/>
      <c r="BP3473" s="24"/>
      <c r="BQ3473" s="24"/>
      <c r="BR3473" s="24"/>
      <c r="BS3473" s="24"/>
      <c r="BT3473" s="24"/>
    </row>
    <row r="3474" spans="1:72" s="23" customFormat="1" x14ac:dyDescent="0.3">
      <c r="A3474" s="38">
        <v>1593</v>
      </c>
      <c r="B3474" s="38" t="s">
        <v>3397</v>
      </c>
      <c r="C3474" s="26" t="s">
        <v>6309</v>
      </c>
      <c r="D3474" s="26" t="s">
        <v>6310</v>
      </c>
      <c r="E3474" s="26" t="s">
        <v>6311</v>
      </c>
      <c r="F3474" s="46" t="s">
        <v>6365</v>
      </c>
      <c r="G3474" s="1" t="s">
        <v>6366</v>
      </c>
      <c r="H3474" s="73">
        <v>0.3</v>
      </c>
      <c r="I3474" s="73">
        <v>0.3</v>
      </c>
      <c r="J3474" s="1">
        <v>1</v>
      </c>
      <c r="K3474" s="151">
        <v>44597</v>
      </c>
      <c r="L3474" s="41">
        <v>44727</v>
      </c>
      <c r="M3474" s="1">
        <v>21.96</v>
      </c>
      <c r="N3474" s="42">
        <v>21.069661191539439</v>
      </c>
      <c r="O3474" s="1">
        <v>98</v>
      </c>
      <c r="P3474" s="42">
        <f t="shared" si="194"/>
        <v>2152.08</v>
      </c>
      <c r="Q3474" s="1" t="s">
        <v>147</v>
      </c>
      <c r="R3474" s="1">
        <v>100</v>
      </c>
      <c r="S3474" s="1">
        <f t="shared" si="195"/>
        <v>2196</v>
      </c>
      <c r="T3474" s="1" t="s">
        <v>147</v>
      </c>
      <c r="U3474" s="1">
        <v>900</v>
      </c>
      <c r="V3474" s="1">
        <v>0</v>
      </c>
      <c r="W3474" s="1">
        <v>45</v>
      </c>
      <c r="X3474" s="1">
        <v>45</v>
      </c>
      <c r="Y3474" s="1">
        <v>990</v>
      </c>
      <c r="Z3474" s="42">
        <v>20858.964579624044</v>
      </c>
      <c r="AA3474" s="71" t="s">
        <v>3404</v>
      </c>
      <c r="AB3474" s="71" t="s">
        <v>3923</v>
      </c>
      <c r="AC3474" s="71"/>
      <c r="AZ3474" s="24"/>
      <c r="BF3474" s="24"/>
      <c r="BJ3474" s="24"/>
      <c r="BK3474" s="24"/>
      <c r="BL3474" s="24"/>
      <c r="BM3474" s="24"/>
      <c r="BN3474" s="24"/>
      <c r="BO3474" s="24"/>
      <c r="BP3474" s="24"/>
      <c r="BQ3474" s="24"/>
      <c r="BR3474" s="24"/>
      <c r="BS3474" s="24"/>
      <c r="BT3474" s="24"/>
    </row>
    <row r="3475" spans="1:72" s="23" customFormat="1" x14ac:dyDescent="0.3">
      <c r="A3475" s="38">
        <v>1594</v>
      </c>
      <c r="B3475" s="38" t="s">
        <v>3397</v>
      </c>
      <c r="C3475" s="26" t="s">
        <v>6309</v>
      </c>
      <c r="D3475" s="26" t="s">
        <v>6310</v>
      </c>
      <c r="E3475" s="26" t="s">
        <v>6311</v>
      </c>
      <c r="F3475" s="46" t="s">
        <v>6367</v>
      </c>
      <c r="G3475" s="1" t="s">
        <v>6368</v>
      </c>
      <c r="H3475" s="73">
        <v>0.36</v>
      </c>
      <c r="I3475" s="73">
        <v>0.36</v>
      </c>
      <c r="J3475" s="1">
        <v>1</v>
      </c>
      <c r="K3475" s="151">
        <v>44597</v>
      </c>
      <c r="L3475" s="41">
        <v>44727</v>
      </c>
      <c r="M3475" s="1">
        <v>39.74</v>
      </c>
      <c r="N3475" s="42">
        <v>37.493509864258186</v>
      </c>
      <c r="O3475" s="1">
        <v>96</v>
      </c>
      <c r="P3475" s="42">
        <f t="shared" si="194"/>
        <v>3815.04</v>
      </c>
      <c r="Q3475" s="1" t="s">
        <v>147</v>
      </c>
      <c r="R3475" s="1">
        <v>100</v>
      </c>
      <c r="S3475" s="1">
        <f t="shared" si="195"/>
        <v>3974</v>
      </c>
      <c r="T3475" s="1" t="s">
        <v>147</v>
      </c>
      <c r="U3475" s="1">
        <v>900</v>
      </c>
      <c r="V3475" s="1">
        <v>0</v>
      </c>
      <c r="W3475" s="1">
        <v>45</v>
      </c>
      <c r="X3475" s="1">
        <v>45</v>
      </c>
      <c r="Y3475" s="1">
        <v>990</v>
      </c>
      <c r="Z3475" s="42">
        <v>37118.574765615602</v>
      </c>
      <c r="AA3475" s="71" t="s">
        <v>3404</v>
      </c>
      <c r="AB3475" s="71" t="s">
        <v>3923</v>
      </c>
      <c r="AC3475" s="71"/>
      <c r="AZ3475" s="24"/>
      <c r="BF3475" s="24"/>
      <c r="BJ3475" s="24"/>
      <c r="BK3475" s="24"/>
      <c r="BL3475" s="24"/>
      <c r="BM3475" s="24"/>
      <c r="BN3475" s="24"/>
      <c r="BO3475" s="24"/>
      <c r="BP3475" s="24"/>
      <c r="BQ3475" s="24"/>
      <c r="BR3475" s="24"/>
      <c r="BS3475" s="24"/>
      <c r="BT3475" s="24"/>
    </row>
    <row r="3476" spans="1:72" s="23" customFormat="1" x14ac:dyDescent="0.3">
      <c r="A3476" s="38">
        <v>1595</v>
      </c>
      <c r="B3476" s="38" t="s">
        <v>3397</v>
      </c>
      <c r="C3476" s="26" t="s">
        <v>6309</v>
      </c>
      <c r="D3476" s="26" t="s">
        <v>6310</v>
      </c>
      <c r="E3476" s="26" t="s">
        <v>6311</v>
      </c>
      <c r="F3476" s="46" t="s">
        <v>6369</v>
      </c>
      <c r="G3476" s="1" t="s">
        <v>6370</v>
      </c>
      <c r="H3476" s="73">
        <v>0.38</v>
      </c>
      <c r="I3476" s="73">
        <v>0.38</v>
      </c>
      <c r="J3476" s="1">
        <v>2</v>
      </c>
      <c r="K3476" s="151">
        <v>44594</v>
      </c>
      <c r="L3476" s="41">
        <v>44727</v>
      </c>
      <c r="M3476" s="1">
        <v>83.91</v>
      </c>
      <c r="N3476" s="42">
        <v>81.006702603655881</v>
      </c>
      <c r="O3476" s="1">
        <v>94</v>
      </c>
      <c r="P3476" s="42">
        <f t="shared" si="194"/>
        <v>7887.54</v>
      </c>
      <c r="Q3476" s="1" t="s">
        <v>147</v>
      </c>
      <c r="R3476" s="1">
        <v>100</v>
      </c>
      <c r="S3476" s="1">
        <f t="shared" si="195"/>
        <v>8391</v>
      </c>
      <c r="T3476" s="1" t="s">
        <v>147</v>
      </c>
      <c r="U3476" s="1">
        <v>900</v>
      </c>
      <c r="V3476" s="1">
        <v>0</v>
      </c>
      <c r="W3476" s="1">
        <v>0</v>
      </c>
      <c r="X3476" s="1">
        <v>45</v>
      </c>
      <c r="Y3476" s="1">
        <v>945</v>
      </c>
      <c r="Z3476" s="42">
        <v>76551.333960454809</v>
      </c>
      <c r="AA3476" s="71" t="s">
        <v>3404</v>
      </c>
      <c r="AB3476" s="71" t="s">
        <v>3923</v>
      </c>
      <c r="AC3476" s="71"/>
      <c r="AZ3476" s="24"/>
      <c r="BF3476" s="24"/>
      <c r="BJ3476" s="24"/>
      <c r="BK3476" s="24"/>
      <c r="BL3476" s="24"/>
      <c r="BM3476" s="24"/>
      <c r="BN3476" s="24"/>
      <c r="BO3476" s="24"/>
      <c r="BP3476" s="24"/>
      <c r="BQ3476" s="24"/>
      <c r="BR3476" s="24"/>
      <c r="BS3476" s="24"/>
      <c r="BT3476" s="24"/>
    </row>
    <row r="3477" spans="1:72" s="23" customFormat="1" x14ac:dyDescent="0.3">
      <c r="A3477" s="38">
        <v>1596</v>
      </c>
      <c r="B3477" s="38" t="s">
        <v>3397</v>
      </c>
      <c r="C3477" s="26" t="s">
        <v>6309</v>
      </c>
      <c r="D3477" s="26" t="s">
        <v>6310</v>
      </c>
      <c r="E3477" s="26" t="s">
        <v>6311</v>
      </c>
      <c r="F3477" s="46" t="s">
        <v>6371</v>
      </c>
      <c r="G3477" s="1" t="s">
        <v>6372</v>
      </c>
      <c r="H3477" s="73">
        <v>0.42</v>
      </c>
      <c r="I3477" s="73">
        <v>0.42</v>
      </c>
      <c r="J3477" s="1">
        <v>2</v>
      </c>
      <c r="K3477" s="151">
        <v>44600</v>
      </c>
      <c r="L3477" s="41">
        <v>44727</v>
      </c>
      <c r="M3477" s="1">
        <v>77.81</v>
      </c>
      <c r="N3477" s="42">
        <v>76.570942417678651</v>
      </c>
      <c r="O3477" s="1">
        <v>98</v>
      </c>
      <c r="P3477" s="42">
        <f t="shared" si="194"/>
        <v>7625.38</v>
      </c>
      <c r="Q3477" s="1" t="s">
        <v>147</v>
      </c>
      <c r="R3477" s="1">
        <v>100</v>
      </c>
      <c r="S3477" s="1">
        <f t="shared" si="195"/>
        <v>7781</v>
      </c>
      <c r="T3477" s="1" t="s">
        <v>147</v>
      </c>
      <c r="U3477" s="1">
        <v>900</v>
      </c>
      <c r="V3477" s="1">
        <v>0</v>
      </c>
      <c r="W3477" s="1">
        <v>45</v>
      </c>
      <c r="X3477" s="1">
        <v>45</v>
      </c>
      <c r="Y3477" s="1">
        <v>990</v>
      </c>
      <c r="Z3477" s="42">
        <v>75805.232993501864</v>
      </c>
      <c r="AA3477" s="71" t="s">
        <v>3404</v>
      </c>
      <c r="AB3477" s="71" t="s">
        <v>3923</v>
      </c>
      <c r="AC3477" s="71"/>
      <c r="AZ3477" s="24"/>
      <c r="BF3477" s="24"/>
      <c r="BJ3477" s="24"/>
      <c r="BK3477" s="24"/>
      <c r="BL3477" s="24"/>
      <c r="BM3477" s="24"/>
      <c r="BN3477" s="24"/>
      <c r="BO3477" s="24"/>
      <c r="BP3477" s="24"/>
      <c r="BQ3477" s="24"/>
      <c r="BR3477" s="24"/>
      <c r="BS3477" s="24"/>
      <c r="BT3477" s="24"/>
    </row>
    <row r="3478" spans="1:72" s="23" customFormat="1" x14ac:dyDescent="0.3">
      <c r="A3478" s="38">
        <v>1597</v>
      </c>
      <c r="B3478" s="38" t="s">
        <v>3397</v>
      </c>
      <c r="C3478" s="26" t="s">
        <v>6309</v>
      </c>
      <c r="D3478" s="26" t="s">
        <v>6310</v>
      </c>
      <c r="E3478" s="26" t="s">
        <v>6311</v>
      </c>
      <c r="F3478" s="46" t="s">
        <v>6373</v>
      </c>
      <c r="G3478" s="1" t="s">
        <v>6374</v>
      </c>
      <c r="H3478" s="73">
        <v>0.5</v>
      </c>
      <c r="I3478" s="73">
        <v>0.5</v>
      </c>
      <c r="J3478" s="1">
        <v>2</v>
      </c>
      <c r="K3478" s="151">
        <v>44595</v>
      </c>
      <c r="L3478" s="41">
        <v>44727</v>
      </c>
      <c r="M3478" s="1">
        <v>67.349999999999994</v>
      </c>
      <c r="N3478" s="42">
        <v>65.040385842119463</v>
      </c>
      <c r="O3478" s="1">
        <v>97</v>
      </c>
      <c r="P3478" s="42">
        <f t="shared" si="194"/>
        <v>6532.95</v>
      </c>
      <c r="Q3478" s="1" t="s">
        <v>147</v>
      </c>
      <c r="R3478" s="1">
        <v>100</v>
      </c>
      <c r="S3478" s="1">
        <f t="shared" si="195"/>
        <v>6734.9999999999991</v>
      </c>
      <c r="T3478" s="1" t="s">
        <v>147</v>
      </c>
      <c r="U3478" s="1">
        <v>900</v>
      </c>
      <c r="V3478" s="1">
        <v>0</v>
      </c>
      <c r="W3478" s="1">
        <v>45</v>
      </c>
      <c r="X3478" s="1">
        <v>45</v>
      </c>
      <c r="Y3478" s="1">
        <v>990</v>
      </c>
      <c r="Z3478" s="42">
        <v>64389.981983698272</v>
      </c>
      <c r="AA3478" s="71" t="s">
        <v>3404</v>
      </c>
      <c r="AB3478" s="71" t="s">
        <v>3923</v>
      </c>
      <c r="AC3478" s="71"/>
      <c r="AZ3478" s="24"/>
      <c r="BF3478" s="24"/>
      <c r="BJ3478" s="24"/>
      <c r="BK3478" s="24"/>
      <c r="BL3478" s="24"/>
      <c r="BM3478" s="24"/>
      <c r="BN3478" s="24"/>
      <c r="BO3478" s="24"/>
      <c r="BP3478" s="24"/>
      <c r="BQ3478" s="24"/>
      <c r="BR3478" s="24"/>
      <c r="BS3478" s="24"/>
      <c r="BT3478" s="24"/>
    </row>
    <row r="3479" spans="1:72" s="23" customFormat="1" x14ac:dyDescent="0.3">
      <c r="A3479" s="38">
        <v>1598</v>
      </c>
      <c r="B3479" s="38" t="s">
        <v>3397</v>
      </c>
      <c r="C3479" s="26" t="s">
        <v>6309</v>
      </c>
      <c r="D3479" s="26" t="s">
        <v>6310</v>
      </c>
      <c r="E3479" s="26" t="s">
        <v>6311</v>
      </c>
      <c r="F3479" s="46" t="s">
        <v>3609</v>
      </c>
      <c r="G3479" s="1" t="s">
        <v>6375</v>
      </c>
      <c r="H3479" s="73">
        <v>0.4</v>
      </c>
      <c r="I3479" s="73">
        <v>0.4</v>
      </c>
      <c r="J3479" s="1">
        <v>2</v>
      </c>
      <c r="K3479" s="151">
        <v>44592</v>
      </c>
      <c r="L3479" s="41">
        <v>44727</v>
      </c>
      <c r="M3479" s="1">
        <v>86.63</v>
      </c>
      <c r="N3479" s="42">
        <v>86.326872958348687</v>
      </c>
      <c r="O3479" s="1">
        <v>97</v>
      </c>
      <c r="P3479" s="42">
        <f t="shared" si="194"/>
        <v>8403.1099999999988</v>
      </c>
      <c r="Q3479" s="1" t="s">
        <v>147</v>
      </c>
      <c r="R3479" s="1">
        <v>100</v>
      </c>
      <c r="S3479" s="1">
        <f t="shared" si="195"/>
        <v>8663</v>
      </c>
      <c r="T3479" s="1" t="s">
        <v>147</v>
      </c>
      <c r="U3479" s="1">
        <v>900</v>
      </c>
      <c r="V3479" s="1">
        <v>0</v>
      </c>
      <c r="W3479" s="1">
        <v>45</v>
      </c>
      <c r="X3479" s="1">
        <v>45</v>
      </c>
      <c r="Y3479" s="1">
        <v>990</v>
      </c>
      <c r="Z3479" s="42">
        <v>85463.604228765194</v>
      </c>
      <c r="AA3479" s="71" t="s">
        <v>3404</v>
      </c>
      <c r="AB3479" s="71" t="s">
        <v>3923</v>
      </c>
      <c r="AC3479" s="71"/>
      <c r="AZ3479" s="24"/>
      <c r="BF3479" s="24"/>
      <c r="BJ3479" s="24"/>
      <c r="BK3479" s="24"/>
      <c r="BL3479" s="24"/>
      <c r="BM3479" s="24"/>
      <c r="BN3479" s="24"/>
      <c r="BO3479" s="24"/>
      <c r="BP3479" s="24"/>
      <c r="BQ3479" s="24"/>
      <c r="BR3479" s="24"/>
      <c r="BS3479" s="24"/>
      <c r="BT3479" s="24"/>
    </row>
    <row r="3480" spans="1:72" s="23" customFormat="1" x14ac:dyDescent="0.3">
      <c r="A3480" s="38">
        <v>1599</v>
      </c>
      <c r="B3480" s="38" t="s">
        <v>3397</v>
      </c>
      <c r="C3480" s="26" t="s">
        <v>6309</v>
      </c>
      <c r="D3480" s="26" t="s">
        <v>6310</v>
      </c>
      <c r="E3480" s="26" t="s">
        <v>6311</v>
      </c>
      <c r="F3480" s="46" t="s">
        <v>6376</v>
      </c>
      <c r="G3480" s="1" t="s">
        <v>6377</v>
      </c>
      <c r="H3480" s="73">
        <v>0.4</v>
      </c>
      <c r="I3480" s="73">
        <v>0.4</v>
      </c>
      <c r="J3480" s="1">
        <v>2</v>
      </c>
      <c r="K3480" s="151">
        <v>44594</v>
      </c>
      <c r="L3480" s="41">
        <v>44727</v>
      </c>
      <c r="M3480" s="1">
        <v>65.739999999999995</v>
      </c>
      <c r="N3480" s="42">
        <v>63.692749988966213</v>
      </c>
      <c r="O3480" s="1">
        <v>96</v>
      </c>
      <c r="P3480" s="42">
        <f t="shared" si="194"/>
        <v>6311.0399999999991</v>
      </c>
      <c r="Q3480" s="1" t="s">
        <v>147</v>
      </c>
      <c r="R3480" s="1">
        <v>100</v>
      </c>
      <c r="S3480" s="1">
        <f t="shared" si="195"/>
        <v>6573.9999999999991</v>
      </c>
      <c r="T3480" s="1" t="s">
        <v>147</v>
      </c>
      <c r="U3480" s="1">
        <v>900</v>
      </c>
      <c r="V3480" s="1">
        <v>0</v>
      </c>
      <c r="W3480" s="1">
        <v>45</v>
      </c>
      <c r="X3480" s="1">
        <v>45</v>
      </c>
      <c r="Y3480" s="1">
        <v>990</v>
      </c>
      <c r="Z3480" s="42">
        <v>63055.822489076549</v>
      </c>
      <c r="AA3480" s="71" t="s">
        <v>3404</v>
      </c>
      <c r="AB3480" s="71" t="s">
        <v>3923</v>
      </c>
      <c r="AC3480" s="71"/>
      <c r="AZ3480" s="24"/>
      <c r="BF3480" s="24"/>
      <c r="BJ3480" s="24"/>
      <c r="BK3480" s="24"/>
      <c r="BL3480" s="24"/>
      <c r="BM3480" s="24"/>
      <c r="BN3480" s="24"/>
      <c r="BO3480" s="24"/>
      <c r="BP3480" s="24"/>
      <c r="BQ3480" s="24"/>
      <c r="BR3480" s="24"/>
      <c r="BS3480" s="24"/>
      <c r="BT3480" s="24"/>
    </row>
    <row r="3481" spans="1:72" s="23" customFormat="1" x14ac:dyDescent="0.3">
      <c r="A3481" s="38">
        <v>1600</v>
      </c>
      <c r="B3481" s="38" t="s">
        <v>3397</v>
      </c>
      <c r="C3481" s="26" t="s">
        <v>6309</v>
      </c>
      <c r="D3481" s="26" t="s">
        <v>6310</v>
      </c>
      <c r="E3481" s="26" t="s">
        <v>6311</v>
      </c>
      <c r="F3481" s="30" t="s">
        <v>5199</v>
      </c>
      <c r="G3481" s="1" t="s">
        <v>6378</v>
      </c>
      <c r="H3481" s="73">
        <v>0.5</v>
      </c>
      <c r="I3481" s="73">
        <v>0.5</v>
      </c>
      <c r="J3481" s="1">
        <v>3</v>
      </c>
      <c r="K3481" s="151">
        <v>44591</v>
      </c>
      <c r="L3481" s="41">
        <v>44727</v>
      </c>
      <c r="M3481" s="1">
        <v>114.87</v>
      </c>
      <c r="N3481" s="42">
        <v>113.1584438647443</v>
      </c>
      <c r="O3481" s="1">
        <v>96</v>
      </c>
      <c r="P3481" s="42">
        <f t="shared" si="194"/>
        <v>11027.52</v>
      </c>
      <c r="Q3481" s="1" t="s">
        <v>147</v>
      </c>
      <c r="R3481" s="1">
        <v>100</v>
      </c>
      <c r="S3481" s="1">
        <f t="shared" si="195"/>
        <v>11487</v>
      </c>
      <c r="T3481" s="1" t="s">
        <v>147</v>
      </c>
      <c r="U3481" s="1">
        <v>900</v>
      </c>
      <c r="V3481" s="1">
        <v>0</v>
      </c>
      <c r="W3481" s="1">
        <v>45</v>
      </c>
      <c r="X3481" s="1">
        <v>45</v>
      </c>
      <c r="Y3481" s="1">
        <v>990</v>
      </c>
      <c r="Z3481" s="42">
        <v>112026.85942609685</v>
      </c>
      <c r="AA3481" s="71" t="s">
        <v>3404</v>
      </c>
      <c r="AB3481" s="71" t="s">
        <v>6379</v>
      </c>
      <c r="AC3481" s="71"/>
      <c r="AZ3481" s="24"/>
      <c r="BF3481" s="24"/>
      <c r="BJ3481" s="24"/>
      <c r="BK3481" s="24"/>
      <c r="BL3481" s="24"/>
      <c r="BM3481" s="24"/>
      <c r="BN3481" s="24"/>
      <c r="BO3481" s="24"/>
      <c r="BP3481" s="24"/>
      <c r="BQ3481" s="24"/>
      <c r="BR3481" s="24"/>
      <c r="BS3481" s="24"/>
      <c r="BT3481" s="24"/>
    </row>
    <row r="3482" spans="1:72" s="23" customFormat="1" x14ac:dyDescent="0.3">
      <c r="A3482" s="38">
        <v>1601</v>
      </c>
      <c r="B3482" s="38" t="s">
        <v>3397</v>
      </c>
      <c r="C3482" s="26" t="s">
        <v>6309</v>
      </c>
      <c r="D3482" s="26" t="s">
        <v>6310</v>
      </c>
      <c r="E3482" s="26" t="s">
        <v>6311</v>
      </c>
      <c r="F3482" s="46" t="s">
        <v>6380</v>
      </c>
      <c r="G3482" s="1" t="s">
        <v>6381</v>
      </c>
      <c r="H3482" s="73">
        <v>0.25</v>
      </c>
      <c r="I3482" s="73">
        <v>0.25</v>
      </c>
      <c r="J3482" s="1">
        <v>1</v>
      </c>
      <c r="K3482" s="151">
        <v>44593</v>
      </c>
      <c r="L3482" s="41">
        <v>44727</v>
      </c>
      <c r="M3482" s="1">
        <v>56.03</v>
      </c>
      <c r="N3482" s="42">
        <v>54.506222923517974</v>
      </c>
      <c r="O3482" s="1">
        <v>98</v>
      </c>
      <c r="P3482" s="42">
        <f t="shared" si="194"/>
        <v>5490.9400000000005</v>
      </c>
      <c r="Q3482" s="1" t="s">
        <v>147</v>
      </c>
      <c r="R3482" s="1">
        <v>100</v>
      </c>
      <c r="S3482" s="1">
        <f t="shared" si="195"/>
        <v>5603</v>
      </c>
      <c r="T3482" s="1" t="s">
        <v>147</v>
      </c>
      <c r="U3482" s="1">
        <v>900</v>
      </c>
      <c r="V3482" s="1">
        <v>0</v>
      </c>
      <c r="W3482" s="1">
        <v>45</v>
      </c>
      <c r="X3482" s="1">
        <v>45</v>
      </c>
      <c r="Y3482" s="1">
        <v>990</v>
      </c>
      <c r="Z3482" s="42">
        <v>53961.160694282793</v>
      </c>
      <c r="AA3482" s="71" t="s">
        <v>3404</v>
      </c>
      <c r="AB3482" s="71" t="s">
        <v>6379</v>
      </c>
      <c r="AC3482" s="71"/>
      <c r="AZ3482" s="24"/>
      <c r="BF3482" s="24"/>
      <c r="BJ3482" s="24"/>
      <c r="BK3482" s="24"/>
      <c r="BL3482" s="24"/>
      <c r="BM3482" s="24"/>
      <c r="BN3482" s="24"/>
      <c r="BO3482" s="24"/>
      <c r="BP3482" s="24"/>
      <c r="BQ3482" s="24"/>
      <c r="BR3482" s="24"/>
      <c r="BS3482" s="24"/>
      <c r="BT3482" s="24"/>
    </row>
    <row r="3483" spans="1:72" s="23" customFormat="1" x14ac:dyDescent="0.3">
      <c r="A3483" s="38">
        <v>1602</v>
      </c>
      <c r="B3483" s="38" t="s">
        <v>3397</v>
      </c>
      <c r="C3483" s="26" t="s">
        <v>6309</v>
      </c>
      <c r="D3483" s="26" t="s">
        <v>6310</v>
      </c>
      <c r="E3483" s="26" t="s">
        <v>6311</v>
      </c>
      <c r="F3483" s="46" t="s">
        <v>5211</v>
      </c>
      <c r="G3483" s="1" t="s">
        <v>6382</v>
      </c>
      <c r="H3483" s="73">
        <v>0.25</v>
      </c>
      <c r="I3483" s="73">
        <v>0.25</v>
      </c>
      <c r="J3483" s="1">
        <v>1</v>
      </c>
      <c r="K3483" s="151">
        <v>44597</v>
      </c>
      <c r="L3483" s="41">
        <v>44727</v>
      </c>
      <c r="M3483" s="1">
        <v>29</v>
      </c>
      <c r="N3483" s="42">
        <v>27.870677802623117</v>
      </c>
      <c r="O3483" s="1">
        <v>97</v>
      </c>
      <c r="P3483" s="42">
        <f t="shared" si="194"/>
        <v>2813</v>
      </c>
      <c r="Q3483" s="1" t="s">
        <v>147</v>
      </c>
      <c r="R3483" s="1">
        <v>100</v>
      </c>
      <c r="S3483" s="1">
        <f t="shared" si="195"/>
        <v>2900</v>
      </c>
      <c r="T3483" s="1" t="s">
        <v>147</v>
      </c>
      <c r="U3483" s="1">
        <v>900</v>
      </c>
      <c r="V3483" s="1">
        <v>0</v>
      </c>
      <c r="W3483" s="1">
        <v>45</v>
      </c>
      <c r="X3483" s="1">
        <v>45</v>
      </c>
      <c r="Y3483" s="1">
        <v>990</v>
      </c>
      <c r="Z3483" s="42">
        <v>27591.971024596885</v>
      </c>
      <c r="AA3483" s="71" t="s">
        <v>3404</v>
      </c>
      <c r="AB3483" s="71" t="s">
        <v>6379</v>
      </c>
      <c r="AC3483" s="71"/>
      <c r="AZ3483" s="24"/>
      <c r="BF3483" s="24"/>
      <c r="BJ3483" s="24"/>
      <c r="BK3483" s="24"/>
      <c r="BL3483" s="24"/>
      <c r="BM3483" s="24"/>
      <c r="BN3483" s="24"/>
      <c r="BO3483" s="24"/>
      <c r="BP3483" s="24"/>
      <c r="BQ3483" s="24"/>
      <c r="BR3483" s="24"/>
      <c r="BS3483" s="24"/>
      <c r="BT3483" s="24"/>
    </row>
    <row r="3484" spans="1:72" s="23" customFormat="1" ht="28.8" x14ac:dyDescent="0.3">
      <c r="A3484" s="38">
        <v>1603</v>
      </c>
      <c r="B3484" s="38" t="s">
        <v>3397</v>
      </c>
      <c r="C3484" s="26" t="s">
        <v>6309</v>
      </c>
      <c r="D3484" s="26" t="s">
        <v>6310</v>
      </c>
      <c r="E3484" s="26" t="s">
        <v>6311</v>
      </c>
      <c r="F3484" s="46" t="s">
        <v>5402</v>
      </c>
      <c r="G3484" s="1" t="s">
        <v>6383</v>
      </c>
      <c r="H3484" s="73">
        <v>0.25</v>
      </c>
      <c r="I3484" s="73">
        <v>0.25</v>
      </c>
      <c r="J3484" s="1">
        <v>1</v>
      </c>
      <c r="K3484" s="151">
        <v>44607</v>
      </c>
      <c r="L3484" s="41">
        <v>44727</v>
      </c>
      <c r="M3484" s="1">
        <v>30.35</v>
      </c>
      <c r="N3484" s="42">
        <v>29.43409405051797</v>
      </c>
      <c r="O3484" s="1">
        <v>84</v>
      </c>
      <c r="P3484" s="42">
        <f t="shared" si="194"/>
        <v>2549.4</v>
      </c>
      <c r="Q3484" s="1" t="s">
        <v>147</v>
      </c>
      <c r="R3484" s="1">
        <v>99.32</v>
      </c>
      <c r="S3484" s="1">
        <f t="shared" si="195"/>
        <v>3014.3620000000001</v>
      </c>
      <c r="T3484" s="1" t="s">
        <v>147</v>
      </c>
      <c r="U3484" s="1">
        <v>900</v>
      </c>
      <c r="V3484" s="1">
        <v>0</v>
      </c>
      <c r="W3484" s="1">
        <v>0</v>
      </c>
      <c r="X3484" s="1">
        <v>0</v>
      </c>
      <c r="Y3484" s="1">
        <v>900</v>
      </c>
      <c r="Z3484" s="42">
        <v>26490.684645466172</v>
      </c>
      <c r="AA3484" s="71" t="s">
        <v>3404</v>
      </c>
      <c r="AB3484" s="71" t="s">
        <v>3923</v>
      </c>
      <c r="AC3484" s="71"/>
      <c r="AZ3484" s="24"/>
      <c r="BF3484" s="24"/>
      <c r="BJ3484" s="24"/>
      <c r="BK3484" s="24"/>
      <c r="BL3484" s="24"/>
      <c r="BM3484" s="24"/>
      <c r="BN3484" s="24"/>
      <c r="BO3484" s="24"/>
      <c r="BP3484" s="24"/>
      <c r="BQ3484" s="24"/>
      <c r="BR3484" s="24"/>
      <c r="BS3484" s="24"/>
      <c r="BT3484" s="24"/>
    </row>
    <row r="3485" spans="1:72" s="23" customFormat="1" x14ac:dyDescent="0.3">
      <c r="A3485" s="38">
        <v>1604</v>
      </c>
      <c r="B3485" s="38" t="s">
        <v>3397</v>
      </c>
      <c r="C3485" s="26" t="s">
        <v>6309</v>
      </c>
      <c r="D3485" s="26" t="s">
        <v>6310</v>
      </c>
      <c r="E3485" s="26" t="s">
        <v>6311</v>
      </c>
      <c r="F3485" s="46" t="s">
        <v>5219</v>
      </c>
      <c r="G3485" s="1" t="s">
        <v>6384</v>
      </c>
      <c r="H3485" s="73">
        <v>0.32</v>
      </c>
      <c r="I3485" s="73">
        <v>0.32</v>
      </c>
      <c r="J3485" s="1">
        <v>1</v>
      </c>
      <c r="K3485" s="151">
        <v>44593</v>
      </c>
      <c r="L3485" s="41">
        <v>44727</v>
      </c>
      <c r="M3485" s="1">
        <v>50.47</v>
      </c>
      <c r="N3485" s="42">
        <v>49.096110855374718</v>
      </c>
      <c r="O3485" s="1">
        <v>97</v>
      </c>
      <c r="P3485" s="42">
        <f t="shared" si="194"/>
        <v>4895.59</v>
      </c>
      <c r="Q3485" s="1" t="s">
        <v>147</v>
      </c>
      <c r="R3485" s="1">
        <v>99.23</v>
      </c>
      <c r="S3485" s="1">
        <f t="shared" si="195"/>
        <v>5008.1381000000001</v>
      </c>
      <c r="T3485" s="1" t="s">
        <v>147</v>
      </c>
      <c r="U3485" s="1">
        <v>900</v>
      </c>
      <c r="V3485" s="1">
        <v>0</v>
      </c>
      <c r="W3485" s="1">
        <v>45</v>
      </c>
      <c r="X3485" s="1">
        <v>0</v>
      </c>
      <c r="Y3485" s="1">
        <v>945</v>
      </c>
      <c r="Z3485" s="42">
        <v>46395.824758329109</v>
      </c>
      <c r="AA3485" s="71" t="s">
        <v>3404</v>
      </c>
      <c r="AB3485" s="71" t="s">
        <v>6379</v>
      </c>
      <c r="AC3485" s="71"/>
      <c r="AZ3485" s="24"/>
      <c r="BF3485" s="24"/>
      <c r="BJ3485" s="24"/>
      <c r="BK3485" s="24"/>
      <c r="BL3485" s="24"/>
      <c r="BM3485" s="24"/>
      <c r="BN3485" s="24"/>
      <c r="BO3485" s="24"/>
      <c r="BP3485" s="24"/>
      <c r="BQ3485" s="24"/>
      <c r="BR3485" s="24"/>
      <c r="BS3485" s="24"/>
      <c r="BT3485" s="24"/>
    </row>
    <row r="3486" spans="1:72" s="23" customFormat="1" x14ac:dyDescent="0.3">
      <c r="A3486" s="38">
        <v>1605</v>
      </c>
      <c r="B3486" s="38" t="s">
        <v>3397</v>
      </c>
      <c r="C3486" s="26" t="s">
        <v>6309</v>
      </c>
      <c r="D3486" s="26" t="s">
        <v>6310</v>
      </c>
      <c r="E3486" s="26" t="s">
        <v>6311</v>
      </c>
      <c r="F3486" s="46" t="s">
        <v>5227</v>
      </c>
      <c r="G3486" s="1" t="s">
        <v>6385</v>
      </c>
      <c r="H3486" s="73">
        <v>0.24</v>
      </c>
      <c r="I3486" s="73">
        <v>0.24</v>
      </c>
      <c r="J3486" s="1">
        <v>1</v>
      </c>
      <c r="K3486" s="151">
        <v>44591</v>
      </c>
      <c r="L3486" s="41">
        <v>44727</v>
      </c>
      <c r="M3486" s="1">
        <v>49.25</v>
      </c>
      <c r="N3486" s="42">
        <v>48.54967744579632</v>
      </c>
      <c r="O3486" s="1">
        <v>98</v>
      </c>
      <c r="P3486" s="42">
        <f t="shared" si="194"/>
        <v>4826.5</v>
      </c>
      <c r="Q3486" s="1" t="s">
        <v>147</v>
      </c>
      <c r="R3486" s="1">
        <v>100</v>
      </c>
      <c r="S3486" s="1">
        <f t="shared" si="195"/>
        <v>4925</v>
      </c>
      <c r="T3486" s="1" t="s">
        <v>147</v>
      </c>
      <c r="U3486" s="1">
        <v>900</v>
      </c>
      <c r="V3486" s="1">
        <v>0</v>
      </c>
      <c r="W3486" s="1">
        <v>45</v>
      </c>
      <c r="X3486" s="1">
        <v>45</v>
      </c>
      <c r="Y3486" s="1">
        <v>990</v>
      </c>
      <c r="Z3486" s="42">
        <v>48064.180671338356</v>
      </c>
      <c r="AA3486" s="71" t="s">
        <v>3404</v>
      </c>
      <c r="AB3486" s="71" t="s">
        <v>6379</v>
      </c>
      <c r="AC3486" s="71"/>
      <c r="AZ3486" s="24"/>
      <c r="BF3486" s="24"/>
      <c r="BJ3486" s="24"/>
      <c r="BK3486" s="24"/>
      <c r="BL3486" s="24"/>
      <c r="BM3486" s="24"/>
      <c r="BN3486" s="24"/>
      <c r="BO3486" s="24"/>
      <c r="BP3486" s="24"/>
      <c r="BQ3486" s="24"/>
      <c r="BR3486" s="24"/>
      <c r="BS3486" s="24"/>
      <c r="BT3486" s="24"/>
    </row>
    <row r="3487" spans="1:72" s="23" customFormat="1" x14ac:dyDescent="0.3">
      <c r="A3487" s="38">
        <v>1606</v>
      </c>
      <c r="B3487" s="38" t="s">
        <v>3397</v>
      </c>
      <c r="C3487" s="26" t="s">
        <v>6309</v>
      </c>
      <c r="D3487" s="26" t="s">
        <v>6310</v>
      </c>
      <c r="E3487" s="26" t="s">
        <v>6311</v>
      </c>
      <c r="F3487" s="46" t="s">
        <v>5231</v>
      </c>
      <c r="G3487" s="1" t="s">
        <v>6386</v>
      </c>
      <c r="H3487" s="73">
        <v>0.65</v>
      </c>
      <c r="I3487" s="73">
        <v>0.65</v>
      </c>
      <c r="J3487" s="1">
        <v>3</v>
      </c>
      <c r="K3487" s="151">
        <v>44591</v>
      </c>
      <c r="L3487" s="41">
        <v>44727</v>
      </c>
      <c r="M3487" s="1">
        <v>119.34</v>
      </c>
      <c r="N3487" s="42">
        <v>115.90401366764119</v>
      </c>
      <c r="O3487" s="1">
        <v>96</v>
      </c>
      <c r="P3487" s="42">
        <f t="shared" si="194"/>
        <v>11456.64</v>
      </c>
      <c r="Q3487" s="1" t="s">
        <v>147</v>
      </c>
      <c r="R3487" s="1">
        <v>100</v>
      </c>
      <c r="S3487" s="1">
        <f t="shared" si="195"/>
        <v>11934</v>
      </c>
      <c r="T3487" s="1" t="s">
        <v>147</v>
      </c>
      <c r="U3487" s="1">
        <v>900</v>
      </c>
      <c r="V3487" s="1">
        <v>0</v>
      </c>
      <c r="W3487" s="1">
        <v>45</v>
      </c>
      <c r="X3487" s="1">
        <v>45</v>
      </c>
      <c r="Y3487" s="1">
        <v>990</v>
      </c>
      <c r="Z3487" s="42">
        <v>114744.97353096478</v>
      </c>
      <c r="AA3487" s="71" t="s">
        <v>3404</v>
      </c>
      <c r="AB3487" s="71" t="s">
        <v>6379</v>
      </c>
      <c r="AC3487" s="71"/>
      <c r="AZ3487" s="24"/>
      <c r="BF3487" s="24"/>
      <c r="BJ3487" s="24"/>
      <c r="BK3487" s="24"/>
      <c r="BL3487" s="24"/>
      <c r="BM3487" s="24"/>
      <c r="BN3487" s="24"/>
      <c r="BO3487" s="24"/>
      <c r="BP3487" s="24"/>
      <c r="BQ3487" s="24"/>
      <c r="BR3487" s="24"/>
      <c r="BS3487" s="24"/>
      <c r="BT3487" s="24"/>
    </row>
    <row r="3488" spans="1:72" s="23" customFormat="1" x14ac:dyDescent="0.3">
      <c r="A3488" s="38">
        <v>1607</v>
      </c>
      <c r="B3488" s="38" t="s">
        <v>3397</v>
      </c>
      <c r="C3488" s="26" t="s">
        <v>6309</v>
      </c>
      <c r="D3488" s="26" t="s">
        <v>6310</v>
      </c>
      <c r="E3488" s="26" t="s">
        <v>6311</v>
      </c>
      <c r="F3488" s="46" t="s">
        <v>6387</v>
      </c>
      <c r="G3488" s="1" t="s">
        <v>6388</v>
      </c>
      <c r="H3488" s="73">
        <v>0.2</v>
      </c>
      <c r="I3488" s="73">
        <v>0.2</v>
      </c>
      <c r="J3488" s="1">
        <v>2</v>
      </c>
      <c r="K3488" s="151">
        <v>44607</v>
      </c>
      <c r="L3488" s="41">
        <v>44727</v>
      </c>
      <c r="M3488" s="1">
        <v>76.599999999999994</v>
      </c>
      <c r="N3488" s="42">
        <v>76.272269521118702</v>
      </c>
      <c r="O3488" s="1">
        <v>98</v>
      </c>
      <c r="P3488" s="42">
        <f t="shared" si="194"/>
        <v>7506.7999999999993</v>
      </c>
      <c r="Q3488" s="1" t="s">
        <v>147</v>
      </c>
      <c r="R3488" s="1">
        <v>99.33</v>
      </c>
      <c r="S3488" s="1">
        <f t="shared" si="195"/>
        <v>7608.677999999999</v>
      </c>
      <c r="T3488" s="1" t="s">
        <v>147</v>
      </c>
      <c r="U3488" s="1">
        <v>900</v>
      </c>
      <c r="V3488" s="1">
        <v>0</v>
      </c>
      <c r="W3488" s="1">
        <v>45</v>
      </c>
      <c r="X3488" s="1">
        <v>0</v>
      </c>
      <c r="Y3488" s="1">
        <v>945</v>
      </c>
      <c r="Z3488" s="42">
        <v>72077.294697457168</v>
      </c>
      <c r="AA3488" s="71" t="s">
        <v>3404</v>
      </c>
      <c r="AB3488" s="71" t="s">
        <v>6379</v>
      </c>
      <c r="AC3488" s="71"/>
      <c r="AZ3488" s="24"/>
      <c r="BF3488" s="24"/>
      <c r="BJ3488" s="24"/>
      <c r="BK3488" s="24"/>
      <c r="BL3488" s="24"/>
      <c r="BM3488" s="24"/>
      <c r="BN3488" s="24"/>
      <c r="BO3488" s="24"/>
      <c r="BP3488" s="24"/>
      <c r="BQ3488" s="24"/>
      <c r="BR3488" s="24"/>
      <c r="BS3488" s="24"/>
      <c r="BT3488" s="24"/>
    </row>
    <row r="3489" spans="1:72" s="23" customFormat="1" x14ac:dyDescent="0.3">
      <c r="A3489" s="38">
        <v>1608</v>
      </c>
      <c r="B3489" s="38" t="s">
        <v>3397</v>
      </c>
      <c r="C3489" s="26" t="s">
        <v>6309</v>
      </c>
      <c r="D3489" s="26" t="s">
        <v>6310</v>
      </c>
      <c r="E3489" s="26" t="s">
        <v>6311</v>
      </c>
      <c r="F3489" s="30" t="s">
        <v>5241</v>
      </c>
      <c r="G3489" s="1" t="s">
        <v>6389</v>
      </c>
      <c r="H3489" s="73">
        <v>0.35</v>
      </c>
      <c r="I3489" s="73">
        <v>0.35</v>
      </c>
      <c r="J3489" s="1">
        <v>1</v>
      </c>
      <c r="K3489" s="151">
        <v>44604</v>
      </c>
      <c r="L3489" s="41">
        <v>44727</v>
      </c>
      <c r="M3489" s="1">
        <v>27.88</v>
      </c>
      <c r="N3489" s="42">
        <v>26.80742177502831</v>
      </c>
      <c r="O3489" s="1">
        <v>96</v>
      </c>
      <c r="P3489" s="42">
        <f t="shared" si="194"/>
        <v>2676.48</v>
      </c>
      <c r="Q3489" s="1" t="s">
        <v>147</v>
      </c>
      <c r="R3489" s="1">
        <v>100</v>
      </c>
      <c r="S3489" s="1">
        <f t="shared" si="195"/>
        <v>2788</v>
      </c>
      <c r="T3489" s="1" t="s">
        <v>147</v>
      </c>
      <c r="U3489" s="1">
        <v>900</v>
      </c>
      <c r="V3489" s="1">
        <v>0</v>
      </c>
      <c r="W3489" s="1">
        <v>45</v>
      </c>
      <c r="X3489" s="1">
        <v>45</v>
      </c>
      <c r="Y3489" s="1">
        <v>990</v>
      </c>
      <c r="Z3489" s="42">
        <v>26539.347557278026</v>
      </c>
      <c r="AA3489" s="71" t="s">
        <v>3404</v>
      </c>
      <c r="AB3489" s="71" t="s">
        <v>6379</v>
      </c>
      <c r="AC3489" s="71"/>
      <c r="AZ3489" s="24"/>
      <c r="BF3489" s="24"/>
      <c r="BJ3489" s="24"/>
      <c r="BK3489" s="24"/>
      <c r="BL3489" s="24"/>
      <c r="BM3489" s="24"/>
      <c r="BN3489" s="24"/>
      <c r="BO3489" s="24"/>
      <c r="BP3489" s="24"/>
      <c r="BQ3489" s="24"/>
      <c r="BR3489" s="24"/>
      <c r="BS3489" s="24"/>
      <c r="BT3489" s="24"/>
    </row>
    <row r="3490" spans="1:72" s="23" customFormat="1" x14ac:dyDescent="0.3">
      <c r="A3490" s="38">
        <v>1609</v>
      </c>
      <c r="B3490" s="38" t="s">
        <v>3397</v>
      </c>
      <c r="C3490" s="26" t="s">
        <v>6309</v>
      </c>
      <c r="D3490" s="26" t="s">
        <v>6310</v>
      </c>
      <c r="E3490" s="26" t="s">
        <v>6311</v>
      </c>
      <c r="F3490" s="34" t="s">
        <v>5243</v>
      </c>
      <c r="G3490" s="1" t="s">
        <v>6390</v>
      </c>
      <c r="H3490" s="73">
        <v>0.32</v>
      </c>
      <c r="I3490" s="73">
        <v>0.32</v>
      </c>
      <c r="J3490" s="1">
        <v>1</v>
      </c>
      <c r="K3490" s="151">
        <v>44603</v>
      </c>
      <c r="L3490" s="41">
        <v>44727</v>
      </c>
      <c r="M3490" s="1">
        <v>34.96</v>
      </c>
      <c r="N3490" s="42">
        <v>33.668092060319857</v>
      </c>
      <c r="O3490" s="1">
        <v>98</v>
      </c>
      <c r="P3490" s="42">
        <f t="shared" si="194"/>
        <v>3426.08</v>
      </c>
      <c r="Q3490" s="1" t="s">
        <v>147</v>
      </c>
      <c r="R3490" s="1">
        <v>100</v>
      </c>
      <c r="S3490" s="1">
        <f t="shared" si="195"/>
        <v>3496</v>
      </c>
      <c r="T3490" s="1" t="s">
        <v>147</v>
      </c>
      <c r="U3490" s="1">
        <v>900</v>
      </c>
      <c r="V3490" s="1">
        <v>0</v>
      </c>
      <c r="W3490" s="1">
        <v>45</v>
      </c>
      <c r="X3490" s="1">
        <v>45</v>
      </c>
      <c r="Y3490" s="1">
        <v>990</v>
      </c>
      <c r="Z3490" s="42">
        <v>33331.411139716656</v>
      </c>
      <c r="AA3490" s="71" t="s">
        <v>3404</v>
      </c>
      <c r="AB3490" s="71" t="s">
        <v>6379</v>
      </c>
      <c r="AC3490" s="71"/>
      <c r="AZ3490" s="24"/>
      <c r="BF3490" s="24"/>
      <c r="BJ3490" s="24"/>
      <c r="BK3490" s="24"/>
      <c r="BL3490" s="24"/>
      <c r="BM3490" s="24"/>
      <c r="BN3490" s="24"/>
      <c r="BO3490" s="24"/>
      <c r="BP3490" s="24"/>
      <c r="BQ3490" s="24"/>
      <c r="BR3490" s="24"/>
      <c r="BS3490" s="24"/>
      <c r="BT3490" s="24"/>
    </row>
    <row r="3491" spans="1:72" s="23" customFormat="1" x14ac:dyDescent="0.3">
      <c r="A3491" s="38">
        <v>1610</v>
      </c>
      <c r="B3491" s="38" t="s">
        <v>3397</v>
      </c>
      <c r="C3491" s="26" t="s">
        <v>6309</v>
      </c>
      <c r="D3491" s="26" t="s">
        <v>6310</v>
      </c>
      <c r="E3491" s="26" t="s">
        <v>6311</v>
      </c>
      <c r="F3491" s="46" t="s">
        <v>5249</v>
      </c>
      <c r="G3491" s="1" t="s">
        <v>6391</v>
      </c>
      <c r="H3491" s="73">
        <v>0.63</v>
      </c>
      <c r="I3491" s="73">
        <v>0.63</v>
      </c>
      <c r="J3491" s="1">
        <v>2</v>
      </c>
      <c r="K3491" s="151">
        <v>44592</v>
      </c>
      <c r="L3491" s="41">
        <v>44727</v>
      </c>
      <c r="M3491" s="1">
        <v>69.709999999999994</v>
      </c>
      <c r="N3491" s="42">
        <v>68.266463337020738</v>
      </c>
      <c r="O3491" s="1">
        <v>95</v>
      </c>
      <c r="P3491" s="42">
        <f t="shared" si="194"/>
        <v>6622.45</v>
      </c>
      <c r="Q3491" s="1" t="s">
        <v>147</v>
      </c>
      <c r="R3491" s="1">
        <v>100</v>
      </c>
      <c r="S3491" s="1">
        <f t="shared" si="195"/>
        <v>6970.9999999999991</v>
      </c>
      <c r="T3491" s="1" t="s">
        <v>147</v>
      </c>
      <c r="U3491" s="1">
        <v>900</v>
      </c>
      <c r="V3491" s="1">
        <v>0</v>
      </c>
      <c r="W3491" s="1">
        <v>45</v>
      </c>
      <c r="X3491" s="1">
        <v>45</v>
      </c>
      <c r="Y3491" s="1">
        <v>990</v>
      </c>
      <c r="Z3491" s="42">
        <v>67583.798703650536</v>
      </c>
      <c r="AA3491" s="71" t="s">
        <v>3404</v>
      </c>
      <c r="AB3491" s="71" t="s">
        <v>3923</v>
      </c>
      <c r="AC3491" s="71"/>
      <c r="AZ3491" s="24"/>
      <c r="BF3491" s="24"/>
      <c r="BJ3491" s="24"/>
      <c r="BK3491" s="24"/>
      <c r="BL3491" s="24"/>
      <c r="BM3491" s="24"/>
      <c r="BN3491" s="24"/>
      <c r="BO3491" s="24"/>
      <c r="BP3491" s="24"/>
      <c r="BQ3491" s="24"/>
      <c r="BR3491" s="24"/>
      <c r="BS3491" s="24"/>
      <c r="BT3491" s="24"/>
    </row>
    <row r="3492" spans="1:72" s="23" customFormat="1" x14ac:dyDescent="0.3">
      <c r="A3492" s="38">
        <v>1611</v>
      </c>
      <c r="B3492" s="38" t="s">
        <v>3397</v>
      </c>
      <c r="C3492" s="26" t="s">
        <v>6309</v>
      </c>
      <c r="D3492" s="26" t="s">
        <v>6310</v>
      </c>
      <c r="E3492" s="26" t="s">
        <v>6311</v>
      </c>
      <c r="F3492" s="46" t="s">
        <v>5251</v>
      </c>
      <c r="G3492" s="1" t="s">
        <v>6392</v>
      </c>
      <c r="H3492" s="73">
        <v>0.74</v>
      </c>
      <c r="I3492" s="73">
        <v>0.74</v>
      </c>
      <c r="J3492" s="1">
        <v>6</v>
      </c>
      <c r="K3492" s="151">
        <v>44593</v>
      </c>
      <c r="L3492" s="41">
        <v>44727</v>
      </c>
      <c r="M3492" s="1">
        <v>279.57</v>
      </c>
      <c r="N3492" s="42">
        <v>275.00215890744954</v>
      </c>
      <c r="O3492" s="1">
        <v>96</v>
      </c>
      <c r="P3492" s="42">
        <f t="shared" si="194"/>
        <v>26838.720000000001</v>
      </c>
      <c r="Q3492" s="1" t="s">
        <v>147</v>
      </c>
      <c r="R3492" s="1">
        <v>100</v>
      </c>
      <c r="S3492" s="1">
        <f t="shared" si="195"/>
        <v>27957</v>
      </c>
      <c r="T3492" s="1" t="s">
        <v>147</v>
      </c>
      <c r="U3492" s="1">
        <v>900</v>
      </c>
      <c r="V3492" s="1">
        <v>0</v>
      </c>
      <c r="W3492" s="1">
        <v>45</v>
      </c>
      <c r="X3492" s="1">
        <v>45</v>
      </c>
      <c r="Y3492" s="1">
        <v>990</v>
      </c>
      <c r="Z3492" s="42">
        <v>272252.13731837505</v>
      </c>
      <c r="AA3492" s="71" t="s">
        <v>3404</v>
      </c>
      <c r="AB3492" s="71" t="s">
        <v>6379</v>
      </c>
      <c r="AC3492" s="71"/>
      <c r="AZ3492" s="24"/>
      <c r="BF3492" s="24"/>
      <c r="BJ3492" s="24"/>
      <c r="BK3492" s="24"/>
      <c r="BL3492" s="24"/>
      <c r="BM3492" s="24"/>
      <c r="BN3492" s="24"/>
      <c r="BO3492" s="24"/>
      <c r="BP3492" s="24"/>
      <c r="BQ3492" s="24"/>
      <c r="BR3492" s="24"/>
      <c r="BS3492" s="24"/>
      <c r="BT3492" s="24"/>
    </row>
    <row r="3493" spans="1:72" s="23" customFormat="1" x14ac:dyDescent="0.3">
      <c r="A3493" s="38">
        <v>1612</v>
      </c>
      <c r="B3493" s="38" t="s">
        <v>3397</v>
      </c>
      <c r="C3493" s="26" t="s">
        <v>6309</v>
      </c>
      <c r="D3493" s="26" t="s">
        <v>6310</v>
      </c>
      <c r="E3493" s="26" t="s">
        <v>6311</v>
      </c>
      <c r="F3493" s="46" t="s">
        <v>6393</v>
      </c>
      <c r="G3493" s="1" t="s">
        <v>6394</v>
      </c>
      <c r="H3493" s="73">
        <v>0.1</v>
      </c>
      <c r="I3493" s="73">
        <v>0.1</v>
      </c>
      <c r="J3493" s="1">
        <v>1</v>
      </c>
      <c r="K3493" s="151">
        <v>44595</v>
      </c>
      <c r="L3493" s="41">
        <v>44727</v>
      </c>
      <c r="M3493" s="1">
        <v>15.01</v>
      </c>
      <c r="N3493" s="42">
        <v>14.464353788847262</v>
      </c>
      <c r="O3493" s="1">
        <v>86</v>
      </c>
      <c r="P3493" s="42">
        <f t="shared" si="194"/>
        <v>1290.8599999999999</v>
      </c>
      <c r="Q3493" s="1" t="s">
        <v>147</v>
      </c>
      <c r="R3493" s="1">
        <v>100</v>
      </c>
      <c r="S3493" s="1">
        <f t="shared" si="195"/>
        <v>1501</v>
      </c>
      <c r="T3493" s="1" t="s">
        <v>147</v>
      </c>
      <c r="U3493" s="1">
        <v>900</v>
      </c>
      <c r="V3493" s="1">
        <v>0</v>
      </c>
      <c r="W3493" s="1">
        <v>0</v>
      </c>
      <c r="X3493" s="1">
        <v>45</v>
      </c>
      <c r="Y3493" s="1">
        <v>945</v>
      </c>
      <c r="Z3493" s="42">
        <v>13668.814330460662</v>
      </c>
      <c r="AA3493" s="71" t="s">
        <v>3404</v>
      </c>
      <c r="AB3493" s="71" t="s">
        <v>6379</v>
      </c>
      <c r="AC3493" s="71"/>
      <c r="AZ3493" s="24"/>
      <c r="BF3493" s="24"/>
      <c r="BJ3493" s="24"/>
      <c r="BK3493" s="24"/>
      <c r="BL3493" s="24"/>
      <c r="BM3493" s="24"/>
      <c r="BN3493" s="24"/>
      <c r="BO3493" s="24"/>
      <c r="BP3493" s="24"/>
      <c r="BQ3493" s="24"/>
      <c r="BR3493" s="24"/>
      <c r="BS3493" s="24"/>
      <c r="BT3493" s="24"/>
    </row>
    <row r="3494" spans="1:72" s="23" customFormat="1" x14ac:dyDescent="0.3">
      <c r="A3494" s="38">
        <v>1613</v>
      </c>
      <c r="B3494" s="38" t="s">
        <v>3397</v>
      </c>
      <c r="C3494" s="26" t="s">
        <v>6309</v>
      </c>
      <c r="D3494" s="26" t="s">
        <v>6310</v>
      </c>
      <c r="E3494" s="26" t="s">
        <v>6311</v>
      </c>
      <c r="F3494" s="34" t="s">
        <v>4569</v>
      </c>
      <c r="G3494" s="1" t="s">
        <v>6395</v>
      </c>
      <c r="H3494" s="73">
        <v>0.34</v>
      </c>
      <c r="I3494" s="73">
        <v>0.34</v>
      </c>
      <c r="J3494" s="1">
        <v>2</v>
      </c>
      <c r="K3494" s="151">
        <v>44604</v>
      </c>
      <c r="L3494" s="41">
        <v>44727</v>
      </c>
      <c r="M3494" s="1">
        <v>66.67</v>
      </c>
      <c r="N3494" s="42">
        <v>63.31840082167799</v>
      </c>
      <c r="O3494" s="1">
        <v>87</v>
      </c>
      <c r="P3494" s="42">
        <f t="shared" si="194"/>
        <v>5800.29</v>
      </c>
      <c r="Q3494" s="1" t="s">
        <v>147</v>
      </c>
      <c r="R3494" s="1">
        <v>100</v>
      </c>
      <c r="S3494" s="1">
        <f t="shared" si="195"/>
        <v>6667</v>
      </c>
      <c r="T3494" s="1" t="s">
        <v>147</v>
      </c>
      <c r="U3494" s="1">
        <v>900</v>
      </c>
      <c r="V3494" s="1">
        <v>0</v>
      </c>
      <c r="W3494" s="1">
        <v>0</v>
      </c>
      <c r="X3494" s="1">
        <v>45</v>
      </c>
      <c r="Y3494" s="1">
        <v>945</v>
      </c>
      <c r="Z3494" s="42">
        <v>59835.888776485699</v>
      </c>
      <c r="AA3494" s="71" t="s">
        <v>5893</v>
      </c>
      <c r="AB3494" s="71" t="s">
        <v>4545</v>
      </c>
      <c r="AC3494" s="71"/>
      <c r="AZ3494" s="24"/>
      <c r="BF3494" s="24"/>
      <c r="BJ3494" s="24"/>
      <c r="BK3494" s="24"/>
      <c r="BL3494" s="24"/>
      <c r="BM3494" s="24"/>
      <c r="BN3494" s="24"/>
      <c r="BO3494" s="24"/>
      <c r="BP3494" s="24"/>
      <c r="BQ3494" s="24"/>
      <c r="BR3494" s="24"/>
      <c r="BS3494" s="24"/>
      <c r="BT3494" s="24"/>
    </row>
    <row r="3495" spans="1:72" s="23" customFormat="1" x14ac:dyDescent="0.3">
      <c r="A3495" s="38">
        <v>1614</v>
      </c>
      <c r="B3495" s="38" t="s">
        <v>3397</v>
      </c>
      <c r="C3495" s="26" t="s">
        <v>6309</v>
      </c>
      <c r="D3495" s="26" t="s">
        <v>6310</v>
      </c>
      <c r="E3495" s="26" t="s">
        <v>6311</v>
      </c>
      <c r="F3495" s="46" t="s">
        <v>6396</v>
      </c>
      <c r="G3495" s="1" t="s">
        <v>6397</v>
      </c>
      <c r="H3495" s="73">
        <v>0.34</v>
      </c>
      <c r="I3495" s="73">
        <v>0.34</v>
      </c>
      <c r="J3495" s="1">
        <v>1</v>
      </c>
      <c r="K3495" s="151">
        <v>44603</v>
      </c>
      <c r="L3495" s="41">
        <v>44727</v>
      </c>
      <c r="M3495" s="1">
        <v>56.41</v>
      </c>
      <c r="N3495" s="42">
        <v>55.707279325134806</v>
      </c>
      <c r="O3495" s="1">
        <v>86</v>
      </c>
      <c r="P3495" s="42">
        <f t="shared" si="194"/>
        <v>4851.2599999999993</v>
      </c>
      <c r="Q3495" s="1" t="s">
        <v>147</v>
      </c>
      <c r="R3495" s="1">
        <v>100</v>
      </c>
      <c r="S3495" s="1">
        <f t="shared" si="195"/>
        <v>5641</v>
      </c>
      <c r="T3495" s="1" t="s">
        <v>147</v>
      </c>
      <c r="U3495" s="1">
        <v>900</v>
      </c>
      <c r="V3495" s="1">
        <v>0</v>
      </c>
      <c r="W3495" s="1">
        <v>0</v>
      </c>
      <c r="X3495" s="1">
        <v>45</v>
      </c>
      <c r="Y3495" s="1">
        <v>945</v>
      </c>
      <c r="Z3495" s="42">
        <v>52643.378962252391</v>
      </c>
      <c r="AA3495" s="71" t="s">
        <v>5893</v>
      </c>
      <c r="AB3495" s="71" t="s">
        <v>4545</v>
      </c>
      <c r="AC3495" s="71"/>
      <c r="AZ3495" s="24"/>
      <c r="BF3495" s="24"/>
      <c r="BJ3495" s="24"/>
      <c r="BK3495" s="24"/>
      <c r="BL3495" s="24"/>
      <c r="BM3495" s="24"/>
      <c r="BN3495" s="24"/>
      <c r="BO3495" s="24"/>
      <c r="BP3495" s="24"/>
      <c r="BQ3495" s="24"/>
      <c r="BR3495" s="24"/>
      <c r="BS3495" s="24"/>
      <c r="BT3495" s="24"/>
    </row>
    <row r="3496" spans="1:72" s="23" customFormat="1" x14ac:dyDescent="0.3">
      <c r="A3496" s="38">
        <v>1615</v>
      </c>
      <c r="B3496" s="38" t="s">
        <v>3397</v>
      </c>
      <c r="C3496" s="26" t="s">
        <v>6309</v>
      </c>
      <c r="D3496" s="26" t="s">
        <v>6310</v>
      </c>
      <c r="E3496" s="26" t="s">
        <v>6311</v>
      </c>
      <c r="F3496" s="31" t="s">
        <v>6047</v>
      </c>
      <c r="G3496" s="1" t="s">
        <v>6398</v>
      </c>
      <c r="H3496" s="73">
        <v>0.3</v>
      </c>
      <c r="I3496" s="73">
        <v>0.3</v>
      </c>
      <c r="J3496" s="1">
        <v>1</v>
      </c>
      <c r="K3496" s="151">
        <v>44600</v>
      </c>
      <c r="L3496" s="41">
        <v>44727</v>
      </c>
      <c r="M3496" s="1">
        <v>35.909999999999997</v>
      </c>
      <c r="N3496" s="42">
        <v>35.410316647540085</v>
      </c>
      <c r="O3496" s="1">
        <v>82</v>
      </c>
      <c r="P3496" s="42">
        <f t="shared" si="194"/>
        <v>2944.62</v>
      </c>
      <c r="Q3496" s="1" t="s">
        <v>147</v>
      </c>
      <c r="R3496" s="1">
        <v>99.26</v>
      </c>
      <c r="S3496" s="1">
        <f t="shared" si="195"/>
        <v>3564.4265999999998</v>
      </c>
      <c r="T3496" s="1" t="s">
        <v>147</v>
      </c>
      <c r="U3496" s="1">
        <v>900</v>
      </c>
      <c r="V3496" s="1">
        <v>0</v>
      </c>
      <c r="W3496" s="1">
        <v>0</v>
      </c>
      <c r="X3496" s="1">
        <v>0</v>
      </c>
      <c r="Y3496" s="1">
        <v>900</v>
      </c>
      <c r="Z3496" s="42">
        <v>31869.284982786077</v>
      </c>
      <c r="AA3496" s="71" t="s">
        <v>5893</v>
      </c>
      <c r="AB3496" s="71" t="s">
        <v>4545</v>
      </c>
      <c r="AC3496" s="71"/>
      <c r="AZ3496" s="24"/>
      <c r="BF3496" s="24"/>
      <c r="BJ3496" s="24"/>
      <c r="BK3496" s="24"/>
      <c r="BL3496" s="24"/>
      <c r="BM3496" s="24"/>
      <c r="BN3496" s="24"/>
      <c r="BO3496" s="24"/>
      <c r="BP3496" s="24"/>
      <c r="BQ3496" s="24"/>
      <c r="BR3496" s="24"/>
      <c r="BS3496" s="24"/>
      <c r="BT3496" s="24"/>
    </row>
    <row r="3497" spans="1:72" s="23" customFormat="1" x14ac:dyDescent="0.3">
      <c r="A3497" s="38">
        <v>1616</v>
      </c>
      <c r="B3497" s="38" t="s">
        <v>3397</v>
      </c>
      <c r="C3497" s="26" t="s">
        <v>6309</v>
      </c>
      <c r="D3497" s="26" t="s">
        <v>6310</v>
      </c>
      <c r="E3497" s="26" t="s">
        <v>6311</v>
      </c>
      <c r="F3497" s="46" t="s">
        <v>6399</v>
      </c>
      <c r="G3497" s="1" t="s">
        <v>6400</v>
      </c>
      <c r="H3497" s="73">
        <v>0.15</v>
      </c>
      <c r="I3497" s="73">
        <v>0.15</v>
      </c>
      <c r="J3497" s="1">
        <v>1</v>
      </c>
      <c r="K3497" s="151">
        <v>44612</v>
      </c>
      <c r="L3497" s="41">
        <v>44727</v>
      </c>
      <c r="M3497" s="1">
        <v>11.78</v>
      </c>
      <c r="N3497" s="42">
        <v>10.28816081280107</v>
      </c>
      <c r="O3497" s="1">
        <v>96</v>
      </c>
      <c r="P3497" s="42">
        <f t="shared" si="194"/>
        <v>1130.8799999999999</v>
      </c>
      <c r="Q3497" s="1" t="s">
        <v>147</v>
      </c>
      <c r="R3497" s="1">
        <v>100</v>
      </c>
      <c r="S3497" s="1">
        <f t="shared" si="195"/>
        <v>1178</v>
      </c>
      <c r="T3497" s="1" t="s">
        <v>147</v>
      </c>
      <c r="U3497" s="1">
        <v>900</v>
      </c>
      <c r="V3497" s="1">
        <v>0</v>
      </c>
      <c r="W3497" s="1">
        <v>45</v>
      </c>
      <c r="X3497" s="1">
        <v>0</v>
      </c>
      <c r="Y3497" s="1">
        <v>945</v>
      </c>
      <c r="Z3497" s="42">
        <v>9722.3119680970121</v>
      </c>
      <c r="AA3497" s="71" t="s">
        <v>6317</v>
      </c>
      <c r="AB3497" s="71" t="s">
        <v>6574</v>
      </c>
      <c r="AC3497" s="71"/>
      <c r="AZ3497" s="24"/>
      <c r="BF3497" s="24"/>
      <c r="BJ3497" s="24"/>
      <c r="BK3497" s="24"/>
      <c r="BL3497" s="24"/>
      <c r="BM3497" s="24"/>
      <c r="BN3497" s="24"/>
      <c r="BO3497" s="24"/>
      <c r="BP3497" s="24"/>
      <c r="BQ3497" s="24"/>
      <c r="BR3497" s="24"/>
      <c r="BS3497" s="24"/>
      <c r="BT3497" s="24"/>
    </row>
    <row r="3498" spans="1:72" s="23" customFormat="1" x14ac:dyDescent="0.3">
      <c r="A3498" s="38">
        <v>1617</v>
      </c>
      <c r="B3498" s="38" t="s">
        <v>3397</v>
      </c>
      <c r="C3498" s="26" t="s">
        <v>6309</v>
      </c>
      <c r="D3498" s="26" t="s">
        <v>6310</v>
      </c>
      <c r="E3498" s="26" t="s">
        <v>6311</v>
      </c>
      <c r="F3498" s="46" t="s">
        <v>6401</v>
      </c>
      <c r="G3498" s="1" t="s">
        <v>6402</v>
      </c>
      <c r="H3498" s="73">
        <v>0.15</v>
      </c>
      <c r="I3498" s="73">
        <v>0.15</v>
      </c>
      <c r="J3498" s="1">
        <v>1</v>
      </c>
      <c r="K3498" s="151">
        <v>44599</v>
      </c>
      <c r="L3498" s="41">
        <v>44727</v>
      </c>
      <c r="M3498" s="1">
        <v>18.36</v>
      </c>
      <c r="N3498" s="42">
        <v>18.24575480361904</v>
      </c>
      <c r="O3498" s="1">
        <v>94</v>
      </c>
      <c r="P3498" s="42">
        <f t="shared" si="194"/>
        <v>1725.84</v>
      </c>
      <c r="Q3498" s="1" t="s">
        <v>147</v>
      </c>
      <c r="R3498" s="1">
        <v>100</v>
      </c>
      <c r="S3498" s="1">
        <f t="shared" si="195"/>
        <v>1836</v>
      </c>
      <c r="T3498" s="1" t="s">
        <v>147</v>
      </c>
      <c r="U3498" s="1">
        <v>900</v>
      </c>
      <c r="V3498" s="1">
        <v>0</v>
      </c>
      <c r="W3498" s="1">
        <v>0</v>
      </c>
      <c r="X3498" s="1">
        <v>45</v>
      </c>
      <c r="Y3498" s="1">
        <v>945</v>
      </c>
      <c r="Z3498" s="42">
        <v>17242.238289419991</v>
      </c>
      <c r="AA3498" s="71" t="s">
        <v>6317</v>
      </c>
      <c r="AB3498" s="71" t="s">
        <v>6574</v>
      </c>
      <c r="AC3498" s="71"/>
      <c r="AZ3498" s="24"/>
      <c r="BF3498" s="24"/>
      <c r="BJ3498" s="24"/>
      <c r="BK3498" s="24"/>
      <c r="BL3498" s="24"/>
      <c r="BM3498" s="24"/>
      <c r="BN3498" s="24"/>
      <c r="BO3498" s="24"/>
      <c r="BP3498" s="24"/>
      <c r="BQ3498" s="24"/>
      <c r="BR3498" s="24"/>
      <c r="BS3498" s="24"/>
      <c r="BT3498" s="24"/>
    </row>
    <row r="3499" spans="1:72" s="23" customFormat="1" x14ac:dyDescent="0.3">
      <c r="A3499" s="38">
        <v>1618</v>
      </c>
      <c r="B3499" s="38" t="s">
        <v>3397</v>
      </c>
      <c r="C3499" s="26" t="s">
        <v>6309</v>
      </c>
      <c r="D3499" s="26" t="s">
        <v>6310</v>
      </c>
      <c r="E3499" s="26" t="s">
        <v>6311</v>
      </c>
      <c r="F3499" s="46" t="s">
        <v>4399</v>
      </c>
      <c r="G3499" s="1" t="s">
        <v>6403</v>
      </c>
      <c r="H3499" s="73">
        <v>0.22</v>
      </c>
      <c r="I3499" s="73">
        <v>0.22</v>
      </c>
      <c r="J3499" s="1">
        <v>1</v>
      </c>
      <c r="K3499" s="151">
        <v>44591</v>
      </c>
      <c r="L3499" s="41">
        <v>44727</v>
      </c>
      <c r="M3499" s="1">
        <v>17.43</v>
      </c>
      <c r="N3499" s="42">
        <v>16.567881690371131</v>
      </c>
      <c r="O3499" s="1">
        <v>97</v>
      </c>
      <c r="P3499" s="42">
        <f t="shared" ref="P3499:P3562" si="196">M3499*O3499</f>
        <v>1690.71</v>
      </c>
      <c r="Q3499" s="1" t="s">
        <v>147</v>
      </c>
      <c r="R3499" s="1">
        <v>100</v>
      </c>
      <c r="S3499" s="1">
        <f t="shared" ref="S3499:S3562" si="197">M3499*R3499</f>
        <v>1743</v>
      </c>
      <c r="T3499" s="1" t="s">
        <v>147</v>
      </c>
      <c r="U3499" s="1">
        <v>900</v>
      </c>
      <c r="V3499" s="1">
        <v>0</v>
      </c>
      <c r="W3499" s="1">
        <v>45</v>
      </c>
      <c r="X3499" s="1">
        <v>45</v>
      </c>
      <c r="Y3499" s="1">
        <v>990</v>
      </c>
      <c r="Z3499" s="42">
        <v>16402.20287346742</v>
      </c>
      <c r="AA3499" s="71" t="s">
        <v>6317</v>
      </c>
      <c r="AB3499" s="71" t="s">
        <v>6574</v>
      </c>
      <c r="AC3499" s="71"/>
      <c r="AZ3499" s="24"/>
      <c r="BF3499" s="24"/>
      <c r="BJ3499" s="24"/>
      <c r="BK3499" s="24"/>
      <c r="BL3499" s="24"/>
      <c r="BM3499" s="24"/>
      <c r="BN3499" s="24"/>
      <c r="BO3499" s="24"/>
      <c r="BP3499" s="24"/>
      <c r="BQ3499" s="24"/>
      <c r="BR3499" s="24"/>
      <c r="BS3499" s="24"/>
      <c r="BT3499" s="24"/>
    </row>
    <row r="3500" spans="1:72" s="23" customFormat="1" x14ac:dyDescent="0.3">
      <c r="A3500" s="38">
        <v>1619</v>
      </c>
      <c r="B3500" s="38" t="s">
        <v>3397</v>
      </c>
      <c r="C3500" s="26" t="s">
        <v>6309</v>
      </c>
      <c r="D3500" s="26" t="s">
        <v>6310</v>
      </c>
      <c r="E3500" s="26" t="s">
        <v>6311</v>
      </c>
      <c r="F3500" s="46" t="s">
        <v>6404</v>
      </c>
      <c r="G3500" s="1" t="s">
        <v>6405</v>
      </c>
      <c r="H3500" s="73">
        <v>0.46</v>
      </c>
      <c r="I3500" s="73">
        <v>0.46</v>
      </c>
      <c r="J3500" s="1">
        <v>1</v>
      </c>
      <c r="K3500" s="151">
        <v>44592</v>
      </c>
      <c r="L3500" s="41">
        <v>44727</v>
      </c>
      <c r="M3500" s="1">
        <v>28.42</v>
      </c>
      <c r="N3500" s="42">
        <v>27.504460051509522</v>
      </c>
      <c r="O3500" s="1">
        <v>96</v>
      </c>
      <c r="P3500" s="42">
        <f t="shared" si="196"/>
        <v>2728.32</v>
      </c>
      <c r="Q3500" s="1" t="s">
        <v>147</v>
      </c>
      <c r="R3500" s="1">
        <v>100</v>
      </c>
      <c r="S3500" s="1">
        <f t="shared" si="197"/>
        <v>2842</v>
      </c>
      <c r="T3500" s="1" t="s">
        <v>147</v>
      </c>
      <c r="U3500" s="1">
        <v>900</v>
      </c>
      <c r="V3500" s="1">
        <v>0</v>
      </c>
      <c r="W3500" s="1">
        <v>45</v>
      </c>
      <c r="X3500" s="1">
        <v>45</v>
      </c>
      <c r="Y3500" s="1">
        <v>990</v>
      </c>
      <c r="Z3500" s="42">
        <v>27229.415450994427</v>
      </c>
      <c r="AA3500" s="71" t="s">
        <v>6317</v>
      </c>
      <c r="AB3500" s="71" t="s">
        <v>6574</v>
      </c>
      <c r="AC3500" s="71"/>
      <c r="AZ3500" s="24"/>
      <c r="BF3500" s="24"/>
      <c r="BJ3500" s="24"/>
      <c r="BK3500" s="24"/>
      <c r="BL3500" s="24"/>
      <c r="BM3500" s="24"/>
      <c r="BN3500" s="24"/>
      <c r="BO3500" s="24"/>
      <c r="BP3500" s="24"/>
      <c r="BQ3500" s="24"/>
      <c r="BR3500" s="24"/>
      <c r="BS3500" s="24"/>
      <c r="BT3500" s="24"/>
    </row>
    <row r="3501" spans="1:72" s="23" customFormat="1" x14ac:dyDescent="0.3">
      <c r="A3501" s="38">
        <v>1620</v>
      </c>
      <c r="B3501" s="38" t="s">
        <v>3397</v>
      </c>
      <c r="C3501" s="26" t="s">
        <v>6309</v>
      </c>
      <c r="D3501" s="26" t="s">
        <v>6310</v>
      </c>
      <c r="E3501" s="26" t="s">
        <v>6311</v>
      </c>
      <c r="F3501" s="46" t="s">
        <v>6406</v>
      </c>
      <c r="G3501" s="1" t="s">
        <v>6407</v>
      </c>
      <c r="H3501" s="73">
        <v>0.48</v>
      </c>
      <c r="I3501" s="73">
        <v>0.48</v>
      </c>
      <c r="J3501" s="1">
        <v>2</v>
      </c>
      <c r="K3501" s="151">
        <v>44597</v>
      </c>
      <c r="L3501" s="41">
        <v>44727</v>
      </c>
      <c r="M3501" s="1">
        <v>71.88</v>
      </c>
      <c r="N3501" s="42">
        <v>68.196642914823144</v>
      </c>
      <c r="O3501" s="1">
        <v>93</v>
      </c>
      <c r="P3501" s="42">
        <f t="shared" si="196"/>
        <v>6684.8399999999992</v>
      </c>
      <c r="Q3501" s="1" t="s">
        <v>147</v>
      </c>
      <c r="R3501" s="1">
        <v>100</v>
      </c>
      <c r="S3501" s="1">
        <f t="shared" si="197"/>
        <v>7188</v>
      </c>
      <c r="T3501" s="1" t="s">
        <v>147</v>
      </c>
      <c r="U3501" s="1">
        <v>900</v>
      </c>
      <c r="V3501" s="1">
        <v>0</v>
      </c>
      <c r="W3501" s="1">
        <v>0</v>
      </c>
      <c r="X3501" s="1">
        <v>45</v>
      </c>
      <c r="Y3501" s="1">
        <v>945</v>
      </c>
      <c r="Z3501" s="42">
        <v>64445.827554507872</v>
      </c>
      <c r="AA3501" s="71" t="s">
        <v>6317</v>
      </c>
      <c r="AB3501" s="71" t="s">
        <v>6574</v>
      </c>
      <c r="AC3501" s="71"/>
      <c r="AZ3501" s="24"/>
      <c r="BF3501" s="24"/>
      <c r="BJ3501" s="24"/>
      <c r="BK3501" s="24"/>
      <c r="BL3501" s="24"/>
      <c r="BM3501" s="24"/>
      <c r="BN3501" s="24"/>
      <c r="BO3501" s="24"/>
      <c r="BP3501" s="24"/>
      <c r="BQ3501" s="24"/>
      <c r="BR3501" s="24"/>
      <c r="BS3501" s="24"/>
      <c r="BT3501" s="24"/>
    </row>
    <row r="3502" spans="1:72" s="23" customFormat="1" x14ac:dyDescent="0.3">
      <c r="A3502" s="38">
        <v>1621</v>
      </c>
      <c r="B3502" s="38" t="s">
        <v>3397</v>
      </c>
      <c r="C3502" s="26" t="s">
        <v>6309</v>
      </c>
      <c r="D3502" s="26" t="s">
        <v>6310</v>
      </c>
      <c r="E3502" s="26" t="s">
        <v>6311</v>
      </c>
      <c r="F3502" s="46" t="s">
        <v>4415</v>
      </c>
      <c r="G3502" s="1" t="s">
        <v>6408</v>
      </c>
      <c r="H3502" s="73">
        <v>0.46</v>
      </c>
      <c r="I3502" s="73">
        <v>0.46</v>
      </c>
      <c r="J3502" s="1">
        <v>2</v>
      </c>
      <c r="K3502" s="151">
        <v>44610</v>
      </c>
      <c r="L3502" s="41">
        <v>44727</v>
      </c>
      <c r="M3502" s="1">
        <v>100.54</v>
      </c>
      <c r="N3502" s="42">
        <v>97.6756247720418</v>
      </c>
      <c r="O3502" s="1">
        <v>91</v>
      </c>
      <c r="P3502" s="42">
        <f t="shared" si="196"/>
        <v>9149.1400000000012</v>
      </c>
      <c r="Q3502" s="1" t="s">
        <v>147</v>
      </c>
      <c r="R3502" s="1">
        <v>99.25</v>
      </c>
      <c r="S3502" s="1">
        <f t="shared" si="197"/>
        <v>9978.5950000000012</v>
      </c>
      <c r="T3502" s="1" t="s">
        <v>147</v>
      </c>
      <c r="U3502" s="1">
        <v>900</v>
      </c>
      <c r="V3502" s="1">
        <v>0</v>
      </c>
      <c r="W3502" s="1">
        <v>0</v>
      </c>
      <c r="X3502" s="1">
        <v>0</v>
      </c>
      <c r="Y3502" s="1">
        <v>900</v>
      </c>
      <c r="Z3502" s="42">
        <v>87908.062294837626</v>
      </c>
      <c r="AA3502" s="71" t="s">
        <v>6317</v>
      </c>
      <c r="AB3502" s="71" t="s">
        <v>6574</v>
      </c>
      <c r="AC3502" s="71"/>
      <c r="AZ3502" s="24"/>
      <c r="BF3502" s="24"/>
      <c r="BJ3502" s="24"/>
      <c r="BK3502" s="24"/>
      <c r="BL3502" s="24"/>
      <c r="BM3502" s="24"/>
      <c r="BN3502" s="24"/>
      <c r="BO3502" s="24"/>
      <c r="BP3502" s="24"/>
      <c r="BQ3502" s="24"/>
      <c r="BR3502" s="24"/>
      <c r="BS3502" s="24"/>
      <c r="BT3502" s="24"/>
    </row>
    <row r="3503" spans="1:72" s="23" customFormat="1" x14ac:dyDescent="0.3">
      <c r="A3503" s="38">
        <v>1622</v>
      </c>
      <c r="B3503" s="38" t="s">
        <v>3397</v>
      </c>
      <c r="C3503" s="26" t="s">
        <v>6309</v>
      </c>
      <c r="D3503" s="26" t="s">
        <v>6310</v>
      </c>
      <c r="E3503" s="26" t="s">
        <v>6311</v>
      </c>
      <c r="F3503" s="46" t="s">
        <v>4415</v>
      </c>
      <c r="G3503" s="1" t="s">
        <v>6409</v>
      </c>
      <c r="H3503" s="73">
        <v>0.45</v>
      </c>
      <c r="I3503" s="73">
        <v>0.45</v>
      </c>
      <c r="J3503" s="1">
        <v>2</v>
      </c>
      <c r="K3503" s="151">
        <v>44591</v>
      </c>
      <c r="L3503" s="41">
        <v>44727</v>
      </c>
      <c r="M3503" s="1">
        <v>68.97</v>
      </c>
      <c r="N3503" s="42">
        <v>67.373638973282482</v>
      </c>
      <c r="O3503" s="1">
        <v>96</v>
      </c>
      <c r="P3503" s="42">
        <f t="shared" si="196"/>
        <v>6621.12</v>
      </c>
      <c r="Q3503" s="1" t="s">
        <v>147</v>
      </c>
      <c r="R3503" s="1">
        <v>100</v>
      </c>
      <c r="S3503" s="1">
        <f t="shared" si="197"/>
        <v>6897</v>
      </c>
      <c r="T3503" s="1" t="s">
        <v>147</v>
      </c>
      <c r="U3503" s="1">
        <v>900</v>
      </c>
      <c r="V3503" s="1">
        <v>0</v>
      </c>
      <c r="W3503" s="1">
        <v>45</v>
      </c>
      <c r="X3503" s="1">
        <v>45</v>
      </c>
      <c r="Y3503" s="1">
        <v>990</v>
      </c>
      <c r="Z3503" s="42">
        <v>66699.902583549658</v>
      </c>
      <c r="AA3503" s="71" t="s">
        <v>6317</v>
      </c>
      <c r="AB3503" s="71" t="s">
        <v>6574</v>
      </c>
      <c r="AC3503" s="71"/>
      <c r="AZ3503" s="24"/>
      <c r="BF3503" s="24"/>
      <c r="BJ3503" s="24"/>
      <c r="BK3503" s="24"/>
      <c r="BL3503" s="24"/>
      <c r="BM3503" s="24"/>
      <c r="BN3503" s="24"/>
      <c r="BO3503" s="24"/>
      <c r="BP3503" s="24"/>
      <c r="BQ3503" s="24"/>
      <c r="BR3503" s="24"/>
      <c r="BS3503" s="24"/>
      <c r="BT3503" s="24"/>
    </row>
    <row r="3504" spans="1:72" s="23" customFormat="1" x14ac:dyDescent="0.3">
      <c r="A3504" s="38">
        <v>1623</v>
      </c>
      <c r="B3504" s="38" t="s">
        <v>3397</v>
      </c>
      <c r="C3504" s="26" t="s">
        <v>6309</v>
      </c>
      <c r="D3504" s="26" t="s">
        <v>6310</v>
      </c>
      <c r="E3504" s="26" t="s">
        <v>6311</v>
      </c>
      <c r="F3504" s="46" t="s">
        <v>6410</v>
      </c>
      <c r="G3504" s="1" t="s">
        <v>6411</v>
      </c>
      <c r="H3504" s="73">
        <v>0.53</v>
      </c>
      <c r="I3504" s="73">
        <v>0.53</v>
      </c>
      <c r="J3504" s="1">
        <v>1</v>
      </c>
      <c r="K3504" s="151">
        <v>44599</v>
      </c>
      <c r="L3504" s="41">
        <v>44727</v>
      </c>
      <c r="M3504" s="1">
        <v>4.38</v>
      </c>
      <c r="N3504" s="42">
        <v>3.790243427144639</v>
      </c>
      <c r="O3504" s="1">
        <v>92</v>
      </c>
      <c r="P3504" s="42">
        <f t="shared" si="196"/>
        <v>402.96</v>
      </c>
      <c r="Q3504" s="1" t="s">
        <v>147</v>
      </c>
      <c r="R3504" s="1">
        <v>100</v>
      </c>
      <c r="S3504" s="1">
        <f t="shared" si="197"/>
        <v>438</v>
      </c>
      <c r="T3504" s="1" t="s">
        <v>147</v>
      </c>
      <c r="U3504" s="1">
        <v>900</v>
      </c>
      <c r="V3504" s="1">
        <v>0</v>
      </c>
      <c r="W3504" s="1">
        <v>0</v>
      </c>
      <c r="X3504" s="1">
        <v>0</v>
      </c>
      <c r="Y3504" s="1">
        <v>900</v>
      </c>
      <c r="Z3504" s="42">
        <v>3411.2190844301749</v>
      </c>
      <c r="AA3504" s="71" t="s">
        <v>6317</v>
      </c>
      <c r="AB3504" s="71" t="s">
        <v>6574</v>
      </c>
      <c r="AC3504" s="71"/>
      <c r="AZ3504" s="24"/>
      <c r="BF3504" s="24"/>
      <c r="BJ3504" s="24"/>
      <c r="BK3504" s="24"/>
      <c r="BL3504" s="24"/>
      <c r="BM3504" s="24"/>
      <c r="BN3504" s="24"/>
      <c r="BO3504" s="24"/>
      <c r="BP3504" s="24"/>
      <c r="BQ3504" s="24"/>
      <c r="BR3504" s="24"/>
      <c r="BS3504" s="24"/>
      <c r="BT3504" s="24"/>
    </row>
    <row r="3505" spans="1:72" s="23" customFormat="1" x14ac:dyDescent="0.3">
      <c r="A3505" s="38">
        <v>1624</v>
      </c>
      <c r="B3505" s="38" t="s">
        <v>3397</v>
      </c>
      <c r="C3505" s="26" t="s">
        <v>6309</v>
      </c>
      <c r="D3505" s="26" t="s">
        <v>6310</v>
      </c>
      <c r="E3505" s="26" t="s">
        <v>6311</v>
      </c>
      <c r="F3505" s="31" t="s">
        <v>6065</v>
      </c>
      <c r="G3505" s="1" t="s">
        <v>6412</v>
      </c>
      <c r="H3505" s="71">
        <v>0.52</v>
      </c>
      <c r="I3505" s="71">
        <v>0.52</v>
      </c>
      <c r="J3505" s="1">
        <v>1</v>
      </c>
      <c r="K3505" s="162">
        <v>44592</v>
      </c>
      <c r="L3505" s="41">
        <v>44727</v>
      </c>
      <c r="M3505" s="1">
        <v>55.07</v>
      </c>
      <c r="N3505" s="42">
        <v>51.065214012177307</v>
      </c>
      <c r="O3505" s="1">
        <v>94</v>
      </c>
      <c r="P3505" s="42">
        <f t="shared" si="196"/>
        <v>5176.58</v>
      </c>
      <c r="Q3505" s="1" t="s">
        <v>147</v>
      </c>
      <c r="R3505" s="1">
        <v>99.3</v>
      </c>
      <c r="S3505" s="1">
        <f t="shared" si="197"/>
        <v>5468.451</v>
      </c>
      <c r="T3505" s="1" t="s">
        <v>147</v>
      </c>
      <c r="U3505" s="1">
        <v>900</v>
      </c>
      <c r="V3505" s="1">
        <v>0</v>
      </c>
      <c r="W3505" s="1">
        <v>0</v>
      </c>
      <c r="X3505" s="1">
        <v>0</v>
      </c>
      <c r="Y3505" s="1">
        <v>900</v>
      </c>
      <c r="Z3505" s="42">
        <v>45958.692610959573</v>
      </c>
      <c r="AA3505" s="71" t="s">
        <v>6317</v>
      </c>
      <c r="AB3505" s="71" t="s">
        <v>6574</v>
      </c>
      <c r="AC3505" s="71"/>
      <c r="AZ3505" s="24"/>
      <c r="BF3505" s="24"/>
      <c r="BJ3505" s="24"/>
      <c r="BK3505" s="24"/>
      <c r="BL3505" s="24"/>
      <c r="BM3505" s="24"/>
      <c r="BN3505" s="24"/>
      <c r="BO3505" s="24"/>
      <c r="BP3505" s="24"/>
      <c r="BQ3505" s="24"/>
      <c r="BR3505" s="24"/>
      <c r="BS3505" s="24"/>
      <c r="BT3505" s="24"/>
    </row>
    <row r="3506" spans="1:72" s="23" customFormat="1" x14ac:dyDescent="0.3">
      <c r="A3506" s="38">
        <v>1625</v>
      </c>
      <c r="B3506" s="38" t="s">
        <v>3397</v>
      </c>
      <c r="C3506" s="26" t="s">
        <v>6309</v>
      </c>
      <c r="D3506" s="26" t="s">
        <v>6310</v>
      </c>
      <c r="E3506" s="26" t="s">
        <v>6311</v>
      </c>
      <c r="F3506" s="46" t="s">
        <v>6413</v>
      </c>
      <c r="G3506" s="1" t="s">
        <v>6414</v>
      </c>
      <c r="H3506" s="71">
        <v>0.16</v>
      </c>
      <c r="I3506" s="71">
        <v>0.16</v>
      </c>
      <c r="J3506" s="1">
        <v>1</v>
      </c>
      <c r="K3506" s="162">
        <v>44594</v>
      </c>
      <c r="L3506" s="41">
        <v>44727</v>
      </c>
      <c r="M3506" s="1">
        <v>10.89</v>
      </c>
      <c r="N3506" s="42">
        <v>9.5126712307051662</v>
      </c>
      <c r="O3506" s="1">
        <v>84</v>
      </c>
      <c r="P3506" s="42">
        <f t="shared" si="196"/>
        <v>914.76</v>
      </c>
      <c r="Q3506" s="1" t="s">
        <v>147</v>
      </c>
      <c r="R3506" s="1">
        <v>100</v>
      </c>
      <c r="S3506" s="1">
        <f t="shared" si="197"/>
        <v>1089</v>
      </c>
      <c r="T3506" s="1" t="s">
        <v>147</v>
      </c>
      <c r="U3506" s="1">
        <v>900</v>
      </c>
      <c r="V3506" s="1">
        <v>0</v>
      </c>
      <c r="W3506" s="1">
        <v>0</v>
      </c>
      <c r="X3506" s="1">
        <v>0</v>
      </c>
      <c r="Y3506" s="1">
        <v>900</v>
      </c>
      <c r="Z3506" s="42">
        <v>8561.4041076346493</v>
      </c>
      <c r="AA3506" s="71" t="s">
        <v>6317</v>
      </c>
      <c r="AB3506" s="71" t="s">
        <v>6574</v>
      </c>
      <c r="AC3506" s="71"/>
      <c r="AZ3506" s="24"/>
      <c r="BF3506" s="24"/>
      <c r="BJ3506" s="24"/>
      <c r="BK3506" s="24"/>
      <c r="BL3506" s="24"/>
      <c r="BM3506" s="24"/>
      <c r="BN3506" s="24"/>
      <c r="BO3506" s="24"/>
      <c r="BP3506" s="24"/>
      <c r="BQ3506" s="24"/>
      <c r="BR3506" s="24"/>
      <c r="BS3506" s="24"/>
      <c r="BT3506" s="24"/>
    </row>
    <row r="3507" spans="1:72" s="23" customFormat="1" x14ac:dyDescent="0.3">
      <c r="A3507" s="38">
        <v>1626</v>
      </c>
      <c r="B3507" s="38" t="s">
        <v>3397</v>
      </c>
      <c r="C3507" s="26" t="s">
        <v>6309</v>
      </c>
      <c r="D3507" s="26" t="s">
        <v>6310</v>
      </c>
      <c r="E3507" s="26" t="s">
        <v>6311</v>
      </c>
      <c r="F3507" s="46" t="s">
        <v>6415</v>
      </c>
      <c r="G3507" s="1" t="s">
        <v>6416</v>
      </c>
      <c r="H3507" s="71">
        <v>0.11</v>
      </c>
      <c r="I3507" s="71">
        <v>0.11</v>
      </c>
      <c r="J3507" s="1">
        <v>1</v>
      </c>
      <c r="K3507" s="162">
        <v>44608</v>
      </c>
      <c r="L3507" s="41">
        <v>44727</v>
      </c>
      <c r="M3507" s="1">
        <v>26.77</v>
      </c>
      <c r="N3507" s="42">
        <v>26.316281872494105</v>
      </c>
      <c r="O3507" s="1">
        <v>92</v>
      </c>
      <c r="P3507" s="42">
        <f t="shared" si="196"/>
        <v>2462.84</v>
      </c>
      <c r="Q3507" s="1" t="s">
        <v>147</v>
      </c>
      <c r="R3507" s="1">
        <v>100</v>
      </c>
      <c r="S3507" s="1">
        <f t="shared" si="197"/>
        <v>2677</v>
      </c>
      <c r="T3507" s="1" t="s">
        <v>147</v>
      </c>
      <c r="U3507" s="1">
        <v>900</v>
      </c>
      <c r="V3507" s="1">
        <v>0</v>
      </c>
      <c r="W3507" s="1">
        <v>0</v>
      </c>
      <c r="X3507" s="1">
        <v>45</v>
      </c>
      <c r="Y3507" s="1">
        <v>945</v>
      </c>
      <c r="Z3507" s="42">
        <v>24868.88636950693</v>
      </c>
      <c r="AA3507" s="71" t="s">
        <v>6317</v>
      </c>
      <c r="AB3507" s="71" t="s">
        <v>6574</v>
      </c>
      <c r="AC3507" s="71"/>
      <c r="AZ3507" s="24"/>
      <c r="BF3507" s="24"/>
      <c r="BJ3507" s="24"/>
      <c r="BK3507" s="24"/>
      <c r="BL3507" s="24"/>
      <c r="BM3507" s="24"/>
      <c r="BN3507" s="24"/>
      <c r="BO3507" s="24"/>
      <c r="BP3507" s="24"/>
      <c r="BQ3507" s="24"/>
      <c r="BR3507" s="24"/>
      <c r="BS3507" s="24"/>
      <c r="BT3507" s="24"/>
    </row>
    <row r="3508" spans="1:72" s="23" customFormat="1" x14ac:dyDescent="0.3">
      <c r="A3508" s="38">
        <v>1627</v>
      </c>
      <c r="B3508" s="38" t="s">
        <v>3397</v>
      </c>
      <c r="C3508" s="26" t="s">
        <v>6309</v>
      </c>
      <c r="D3508" s="26" t="s">
        <v>6310</v>
      </c>
      <c r="E3508" s="26" t="s">
        <v>6311</v>
      </c>
      <c r="F3508" s="46" t="s">
        <v>6417</v>
      </c>
      <c r="G3508" s="1" t="s">
        <v>6418</v>
      </c>
      <c r="H3508" s="71">
        <v>0.14000000000000001</v>
      </c>
      <c r="I3508" s="71">
        <v>0.14000000000000001</v>
      </c>
      <c r="J3508" s="1">
        <v>1</v>
      </c>
      <c r="K3508" s="162">
        <v>44592</v>
      </c>
      <c r="L3508" s="41">
        <v>44727</v>
      </c>
      <c r="M3508" s="1">
        <v>16.38</v>
      </c>
      <c r="N3508" s="42">
        <v>15.835896028113424</v>
      </c>
      <c r="O3508" s="1">
        <v>94</v>
      </c>
      <c r="P3508" s="42">
        <f t="shared" si="196"/>
        <v>1539.7199999999998</v>
      </c>
      <c r="Q3508" s="1" t="s">
        <v>147</v>
      </c>
      <c r="R3508" s="1">
        <v>100</v>
      </c>
      <c r="S3508" s="1">
        <f t="shared" si="197"/>
        <v>1638</v>
      </c>
      <c r="T3508" s="1" t="s">
        <v>147</v>
      </c>
      <c r="U3508" s="1">
        <v>900</v>
      </c>
      <c r="V3508" s="1">
        <v>0</v>
      </c>
      <c r="W3508" s="1">
        <v>0</v>
      </c>
      <c r="X3508" s="1">
        <v>45</v>
      </c>
      <c r="Y3508" s="1">
        <v>945</v>
      </c>
      <c r="Z3508" s="42">
        <v>14964.921746567186</v>
      </c>
      <c r="AA3508" s="71" t="s">
        <v>6317</v>
      </c>
      <c r="AB3508" s="71" t="s">
        <v>6574</v>
      </c>
      <c r="AC3508" s="71"/>
      <c r="AZ3508" s="24"/>
      <c r="BF3508" s="24"/>
      <c r="BJ3508" s="24"/>
      <c r="BK3508" s="24"/>
      <c r="BL3508" s="24"/>
      <c r="BM3508" s="24"/>
      <c r="BN3508" s="24"/>
      <c r="BO3508" s="24"/>
      <c r="BP3508" s="24"/>
      <c r="BQ3508" s="24"/>
      <c r="BR3508" s="24"/>
      <c r="BS3508" s="24"/>
      <c r="BT3508" s="24"/>
    </row>
    <row r="3509" spans="1:72" s="23" customFormat="1" x14ac:dyDescent="0.3">
      <c r="A3509" s="38">
        <v>1628</v>
      </c>
      <c r="B3509" s="38" t="s">
        <v>3397</v>
      </c>
      <c r="C3509" s="26" t="s">
        <v>6309</v>
      </c>
      <c r="D3509" s="26" t="s">
        <v>6310</v>
      </c>
      <c r="E3509" s="26" t="s">
        <v>6311</v>
      </c>
      <c r="F3509" s="46" t="s">
        <v>6419</v>
      </c>
      <c r="G3509" s="1" t="s">
        <v>6420</v>
      </c>
      <c r="H3509" s="71">
        <v>0.11</v>
      </c>
      <c r="I3509" s="71">
        <v>0.11</v>
      </c>
      <c r="J3509" s="1">
        <v>1</v>
      </c>
      <c r="K3509" s="162">
        <v>44592</v>
      </c>
      <c r="L3509" s="41">
        <v>44727</v>
      </c>
      <c r="M3509" s="1">
        <v>18.77</v>
      </c>
      <c r="N3509" s="42">
        <v>18.118815400641573</v>
      </c>
      <c r="O3509" s="1">
        <v>93</v>
      </c>
      <c r="P3509" s="42">
        <f t="shared" si="196"/>
        <v>1745.61</v>
      </c>
      <c r="Q3509" s="1" t="s">
        <v>147</v>
      </c>
      <c r="R3509" s="1">
        <v>100</v>
      </c>
      <c r="S3509" s="1">
        <f t="shared" si="197"/>
        <v>1877</v>
      </c>
      <c r="T3509" s="1" t="s">
        <v>147</v>
      </c>
      <c r="U3509" s="1">
        <v>900</v>
      </c>
      <c r="V3509" s="1">
        <v>0</v>
      </c>
      <c r="W3509" s="1">
        <v>0</v>
      </c>
      <c r="X3509" s="1">
        <v>45</v>
      </c>
      <c r="Y3509" s="1">
        <v>945</v>
      </c>
      <c r="Z3509" s="42">
        <v>17122.280553606288</v>
      </c>
      <c r="AA3509" s="71" t="s">
        <v>6317</v>
      </c>
      <c r="AB3509" s="71" t="s">
        <v>6574</v>
      </c>
      <c r="AC3509" s="71"/>
      <c r="AZ3509" s="24"/>
      <c r="BF3509" s="24"/>
      <c r="BJ3509" s="24"/>
      <c r="BK3509" s="24"/>
      <c r="BL3509" s="24"/>
      <c r="BM3509" s="24"/>
      <c r="BN3509" s="24"/>
      <c r="BO3509" s="24"/>
      <c r="BP3509" s="24"/>
      <c r="BQ3509" s="24"/>
      <c r="BR3509" s="24"/>
      <c r="BS3509" s="24"/>
      <c r="BT3509" s="24"/>
    </row>
    <row r="3510" spans="1:72" s="23" customFormat="1" x14ac:dyDescent="0.3">
      <c r="A3510" s="38">
        <v>1629</v>
      </c>
      <c r="B3510" s="38" t="s">
        <v>3397</v>
      </c>
      <c r="C3510" s="26" t="s">
        <v>6309</v>
      </c>
      <c r="D3510" s="26" t="s">
        <v>6310</v>
      </c>
      <c r="E3510" s="26" t="s">
        <v>6311</v>
      </c>
      <c r="F3510" s="46" t="s">
        <v>6421</v>
      </c>
      <c r="G3510" s="1" t="s">
        <v>6422</v>
      </c>
      <c r="H3510" s="71">
        <v>0.25</v>
      </c>
      <c r="I3510" s="71">
        <v>0.25</v>
      </c>
      <c r="J3510" s="1">
        <v>1</v>
      </c>
      <c r="K3510" s="162">
        <v>44607</v>
      </c>
      <c r="L3510" s="41">
        <v>44727</v>
      </c>
      <c r="M3510" s="1">
        <v>42.45</v>
      </c>
      <c r="N3510" s="42">
        <v>40.916403794550142</v>
      </c>
      <c r="O3510" s="1">
        <v>91</v>
      </c>
      <c r="P3510" s="42">
        <f t="shared" si="196"/>
        <v>3862.9500000000003</v>
      </c>
      <c r="Q3510" s="1" t="s">
        <v>147</v>
      </c>
      <c r="R3510" s="1">
        <v>99.33</v>
      </c>
      <c r="S3510" s="1">
        <f t="shared" si="197"/>
        <v>4216.5585000000001</v>
      </c>
      <c r="T3510" s="1" t="s">
        <v>147</v>
      </c>
      <c r="U3510" s="1">
        <v>900</v>
      </c>
      <c r="V3510" s="1">
        <v>0</v>
      </c>
      <c r="W3510" s="1">
        <v>0</v>
      </c>
      <c r="X3510" s="1">
        <v>0</v>
      </c>
      <c r="Y3510" s="1">
        <v>900</v>
      </c>
      <c r="Z3510" s="42">
        <v>36824.763415095127</v>
      </c>
      <c r="AA3510" s="71" t="s">
        <v>6317</v>
      </c>
      <c r="AB3510" s="71" t="s">
        <v>6574</v>
      </c>
      <c r="AC3510" s="71"/>
      <c r="AZ3510" s="24"/>
      <c r="BF3510" s="24"/>
      <c r="BJ3510" s="24"/>
      <c r="BK3510" s="24"/>
      <c r="BL3510" s="24"/>
      <c r="BM3510" s="24"/>
      <c r="BN3510" s="24"/>
      <c r="BO3510" s="24"/>
      <c r="BP3510" s="24"/>
      <c r="BQ3510" s="24"/>
      <c r="BR3510" s="24"/>
      <c r="BS3510" s="24"/>
      <c r="BT3510" s="24"/>
    </row>
    <row r="3511" spans="1:72" s="23" customFormat="1" x14ac:dyDescent="0.3">
      <c r="A3511" s="38">
        <v>1630</v>
      </c>
      <c r="B3511" s="38" t="s">
        <v>3397</v>
      </c>
      <c r="C3511" s="26" t="s">
        <v>6309</v>
      </c>
      <c r="D3511" s="26" t="s">
        <v>6310</v>
      </c>
      <c r="E3511" s="26" t="s">
        <v>6311</v>
      </c>
      <c r="F3511" s="31" t="s">
        <v>6423</v>
      </c>
      <c r="G3511" s="1" t="s">
        <v>6424</v>
      </c>
      <c r="H3511" s="71">
        <v>0.47</v>
      </c>
      <c r="I3511" s="71">
        <v>0.47</v>
      </c>
      <c r="J3511" s="1">
        <v>2</v>
      </c>
      <c r="K3511" s="162">
        <v>44608</v>
      </c>
      <c r="L3511" s="41">
        <v>44727</v>
      </c>
      <c r="M3511" s="1">
        <v>77.47</v>
      </c>
      <c r="N3511" s="42">
        <v>75.512521011657341</v>
      </c>
      <c r="O3511" s="1">
        <v>96</v>
      </c>
      <c r="P3511" s="42">
        <f t="shared" si="196"/>
        <v>7437.12</v>
      </c>
      <c r="Q3511" s="1" t="s">
        <v>147</v>
      </c>
      <c r="R3511" s="1">
        <v>100</v>
      </c>
      <c r="S3511" s="1">
        <f t="shared" si="197"/>
        <v>7747</v>
      </c>
      <c r="T3511" s="1" t="s">
        <v>147</v>
      </c>
      <c r="U3511" s="1">
        <v>900</v>
      </c>
      <c r="V3511" s="1">
        <v>0</v>
      </c>
      <c r="W3511" s="1">
        <v>45</v>
      </c>
      <c r="X3511" s="1">
        <v>45</v>
      </c>
      <c r="Y3511" s="1">
        <v>990</v>
      </c>
      <c r="Z3511" s="42">
        <v>74757.39580154077</v>
      </c>
      <c r="AA3511" s="71" t="s">
        <v>6317</v>
      </c>
      <c r="AB3511" s="71" t="s">
        <v>5733</v>
      </c>
      <c r="AC3511" s="71"/>
      <c r="AZ3511" s="24"/>
      <c r="BF3511" s="24"/>
      <c r="BJ3511" s="24"/>
      <c r="BK3511" s="24"/>
      <c r="BL3511" s="24"/>
      <c r="BM3511" s="24"/>
      <c r="BN3511" s="24"/>
      <c r="BO3511" s="24"/>
      <c r="BP3511" s="24"/>
      <c r="BQ3511" s="24"/>
      <c r="BR3511" s="24"/>
      <c r="BS3511" s="24"/>
      <c r="BT3511" s="24"/>
    </row>
    <row r="3512" spans="1:72" s="23" customFormat="1" x14ac:dyDescent="0.3">
      <c r="A3512" s="38">
        <v>1631</v>
      </c>
      <c r="B3512" s="38" t="s">
        <v>3397</v>
      </c>
      <c r="C3512" s="26" t="s">
        <v>6309</v>
      </c>
      <c r="D3512" s="26" t="s">
        <v>6310</v>
      </c>
      <c r="E3512" s="26" t="s">
        <v>6311</v>
      </c>
      <c r="F3512" s="46" t="s">
        <v>6425</v>
      </c>
      <c r="G3512" s="1" t="s">
        <v>6426</v>
      </c>
      <c r="H3512" s="71">
        <v>0.16</v>
      </c>
      <c r="I3512" s="71">
        <v>0.16</v>
      </c>
      <c r="J3512" s="1">
        <v>1</v>
      </c>
      <c r="K3512" s="162">
        <v>44609</v>
      </c>
      <c r="L3512" s="41">
        <v>44727</v>
      </c>
      <c r="M3512" s="1">
        <v>14.02</v>
      </c>
      <c r="N3512" s="42">
        <v>12.473696173096304</v>
      </c>
      <c r="O3512" s="1">
        <v>96</v>
      </c>
      <c r="P3512" s="42">
        <f t="shared" si="196"/>
        <v>1345.92</v>
      </c>
      <c r="Q3512" s="1" t="s">
        <v>147</v>
      </c>
      <c r="R3512" s="1">
        <v>100</v>
      </c>
      <c r="S3512" s="1">
        <f t="shared" si="197"/>
        <v>1402</v>
      </c>
      <c r="T3512" s="1" t="s">
        <v>147</v>
      </c>
      <c r="U3512" s="1">
        <v>900</v>
      </c>
      <c r="V3512" s="1">
        <v>0</v>
      </c>
      <c r="W3512" s="1">
        <v>45</v>
      </c>
      <c r="X3512" s="1">
        <v>45</v>
      </c>
      <c r="Y3512" s="1">
        <v>990</v>
      </c>
      <c r="Z3512" s="42">
        <v>12348.959211365342</v>
      </c>
      <c r="AA3512" s="71" t="s">
        <v>6317</v>
      </c>
      <c r="AB3512" s="71" t="s">
        <v>6574</v>
      </c>
      <c r="AC3512" s="71"/>
      <c r="AZ3512" s="24"/>
      <c r="BF3512" s="24"/>
      <c r="BJ3512" s="24"/>
      <c r="BK3512" s="24"/>
      <c r="BL3512" s="24"/>
      <c r="BM3512" s="24"/>
      <c r="BN3512" s="24"/>
      <c r="BO3512" s="24"/>
      <c r="BP3512" s="24"/>
      <c r="BQ3512" s="24"/>
      <c r="BR3512" s="24"/>
      <c r="BS3512" s="24"/>
      <c r="BT3512" s="24"/>
    </row>
    <row r="3513" spans="1:72" s="23" customFormat="1" x14ac:dyDescent="0.3">
      <c r="A3513" s="38">
        <v>1632</v>
      </c>
      <c r="B3513" s="38" t="s">
        <v>3397</v>
      </c>
      <c r="C3513" s="26" t="s">
        <v>6309</v>
      </c>
      <c r="D3513" s="26" t="s">
        <v>6310</v>
      </c>
      <c r="E3513" s="26" t="s">
        <v>6311</v>
      </c>
      <c r="F3513" s="46" t="s">
        <v>6427</v>
      </c>
      <c r="G3513" s="1" t="s">
        <v>6428</v>
      </c>
      <c r="H3513" s="71">
        <v>0.14000000000000001</v>
      </c>
      <c r="I3513" s="71">
        <v>0.14000000000000001</v>
      </c>
      <c r="J3513" s="1">
        <v>1</v>
      </c>
      <c r="K3513" s="162">
        <v>44612</v>
      </c>
      <c r="L3513" s="41">
        <v>44727</v>
      </c>
      <c r="M3513" s="1">
        <v>9.4499999999999993</v>
      </c>
      <c r="N3513" s="42">
        <v>8.3032568856602609</v>
      </c>
      <c r="O3513" s="1">
        <v>97</v>
      </c>
      <c r="P3513" s="42">
        <f t="shared" si="196"/>
        <v>916.65</v>
      </c>
      <c r="Q3513" s="1" t="s">
        <v>147</v>
      </c>
      <c r="R3513" s="1">
        <v>100</v>
      </c>
      <c r="S3513" s="1">
        <f t="shared" si="197"/>
        <v>944.99999999999989</v>
      </c>
      <c r="T3513" s="1" t="s">
        <v>147</v>
      </c>
      <c r="U3513" s="1">
        <v>900</v>
      </c>
      <c r="V3513" s="1">
        <v>0</v>
      </c>
      <c r="W3513" s="1">
        <v>45</v>
      </c>
      <c r="X3513" s="1">
        <v>45</v>
      </c>
      <c r="Y3513" s="1">
        <v>990</v>
      </c>
      <c r="Z3513" s="42">
        <v>8220.2243168036584</v>
      </c>
      <c r="AA3513" s="71" t="s">
        <v>6317</v>
      </c>
      <c r="AB3513" s="71" t="s">
        <v>6574</v>
      </c>
      <c r="AC3513" s="71"/>
      <c r="AZ3513" s="24"/>
      <c r="BF3513" s="24"/>
      <c r="BJ3513" s="24"/>
      <c r="BK3513" s="24"/>
      <c r="BL3513" s="24"/>
      <c r="BM3513" s="24"/>
      <c r="BN3513" s="24"/>
      <c r="BO3513" s="24"/>
      <c r="BP3513" s="24"/>
      <c r="BQ3513" s="24"/>
      <c r="BR3513" s="24"/>
      <c r="BS3513" s="24"/>
      <c r="BT3513" s="24"/>
    </row>
    <row r="3514" spans="1:72" s="23" customFormat="1" x14ac:dyDescent="0.3">
      <c r="A3514" s="38">
        <v>1633</v>
      </c>
      <c r="B3514" s="38" t="s">
        <v>3397</v>
      </c>
      <c r="C3514" s="26" t="s">
        <v>6309</v>
      </c>
      <c r="D3514" s="26" t="s">
        <v>6310</v>
      </c>
      <c r="E3514" s="26" t="s">
        <v>6311</v>
      </c>
      <c r="F3514" s="46" t="s">
        <v>6429</v>
      </c>
      <c r="G3514" s="1" t="s">
        <v>6430</v>
      </c>
      <c r="H3514" s="71">
        <v>0.06</v>
      </c>
      <c r="I3514" s="71">
        <v>0.06</v>
      </c>
      <c r="J3514" s="1">
        <v>1</v>
      </c>
      <c r="K3514" s="162">
        <v>44594</v>
      </c>
      <c r="L3514" s="41">
        <v>44727</v>
      </c>
      <c r="M3514" s="1">
        <v>3.75</v>
      </c>
      <c r="N3514" s="42">
        <v>3.3092333734154957</v>
      </c>
      <c r="O3514" s="1">
        <v>89</v>
      </c>
      <c r="P3514" s="42">
        <f t="shared" si="196"/>
        <v>333.75</v>
      </c>
      <c r="Q3514" s="1" t="s">
        <v>147</v>
      </c>
      <c r="R3514" s="1">
        <v>100</v>
      </c>
      <c r="S3514" s="1">
        <f t="shared" si="197"/>
        <v>375</v>
      </c>
      <c r="T3514" s="1" t="s">
        <v>147</v>
      </c>
      <c r="U3514" s="1">
        <v>900</v>
      </c>
      <c r="V3514" s="1">
        <v>0</v>
      </c>
      <c r="W3514" s="1">
        <v>0</v>
      </c>
      <c r="X3514" s="1">
        <v>45</v>
      </c>
      <c r="Y3514" s="1">
        <v>945</v>
      </c>
      <c r="Z3514" s="42">
        <v>3127.2255378776435</v>
      </c>
      <c r="AA3514" s="71" t="s">
        <v>6317</v>
      </c>
      <c r="AB3514" s="71" t="s">
        <v>6574</v>
      </c>
      <c r="AC3514" s="71"/>
      <c r="AZ3514" s="24"/>
      <c r="BF3514" s="24"/>
      <c r="BJ3514" s="24"/>
      <c r="BK3514" s="24"/>
      <c r="BL3514" s="24"/>
      <c r="BM3514" s="24"/>
      <c r="BN3514" s="24"/>
      <c r="BO3514" s="24"/>
      <c r="BP3514" s="24"/>
      <c r="BQ3514" s="24"/>
      <c r="BR3514" s="24"/>
      <c r="BS3514" s="24"/>
      <c r="BT3514" s="24"/>
    </row>
    <row r="3515" spans="1:72" s="23" customFormat="1" x14ac:dyDescent="0.3">
      <c r="A3515" s="38">
        <v>1634</v>
      </c>
      <c r="B3515" s="38" t="s">
        <v>3397</v>
      </c>
      <c r="C3515" s="26" t="s">
        <v>6309</v>
      </c>
      <c r="D3515" s="26" t="s">
        <v>6310</v>
      </c>
      <c r="E3515" s="26" t="s">
        <v>6311</v>
      </c>
      <c r="F3515" s="46" t="s">
        <v>5782</v>
      </c>
      <c r="G3515" s="1" t="s">
        <v>6431</v>
      </c>
      <c r="H3515" s="71">
        <v>0.14000000000000001</v>
      </c>
      <c r="I3515" s="71">
        <v>0.14000000000000001</v>
      </c>
      <c r="J3515" s="1">
        <v>1</v>
      </c>
      <c r="K3515" s="162">
        <v>44603</v>
      </c>
      <c r="L3515" s="41">
        <v>44727</v>
      </c>
      <c r="M3515" s="1">
        <v>19.43</v>
      </c>
      <c r="N3515" s="42">
        <v>18.385671170414895</v>
      </c>
      <c r="O3515" s="1">
        <v>92</v>
      </c>
      <c r="P3515" s="42">
        <f t="shared" si="196"/>
        <v>1787.56</v>
      </c>
      <c r="Q3515" s="1" t="s">
        <v>147</v>
      </c>
      <c r="R3515" s="1">
        <v>100</v>
      </c>
      <c r="S3515" s="1">
        <f t="shared" si="197"/>
        <v>1943</v>
      </c>
      <c r="T3515" s="1" t="s">
        <v>147</v>
      </c>
      <c r="U3515" s="1">
        <v>900</v>
      </c>
      <c r="V3515" s="1">
        <v>0</v>
      </c>
      <c r="W3515" s="1">
        <v>0</v>
      </c>
      <c r="X3515" s="1">
        <v>45</v>
      </c>
      <c r="Y3515" s="1">
        <v>945</v>
      </c>
      <c r="Z3515" s="42">
        <v>17374.459256042075</v>
      </c>
      <c r="AA3515" s="71" t="s">
        <v>6317</v>
      </c>
      <c r="AB3515" s="71" t="s">
        <v>6574</v>
      </c>
      <c r="AC3515" s="71"/>
      <c r="AZ3515" s="24"/>
      <c r="BF3515" s="24"/>
      <c r="BJ3515" s="24"/>
      <c r="BK3515" s="24"/>
      <c r="BL3515" s="24"/>
      <c r="BM3515" s="24"/>
      <c r="BN3515" s="24"/>
      <c r="BO3515" s="24"/>
      <c r="BP3515" s="24"/>
      <c r="BQ3515" s="24"/>
      <c r="BR3515" s="24"/>
      <c r="BS3515" s="24"/>
      <c r="BT3515" s="24"/>
    </row>
    <row r="3516" spans="1:72" s="23" customFormat="1" x14ac:dyDescent="0.3">
      <c r="A3516" s="38">
        <v>1635</v>
      </c>
      <c r="B3516" s="38" t="s">
        <v>3397</v>
      </c>
      <c r="C3516" s="26" t="s">
        <v>6309</v>
      </c>
      <c r="D3516" s="26" t="s">
        <v>6310</v>
      </c>
      <c r="E3516" s="26" t="s">
        <v>6311</v>
      </c>
      <c r="F3516" s="46" t="s">
        <v>6432</v>
      </c>
      <c r="G3516" s="1" t="s">
        <v>6433</v>
      </c>
      <c r="H3516" s="71">
        <v>0.22</v>
      </c>
      <c r="I3516" s="71">
        <v>0.22</v>
      </c>
      <c r="J3516" s="1">
        <v>1</v>
      </c>
      <c r="K3516" s="162">
        <v>44607</v>
      </c>
      <c r="L3516" s="41">
        <v>44727</v>
      </c>
      <c r="M3516" s="1">
        <v>18.3</v>
      </c>
      <c r="N3516" s="42">
        <v>17.410897044919349</v>
      </c>
      <c r="O3516" s="1">
        <v>98</v>
      </c>
      <c r="P3516" s="42">
        <f t="shared" si="196"/>
        <v>1793.4</v>
      </c>
      <c r="Q3516" s="1" t="s">
        <v>147</v>
      </c>
      <c r="R3516" s="1">
        <v>100</v>
      </c>
      <c r="S3516" s="1">
        <f t="shared" si="197"/>
        <v>1830</v>
      </c>
      <c r="T3516" s="1" t="s">
        <v>147</v>
      </c>
      <c r="U3516" s="1">
        <v>900</v>
      </c>
      <c r="V3516" s="1">
        <v>0</v>
      </c>
      <c r="W3516" s="1">
        <v>45</v>
      </c>
      <c r="X3516" s="1">
        <v>45</v>
      </c>
      <c r="Y3516" s="1">
        <v>990</v>
      </c>
      <c r="Z3516" s="42">
        <v>17236.788074470154</v>
      </c>
      <c r="AA3516" s="71" t="s">
        <v>6317</v>
      </c>
      <c r="AB3516" s="71" t="s">
        <v>6574</v>
      </c>
      <c r="AC3516" s="71"/>
      <c r="AZ3516" s="24"/>
      <c r="BF3516" s="24"/>
      <c r="BJ3516" s="24"/>
      <c r="BK3516" s="24"/>
      <c r="BL3516" s="24"/>
      <c r="BM3516" s="24"/>
      <c r="BN3516" s="24"/>
      <c r="BO3516" s="24"/>
      <c r="BP3516" s="24"/>
      <c r="BQ3516" s="24"/>
      <c r="BR3516" s="24"/>
      <c r="BS3516" s="24"/>
      <c r="BT3516" s="24"/>
    </row>
    <row r="3517" spans="1:72" s="23" customFormat="1" x14ac:dyDescent="0.3">
      <c r="A3517" s="38">
        <v>1636</v>
      </c>
      <c r="B3517" s="38" t="s">
        <v>3397</v>
      </c>
      <c r="C3517" s="26" t="s">
        <v>6309</v>
      </c>
      <c r="D3517" s="26" t="s">
        <v>6310</v>
      </c>
      <c r="E3517" s="26" t="s">
        <v>6311</v>
      </c>
      <c r="F3517" s="46" t="s">
        <v>6434</v>
      </c>
      <c r="G3517" s="1" t="s">
        <v>6435</v>
      </c>
      <c r="H3517" s="71">
        <v>0.31</v>
      </c>
      <c r="I3517" s="71">
        <v>0.31</v>
      </c>
      <c r="J3517" s="1">
        <v>1</v>
      </c>
      <c r="K3517" s="162">
        <v>44603</v>
      </c>
      <c r="L3517" s="41">
        <v>44727</v>
      </c>
      <c r="M3517" s="1">
        <v>29.08</v>
      </c>
      <c r="N3517" s="42">
        <v>28.258226197493155</v>
      </c>
      <c r="O3517" s="1">
        <v>83</v>
      </c>
      <c r="P3517" s="42">
        <f t="shared" si="196"/>
        <v>2413.64</v>
      </c>
      <c r="Q3517" s="1" t="s">
        <v>147</v>
      </c>
      <c r="R3517" s="1">
        <v>99.29</v>
      </c>
      <c r="S3517" s="1">
        <f t="shared" si="197"/>
        <v>2887.3532</v>
      </c>
      <c r="T3517" s="1" t="s">
        <v>147</v>
      </c>
      <c r="U3517" s="1">
        <v>900</v>
      </c>
      <c r="V3517" s="1">
        <v>0</v>
      </c>
      <c r="W3517" s="1">
        <v>0</v>
      </c>
      <c r="X3517" s="1">
        <v>0</v>
      </c>
      <c r="Y3517" s="1">
        <v>900</v>
      </c>
      <c r="Z3517" s="42">
        <v>25432.40357774384</v>
      </c>
      <c r="AA3517" s="71" t="s">
        <v>6317</v>
      </c>
      <c r="AB3517" s="71" t="s">
        <v>6574</v>
      </c>
      <c r="AC3517" s="71"/>
      <c r="AZ3517" s="24"/>
      <c r="BF3517" s="24"/>
      <c r="BJ3517" s="24"/>
      <c r="BK3517" s="24"/>
      <c r="BL3517" s="24"/>
      <c r="BM3517" s="24"/>
      <c r="BN3517" s="24"/>
      <c r="BO3517" s="24"/>
      <c r="BP3517" s="24"/>
      <c r="BQ3517" s="24"/>
      <c r="BR3517" s="24"/>
      <c r="BS3517" s="24"/>
      <c r="BT3517" s="24"/>
    </row>
    <row r="3518" spans="1:72" s="23" customFormat="1" x14ac:dyDescent="0.3">
      <c r="A3518" s="38">
        <v>1637</v>
      </c>
      <c r="B3518" s="38" t="s">
        <v>3397</v>
      </c>
      <c r="C3518" s="26" t="s">
        <v>6309</v>
      </c>
      <c r="D3518" s="26" t="s">
        <v>6310</v>
      </c>
      <c r="E3518" s="26" t="s">
        <v>6311</v>
      </c>
      <c r="F3518" s="46" t="s">
        <v>6436</v>
      </c>
      <c r="G3518" s="1" t="s">
        <v>6437</v>
      </c>
      <c r="H3518" s="71">
        <v>0.25</v>
      </c>
      <c r="I3518" s="71">
        <v>0.25</v>
      </c>
      <c r="J3518" s="1">
        <v>1</v>
      </c>
      <c r="K3518" s="162">
        <v>44592</v>
      </c>
      <c r="L3518" s="41">
        <v>44727</v>
      </c>
      <c r="M3518" s="1">
        <v>37.49</v>
      </c>
      <c r="N3518" s="42">
        <v>36.092577394831807</v>
      </c>
      <c r="O3518" s="1">
        <v>97</v>
      </c>
      <c r="P3518" s="42">
        <f t="shared" si="196"/>
        <v>3636.53</v>
      </c>
      <c r="Q3518" s="1" t="s">
        <v>147</v>
      </c>
      <c r="R3518" s="1">
        <v>100</v>
      </c>
      <c r="S3518" s="1">
        <f t="shared" si="197"/>
        <v>3749</v>
      </c>
      <c r="T3518" s="1" t="s">
        <v>147</v>
      </c>
      <c r="U3518" s="1">
        <v>900</v>
      </c>
      <c r="V3518" s="1">
        <v>0</v>
      </c>
      <c r="W3518" s="1">
        <v>45</v>
      </c>
      <c r="X3518" s="1">
        <v>45</v>
      </c>
      <c r="Y3518" s="1">
        <v>990</v>
      </c>
      <c r="Z3518" s="42">
        <v>35731.651620883487</v>
      </c>
      <c r="AA3518" s="71" t="s">
        <v>6317</v>
      </c>
      <c r="AB3518" s="71" t="s">
        <v>6574</v>
      </c>
      <c r="AC3518" s="71"/>
      <c r="AZ3518" s="24"/>
      <c r="BF3518" s="24"/>
      <c r="BJ3518" s="24"/>
      <c r="BK3518" s="24"/>
      <c r="BL3518" s="24"/>
      <c r="BM3518" s="24"/>
      <c r="BN3518" s="24"/>
      <c r="BO3518" s="24"/>
      <c r="BP3518" s="24"/>
      <c r="BQ3518" s="24"/>
      <c r="BR3518" s="24"/>
      <c r="BS3518" s="24"/>
      <c r="BT3518" s="24"/>
    </row>
    <row r="3519" spans="1:72" s="23" customFormat="1" x14ac:dyDescent="0.3">
      <c r="A3519" s="38">
        <v>1638</v>
      </c>
      <c r="B3519" s="38" t="s">
        <v>3397</v>
      </c>
      <c r="C3519" s="26" t="s">
        <v>6309</v>
      </c>
      <c r="D3519" s="26" t="s">
        <v>6310</v>
      </c>
      <c r="E3519" s="26" t="s">
        <v>6311</v>
      </c>
      <c r="F3519" s="46" t="s">
        <v>6438</v>
      </c>
      <c r="G3519" s="1" t="s">
        <v>6439</v>
      </c>
      <c r="H3519" s="71">
        <v>0.28000000000000003</v>
      </c>
      <c r="I3519" s="71">
        <v>0.28000000000000003</v>
      </c>
      <c r="J3519" s="1">
        <v>1</v>
      </c>
      <c r="K3519" s="162">
        <v>44591</v>
      </c>
      <c r="L3519" s="41">
        <v>44727</v>
      </c>
      <c r="M3519" s="1">
        <v>14.19</v>
      </c>
      <c r="N3519" s="42">
        <v>12.51546328454998</v>
      </c>
      <c r="O3519" s="1">
        <v>97</v>
      </c>
      <c r="P3519" s="42">
        <f t="shared" si="196"/>
        <v>1376.43</v>
      </c>
      <c r="Q3519" s="1" t="s">
        <v>147</v>
      </c>
      <c r="R3519" s="1">
        <v>100</v>
      </c>
      <c r="S3519" s="1">
        <f t="shared" si="197"/>
        <v>1419</v>
      </c>
      <c r="T3519" s="1" t="s">
        <v>147</v>
      </c>
      <c r="U3519" s="1">
        <v>900</v>
      </c>
      <c r="V3519" s="1">
        <v>0</v>
      </c>
      <c r="W3519" s="1">
        <v>45</v>
      </c>
      <c r="X3519" s="1">
        <v>45</v>
      </c>
      <c r="Y3519" s="1">
        <v>990</v>
      </c>
      <c r="Z3519" s="42">
        <v>12390.308651704481</v>
      </c>
      <c r="AA3519" s="71" t="s">
        <v>6317</v>
      </c>
      <c r="AB3519" s="71" t="s">
        <v>6574</v>
      </c>
      <c r="AC3519" s="71"/>
      <c r="AZ3519" s="24"/>
      <c r="BF3519" s="24"/>
      <c r="BJ3519" s="24"/>
      <c r="BK3519" s="24"/>
      <c r="BL3519" s="24"/>
      <c r="BM3519" s="24"/>
      <c r="BN3519" s="24"/>
      <c r="BO3519" s="24"/>
      <c r="BP3519" s="24"/>
      <c r="BQ3519" s="24"/>
      <c r="BR3519" s="24"/>
      <c r="BS3519" s="24"/>
      <c r="BT3519" s="24"/>
    </row>
    <row r="3520" spans="1:72" s="23" customFormat="1" x14ac:dyDescent="0.3">
      <c r="A3520" s="38">
        <v>1639</v>
      </c>
      <c r="B3520" s="38" t="s">
        <v>3397</v>
      </c>
      <c r="C3520" s="26" t="s">
        <v>6309</v>
      </c>
      <c r="D3520" s="26" t="s">
        <v>6310</v>
      </c>
      <c r="E3520" s="26" t="s">
        <v>6311</v>
      </c>
      <c r="F3520" s="46" t="s">
        <v>6440</v>
      </c>
      <c r="G3520" s="1" t="s">
        <v>6441</v>
      </c>
      <c r="H3520" s="71">
        <v>0.35</v>
      </c>
      <c r="I3520" s="71">
        <v>0.35</v>
      </c>
      <c r="J3520" s="1">
        <v>1</v>
      </c>
      <c r="K3520" s="162">
        <v>44604</v>
      </c>
      <c r="L3520" s="41">
        <v>44727</v>
      </c>
      <c r="M3520" s="1">
        <v>29.24</v>
      </c>
      <c r="N3520" s="42">
        <v>28.545510933071252</v>
      </c>
      <c r="O3520" s="1">
        <v>97</v>
      </c>
      <c r="P3520" s="42">
        <f t="shared" si="196"/>
        <v>2836.2799999999997</v>
      </c>
      <c r="Q3520" s="1" t="s">
        <v>147</v>
      </c>
      <c r="R3520" s="1">
        <v>100</v>
      </c>
      <c r="S3520" s="1">
        <f t="shared" si="197"/>
        <v>2924</v>
      </c>
      <c r="T3520" s="1" t="s">
        <v>147</v>
      </c>
      <c r="U3520" s="1">
        <v>900</v>
      </c>
      <c r="V3520" s="1">
        <v>0</v>
      </c>
      <c r="W3520" s="1">
        <v>45</v>
      </c>
      <c r="X3520" s="1">
        <v>45</v>
      </c>
      <c r="Y3520" s="1">
        <v>990</v>
      </c>
      <c r="Z3520" s="42">
        <v>28260.055823740538</v>
      </c>
      <c r="AA3520" s="71" t="s">
        <v>6317</v>
      </c>
      <c r="AB3520" s="71" t="s">
        <v>6574</v>
      </c>
      <c r="AC3520" s="71"/>
      <c r="AZ3520" s="24"/>
      <c r="BF3520" s="24"/>
      <c r="BJ3520" s="24"/>
      <c r="BK3520" s="24"/>
      <c r="BL3520" s="24"/>
      <c r="BM3520" s="24"/>
      <c r="BN3520" s="24"/>
      <c r="BO3520" s="24"/>
      <c r="BP3520" s="24"/>
      <c r="BQ3520" s="24"/>
      <c r="BR3520" s="24"/>
      <c r="BS3520" s="24"/>
      <c r="BT3520" s="24"/>
    </row>
    <row r="3521" spans="1:72" s="23" customFormat="1" x14ac:dyDescent="0.3">
      <c r="A3521" s="38">
        <v>1640</v>
      </c>
      <c r="B3521" s="38" t="s">
        <v>3397</v>
      </c>
      <c r="C3521" s="26" t="s">
        <v>6309</v>
      </c>
      <c r="D3521" s="26" t="s">
        <v>6310</v>
      </c>
      <c r="E3521" s="26" t="s">
        <v>6311</v>
      </c>
      <c r="F3521" s="31" t="s">
        <v>5786</v>
      </c>
      <c r="G3521" s="1" t="s">
        <v>6442</v>
      </c>
      <c r="H3521" s="71">
        <v>0.35</v>
      </c>
      <c r="I3521" s="71">
        <v>0.35</v>
      </c>
      <c r="J3521" s="1">
        <v>1</v>
      </c>
      <c r="K3521" s="162">
        <v>44591</v>
      </c>
      <c r="L3521" s="41">
        <v>44727</v>
      </c>
      <c r="M3521" s="1">
        <v>24.16</v>
      </c>
      <c r="N3521" s="42">
        <v>23.692104422945263</v>
      </c>
      <c r="O3521" s="1">
        <v>97</v>
      </c>
      <c r="P3521" s="42">
        <f t="shared" si="196"/>
        <v>2343.52</v>
      </c>
      <c r="Q3521" s="1" t="s">
        <v>147</v>
      </c>
      <c r="R3521" s="1">
        <v>100</v>
      </c>
      <c r="S3521" s="1">
        <f t="shared" si="197"/>
        <v>2416</v>
      </c>
      <c r="T3521" s="1" t="s">
        <v>147</v>
      </c>
      <c r="U3521" s="1">
        <v>900</v>
      </c>
      <c r="V3521" s="1">
        <v>0</v>
      </c>
      <c r="W3521" s="1">
        <v>45</v>
      </c>
      <c r="X3521" s="1">
        <v>45</v>
      </c>
      <c r="Y3521" s="1">
        <v>990</v>
      </c>
      <c r="Z3521" s="42">
        <v>23455.18337871581</v>
      </c>
      <c r="AA3521" s="71" t="s">
        <v>6317</v>
      </c>
      <c r="AB3521" s="71" t="s">
        <v>6574</v>
      </c>
      <c r="AC3521" s="71"/>
      <c r="AZ3521" s="24"/>
      <c r="BF3521" s="24"/>
      <c r="BJ3521" s="24"/>
      <c r="BK3521" s="24"/>
      <c r="BL3521" s="24"/>
      <c r="BM3521" s="24"/>
      <c r="BN3521" s="24"/>
      <c r="BO3521" s="24"/>
      <c r="BP3521" s="24"/>
      <c r="BQ3521" s="24"/>
      <c r="BR3521" s="24"/>
      <c r="BS3521" s="24"/>
      <c r="BT3521" s="24"/>
    </row>
    <row r="3522" spans="1:72" s="23" customFormat="1" x14ac:dyDescent="0.3">
      <c r="A3522" s="38">
        <v>1641</v>
      </c>
      <c r="B3522" s="38" t="s">
        <v>3397</v>
      </c>
      <c r="C3522" s="26" t="s">
        <v>6309</v>
      </c>
      <c r="D3522" s="26" t="s">
        <v>6310</v>
      </c>
      <c r="E3522" s="26" t="s">
        <v>6311</v>
      </c>
      <c r="F3522" s="31" t="s">
        <v>5790</v>
      </c>
      <c r="G3522" s="1" t="s">
        <v>6443</v>
      </c>
      <c r="H3522" s="71">
        <v>0.25</v>
      </c>
      <c r="I3522" s="71">
        <v>0.25</v>
      </c>
      <c r="J3522" s="1">
        <v>1</v>
      </c>
      <c r="K3522" s="162">
        <v>44612</v>
      </c>
      <c r="L3522" s="41">
        <v>44727</v>
      </c>
      <c r="M3522" s="1">
        <v>44.25</v>
      </c>
      <c r="N3522" s="42">
        <v>42.54076129707402</v>
      </c>
      <c r="O3522" s="1">
        <v>81</v>
      </c>
      <c r="P3522" s="42">
        <f t="shared" si="196"/>
        <v>3584.25</v>
      </c>
      <c r="Q3522" s="1" t="s">
        <v>147</v>
      </c>
      <c r="R3522" s="1">
        <v>100</v>
      </c>
      <c r="S3522" s="1">
        <f t="shared" si="197"/>
        <v>4425</v>
      </c>
      <c r="T3522" s="1" t="s">
        <v>147</v>
      </c>
      <c r="U3522" s="1">
        <v>900</v>
      </c>
      <c r="V3522" s="1">
        <v>0</v>
      </c>
      <c r="W3522" s="1">
        <v>0</v>
      </c>
      <c r="X3522" s="1">
        <v>0</v>
      </c>
      <c r="Y3522" s="1">
        <v>900</v>
      </c>
      <c r="Z3522" s="42">
        <v>38286.685167366617</v>
      </c>
      <c r="AA3522" s="71" t="s">
        <v>6317</v>
      </c>
      <c r="AB3522" s="71" t="s">
        <v>6574</v>
      </c>
      <c r="AC3522" s="71"/>
      <c r="AZ3522" s="24"/>
      <c r="BF3522" s="24"/>
      <c r="BJ3522" s="24"/>
      <c r="BK3522" s="24"/>
      <c r="BL3522" s="24"/>
      <c r="BM3522" s="24"/>
      <c r="BN3522" s="24"/>
      <c r="BO3522" s="24"/>
      <c r="BP3522" s="24"/>
      <c r="BQ3522" s="24"/>
      <c r="BR3522" s="24"/>
      <c r="BS3522" s="24"/>
      <c r="BT3522" s="24"/>
    </row>
    <row r="3523" spans="1:72" s="23" customFormat="1" x14ac:dyDescent="0.3">
      <c r="A3523" s="38">
        <v>1642</v>
      </c>
      <c r="B3523" s="38" t="s">
        <v>3397</v>
      </c>
      <c r="C3523" s="26" t="s">
        <v>6309</v>
      </c>
      <c r="D3523" s="26" t="s">
        <v>6310</v>
      </c>
      <c r="E3523" s="26" t="s">
        <v>6311</v>
      </c>
      <c r="F3523" s="31" t="s">
        <v>5790</v>
      </c>
      <c r="G3523" s="1" t="s">
        <v>6444</v>
      </c>
      <c r="H3523" s="71">
        <v>0.33</v>
      </c>
      <c r="I3523" s="71">
        <v>0.33</v>
      </c>
      <c r="J3523" s="1">
        <v>1</v>
      </c>
      <c r="K3523" s="162">
        <v>44591</v>
      </c>
      <c r="L3523" s="41">
        <v>44727</v>
      </c>
      <c r="M3523" s="1">
        <v>9.32</v>
      </c>
      <c r="N3523" s="42">
        <v>7.9408598939480033</v>
      </c>
      <c r="O3523" s="1">
        <v>85</v>
      </c>
      <c r="P3523" s="42">
        <f t="shared" si="196"/>
        <v>792.2</v>
      </c>
      <c r="Q3523" s="1" t="s">
        <v>147</v>
      </c>
      <c r="R3523" s="1">
        <v>100</v>
      </c>
      <c r="S3523" s="1">
        <f t="shared" si="197"/>
        <v>932</v>
      </c>
      <c r="T3523" s="1" t="s">
        <v>147</v>
      </c>
      <c r="U3523" s="1">
        <v>900</v>
      </c>
      <c r="V3523" s="1">
        <v>0</v>
      </c>
      <c r="W3523" s="1">
        <v>0</v>
      </c>
      <c r="X3523" s="1">
        <v>45</v>
      </c>
      <c r="Y3523" s="1">
        <v>945</v>
      </c>
      <c r="Z3523" s="42">
        <v>7504.1125997808631</v>
      </c>
      <c r="AA3523" s="71" t="s">
        <v>6317</v>
      </c>
      <c r="AB3523" s="71" t="s">
        <v>6574</v>
      </c>
      <c r="AC3523" s="71"/>
      <c r="AZ3523" s="24"/>
      <c r="BF3523" s="24"/>
      <c r="BJ3523" s="24"/>
      <c r="BK3523" s="24"/>
      <c r="BL3523" s="24"/>
      <c r="BM3523" s="24"/>
      <c r="BN3523" s="24"/>
      <c r="BO3523" s="24"/>
      <c r="BP3523" s="24"/>
      <c r="BQ3523" s="24"/>
      <c r="BR3523" s="24"/>
      <c r="BS3523" s="24"/>
      <c r="BT3523" s="24"/>
    </row>
    <row r="3524" spans="1:72" s="23" customFormat="1" x14ac:dyDescent="0.3">
      <c r="A3524" s="38">
        <v>1643</v>
      </c>
      <c r="B3524" s="38" t="s">
        <v>3397</v>
      </c>
      <c r="C3524" s="26" t="s">
        <v>6309</v>
      </c>
      <c r="D3524" s="26" t="s">
        <v>6310</v>
      </c>
      <c r="E3524" s="26" t="s">
        <v>6311</v>
      </c>
      <c r="F3524" s="46" t="s">
        <v>6445</v>
      </c>
      <c r="G3524" s="1" t="s">
        <v>6446</v>
      </c>
      <c r="H3524" s="71">
        <v>0.35</v>
      </c>
      <c r="I3524" s="71">
        <v>0.35</v>
      </c>
      <c r="J3524" s="1">
        <v>2</v>
      </c>
      <c r="K3524" s="162">
        <v>44592</v>
      </c>
      <c r="L3524" s="41">
        <v>44727</v>
      </c>
      <c r="M3524" s="1">
        <v>72.680000000000007</v>
      </c>
      <c r="N3524" s="42">
        <v>70.855466228231251</v>
      </c>
      <c r="O3524" s="1">
        <v>97</v>
      </c>
      <c r="P3524" s="42">
        <f t="shared" si="196"/>
        <v>7049.9600000000009</v>
      </c>
      <c r="Q3524" s="1" t="s">
        <v>147</v>
      </c>
      <c r="R3524" s="1">
        <v>100</v>
      </c>
      <c r="S3524" s="1">
        <f t="shared" si="197"/>
        <v>7268.0000000000009</v>
      </c>
      <c r="T3524" s="1" t="s">
        <v>147</v>
      </c>
      <c r="U3524" s="1">
        <v>900</v>
      </c>
      <c r="V3524" s="1">
        <v>0</v>
      </c>
      <c r="W3524" s="1">
        <v>45</v>
      </c>
      <c r="X3524" s="1">
        <v>45</v>
      </c>
      <c r="Y3524" s="1">
        <v>990</v>
      </c>
      <c r="Z3524" s="42">
        <v>70146.911565948933</v>
      </c>
      <c r="AA3524" s="71" t="s">
        <v>6317</v>
      </c>
      <c r="AB3524" s="71" t="s">
        <v>6574</v>
      </c>
      <c r="AC3524" s="71"/>
      <c r="AZ3524" s="24"/>
      <c r="BF3524" s="24"/>
      <c r="BJ3524" s="24"/>
      <c r="BK3524" s="24"/>
      <c r="BL3524" s="24"/>
      <c r="BM3524" s="24"/>
      <c r="BN3524" s="24"/>
      <c r="BO3524" s="24"/>
      <c r="BP3524" s="24"/>
      <c r="BQ3524" s="24"/>
      <c r="BR3524" s="24"/>
      <c r="BS3524" s="24"/>
      <c r="BT3524" s="24"/>
    </row>
    <row r="3525" spans="1:72" s="23" customFormat="1" x14ac:dyDescent="0.3">
      <c r="A3525" s="38">
        <v>1644</v>
      </c>
      <c r="B3525" s="38" t="s">
        <v>3397</v>
      </c>
      <c r="C3525" s="26" t="s">
        <v>6309</v>
      </c>
      <c r="D3525" s="26" t="s">
        <v>6310</v>
      </c>
      <c r="E3525" s="26" t="s">
        <v>6311</v>
      </c>
      <c r="F3525" s="46" t="s">
        <v>6447</v>
      </c>
      <c r="G3525" s="1" t="s">
        <v>6448</v>
      </c>
      <c r="H3525" s="71">
        <v>0.3</v>
      </c>
      <c r="I3525" s="71">
        <v>0.3</v>
      </c>
      <c r="J3525" s="1">
        <v>1</v>
      </c>
      <c r="K3525" s="162">
        <v>44608</v>
      </c>
      <c r="L3525" s="41">
        <v>44727</v>
      </c>
      <c r="M3525" s="1">
        <v>51.06</v>
      </c>
      <c r="N3525" s="42">
        <v>50.627725290742191</v>
      </c>
      <c r="O3525" s="1">
        <v>97</v>
      </c>
      <c r="P3525" s="42">
        <f t="shared" si="196"/>
        <v>4952.8200000000006</v>
      </c>
      <c r="Q3525" s="1" t="s">
        <v>147</v>
      </c>
      <c r="R3525" s="1">
        <v>100</v>
      </c>
      <c r="S3525" s="1">
        <f t="shared" si="197"/>
        <v>5106</v>
      </c>
      <c r="T3525" s="1" t="s">
        <v>147</v>
      </c>
      <c r="U3525" s="1">
        <v>900</v>
      </c>
      <c r="V3525" s="1">
        <v>0</v>
      </c>
      <c r="W3525" s="1">
        <v>45</v>
      </c>
      <c r="X3525" s="1">
        <v>45</v>
      </c>
      <c r="Y3525" s="1">
        <v>990</v>
      </c>
      <c r="Z3525" s="42">
        <v>50121.448037834773</v>
      </c>
      <c r="AA3525" s="71" t="s">
        <v>6317</v>
      </c>
      <c r="AB3525" s="71" t="s">
        <v>6574</v>
      </c>
      <c r="AC3525" s="71"/>
      <c r="AZ3525" s="24"/>
      <c r="BF3525" s="24"/>
      <c r="BJ3525" s="24"/>
      <c r="BK3525" s="24"/>
      <c r="BL3525" s="24"/>
      <c r="BM3525" s="24"/>
      <c r="BN3525" s="24"/>
      <c r="BO3525" s="24"/>
      <c r="BP3525" s="24"/>
      <c r="BQ3525" s="24"/>
      <c r="BR3525" s="24"/>
      <c r="BS3525" s="24"/>
      <c r="BT3525" s="24"/>
    </row>
    <row r="3526" spans="1:72" s="23" customFormat="1" x14ac:dyDescent="0.3">
      <c r="A3526" s="38">
        <v>1645</v>
      </c>
      <c r="B3526" s="38" t="s">
        <v>3397</v>
      </c>
      <c r="C3526" s="26" t="s">
        <v>6309</v>
      </c>
      <c r="D3526" s="26" t="s">
        <v>6310</v>
      </c>
      <c r="E3526" s="26" t="s">
        <v>6311</v>
      </c>
      <c r="F3526" s="46" t="s">
        <v>6449</v>
      </c>
      <c r="G3526" s="1" t="s">
        <v>6450</v>
      </c>
      <c r="H3526" s="71">
        <v>0.25</v>
      </c>
      <c r="I3526" s="71">
        <v>0.25</v>
      </c>
      <c r="J3526" s="1">
        <v>1</v>
      </c>
      <c r="K3526" s="162">
        <v>44607</v>
      </c>
      <c r="L3526" s="41">
        <v>44727</v>
      </c>
      <c r="M3526" s="1">
        <v>16.760000000000002</v>
      </c>
      <c r="N3526" s="42">
        <v>16.063849906945315</v>
      </c>
      <c r="O3526" s="1">
        <v>87</v>
      </c>
      <c r="P3526" s="42">
        <f t="shared" si="196"/>
        <v>1458.1200000000001</v>
      </c>
      <c r="Q3526" s="1" t="s">
        <v>147</v>
      </c>
      <c r="R3526" s="1">
        <v>99.31</v>
      </c>
      <c r="S3526" s="1">
        <f t="shared" si="197"/>
        <v>1664.4356000000002</v>
      </c>
      <c r="T3526" s="1" t="s">
        <v>147</v>
      </c>
      <c r="U3526" s="1">
        <v>900</v>
      </c>
      <c r="V3526" s="1">
        <v>0</v>
      </c>
      <c r="W3526" s="1">
        <v>0</v>
      </c>
      <c r="X3526" s="1">
        <v>0</v>
      </c>
      <c r="Y3526" s="1">
        <v>900</v>
      </c>
      <c r="Z3526" s="42">
        <v>14457.464916250783</v>
      </c>
      <c r="AA3526" s="71" t="s">
        <v>6317</v>
      </c>
      <c r="AB3526" s="71" t="s">
        <v>6574</v>
      </c>
      <c r="AC3526" s="71"/>
      <c r="AZ3526" s="24"/>
      <c r="BF3526" s="24"/>
      <c r="BJ3526" s="24"/>
      <c r="BK3526" s="24"/>
      <c r="BL3526" s="24"/>
      <c r="BM3526" s="24"/>
      <c r="BN3526" s="24"/>
      <c r="BO3526" s="24"/>
      <c r="BP3526" s="24"/>
      <c r="BQ3526" s="24"/>
      <c r="BR3526" s="24"/>
      <c r="BS3526" s="24"/>
      <c r="BT3526" s="24"/>
    </row>
    <row r="3527" spans="1:72" s="23" customFormat="1" x14ac:dyDescent="0.3">
      <c r="A3527" s="38">
        <v>1646</v>
      </c>
      <c r="B3527" s="38" t="s">
        <v>3397</v>
      </c>
      <c r="C3527" s="26" t="s">
        <v>6309</v>
      </c>
      <c r="D3527" s="26" t="s">
        <v>6310</v>
      </c>
      <c r="E3527" s="26" t="s">
        <v>6311</v>
      </c>
      <c r="F3527" s="46" t="s">
        <v>6451</v>
      </c>
      <c r="G3527" s="1" t="s">
        <v>6452</v>
      </c>
      <c r="H3527" s="71">
        <v>0.32</v>
      </c>
      <c r="I3527" s="71">
        <v>0.32</v>
      </c>
      <c r="J3527" s="1">
        <v>1</v>
      </c>
      <c r="K3527" s="162">
        <v>44594</v>
      </c>
      <c r="L3527" s="41">
        <v>44727</v>
      </c>
      <c r="M3527" s="1">
        <v>41.99</v>
      </c>
      <c r="N3527" s="42">
        <v>40.146084406879545</v>
      </c>
      <c r="O3527" s="1">
        <v>92</v>
      </c>
      <c r="P3527" s="42">
        <f t="shared" si="196"/>
        <v>3863.0800000000004</v>
      </c>
      <c r="Q3527" s="1" t="s">
        <v>147</v>
      </c>
      <c r="R3527" s="1">
        <v>100</v>
      </c>
      <c r="S3527" s="1">
        <f t="shared" si="197"/>
        <v>4199</v>
      </c>
      <c r="T3527" s="1" t="s">
        <v>147</v>
      </c>
      <c r="U3527" s="1">
        <v>900</v>
      </c>
      <c r="V3527" s="1">
        <v>0</v>
      </c>
      <c r="W3527" s="1">
        <v>0</v>
      </c>
      <c r="X3527" s="1">
        <v>45</v>
      </c>
      <c r="Y3527" s="1">
        <v>945</v>
      </c>
      <c r="Z3527" s="42">
        <v>37938.049764501171</v>
      </c>
      <c r="AA3527" s="71" t="s">
        <v>6317</v>
      </c>
      <c r="AB3527" s="71" t="s">
        <v>6574</v>
      </c>
      <c r="AC3527" s="71"/>
      <c r="AZ3527" s="24"/>
      <c r="BF3527" s="24"/>
      <c r="BJ3527" s="24"/>
      <c r="BK3527" s="24"/>
      <c r="BL3527" s="24"/>
      <c r="BM3527" s="24"/>
      <c r="BN3527" s="24"/>
      <c r="BO3527" s="24"/>
      <c r="BP3527" s="24"/>
      <c r="BQ3527" s="24"/>
      <c r="BR3527" s="24"/>
      <c r="BS3527" s="24"/>
      <c r="BT3527" s="24"/>
    </row>
    <row r="3528" spans="1:72" s="23" customFormat="1" x14ac:dyDescent="0.3">
      <c r="A3528" s="38">
        <v>1647</v>
      </c>
      <c r="B3528" s="38" t="s">
        <v>3397</v>
      </c>
      <c r="C3528" s="26" t="s">
        <v>6309</v>
      </c>
      <c r="D3528" s="26" t="s">
        <v>6310</v>
      </c>
      <c r="E3528" s="26" t="s">
        <v>6311</v>
      </c>
      <c r="F3528" s="46" t="s">
        <v>6453</v>
      </c>
      <c r="G3528" s="1" t="s">
        <v>6454</v>
      </c>
      <c r="H3528" s="71">
        <v>0.35</v>
      </c>
      <c r="I3528" s="71">
        <v>0.35</v>
      </c>
      <c r="J3528" s="1">
        <v>1</v>
      </c>
      <c r="K3528" s="162">
        <v>44606</v>
      </c>
      <c r="L3528" s="41">
        <v>44727</v>
      </c>
      <c r="M3528" s="1">
        <v>51.68</v>
      </c>
      <c r="N3528" s="42">
        <v>49.615993586818078</v>
      </c>
      <c r="O3528" s="1">
        <v>95</v>
      </c>
      <c r="P3528" s="42">
        <f t="shared" si="196"/>
        <v>4909.6000000000004</v>
      </c>
      <c r="Q3528" s="1" t="s">
        <v>147</v>
      </c>
      <c r="R3528" s="1">
        <v>100</v>
      </c>
      <c r="S3528" s="1">
        <f t="shared" si="197"/>
        <v>5168</v>
      </c>
      <c r="T3528" s="1" t="s">
        <v>147</v>
      </c>
      <c r="U3528" s="1">
        <v>900</v>
      </c>
      <c r="V3528" s="1">
        <v>0</v>
      </c>
      <c r="W3528" s="1">
        <v>45</v>
      </c>
      <c r="X3528" s="1">
        <v>45</v>
      </c>
      <c r="Y3528" s="1">
        <v>990</v>
      </c>
      <c r="Z3528" s="42">
        <v>49119.833650949899</v>
      </c>
      <c r="AA3528" s="71" t="s">
        <v>6317</v>
      </c>
      <c r="AB3528" s="71" t="s">
        <v>6574</v>
      </c>
      <c r="AC3528" s="71"/>
      <c r="AZ3528" s="24"/>
      <c r="BF3528" s="24"/>
      <c r="BJ3528" s="24"/>
      <c r="BK3528" s="24"/>
      <c r="BL3528" s="24"/>
      <c r="BM3528" s="24"/>
      <c r="BN3528" s="24"/>
      <c r="BO3528" s="24"/>
      <c r="BP3528" s="24"/>
      <c r="BQ3528" s="24"/>
      <c r="BR3528" s="24"/>
      <c r="BS3528" s="24"/>
      <c r="BT3528" s="24"/>
    </row>
    <row r="3529" spans="1:72" s="23" customFormat="1" x14ac:dyDescent="0.3">
      <c r="A3529" s="38">
        <v>1648</v>
      </c>
      <c r="B3529" s="38" t="s">
        <v>3397</v>
      </c>
      <c r="C3529" s="26" t="s">
        <v>6309</v>
      </c>
      <c r="D3529" s="26" t="s">
        <v>6310</v>
      </c>
      <c r="E3529" s="26" t="s">
        <v>6311</v>
      </c>
      <c r="F3529" s="46" t="s">
        <v>6455</v>
      </c>
      <c r="G3529" s="1" t="s">
        <v>6456</v>
      </c>
      <c r="H3529" s="73">
        <v>0.23</v>
      </c>
      <c r="I3529" s="73">
        <v>0.23</v>
      </c>
      <c r="J3529" s="1">
        <v>1</v>
      </c>
      <c r="K3529" s="151">
        <v>44608</v>
      </c>
      <c r="L3529" s="41">
        <v>44727</v>
      </c>
      <c r="M3529" s="1">
        <v>41.28</v>
      </c>
      <c r="N3529" s="42">
        <v>40.398256506992624</v>
      </c>
      <c r="O3529" s="1">
        <v>98</v>
      </c>
      <c r="P3529" s="42">
        <f t="shared" si="196"/>
        <v>4045.44</v>
      </c>
      <c r="Q3529" s="1" t="s">
        <v>147</v>
      </c>
      <c r="R3529" s="1">
        <v>100</v>
      </c>
      <c r="S3529" s="1">
        <f t="shared" si="197"/>
        <v>4128</v>
      </c>
      <c r="T3529" s="1" t="s">
        <v>147</v>
      </c>
      <c r="U3529" s="1">
        <v>900</v>
      </c>
      <c r="V3529" s="1">
        <v>0</v>
      </c>
      <c r="W3529" s="1">
        <v>45</v>
      </c>
      <c r="X3529" s="1">
        <v>45</v>
      </c>
      <c r="Y3529" s="1">
        <v>990</v>
      </c>
      <c r="Z3529" s="42">
        <v>39994.2739419227</v>
      </c>
      <c r="AA3529" s="71" t="s">
        <v>3404</v>
      </c>
      <c r="AB3529" s="71" t="s">
        <v>4016</v>
      </c>
      <c r="AC3529" s="71"/>
      <c r="AZ3529" s="24"/>
      <c r="BF3529" s="24"/>
      <c r="BJ3529" s="24"/>
      <c r="BK3529" s="24"/>
      <c r="BL3529" s="24"/>
      <c r="BM3529" s="24"/>
      <c r="BN3529" s="24"/>
      <c r="BO3529" s="24"/>
      <c r="BP3529" s="24"/>
      <c r="BQ3529" s="24"/>
      <c r="BR3529" s="24"/>
      <c r="BS3529" s="24"/>
      <c r="BT3529" s="24"/>
    </row>
    <row r="3530" spans="1:72" s="23" customFormat="1" x14ac:dyDescent="0.3">
      <c r="A3530" s="38">
        <v>1649</v>
      </c>
      <c r="B3530" s="38" t="s">
        <v>3397</v>
      </c>
      <c r="C3530" s="26" t="s">
        <v>6309</v>
      </c>
      <c r="D3530" s="26" t="s">
        <v>6310</v>
      </c>
      <c r="E3530" s="26" t="s">
        <v>6311</v>
      </c>
      <c r="F3530" s="46" t="s">
        <v>6457</v>
      </c>
      <c r="G3530" s="1" t="s">
        <v>6458</v>
      </c>
      <c r="H3530" s="71">
        <v>0.17</v>
      </c>
      <c r="I3530" s="71">
        <v>0.17</v>
      </c>
      <c r="J3530" s="1">
        <v>1</v>
      </c>
      <c r="K3530" s="162">
        <v>44592</v>
      </c>
      <c r="L3530" s="41">
        <v>44727</v>
      </c>
      <c r="M3530" s="1">
        <v>25.69</v>
      </c>
      <c r="N3530" s="42">
        <v>25.07970415795371</v>
      </c>
      <c r="O3530" s="1">
        <v>98</v>
      </c>
      <c r="P3530" s="42">
        <f t="shared" si="196"/>
        <v>2517.6200000000003</v>
      </c>
      <c r="Q3530" s="1" t="s">
        <v>147</v>
      </c>
      <c r="R3530" s="1">
        <v>100</v>
      </c>
      <c r="S3530" s="1">
        <f t="shared" si="197"/>
        <v>2569</v>
      </c>
      <c r="T3530" s="1" t="s">
        <v>147</v>
      </c>
      <c r="U3530" s="1">
        <v>900</v>
      </c>
      <c r="V3530" s="1">
        <v>0</v>
      </c>
      <c r="W3530" s="1">
        <v>45</v>
      </c>
      <c r="X3530" s="1">
        <v>45</v>
      </c>
      <c r="Y3530" s="1">
        <v>990</v>
      </c>
      <c r="Z3530" s="42">
        <v>24828.907116374172</v>
      </c>
      <c r="AA3530" s="71" t="s">
        <v>6317</v>
      </c>
      <c r="AB3530" s="71" t="s">
        <v>6574</v>
      </c>
      <c r="AC3530" s="71"/>
      <c r="AZ3530" s="24"/>
      <c r="BF3530" s="24"/>
      <c r="BJ3530" s="24"/>
      <c r="BK3530" s="24"/>
      <c r="BL3530" s="24"/>
      <c r="BM3530" s="24"/>
      <c r="BN3530" s="24"/>
      <c r="BO3530" s="24"/>
      <c r="BP3530" s="24"/>
      <c r="BQ3530" s="24"/>
      <c r="BR3530" s="24"/>
      <c r="BS3530" s="24"/>
      <c r="BT3530" s="24"/>
    </row>
    <row r="3531" spans="1:72" s="23" customFormat="1" x14ac:dyDescent="0.3">
      <c r="A3531" s="38">
        <v>1650</v>
      </c>
      <c r="B3531" s="38" t="s">
        <v>3397</v>
      </c>
      <c r="C3531" s="26" t="s">
        <v>6309</v>
      </c>
      <c r="D3531" s="26" t="s">
        <v>6310</v>
      </c>
      <c r="E3531" s="26" t="s">
        <v>6311</v>
      </c>
      <c r="F3531" s="46" t="s">
        <v>6459</v>
      </c>
      <c r="G3531" s="1" t="s">
        <v>6460</v>
      </c>
      <c r="H3531" s="71">
        <v>0.15</v>
      </c>
      <c r="I3531" s="71">
        <v>0.15</v>
      </c>
      <c r="J3531" s="1">
        <v>1</v>
      </c>
      <c r="K3531" s="162">
        <v>44591</v>
      </c>
      <c r="L3531" s="41">
        <v>44727</v>
      </c>
      <c r="M3531" s="1">
        <v>24.26</v>
      </c>
      <c r="N3531" s="42">
        <v>23.576998010259707</v>
      </c>
      <c r="O3531" s="1">
        <v>97</v>
      </c>
      <c r="P3531" s="42">
        <f t="shared" si="196"/>
        <v>2353.2200000000003</v>
      </c>
      <c r="Q3531" s="1" t="s">
        <v>147</v>
      </c>
      <c r="R3531" s="1">
        <v>100</v>
      </c>
      <c r="S3531" s="1">
        <f t="shared" si="197"/>
        <v>2426</v>
      </c>
      <c r="T3531" s="1" t="s">
        <v>147</v>
      </c>
      <c r="U3531" s="1">
        <v>900</v>
      </c>
      <c r="V3531" s="1">
        <v>0</v>
      </c>
      <c r="W3531" s="1">
        <v>45</v>
      </c>
      <c r="X3531" s="1">
        <v>45</v>
      </c>
      <c r="Y3531" s="1">
        <v>990</v>
      </c>
      <c r="Z3531" s="42">
        <v>23341.228030157112</v>
      </c>
      <c r="AA3531" s="71" t="s">
        <v>6317</v>
      </c>
      <c r="AB3531" s="71" t="s">
        <v>6574</v>
      </c>
      <c r="AC3531" s="71"/>
      <c r="AZ3531" s="24"/>
      <c r="BF3531" s="24"/>
      <c r="BJ3531" s="24"/>
      <c r="BK3531" s="24"/>
      <c r="BL3531" s="24"/>
      <c r="BM3531" s="24"/>
      <c r="BN3531" s="24"/>
      <c r="BO3531" s="24"/>
      <c r="BP3531" s="24"/>
      <c r="BQ3531" s="24"/>
      <c r="BR3531" s="24"/>
      <c r="BS3531" s="24"/>
      <c r="BT3531" s="24"/>
    </row>
    <row r="3532" spans="1:72" s="23" customFormat="1" x14ac:dyDescent="0.3">
      <c r="A3532" s="38">
        <v>1651</v>
      </c>
      <c r="B3532" s="38" t="s">
        <v>3397</v>
      </c>
      <c r="C3532" s="26" t="s">
        <v>6309</v>
      </c>
      <c r="D3532" s="26" t="s">
        <v>6310</v>
      </c>
      <c r="E3532" s="26" t="s">
        <v>6311</v>
      </c>
      <c r="F3532" s="46" t="s">
        <v>6461</v>
      </c>
      <c r="G3532" s="1" t="s">
        <v>6462</v>
      </c>
      <c r="H3532" s="71">
        <v>0.21</v>
      </c>
      <c r="I3532" s="71">
        <v>0.21</v>
      </c>
      <c r="J3532" s="1">
        <v>1</v>
      </c>
      <c r="K3532" s="162">
        <v>44592</v>
      </c>
      <c r="L3532" s="41">
        <v>44727</v>
      </c>
      <c r="M3532" s="1">
        <v>25.2</v>
      </c>
      <c r="N3532" s="42">
        <v>24.202425497725308</v>
      </c>
      <c r="O3532" s="1">
        <v>95</v>
      </c>
      <c r="P3532" s="42">
        <f t="shared" si="196"/>
        <v>2394</v>
      </c>
      <c r="Q3532" s="1" t="s">
        <v>147</v>
      </c>
      <c r="R3532" s="1">
        <v>99.31</v>
      </c>
      <c r="S3532" s="1">
        <f t="shared" si="197"/>
        <v>2502.6120000000001</v>
      </c>
      <c r="T3532" s="1" t="s">
        <v>147</v>
      </c>
      <c r="U3532" s="1">
        <v>900</v>
      </c>
      <c r="V3532" s="1">
        <v>0</v>
      </c>
      <c r="W3532" s="1">
        <v>45</v>
      </c>
      <c r="X3532" s="1">
        <v>0</v>
      </c>
      <c r="Y3532" s="1">
        <v>945</v>
      </c>
      <c r="Z3532" s="42">
        <v>22871.292095350414</v>
      </c>
      <c r="AA3532" s="71" t="s">
        <v>6317</v>
      </c>
      <c r="AB3532" s="71" t="s">
        <v>6574</v>
      </c>
      <c r="AC3532" s="71"/>
      <c r="AZ3532" s="24"/>
      <c r="BF3532" s="24"/>
      <c r="BJ3532" s="24"/>
      <c r="BK3532" s="24"/>
      <c r="BL3532" s="24"/>
      <c r="BM3532" s="24"/>
      <c r="BN3532" s="24"/>
      <c r="BO3532" s="24"/>
      <c r="BP3532" s="24"/>
      <c r="BQ3532" s="24"/>
      <c r="BR3532" s="24"/>
      <c r="BS3532" s="24"/>
      <c r="BT3532" s="24"/>
    </row>
    <row r="3533" spans="1:72" s="23" customFormat="1" x14ac:dyDescent="0.3">
      <c r="A3533" s="38">
        <v>1652</v>
      </c>
      <c r="B3533" s="38" t="s">
        <v>3397</v>
      </c>
      <c r="C3533" s="26" t="s">
        <v>6309</v>
      </c>
      <c r="D3533" s="26" t="s">
        <v>6310</v>
      </c>
      <c r="E3533" s="26" t="s">
        <v>6311</v>
      </c>
      <c r="F3533" s="46" t="s">
        <v>6463</v>
      </c>
      <c r="G3533" s="1" t="s">
        <v>6464</v>
      </c>
      <c r="H3533" s="71">
        <v>0.17</v>
      </c>
      <c r="I3533" s="71">
        <v>0.17</v>
      </c>
      <c r="J3533" s="1">
        <v>1</v>
      </c>
      <c r="K3533" s="162">
        <v>44591</v>
      </c>
      <c r="L3533" s="41">
        <v>44727</v>
      </c>
      <c r="M3533" s="1">
        <v>29.33</v>
      </c>
      <c r="N3533" s="42">
        <v>29.174912257773972</v>
      </c>
      <c r="O3533" s="1">
        <v>93</v>
      </c>
      <c r="P3533" s="42">
        <f t="shared" si="196"/>
        <v>2727.69</v>
      </c>
      <c r="Q3533" s="1" t="s">
        <v>147</v>
      </c>
      <c r="R3533" s="1">
        <v>100</v>
      </c>
      <c r="S3533" s="1">
        <f t="shared" si="197"/>
        <v>2933</v>
      </c>
      <c r="T3533" s="1" t="s">
        <v>147</v>
      </c>
      <c r="U3533" s="1">
        <v>900</v>
      </c>
      <c r="V3533" s="1">
        <v>0</v>
      </c>
      <c r="W3533" s="1">
        <v>0</v>
      </c>
      <c r="X3533" s="1">
        <v>45</v>
      </c>
      <c r="Y3533" s="1">
        <v>945</v>
      </c>
      <c r="Z3533" s="42">
        <v>27570.292083596403</v>
      </c>
      <c r="AA3533" s="71" t="s">
        <v>6317</v>
      </c>
      <c r="AB3533" s="71" t="s">
        <v>6574</v>
      </c>
      <c r="AC3533" s="71"/>
      <c r="AZ3533" s="24"/>
      <c r="BF3533" s="24"/>
      <c r="BJ3533" s="24"/>
      <c r="BK3533" s="24"/>
      <c r="BL3533" s="24"/>
      <c r="BM3533" s="24"/>
      <c r="BN3533" s="24"/>
      <c r="BO3533" s="24"/>
      <c r="BP3533" s="24"/>
      <c r="BQ3533" s="24"/>
      <c r="BR3533" s="24"/>
      <c r="BS3533" s="24"/>
      <c r="BT3533" s="24"/>
    </row>
    <row r="3534" spans="1:72" s="23" customFormat="1" x14ac:dyDescent="0.3">
      <c r="A3534" s="38">
        <v>1653</v>
      </c>
      <c r="B3534" s="38" t="s">
        <v>3397</v>
      </c>
      <c r="C3534" s="26" t="s">
        <v>6309</v>
      </c>
      <c r="D3534" s="26" t="s">
        <v>6310</v>
      </c>
      <c r="E3534" s="26" t="s">
        <v>6311</v>
      </c>
      <c r="F3534" s="46" t="s">
        <v>6465</v>
      </c>
      <c r="G3534" s="1" t="s">
        <v>6466</v>
      </c>
      <c r="H3534" s="71">
        <v>0.3</v>
      </c>
      <c r="I3534" s="71">
        <v>0.3</v>
      </c>
      <c r="J3534" s="1">
        <v>1</v>
      </c>
      <c r="K3534" s="162">
        <v>44592</v>
      </c>
      <c r="L3534" s="41">
        <v>44727</v>
      </c>
      <c r="M3534" s="1">
        <v>29.04</v>
      </c>
      <c r="N3534" s="42">
        <v>28.60210847674654</v>
      </c>
      <c r="O3534" s="1">
        <v>96</v>
      </c>
      <c r="P3534" s="42">
        <f t="shared" si="196"/>
        <v>2787.84</v>
      </c>
      <c r="Q3534" s="1" t="s">
        <v>147</v>
      </c>
      <c r="R3534" s="1">
        <v>100</v>
      </c>
      <c r="S3534" s="1">
        <f t="shared" si="197"/>
        <v>2904</v>
      </c>
      <c r="T3534" s="1" t="s">
        <v>147</v>
      </c>
      <c r="U3534" s="1">
        <v>900</v>
      </c>
      <c r="V3534" s="1">
        <v>0</v>
      </c>
      <c r="W3534" s="1">
        <v>45</v>
      </c>
      <c r="X3534" s="1">
        <v>45</v>
      </c>
      <c r="Y3534" s="1">
        <v>990</v>
      </c>
      <c r="Z3534" s="42">
        <v>28316.087391979076</v>
      </c>
      <c r="AA3534" s="71" t="s">
        <v>6317</v>
      </c>
      <c r="AB3534" s="71" t="s">
        <v>6574</v>
      </c>
      <c r="AC3534" s="71"/>
      <c r="AZ3534" s="24"/>
      <c r="BF3534" s="24"/>
      <c r="BJ3534" s="24"/>
      <c r="BK3534" s="24"/>
      <c r="BL3534" s="24"/>
      <c r="BM3534" s="24"/>
      <c r="BN3534" s="24"/>
      <c r="BO3534" s="24"/>
      <c r="BP3534" s="24"/>
      <c r="BQ3534" s="24"/>
      <c r="BR3534" s="24"/>
      <c r="BS3534" s="24"/>
      <c r="BT3534" s="24"/>
    </row>
    <row r="3535" spans="1:72" s="23" customFormat="1" x14ac:dyDescent="0.3">
      <c r="A3535" s="38">
        <v>1654</v>
      </c>
      <c r="B3535" s="38" t="s">
        <v>3397</v>
      </c>
      <c r="C3535" s="26" t="s">
        <v>6309</v>
      </c>
      <c r="D3535" s="26" t="s">
        <v>6310</v>
      </c>
      <c r="E3535" s="26" t="s">
        <v>6311</v>
      </c>
      <c r="F3535" s="46" t="s">
        <v>6467</v>
      </c>
      <c r="G3535" s="1" t="s">
        <v>6468</v>
      </c>
      <c r="H3535" s="71">
        <v>0.2</v>
      </c>
      <c r="I3535" s="71">
        <v>0.2</v>
      </c>
      <c r="J3535" s="1">
        <v>1</v>
      </c>
      <c r="K3535" s="162">
        <v>44592</v>
      </c>
      <c r="L3535" s="41">
        <v>44727</v>
      </c>
      <c r="M3535" s="1">
        <v>17.690000000000001</v>
      </c>
      <c r="N3535" s="42">
        <v>17.606832551998298</v>
      </c>
      <c r="O3535" s="1">
        <v>98</v>
      </c>
      <c r="P3535" s="42">
        <f t="shared" si="196"/>
        <v>1733.6200000000001</v>
      </c>
      <c r="Q3535" s="1" t="s">
        <v>147</v>
      </c>
      <c r="R3535" s="1">
        <v>100</v>
      </c>
      <c r="S3535" s="1">
        <f t="shared" si="197"/>
        <v>1769.0000000000002</v>
      </c>
      <c r="T3535" s="1" t="s">
        <v>147</v>
      </c>
      <c r="U3535" s="1">
        <v>900</v>
      </c>
      <c r="V3535" s="1">
        <v>0</v>
      </c>
      <c r="W3535" s="1">
        <v>45</v>
      </c>
      <c r="X3535" s="1">
        <v>45</v>
      </c>
      <c r="Y3535" s="1">
        <v>990</v>
      </c>
      <c r="Z3535" s="42">
        <v>17430.764226478317</v>
      </c>
      <c r="AA3535" s="71" t="s">
        <v>6317</v>
      </c>
      <c r="AB3535" s="71" t="s">
        <v>6574</v>
      </c>
      <c r="AC3535" s="71"/>
      <c r="AZ3535" s="24"/>
      <c r="BF3535" s="24"/>
      <c r="BJ3535" s="24"/>
      <c r="BK3535" s="24"/>
      <c r="BL3535" s="24"/>
      <c r="BM3535" s="24"/>
      <c r="BN3535" s="24"/>
      <c r="BO3535" s="24"/>
      <c r="BP3535" s="24"/>
      <c r="BQ3535" s="24"/>
      <c r="BR3535" s="24"/>
      <c r="BS3535" s="24"/>
      <c r="BT3535" s="24"/>
    </row>
    <row r="3536" spans="1:72" s="23" customFormat="1" x14ac:dyDescent="0.3">
      <c r="A3536" s="38">
        <v>1655</v>
      </c>
      <c r="B3536" s="38" t="s">
        <v>3397</v>
      </c>
      <c r="C3536" s="26" t="s">
        <v>6309</v>
      </c>
      <c r="D3536" s="26" t="s">
        <v>6310</v>
      </c>
      <c r="E3536" s="26" t="s">
        <v>6311</v>
      </c>
      <c r="F3536" s="46" t="s">
        <v>6469</v>
      </c>
      <c r="G3536" s="1" t="s">
        <v>6470</v>
      </c>
      <c r="H3536" s="71">
        <v>0.18</v>
      </c>
      <c r="I3536" s="71">
        <v>0.18</v>
      </c>
      <c r="J3536" s="1">
        <v>1</v>
      </c>
      <c r="K3536" s="162">
        <v>44592</v>
      </c>
      <c r="L3536" s="41">
        <v>44727</v>
      </c>
      <c r="M3536" s="1">
        <v>11.27</v>
      </c>
      <c r="N3536" s="42">
        <v>9.9448191586247905</v>
      </c>
      <c r="O3536" s="1">
        <v>98</v>
      </c>
      <c r="P3536" s="42">
        <f t="shared" si="196"/>
        <v>1104.46</v>
      </c>
      <c r="Q3536" s="1" t="s">
        <v>147</v>
      </c>
      <c r="R3536" s="1">
        <v>100</v>
      </c>
      <c r="S3536" s="1">
        <f t="shared" si="197"/>
        <v>1127</v>
      </c>
      <c r="T3536" s="1" t="s">
        <v>147</v>
      </c>
      <c r="U3536" s="1">
        <v>900</v>
      </c>
      <c r="V3536" s="1">
        <v>0</v>
      </c>
      <c r="W3536" s="1">
        <v>45</v>
      </c>
      <c r="X3536" s="1">
        <v>45</v>
      </c>
      <c r="Y3536" s="1">
        <v>990</v>
      </c>
      <c r="Z3536" s="42">
        <v>9845.3709670385433</v>
      </c>
      <c r="AA3536" s="71" t="s">
        <v>6317</v>
      </c>
      <c r="AB3536" s="71" t="s">
        <v>6574</v>
      </c>
      <c r="AC3536" s="71"/>
      <c r="AZ3536" s="24"/>
      <c r="BF3536" s="24"/>
      <c r="BJ3536" s="24"/>
      <c r="BK3536" s="24"/>
      <c r="BL3536" s="24"/>
      <c r="BM3536" s="24"/>
      <c r="BN3536" s="24"/>
      <c r="BO3536" s="24"/>
      <c r="BP3536" s="24"/>
      <c r="BQ3536" s="24"/>
      <c r="BR3536" s="24"/>
      <c r="BS3536" s="24"/>
      <c r="BT3536" s="24"/>
    </row>
    <row r="3537" spans="1:72" s="23" customFormat="1" x14ac:dyDescent="0.3">
      <c r="A3537" s="38">
        <v>1656</v>
      </c>
      <c r="B3537" s="38" t="s">
        <v>3397</v>
      </c>
      <c r="C3537" s="26" t="s">
        <v>6309</v>
      </c>
      <c r="D3537" s="26" t="s">
        <v>6310</v>
      </c>
      <c r="E3537" s="26" t="s">
        <v>6311</v>
      </c>
      <c r="F3537" s="46" t="s">
        <v>6471</v>
      </c>
      <c r="G3537" s="1" t="s">
        <v>6472</v>
      </c>
      <c r="H3537" s="71">
        <v>0.16</v>
      </c>
      <c r="I3537" s="71">
        <v>0.16</v>
      </c>
      <c r="J3537" s="1">
        <v>1</v>
      </c>
      <c r="K3537" s="162">
        <v>44592</v>
      </c>
      <c r="L3537" s="41">
        <v>44727</v>
      </c>
      <c r="M3537" s="1">
        <v>25.56</v>
      </c>
      <c r="N3537" s="42">
        <v>14.757019047542457</v>
      </c>
      <c r="O3537" s="1">
        <v>98</v>
      </c>
      <c r="P3537" s="42">
        <f t="shared" si="196"/>
        <v>2504.8799999999997</v>
      </c>
      <c r="Q3537" s="1" t="s">
        <v>147</v>
      </c>
      <c r="R3537" s="1">
        <v>100</v>
      </c>
      <c r="S3537" s="1">
        <f t="shared" si="197"/>
        <v>2556</v>
      </c>
      <c r="T3537" s="1" t="s">
        <v>147</v>
      </c>
      <c r="U3537" s="1">
        <v>900</v>
      </c>
      <c r="V3537" s="1">
        <v>0</v>
      </c>
      <c r="W3537" s="1">
        <v>45</v>
      </c>
      <c r="X3537" s="1">
        <v>45</v>
      </c>
      <c r="Y3537" s="1">
        <v>990</v>
      </c>
      <c r="Z3537" s="42">
        <v>14609.448857067033</v>
      </c>
      <c r="AA3537" s="71" t="s">
        <v>6317</v>
      </c>
      <c r="AB3537" s="71" t="s">
        <v>6574</v>
      </c>
      <c r="AC3537" s="71"/>
      <c r="AZ3537" s="24"/>
      <c r="BF3537" s="24"/>
      <c r="BJ3537" s="24"/>
      <c r="BK3537" s="24"/>
      <c r="BL3537" s="24"/>
      <c r="BM3537" s="24"/>
      <c r="BN3537" s="24"/>
      <c r="BO3537" s="24"/>
      <c r="BP3537" s="24"/>
      <c r="BQ3537" s="24"/>
      <c r="BR3537" s="24"/>
      <c r="BS3537" s="24"/>
      <c r="BT3537" s="24"/>
    </row>
    <row r="3538" spans="1:72" s="23" customFormat="1" x14ac:dyDescent="0.3">
      <c r="A3538" s="38">
        <v>1657</v>
      </c>
      <c r="B3538" s="38" t="s">
        <v>3397</v>
      </c>
      <c r="C3538" s="26" t="s">
        <v>6309</v>
      </c>
      <c r="D3538" s="26" t="s">
        <v>6310</v>
      </c>
      <c r="E3538" s="26" t="s">
        <v>6311</v>
      </c>
      <c r="F3538" s="46" t="s">
        <v>6473</v>
      </c>
      <c r="G3538" s="1" t="s">
        <v>6474</v>
      </c>
      <c r="H3538" s="73">
        <v>0.42</v>
      </c>
      <c r="I3538" s="73">
        <v>0.42</v>
      </c>
      <c r="J3538" s="1">
        <v>2</v>
      </c>
      <c r="K3538" s="151">
        <v>44605</v>
      </c>
      <c r="L3538" s="41">
        <v>44727</v>
      </c>
      <c r="M3538" s="1">
        <v>77.84</v>
      </c>
      <c r="N3538" s="42">
        <v>78.058977375274878</v>
      </c>
      <c r="O3538" s="1">
        <v>91</v>
      </c>
      <c r="P3538" s="42">
        <f t="shared" si="196"/>
        <v>7083.4400000000005</v>
      </c>
      <c r="Q3538" s="1" t="s">
        <v>147</v>
      </c>
      <c r="R3538" s="1">
        <v>100</v>
      </c>
      <c r="S3538" s="1">
        <f t="shared" si="197"/>
        <v>7784</v>
      </c>
      <c r="T3538" s="1" t="s">
        <v>147</v>
      </c>
      <c r="U3538" s="1">
        <v>900</v>
      </c>
      <c r="V3538" s="1">
        <v>0</v>
      </c>
      <c r="W3538" s="1">
        <v>0</v>
      </c>
      <c r="X3538" s="1">
        <v>45</v>
      </c>
      <c r="Y3538" s="1">
        <v>945</v>
      </c>
      <c r="Z3538" s="42">
        <v>73765.733619634761</v>
      </c>
      <c r="AA3538" s="71" t="s">
        <v>3404</v>
      </c>
      <c r="AB3538" s="71" t="s">
        <v>4016</v>
      </c>
      <c r="AC3538" s="71"/>
      <c r="AZ3538" s="24"/>
      <c r="BF3538" s="24"/>
      <c r="BJ3538" s="24"/>
      <c r="BK3538" s="24"/>
      <c r="BL3538" s="24"/>
      <c r="BM3538" s="24"/>
      <c r="BN3538" s="24"/>
      <c r="BO3538" s="24"/>
      <c r="BP3538" s="24"/>
      <c r="BQ3538" s="24"/>
      <c r="BR3538" s="24"/>
      <c r="BS3538" s="24"/>
      <c r="BT3538" s="24"/>
    </row>
    <row r="3539" spans="1:72" s="23" customFormat="1" x14ac:dyDescent="0.3">
      <c r="A3539" s="38">
        <v>1658</v>
      </c>
      <c r="B3539" s="38" t="s">
        <v>3397</v>
      </c>
      <c r="C3539" s="26" t="s">
        <v>6309</v>
      </c>
      <c r="D3539" s="26" t="s">
        <v>6310</v>
      </c>
      <c r="E3539" s="26" t="s">
        <v>6311</v>
      </c>
      <c r="F3539" s="46" t="s">
        <v>6475</v>
      </c>
      <c r="G3539" s="1" t="s">
        <v>6476</v>
      </c>
      <c r="H3539" s="73">
        <v>0.7</v>
      </c>
      <c r="I3539" s="73">
        <v>0.7</v>
      </c>
      <c r="J3539" s="1">
        <v>3</v>
      </c>
      <c r="K3539" s="151">
        <v>44599</v>
      </c>
      <c r="L3539" s="41">
        <v>44727</v>
      </c>
      <c r="M3539" s="1">
        <v>115.06</v>
      </c>
      <c r="N3539" s="42">
        <v>112.83601203819644</v>
      </c>
      <c r="O3539" s="1">
        <v>97</v>
      </c>
      <c r="P3539" s="42">
        <f t="shared" si="196"/>
        <v>11160.82</v>
      </c>
      <c r="Q3539" s="1" t="s">
        <v>147</v>
      </c>
      <c r="R3539" s="1">
        <v>100</v>
      </c>
      <c r="S3539" s="1">
        <f t="shared" si="197"/>
        <v>11506</v>
      </c>
      <c r="T3539" s="1" t="s">
        <v>147</v>
      </c>
      <c r="U3539" s="1">
        <v>900</v>
      </c>
      <c r="V3539" s="1">
        <v>0</v>
      </c>
      <c r="W3539" s="1">
        <v>45</v>
      </c>
      <c r="X3539" s="1">
        <v>45</v>
      </c>
      <c r="Y3539" s="1">
        <v>990</v>
      </c>
      <c r="Z3539" s="42">
        <v>111707.65191781448</v>
      </c>
      <c r="AA3539" s="71" t="s">
        <v>5893</v>
      </c>
      <c r="AB3539" s="71" t="s">
        <v>4545</v>
      </c>
      <c r="AC3539" s="71"/>
      <c r="AZ3539" s="24"/>
      <c r="BF3539" s="24"/>
      <c r="BJ3539" s="24"/>
      <c r="BK3539" s="24"/>
      <c r="BL3539" s="24"/>
      <c r="BM3539" s="24"/>
      <c r="BN3539" s="24"/>
      <c r="BO3539" s="24"/>
      <c r="BP3539" s="24"/>
      <c r="BQ3539" s="24"/>
      <c r="BR3539" s="24"/>
      <c r="BS3539" s="24"/>
      <c r="BT3539" s="24"/>
    </row>
    <row r="3540" spans="1:72" s="23" customFormat="1" x14ac:dyDescent="0.3">
      <c r="A3540" s="38">
        <v>1659</v>
      </c>
      <c r="B3540" s="38" t="s">
        <v>3397</v>
      </c>
      <c r="C3540" s="26" t="s">
        <v>6309</v>
      </c>
      <c r="D3540" s="26" t="s">
        <v>6310</v>
      </c>
      <c r="E3540" s="26" t="s">
        <v>6311</v>
      </c>
      <c r="F3540" s="31" t="s">
        <v>6088</v>
      </c>
      <c r="G3540" s="1" t="s">
        <v>6477</v>
      </c>
      <c r="H3540" s="73">
        <v>0.42</v>
      </c>
      <c r="I3540" s="73">
        <v>0.42</v>
      </c>
      <c r="J3540" s="1">
        <v>3</v>
      </c>
      <c r="K3540" s="151">
        <v>44599</v>
      </c>
      <c r="L3540" s="41">
        <v>44727</v>
      </c>
      <c r="M3540" s="1">
        <v>109.84</v>
      </c>
      <c r="N3540" s="42">
        <v>108.81669131820119</v>
      </c>
      <c r="O3540" s="1">
        <v>87</v>
      </c>
      <c r="P3540" s="42">
        <f t="shared" si="196"/>
        <v>9556.08</v>
      </c>
      <c r="Q3540" s="1" t="s">
        <v>147</v>
      </c>
      <c r="R3540" s="1">
        <v>99.29</v>
      </c>
      <c r="S3540" s="1">
        <f t="shared" si="197"/>
        <v>10906.0136</v>
      </c>
      <c r="T3540" s="1" t="s">
        <v>147</v>
      </c>
      <c r="U3540" s="1">
        <v>900</v>
      </c>
      <c r="V3540" s="1">
        <v>0</v>
      </c>
      <c r="W3540" s="1">
        <v>0</v>
      </c>
      <c r="X3540" s="1">
        <v>0</v>
      </c>
      <c r="Y3540" s="1">
        <v>900</v>
      </c>
      <c r="Z3540" s="42">
        <v>97935.022186381073</v>
      </c>
      <c r="AA3540" s="71" t="s">
        <v>5893</v>
      </c>
      <c r="AB3540" s="71" t="s">
        <v>4545</v>
      </c>
      <c r="AC3540" s="71"/>
      <c r="AZ3540" s="24"/>
      <c r="BF3540" s="24"/>
      <c r="BJ3540" s="24"/>
      <c r="BK3540" s="24"/>
      <c r="BL3540" s="24"/>
      <c r="BM3540" s="24"/>
      <c r="BN3540" s="24"/>
      <c r="BO3540" s="24"/>
      <c r="BP3540" s="24"/>
      <c r="BQ3540" s="24"/>
      <c r="BR3540" s="24"/>
      <c r="BS3540" s="24"/>
      <c r="BT3540" s="24"/>
    </row>
    <row r="3541" spans="1:72" s="23" customFormat="1" x14ac:dyDescent="0.3">
      <c r="A3541" s="38">
        <v>1660</v>
      </c>
      <c r="B3541" s="38" t="s">
        <v>3397</v>
      </c>
      <c r="C3541" s="26" t="s">
        <v>6309</v>
      </c>
      <c r="D3541" s="26" t="s">
        <v>6310</v>
      </c>
      <c r="E3541" s="26" t="s">
        <v>6311</v>
      </c>
      <c r="F3541" s="46" t="s">
        <v>6478</v>
      </c>
      <c r="G3541" s="1" t="s">
        <v>6479</v>
      </c>
      <c r="H3541" s="73">
        <v>0.26</v>
      </c>
      <c r="I3541" s="73">
        <v>0.26</v>
      </c>
      <c r="J3541" s="1">
        <v>1</v>
      </c>
      <c r="K3541" s="151">
        <v>44593</v>
      </c>
      <c r="L3541" s="41">
        <v>44727</v>
      </c>
      <c r="M3541" s="1">
        <v>19.79</v>
      </c>
      <c r="N3541" s="42">
        <v>19.17366439579504</v>
      </c>
      <c r="O3541" s="1">
        <v>90</v>
      </c>
      <c r="P3541" s="42">
        <f t="shared" si="196"/>
        <v>1781.1</v>
      </c>
      <c r="Q3541" s="1" t="s">
        <v>147</v>
      </c>
      <c r="R3541" s="1">
        <v>100</v>
      </c>
      <c r="S3541" s="1">
        <f t="shared" si="197"/>
        <v>1979</v>
      </c>
      <c r="T3541" s="1" t="s">
        <v>147</v>
      </c>
      <c r="U3541" s="1">
        <v>900</v>
      </c>
      <c r="V3541" s="1">
        <v>0</v>
      </c>
      <c r="W3541" s="1">
        <v>0</v>
      </c>
      <c r="X3541" s="1">
        <v>45</v>
      </c>
      <c r="Y3541" s="1">
        <v>945</v>
      </c>
      <c r="Z3541" s="42">
        <v>18119.112854026313</v>
      </c>
      <c r="AA3541" s="71" t="s">
        <v>3404</v>
      </c>
      <c r="AB3541" s="71" t="s">
        <v>4016</v>
      </c>
      <c r="AC3541" s="71"/>
      <c r="AZ3541" s="24"/>
      <c r="BF3541" s="24"/>
      <c r="BJ3541" s="24"/>
      <c r="BK3541" s="24"/>
      <c r="BL3541" s="24"/>
      <c r="BM3541" s="24"/>
      <c r="BN3541" s="24"/>
      <c r="BO3541" s="24"/>
      <c r="BP3541" s="24"/>
      <c r="BQ3541" s="24"/>
      <c r="BR3541" s="24"/>
      <c r="BS3541" s="24"/>
      <c r="BT3541" s="24"/>
    </row>
    <row r="3542" spans="1:72" s="23" customFormat="1" x14ac:dyDescent="0.3">
      <c r="A3542" s="38">
        <v>1661</v>
      </c>
      <c r="B3542" s="38" t="s">
        <v>3397</v>
      </c>
      <c r="C3542" s="26" t="s">
        <v>6309</v>
      </c>
      <c r="D3542" s="26" t="s">
        <v>6310</v>
      </c>
      <c r="E3542" s="26" t="s">
        <v>6311</v>
      </c>
      <c r="F3542" s="34" t="s">
        <v>4980</v>
      </c>
      <c r="G3542" s="1" t="s">
        <v>6480</v>
      </c>
      <c r="H3542" s="73">
        <v>0.15</v>
      </c>
      <c r="I3542" s="73">
        <v>0.15</v>
      </c>
      <c r="J3542" s="1">
        <v>1</v>
      </c>
      <c r="K3542" s="151">
        <v>44606</v>
      </c>
      <c r="L3542" s="41">
        <v>44727</v>
      </c>
      <c r="M3542" s="1">
        <v>33.57</v>
      </c>
      <c r="N3542" s="42">
        <v>32.803964768854279</v>
      </c>
      <c r="O3542" s="1">
        <v>97</v>
      </c>
      <c r="P3542" s="42">
        <f t="shared" si="196"/>
        <v>3256.29</v>
      </c>
      <c r="Q3542" s="1" t="s">
        <v>147</v>
      </c>
      <c r="R3542" s="1">
        <v>100</v>
      </c>
      <c r="S3542" s="1">
        <f t="shared" si="197"/>
        <v>3357</v>
      </c>
      <c r="T3542" s="1" t="s">
        <v>147</v>
      </c>
      <c r="U3542" s="1">
        <v>900</v>
      </c>
      <c r="V3542" s="1">
        <v>0</v>
      </c>
      <c r="W3542" s="1">
        <v>45</v>
      </c>
      <c r="X3542" s="1">
        <v>45</v>
      </c>
      <c r="Y3542" s="1">
        <v>990</v>
      </c>
      <c r="Z3542" s="42">
        <v>32475.925121165736</v>
      </c>
      <c r="AA3542" s="71" t="s">
        <v>6313</v>
      </c>
      <c r="AB3542" s="26" t="s">
        <v>3414</v>
      </c>
      <c r="AC3542" s="71"/>
      <c r="AZ3542" s="24"/>
      <c r="BF3542" s="24"/>
      <c r="BJ3542" s="24"/>
      <c r="BK3542" s="24"/>
      <c r="BL3542" s="24"/>
      <c r="BM3542" s="24"/>
      <c r="BN3542" s="24"/>
      <c r="BO3542" s="24"/>
      <c r="BP3542" s="24"/>
      <c r="BQ3542" s="24"/>
      <c r="BR3542" s="24"/>
      <c r="BS3542" s="24"/>
      <c r="BT3542" s="24"/>
    </row>
    <row r="3543" spans="1:72" s="23" customFormat="1" x14ac:dyDescent="0.3">
      <c r="A3543" s="38">
        <v>1662</v>
      </c>
      <c r="B3543" s="38" t="s">
        <v>3397</v>
      </c>
      <c r="C3543" s="26" t="s">
        <v>6309</v>
      </c>
      <c r="D3543" s="26" t="s">
        <v>6310</v>
      </c>
      <c r="E3543" s="26" t="s">
        <v>6311</v>
      </c>
      <c r="F3543" s="46" t="s">
        <v>4982</v>
      </c>
      <c r="G3543" s="1" t="s">
        <v>6481</v>
      </c>
      <c r="H3543" s="73">
        <v>0.53</v>
      </c>
      <c r="I3543" s="73">
        <v>0.53</v>
      </c>
      <c r="J3543" s="1">
        <v>2</v>
      </c>
      <c r="K3543" s="151">
        <v>44608</v>
      </c>
      <c r="L3543" s="41">
        <v>44727</v>
      </c>
      <c r="M3543" s="1">
        <v>76.8</v>
      </c>
      <c r="N3543" s="42">
        <v>74.722334643642469</v>
      </c>
      <c r="O3543" s="1">
        <v>93</v>
      </c>
      <c r="P3543" s="42">
        <f t="shared" si="196"/>
        <v>7142.4</v>
      </c>
      <c r="Q3543" s="1" t="s">
        <v>147</v>
      </c>
      <c r="R3543" s="1">
        <v>100</v>
      </c>
      <c r="S3543" s="1">
        <f t="shared" si="197"/>
        <v>7680</v>
      </c>
      <c r="T3543" s="1" t="s">
        <v>147</v>
      </c>
      <c r="U3543" s="1">
        <v>900</v>
      </c>
      <c r="V3543" s="1">
        <v>0</v>
      </c>
      <c r="W3543" s="1">
        <v>0</v>
      </c>
      <c r="X3543" s="1">
        <v>45</v>
      </c>
      <c r="Y3543" s="1">
        <v>945</v>
      </c>
      <c r="Z3543" s="42">
        <v>70612.606238242137</v>
      </c>
      <c r="AA3543" s="71" t="s">
        <v>6313</v>
      </c>
      <c r="AB3543" s="26" t="s">
        <v>3414</v>
      </c>
      <c r="AC3543" s="71"/>
      <c r="AZ3543" s="24"/>
      <c r="BF3543" s="24"/>
      <c r="BJ3543" s="24"/>
      <c r="BK3543" s="24"/>
      <c r="BL3543" s="24"/>
      <c r="BM3543" s="24"/>
      <c r="BN3543" s="24"/>
      <c r="BO3543" s="24"/>
      <c r="BP3543" s="24"/>
      <c r="BQ3543" s="24"/>
      <c r="BR3543" s="24"/>
      <c r="BS3543" s="24"/>
      <c r="BT3543" s="24"/>
    </row>
    <row r="3544" spans="1:72" s="23" customFormat="1" x14ac:dyDescent="0.3">
      <c r="A3544" s="38">
        <v>1663</v>
      </c>
      <c r="B3544" s="38" t="s">
        <v>3397</v>
      </c>
      <c r="C3544" s="26" t="s">
        <v>6309</v>
      </c>
      <c r="D3544" s="26" t="s">
        <v>6310</v>
      </c>
      <c r="E3544" s="26" t="s">
        <v>6311</v>
      </c>
      <c r="F3544" s="46" t="s">
        <v>6482</v>
      </c>
      <c r="G3544" s="1" t="s">
        <v>6483</v>
      </c>
      <c r="H3544" s="71">
        <v>0.55000000000000004</v>
      </c>
      <c r="I3544" s="71">
        <v>0.55000000000000004</v>
      </c>
      <c r="J3544" s="1">
        <v>1</v>
      </c>
      <c r="K3544" s="162">
        <v>44604</v>
      </c>
      <c r="L3544" s="41">
        <v>44727</v>
      </c>
      <c r="M3544" s="1">
        <v>56.75</v>
      </c>
      <c r="N3544" s="42">
        <v>54.756927733283874</v>
      </c>
      <c r="O3544" s="1">
        <v>94</v>
      </c>
      <c r="P3544" s="42">
        <f t="shared" si="196"/>
        <v>5334.5</v>
      </c>
      <c r="Q3544" s="1" t="s">
        <v>147</v>
      </c>
      <c r="R3544" s="1">
        <v>100</v>
      </c>
      <c r="S3544" s="1">
        <f t="shared" si="197"/>
        <v>5675</v>
      </c>
      <c r="T3544" s="1" t="s">
        <v>147</v>
      </c>
      <c r="U3544" s="1">
        <v>900</v>
      </c>
      <c r="V3544" s="1">
        <v>0</v>
      </c>
      <c r="W3544" s="1">
        <v>0</v>
      </c>
      <c r="X3544" s="1">
        <v>45</v>
      </c>
      <c r="Y3544" s="1">
        <v>945</v>
      </c>
      <c r="Z3544" s="42">
        <v>51745.296707953261</v>
      </c>
      <c r="AA3544" s="71" t="s">
        <v>6317</v>
      </c>
      <c r="AB3544" s="71" t="s">
        <v>5733</v>
      </c>
      <c r="AC3544" s="71"/>
      <c r="AZ3544" s="24"/>
      <c r="BF3544" s="24"/>
      <c r="BJ3544" s="24"/>
      <c r="BK3544" s="24"/>
      <c r="BL3544" s="24"/>
      <c r="BM3544" s="24"/>
      <c r="BN3544" s="24"/>
      <c r="BO3544" s="24"/>
      <c r="BP3544" s="24"/>
      <c r="BQ3544" s="24"/>
      <c r="BR3544" s="24"/>
      <c r="BS3544" s="24"/>
      <c r="BT3544" s="24"/>
    </row>
    <row r="3545" spans="1:72" s="23" customFormat="1" x14ac:dyDescent="0.3">
      <c r="A3545" s="38">
        <v>1664</v>
      </c>
      <c r="B3545" s="38" t="s">
        <v>3397</v>
      </c>
      <c r="C3545" s="26" t="s">
        <v>6309</v>
      </c>
      <c r="D3545" s="26" t="s">
        <v>6310</v>
      </c>
      <c r="E3545" s="26" t="s">
        <v>6311</v>
      </c>
      <c r="F3545" s="31" t="s">
        <v>6112</v>
      </c>
      <c r="G3545" s="1" t="s">
        <v>6484</v>
      </c>
      <c r="H3545" s="71">
        <v>0.68</v>
      </c>
      <c r="I3545" s="71">
        <v>0.68</v>
      </c>
      <c r="J3545" s="1">
        <v>2</v>
      </c>
      <c r="K3545" s="162">
        <v>44592</v>
      </c>
      <c r="L3545" s="41">
        <v>44727</v>
      </c>
      <c r="M3545" s="1">
        <v>96.16</v>
      </c>
      <c r="N3545" s="42">
        <v>93.657621727025315</v>
      </c>
      <c r="O3545" s="1">
        <v>92</v>
      </c>
      <c r="P3545" s="42">
        <f t="shared" si="196"/>
        <v>8846.7199999999993</v>
      </c>
      <c r="Q3545" s="1" t="s">
        <v>147</v>
      </c>
      <c r="R3545" s="1">
        <v>100</v>
      </c>
      <c r="S3545" s="1">
        <f t="shared" si="197"/>
        <v>9616</v>
      </c>
      <c r="T3545" s="1" t="s">
        <v>147</v>
      </c>
      <c r="U3545" s="1">
        <v>900</v>
      </c>
      <c r="V3545" s="1">
        <v>0</v>
      </c>
      <c r="W3545" s="1">
        <v>0</v>
      </c>
      <c r="X3545" s="1">
        <v>45</v>
      </c>
      <c r="Y3545" s="1">
        <v>945</v>
      </c>
      <c r="Z3545" s="42">
        <v>88506.452532038922</v>
      </c>
      <c r="AA3545" s="71" t="s">
        <v>6317</v>
      </c>
      <c r="AB3545" s="71" t="s">
        <v>5733</v>
      </c>
      <c r="AC3545" s="71"/>
      <c r="AZ3545" s="24"/>
      <c r="BF3545" s="24"/>
      <c r="BJ3545" s="24"/>
      <c r="BK3545" s="24"/>
      <c r="BL3545" s="24"/>
      <c r="BM3545" s="24"/>
      <c r="BN3545" s="24"/>
      <c r="BO3545" s="24"/>
      <c r="BP3545" s="24"/>
      <c r="BQ3545" s="24"/>
      <c r="BR3545" s="24"/>
      <c r="BS3545" s="24"/>
      <c r="BT3545" s="24"/>
    </row>
    <row r="3546" spans="1:72" s="23" customFormat="1" x14ac:dyDescent="0.3">
      <c r="A3546" s="38">
        <v>1665</v>
      </c>
      <c r="B3546" s="38" t="s">
        <v>3397</v>
      </c>
      <c r="C3546" s="26" t="s">
        <v>6309</v>
      </c>
      <c r="D3546" s="26" t="s">
        <v>6310</v>
      </c>
      <c r="E3546" s="26" t="s">
        <v>6311</v>
      </c>
      <c r="F3546" s="30" t="s">
        <v>6485</v>
      </c>
      <c r="G3546" s="1" t="s">
        <v>6486</v>
      </c>
      <c r="H3546" s="73">
        <v>0.2</v>
      </c>
      <c r="I3546" s="73">
        <v>0.2</v>
      </c>
      <c r="J3546" s="1">
        <v>1</v>
      </c>
      <c r="K3546" s="151">
        <v>44608</v>
      </c>
      <c r="L3546" s="41">
        <v>44727</v>
      </c>
      <c r="M3546" s="1">
        <v>10.4</v>
      </c>
      <c r="N3546" s="42">
        <v>8.9938446447540272</v>
      </c>
      <c r="O3546" s="1">
        <v>97</v>
      </c>
      <c r="P3546" s="42">
        <f t="shared" si="196"/>
        <v>1008.8000000000001</v>
      </c>
      <c r="Q3546" s="1" t="s">
        <v>147</v>
      </c>
      <c r="R3546" s="1">
        <v>100</v>
      </c>
      <c r="S3546" s="1">
        <f t="shared" si="197"/>
        <v>1040</v>
      </c>
      <c r="T3546" s="1" t="s">
        <v>147</v>
      </c>
      <c r="U3546" s="1">
        <v>900</v>
      </c>
      <c r="V3546" s="1">
        <v>0</v>
      </c>
      <c r="W3546" s="1">
        <v>45</v>
      </c>
      <c r="X3546" s="1">
        <v>45</v>
      </c>
      <c r="Y3546" s="1">
        <v>990</v>
      </c>
      <c r="Z3546" s="42">
        <v>8903.9061983064876</v>
      </c>
      <c r="AA3546" s="71" t="s">
        <v>3404</v>
      </c>
      <c r="AB3546" s="71" t="s">
        <v>4016</v>
      </c>
      <c r="AC3546" s="71"/>
      <c r="AZ3546" s="24"/>
      <c r="BF3546" s="24"/>
      <c r="BJ3546" s="24"/>
      <c r="BK3546" s="24"/>
      <c r="BL3546" s="24"/>
      <c r="BM3546" s="24"/>
      <c r="BN3546" s="24"/>
      <c r="BO3546" s="24"/>
      <c r="BP3546" s="24"/>
      <c r="BQ3546" s="24"/>
      <c r="BR3546" s="24"/>
      <c r="BS3546" s="24"/>
      <c r="BT3546" s="24"/>
    </row>
    <row r="3547" spans="1:72" s="23" customFormat="1" x14ac:dyDescent="0.3">
      <c r="A3547" s="38">
        <v>1666</v>
      </c>
      <c r="B3547" s="38" t="s">
        <v>3397</v>
      </c>
      <c r="C3547" s="26" t="s">
        <v>6309</v>
      </c>
      <c r="D3547" s="26" t="s">
        <v>6310</v>
      </c>
      <c r="E3547" s="26" t="s">
        <v>6311</v>
      </c>
      <c r="F3547" s="34" t="s">
        <v>5068</v>
      </c>
      <c r="G3547" s="1" t="s">
        <v>6487</v>
      </c>
      <c r="H3547" s="73">
        <v>0.25</v>
      </c>
      <c r="I3547" s="73">
        <v>0.25</v>
      </c>
      <c r="J3547" s="1">
        <v>1</v>
      </c>
      <c r="K3547" s="151">
        <v>44615</v>
      </c>
      <c r="L3547" s="41">
        <v>44727</v>
      </c>
      <c r="M3547" s="1">
        <v>24.51</v>
      </c>
      <c r="N3547" s="42">
        <v>22.775549492733898</v>
      </c>
      <c r="O3547" s="1">
        <v>90</v>
      </c>
      <c r="P3547" s="42">
        <f t="shared" si="196"/>
        <v>2205.9</v>
      </c>
      <c r="Q3547" s="1" t="s">
        <v>147</v>
      </c>
      <c r="R3547" s="1">
        <v>100</v>
      </c>
      <c r="S3547" s="1">
        <f t="shared" si="197"/>
        <v>2451</v>
      </c>
      <c r="T3547" s="1" t="s">
        <v>147</v>
      </c>
      <c r="U3547" s="1">
        <v>900</v>
      </c>
      <c r="V3547" s="1">
        <v>0</v>
      </c>
      <c r="W3547" s="1">
        <v>0</v>
      </c>
      <c r="X3547" s="1">
        <v>45</v>
      </c>
      <c r="Y3547" s="1">
        <v>945</v>
      </c>
      <c r="Z3547" s="42">
        <v>21522.894270633533</v>
      </c>
      <c r="AA3547" s="71" t="s">
        <v>3404</v>
      </c>
      <c r="AB3547" s="71" t="s">
        <v>4016</v>
      </c>
      <c r="AC3547" s="71"/>
      <c r="AZ3547" s="24"/>
      <c r="BF3547" s="24"/>
      <c r="BJ3547" s="24"/>
      <c r="BK3547" s="24"/>
      <c r="BL3547" s="24"/>
      <c r="BM3547" s="24"/>
      <c r="BN3547" s="24"/>
      <c r="BO3547" s="24"/>
      <c r="BP3547" s="24"/>
      <c r="BQ3547" s="24"/>
      <c r="BR3547" s="24"/>
      <c r="BS3547" s="24"/>
      <c r="BT3547" s="24"/>
    </row>
    <row r="3548" spans="1:72" s="23" customFormat="1" x14ac:dyDescent="0.3">
      <c r="A3548" s="38">
        <v>1667</v>
      </c>
      <c r="B3548" s="38" t="s">
        <v>3397</v>
      </c>
      <c r="C3548" s="26" t="s">
        <v>6309</v>
      </c>
      <c r="D3548" s="26" t="s">
        <v>6310</v>
      </c>
      <c r="E3548" s="26" t="s">
        <v>6311</v>
      </c>
      <c r="F3548" s="31" t="s">
        <v>6488</v>
      </c>
      <c r="G3548" s="1" t="s">
        <v>6489</v>
      </c>
      <c r="H3548" s="73">
        <v>0.32</v>
      </c>
      <c r="I3548" s="73">
        <v>0.32</v>
      </c>
      <c r="J3548" s="1">
        <v>1</v>
      </c>
      <c r="K3548" s="151">
        <v>44611</v>
      </c>
      <c r="L3548" s="41">
        <v>44727</v>
      </c>
      <c r="M3548" s="1">
        <v>13.16</v>
      </c>
      <c r="N3548" s="42">
        <v>11.332297560778841</v>
      </c>
      <c r="O3548" s="1">
        <v>80</v>
      </c>
      <c r="P3548" s="42">
        <f t="shared" si="196"/>
        <v>1052.8</v>
      </c>
      <c r="Q3548" s="1" t="s">
        <v>147</v>
      </c>
      <c r="R3548" s="1">
        <v>100</v>
      </c>
      <c r="S3548" s="1">
        <f t="shared" si="197"/>
        <v>1316</v>
      </c>
      <c r="T3548" s="1" t="s">
        <v>147</v>
      </c>
      <c r="U3548" s="1">
        <v>900</v>
      </c>
      <c r="V3548" s="1">
        <v>0</v>
      </c>
      <c r="W3548" s="1">
        <v>0</v>
      </c>
      <c r="X3548" s="1">
        <v>0</v>
      </c>
      <c r="Y3548" s="1">
        <v>900</v>
      </c>
      <c r="Z3548" s="42">
        <v>10199.067804700957</v>
      </c>
      <c r="AA3548" s="71" t="s">
        <v>3404</v>
      </c>
      <c r="AB3548" s="71" t="s">
        <v>4016</v>
      </c>
      <c r="AC3548" s="71"/>
      <c r="AZ3548" s="24"/>
      <c r="BF3548" s="24"/>
      <c r="BJ3548" s="24"/>
      <c r="BK3548" s="24"/>
      <c r="BL3548" s="24"/>
      <c r="BM3548" s="24"/>
      <c r="BN3548" s="24"/>
      <c r="BO3548" s="24"/>
      <c r="BP3548" s="24"/>
      <c r="BQ3548" s="24"/>
      <c r="BR3548" s="24"/>
      <c r="BS3548" s="24"/>
      <c r="BT3548" s="24"/>
    </row>
    <row r="3549" spans="1:72" s="23" customFormat="1" x14ac:dyDescent="0.3">
      <c r="A3549" s="38">
        <v>1668</v>
      </c>
      <c r="B3549" s="38" t="s">
        <v>3397</v>
      </c>
      <c r="C3549" s="26" t="s">
        <v>6309</v>
      </c>
      <c r="D3549" s="26" t="s">
        <v>6310</v>
      </c>
      <c r="E3549" s="26" t="s">
        <v>6311</v>
      </c>
      <c r="F3549" s="46" t="s">
        <v>6490</v>
      </c>
      <c r="G3549" s="1" t="s">
        <v>6491</v>
      </c>
      <c r="H3549" s="73">
        <v>0.15</v>
      </c>
      <c r="I3549" s="73">
        <v>0.15</v>
      </c>
      <c r="J3549" s="1">
        <v>1</v>
      </c>
      <c r="K3549" s="151">
        <v>44598</v>
      </c>
      <c r="L3549" s="41">
        <v>44727</v>
      </c>
      <c r="M3549" s="1">
        <v>34.22</v>
      </c>
      <c r="N3549" s="42">
        <v>33.849566958829392</v>
      </c>
      <c r="O3549" s="1">
        <v>89</v>
      </c>
      <c r="P3549" s="42">
        <f t="shared" si="196"/>
        <v>3045.58</v>
      </c>
      <c r="Q3549" s="1" t="s">
        <v>147</v>
      </c>
      <c r="R3549" s="1">
        <v>100</v>
      </c>
      <c r="S3549" s="1">
        <f t="shared" si="197"/>
        <v>3422</v>
      </c>
      <c r="T3549" s="1" t="s">
        <v>147</v>
      </c>
      <c r="U3549" s="1">
        <v>900</v>
      </c>
      <c r="V3549" s="1">
        <v>0</v>
      </c>
      <c r="W3549" s="1">
        <v>0</v>
      </c>
      <c r="X3549" s="1">
        <v>45</v>
      </c>
      <c r="Y3549" s="1">
        <v>945</v>
      </c>
      <c r="Z3549" s="42">
        <v>31987.840776093777</v>
      </c>
      <c r="AA3549" s="71" t="s">
        <v>3404</v>
      </c>
      <c r="AB3549" s="71" t="s">
        <v>4016</v>
      </c>
      <c r="AC3549" s="71"/>
      <c r="AZ3549" s="24"/>
      <c r="BF3549" s="24"/>
      <c r="BJ3549" s="24"/>
      <c r="BK3549" s="24"/>
      <c r="BL3549" s="24"/>
      <c r="BM3549" s="24"/>
      <c r="BN3549" s="24"/>
      <c r="BO3549" s="24"/>
      <c r="BP3549" s="24"/>
      <c r="BQ3549" s="24"/>
      <c r="BR3549" s="24"/>
      <c r="BS3549" s="24"/>
      <c r="BT3549" s="24"/>
    </row>
    <row r="3550" spans="1:72" s="23" customFormat="1" x14ac:dyDescent="0.3">
      <c r="A3550" s="38">
        <v>1669</v>
      </c>
      <c r="B3550" s="38" t="s">
        <v>3397</v>
      </c>
      <c r="C3550" s="26" t="s">
        <v>6309</v>
      </c>
      <c r="D3550" s="26" t="s">
        <v>6310</v>
      </c>
      <c r="E3550" s="26" t="s">
        <v>6311</v>
      </c>
      <c r="F3550" s="46" t="s">
        <v>6492</v>
      </c>
      <c r="G3550" s="1" t="s">
        <v>6493</v>
      </c>
      <c r="H3550" s="73">
        <v>0.15</v>
      </c>
      <c r="I3550" s="73">
        <v>0.15</v>
      </c>
      <c r="J3550" s="1">
        <v>1</v>
      </c>
      <c r="K3550" s="151">
        <v>44598</v>
      </c>
      <c r="L3550" s="41">
        <v>44727</v>
      </c>
      <c r="M3550" s="1">
        <v>36.840000000000003</v>
      </c>
      <c r="N3550" s="42">
        <v>36.301894228139048</v>
      </c>
      <c r="O3550" s="1">
        <v>92</v>
      </c>
      <c r="P3550" s="42">
        <f t="shared" si="196"/>
        <v>3389.28</v>
      </c>
      <c r="Q3550" s="1" t="s">
        <v>147</v>
      </c>
      <c r="R3550" s="1">
        <v>99.28</v>
      </c>
      <c r="S3550" s="1">
        <f t="shared" si="197"/>
        <v>3657.4752000000003</v>
      </c>
      <c r="T3550" s="1" t="s">
        <v>147</v>
      </c>
      <c r="U3550" s="1">
        <v>900</v>
      </c>
      <c r="V3550" s="1">
        <v>0</v>
      </c>
      <c r="W3550" s="1">
        <v>0</v>
      </c>
      <c r="X3550" s="1">
        <v>0</v>
      </c>
      <c r="Y3550" s="1">
        <v>900</v>
      </c>
      <c r="Z3550" s="42">
        <v>32671.704805325142</v>
      </c>
      <c r="AA3550" s="71" t="s">
        <v>3404</v>
      </c>
      <c r="AB3550" s="71" t="s">
        <v>4016</v>
      </c>
      <c r="AC3550" s="71"/>
      <c r="AZ3550" s="24"/>
      <c r="BF3550" s="24"/>
      <c r="BJ3550" s="24"/>
      <c r="BK3550" s="24"/>
      <c r="BL3550" s="24"/>
      <c r="BM3550" s="24"/>
      <c r="BN3550" s="24"/>
      <c r="BO3550" s="24"/>
      <c r="BP3550" s="24"/>
      <c r="BQ3550" s="24"/>
      <c r="BR3550" s="24"/>
      <c r="BS3550" s="24"/>
      <c r="BT3550" s="24"/>
    </row>
    <row r="3551" spans="1:72" s="23" customFormat="1" x14ac:dyDescent="0.3">
      <c r="A3551" s="38">
        <v>1670</v>
      </c>
      <c r="B3551" s="38" t="s">
        <v>3397</v>
      </c>
      <c r="C3551" s="26" t="s">
        <v>6309</v>
      </c>
      <c r="D3551" s="26" t="s">
        <v>6310</v>
      </c>
      <c r="E3551" s="26" t="s">
        <v>6311</v>
      </c>
      <c r="F3551" s="46" t="s">
        <v>6494</v>
      </c>
      <c r="G3551" s="1" t="s">
        <v>6495</v>
      </c>
      <c r="H3551" s="73">
        <v>0.2</v>
      </c>
      <c r="I3551" s="73">
        <v>0.2</v>
      </c>
      <c r="J3551" s="1">
        <v>1</v>
      </c>
      <c r="K3551" s="151">
        <v>44609</v>
      </c>
      <c r="L3551" s="41">
        <v>44727</v>
      </c>
      <c r="M3551" s="1">
        <v>19.510000000000002</v>
      </c>
      <c r="N3551" s="42">
        <v>19.11065332404937</v>
      </c>
      <c r="O3551" s="1">
        <v>97</v>
      </c>
      <c r="P3551" s="42">
        <f t="shared" si="196"/>
        <v>1892.4700000000003</v>
      </c>
      <c r="Q3551" s="1" t="s">
        <v>147</v>
      </c>
      <c r="R3551" s="1">
        <v>100</v>
      </c>
      <c r="S3551" s="1">
        <f t="shared" si="197"/>
        <v>1951.0000000000002</v>
      </c>
      <c r="T3551" s="1" t="s">
        <v>147</v>
      </c>
      <c r="U3551" s="1">
        <v>900</v>
      </c>
      <c r="V3551" s="1">
        <v>0</v>
      </c>
      <c r="W3551" s="1">
        <v>45</v>
      </c>
      <c r="X3551" s="1">
        <v>45</v>
      </c>
      <c r="Y3551" s="1">
        <v>990</v>
      </c>
      <c r="Z3551" s="42">
        <v>18919.546790808876</v>
      </c>
      <c r="AA3551" s="71" t="s">
        <v>6313</v>
      </c>
      <c r="AB3551" s="26" t="s">
        <v>3414</v>
      </c>
      <c r="AC3551" s="71"/>
      <c r="AZ3551" s="24"/>
      <c r="BF3551" s="24"/>
      <c r="BJ3551" s="24"/>
      <c r="BK3551" s="24"/>
      <c r="BL3551" s="24"/>
      <c r="BM3551" s="24"/>
      <c r="BN3551" s="24"/>
      <c r="BO3551" s="24"/>
      <c r="BP3551" s="24"/>
      <c r="BQ3551" s="24"/>
      <c r="BR3551" s="24"/>
      <c r="BS3551" s="24"/>
      <c r="BT3551" s="24"/>
    </row>
    <row r="3552" spans="1:72" s="23" customFormat="1" x14ac:dyDescent="0.3">
      <c r="A3552" s="38">
        <v>1671</v>
      </c>
      <c r="B3552" s="38" t="s">
        <v>3397</v>
      </c>
      <c r="C3552" s="26" t="s">
        <v>6309</v>
      </c>
      <c r="D3552" s="26" t="s">
        <v>6310</v>
      </c>
      <c r="E3552" s="26" t="s">
        <v>6311</v>
      </c>
      <c r="F3552" s="46" t="s">
        <v>6496</v>
      </c>
      <c r="G3552" s="1" t="s">
        <v>6497</v>
      </c>
      <c r="H3552" s="73">
        <v>0.2</v>
      </c>
      <c r="I3552" s="73">
        <v>0.2</v>
      </c>
      <c r="J3552" s="1">
        <v>1</v>
      </c>
      <c r="K3552" s="151">
        <v>44598</v>
      </c>
      <c r="L3552" s="41">
        <v>44727</v>
      </c>
      <c r="M3552" s="1">
        <v>46.47</v>
      </c>
      <c r="N3552" s="42">
        <v>45.128682899121969</v>
      </c>
      <c r="O3552" s="1">
        <v>95</v>
      </c>
      <c r="P3552" s="42">
        <f t="shared" si="196"/>
        <v>4414.6499999999996</v>
      </c>
      <c r="Q3552" s="1" t="s">
        <v>147</v>
      </c>
      <c r="R3552" s="1">
        <v>99.24</v>
      </c>
      <c r="S3552" s="1">
        <f t="shared" si="197"/>
        <v>4611.6827999999996</v>
      </c>
      <c r="T3552" s="1" t="s">
        <v>147</v>
      </c>
      <c r="U3552" s="1">
        <v>900</v>
      </c>
      <c r="V3552" s="1">
        <v>0</v>
      </c>
      <c r="W3552" s="1">
        <v>45</v>
      </c>
      <c r="X3552" s="1">
        <v>0</v>
      </c>
      <c r="Y3552" s="1">
        <v>945</v>
      </c>
      <c r="Z3552" s="42">
        <v>42646.605339670263</v>
      </c>
      <c r="AA3552" s="71" t="s">
        <v>6313</v>
      </c>
      <c r="AB3552" s="26" t="s">
        <v>3414</v>
      </c>
      <c r="AC3552" s="71"/>
      <c r="AZ3552" s="24"/>
      <c r="BF3552" s="24"/>
      <c r="BJ3552" s="24"/>
      <c r="BK3552" s="24"/>
      <c r="BL3552" s="24"/>
      <c r="BM3552" s="24"/>
      <c r="BN3552" s="24"/>
      <c r="BO3552" s="24"/>
      <c r="BP3552" s="24"/>
      <c r="BQ3552" s="24"/>
      <c r="BR3552" s="24"/>
      <c r="BS3552" s="24"/>
      <c r="BT3552" s="24"/>
    </row>
    <row r="3553" spans="1:72" s="23" customFormat="1" x14ac:dyDescent="0.3">
      <c r="A3553" s="38">
        <v>1672</v>
      </c>
      <c r="B3553" s="38" t="s">
        <v>3397</v>
      </c>
      <c r="C3553" s="26" t="s">
        <v>6309</v>
      </c>
      <c r="D3553" s="26" t="s">
        <v>6310</v>
      </c>
      <c r="E3553" s="26" t="s">
        <v>6311</v>
      </c>
      <c r="F3553" s="46" t="s">
        <v>6498</v>
      </c>
      <c r="G3553" s="1" t="s">
        <v>6499</v>
      </c>
      <c r="H3553" s="73">
        <v>0.39</v>
      </c>
      <c r="I3553" s="73">
        <v>0.39</v>
      </c>
      <c r="J3553" s="1">
        <v>1</v>
      </c>
      <c r="K3553" s="151">
        <v>44596</v>
      </c>
      <c r="L3553" s="41">
        <v>44727</v>
      </c>
      <c r="M3553" s="1">
        <v>40.39</v>
      </c>
      <c r="N3553" s="42">
        <v>39.803694889706215</v>
      </c>
      <c r="O3553" s="1">
        <v>80</v>
      </c>
      <c r="P3553" s="42">
        <f t="shared" si="196"/>
        <v>3231.2</v>
      </c>
      <c r="Q3553" s="1" t="s">
        <v>147</v>
      </c>
      <c r="R3553" s="1">
        <v>99.32</v>
      </c>
      <c r="S3553" s="1">
        <f t="shared" si="197"/>
        <v>4011.5347999999999</v>
      </c>
      <c r="T3553" s="1" t="s">
        <v>147</v>
      </c>
      <c r="U3553" s="1">
        <v>900</v>
      </c>
      <c r="V3553" s="1">
        <v>0</v>
      </c>
      <c r="W3553" s="1">
        <v>0</v>
      </c>
      <c r="X3553" s="1">
        <v>0</v>
      </c>
      <c r="Y3553" s="1">
        <v>900</v>
      </c>
      <c r="Z3553" s="42">
        <v>35823.325400735594</v>
      </c>
      <c r="AA3553" s="71" t="s">
        <v>6313</v>
      </c>
      <c r="AB3553" s="26" t="s">
        <v>3414</v>
      </c>
      <c r="AC3553" s="71"/>
      <c r="AZ3553" s="24"/>
      <c r="BF3553" s="24"/>
      <c r="BJ3553" s="24"/>
      <c r="BK3553" s="24"/>
      <c r="BL3553" s="24"/>
      <c r="BM3553" s="24"/>
      <c r="BN3553" s="24"/>
      <c r="BO3553" s="24"/>
      <c r="BP3553" s="24"/>
      <c r="BQ3553" s="24"/>
      <c r="BR3553" s="24"/>
      <c r="BS3553" s="24"/>
      <c r="BT3553" s="24"/>
    </row>
    <row r="3554" spans="1:72" s="23" customFormat="1" x14ac:dyDescent="0.3">
      <c r="A3554" s="38">
        <v>1673</v>
      </c>
      <c r="B3554" s="38" t="s">
        <v>3397</v>
      </c>
      <c r="C3554" s="26" t="s">
        <v>6309</v>
      </c>
      <c r="D3554" s="26" t="s">
        <v>6310</v>
      </c>
      <c r="E3554" s="26" t="s">
        <v>6311</v>
      </c>
      <c r="F3554" s="46" t="s">
        <v>6500</v>
      </c>
      <c r="G3554" s="1" t="s">
        <v>6501</v>
      </c>
      <c r="H3554" s="73">
        <v>0.3</v>
      </c>
      <c r="I3554" s="73">
        <v>0.3</v>
      </c>
      <c r="J3554" s="1">
        <v>1</v>
      </c>
      <c r="K3554" s="151">
        <v>44603</v>
      </c>
      <c r="L3554" s="41">
        <v>44727</v>
      </c>
      <c r="M3554" s="1">
        <v>45.29</v>
      </c>
      <c r="N3554" s="42">
        <v>44.615357581486904</v>
      </c>
      <c r="O3554" s="1">
        <v>98</v>
      </c>
      <c r="P3554" s="42">
        <f t="shared" si="196"/>
        <v>4438.42</v>
      </c>
      <c r="Q3554" s="1" t="s">
        <v>147</v>
      </c>
      <c r="R3554" s="1">
        <v>100</v>
      </c>
      <c r="S3554" s="1">
        <f t="shared" si="197"/>
        <v>4529</v>
      </c>
      <c r="T3554" s="1" t="s">
        <v>147</v>
      </c>
      <c r="U3554" s="1">
        <v>900</v>
      </c>
      <c r="V3554" s="1">
        <v>0</v>
      </c>
      <c r="W3554" s="1">
        <v>45</v>
      </c>
      <c r="X3554" s="1">
        <v>45</v>
      </c>
      <c r="Y3554" s="1">
        <v>990</v>
      </c>
      <c r="Z3554" s="42">
        <v>44169.204005672036</v>
      </c>
      <c r="AA3554" s="71" t="s">
        <v>6313</v>
      </c>
      <c r="AB3554" s="26" t="s">
        <v>3414</v>
      </c>
      <c r="AC3554" s="71"/>
      <c r="AZ3554" s="24"/>
      <c r="BF3554" s="24"/>
      <c r="BJ3554" s="24"/>
      <c r="BK3554" s="24"/>
      <c r="BL3554" s="24"/>
      <c r="BM3554" s="24"/>
      <c r="BN3554" s="24"/>
      <c r="BO3554" s="24"/>
      <c r="BP3554" s="24"/>
      <c r="BQ3554" s="24"/>
      <c r="BR3554" s="24"/>
      <c r="BS3554" s="24"/>
      <c r="BT3554" s="24"/>
    </row>
    <row r="3555" spans="1:72" s="23" customFormat="1" x14ac:dyDescent="0.3">
      <c r="A3555" s="38">
        <v>1674</v>
      </c>
      <c r="B3555" s="38" t="s">
        <v>3397</v>
      </c>
      <c r="C3555" s="26" t="s">
        <v>6309</v>
      </c>
      <c r="D3555" s="26" t="s">
        <v>6310</v>
      </c>
      <c r="E3555" s="26" t="s">
        <v>6311</v>
      </c>
      <c r="F3555" s="46" t="s">
        <v>6502</v>
      </c>
      <c r="G3555" s="1" t="s">
        <v>6503</v>
      </c>
      <c r="H3555" s="73">
        <v>0.2</v>
      </c>
      <c r="I3555" s="73">
        <v>0.2</v>
      </c>
      <c r="J3555" s="1">
        <v>1</v>
      </c>
      <c r="K3555" s="151">
        <v>44598</v>
      </c>
      <c r="L3555" s="41">
        <v>44727</v>
      </c>
      <c r="M3555" s="1">
        <v>10.59</v>
      </c>
      <c r="N3555" s="42">
        <v>9.489269611713798</v>
      </c>
      <c r="O3555" s="1">
        <v>94</v>
      </c>
      <c r="P3555" s="42">
        <f t="shared" si="196"/>
        <v>995.46</v>
      </c>
      <c r="Q3555" s="1" t="s">
        <v>147</v>
      </c>
      <c r="R3555" s="1">
        <v>100</v>
      </c>
      <c r="S3555" s="1">
        <f t="shared" si="197"/>
        <v>1059</v>
      </c>
      <c r="T3555" s="1" t="s">
        <v>147</v>
      </c>
      <c r="U3555" s="1">
        <v>900</v>
      </c>
      <c r="V3555" s="1">
        <v>0</v>
      </c>
      <c r="W3555" s="1">
        <v>0</v>
      </c>
      <c r="X3555" s="1">
        <v>45</v>
      </c>
      <c r="Y3555" s="1">
        <v>945</v>
      </c>
      <c r="Z3555" s="42">
        <v>8967.3597830695398</v>
      </c>
      <c r="AA3555" s="71" t="s">
        <v>6313</v>
      </c>
      <c r="AB3555" s="26" t="s">
        <v>3414</v>
      </c>
      <c r="AC3555" s="71"/>
      <c r="AZ3555" s="24"/>
      <c r="BF3555" s="24"/>
      <c r="BJ3555" s="24"/>
      <c r="BK3555" s="24"/>
      <c r="BL3555" s="24"/>
      <c r="BM3555" s="24"/>
      <c r="BN3555" s="24"/>
      <c r="BO3555" s="24"/>
      <c r="BP3555" s="24"/>
      <c r="BQ3555" s="24"/>
      <c r="BR3555" s="24"/>
      <c r="BS3555" s="24"/>
      <c r="BT3555" s="24"/>
    </row>
    <row r="3556" spans="1:72" s="23" customFormat="1" x14ac:dyDescent="0.3">
      <c r="A3556" s="38">
        <v>1675</v>
      </c>
      <c r="B3556" s="38" t="s">
        <v>3397</v>
      </c>
      <c r="C3556" s="26" t="s">
        <v>6309</v>
      </c>
      <c r="D3556" s="26" t="s">
        <v>6310</v>
      </c>
      <c r="E3556" s="26" t="s">
        <v>6311</v>
      </c>
      <c r="F3556" s="46" t="s">
        <v>6504</v>
      </c>
      <c r="G3556" s="1" t="s">
        <v>6505</v>
      </c>
      <c r="H3556" s="73">
        <v>0.2</v>
      </c>
      <c r="I3556" s="73">
        <v>0.2</v>
      </c>
      <c r="J3556" s="1">
        <v>1</v>
      </c>
      <c r="K3556" s="151">
        <v>44598</v>
      </c>
      <c r="L3556" s="41">
        <v>44727</v>
      </c>
      <c r="M3556" s="1">
        <v>22.74</v>
      </c>
      <c r="N3556" s="42">
        <v>22.292642554323624</v>
      </c>
      <c r="O3556" s="1">
        <v>98</v>
      </c>
      <c r="P3556" s="42">
        <f t="shared" si="196"/>
        <v>2228.52</v>
      </c>
      <c r="Q3556" s="1" t="s">
        <v>147</v>
      </c>
      <c r="R3556" s="1">
        <v>100</v>
      </c>
      <c r="S3556" s="1">
        <f t="shared" si="197"/>
        <v>2274</v>
      </c>
      <c r="T3556" s="1" t="s">
        <v>147</v>
      </c>
      <c r="U3556" s="1">
        <v>900</v>
      </c>
      <c r="V3556" s="1">
        <v>0</v>
      </c>
      <c r="W3556" s="1">
        <v>45</v>
      </c>
      <c r="X3556" s="1">
        <v>45</v>
      </c>
      <c r="Y3556" s="1">
        <v>990</v>
      </c>
      <c r="Z3556" s="42">
        <v>22069.716128780386</v>
      </c>
      <c r="AA3556" s="71" t="s">
        <v>6313</v>
      </c>
      <c r="AB3556" s="26" t="s">
        <v>3414</v>
      </c>
      <c r="AC3556" s="71"/>
      <c r="AZ3556" s="24"/>
      <c r="BF3556" s="24"/>
      <c r="BJ3556" s="24"/>
      <c r="BK3556" s="24"/>
      <c r="BL3556" s="24"/>
      <c r="BM3556" s="24"/>
      <c r="BN3556" s="24"/>
      <c r="BO3556" s="24"/>
      <c r="BP3556" s="24"/>
      <c r="BQ3556" s="24"/>
      <c r="BR3556" s="24"/>
      <c r="BS3556" s="24"/>
      <c r="BT3556" s="24"/>
    </row>
    <row r="3557" spans="1:72" s="23" customFormat="1" x14ac:dyDescent="0.3">
      <c r="A3557" s="38">
        <v>1676</v>
      </c>
      <c r="B3557" s="38" t="s">
        <v>3397</v>
      </c>
      <c r="C3557" s="26" t="s">
        <v>6309</v>
      </c>
      <c r="D3557" s="26" t="s">
        <v>6310</v>
      </c>
      <c r="E3557" s="26" t="s">
        <v>6311</v>
      </c>
      <c r="F3557" s="46" t="s">
        <v>6506</v>
      </c>
      <c r="G3557" s="1" t="s">
        <v>6507</v>
      </c>
      <c r="H3557" s="73">
        <v>0.2</v>
      </c>
      <c r="I3557" s="73">
        <v>0.2</v>
      </c>
      <c r="J3557" s="1">
        <v>1</v>
      </c>
      <c r="K3557" s="151">
        <v>44598</v>
      </c>
      <c r="L3557" s="41">
        <v>44727</v>
      </c>
      <c r="M3557" s="1">
        <v>1.97</v>
      </c>
      <c r="N3557" s="42">
        <v>1.7177923515293292</v>
      </c>
      <c r="O3557" s="1">
        <v>96</v>
      </c>
      <c r="P3557" s="42">
        <f t="shared" si="196"/>
        <v>189.12</v>
      </c>
      <c r="Q3557" s="1" t="s">
        <v>147</v>
      </c>
      <c r="R3557" s="1">
        <v>100</v>
      </c>
      <c r="S3557" s="1">
        <f t="shared" si="197"/>
        <v>197</v>
      </c>
      <c r="T3557" s="1" t="s">
        <v>147</v>
      </c>
      <c r="U3557" s="1">
        <v>900</v>
      </c>
      <c r="V3557" s="1">
        <v>0</v>
      </c>
      <c r="W3557" s="1">
        <v>45</v>
      </c>
      <c r="X3557" s="1">
        <v>45</v>
      </c>
      <c r="Y3557" s="1">
        <v>990</v>
      </c>
      <c r="Z3557" s="42">
        <v>1700.6144280140359</v>
      </c>
      <c r="AA3557" s="71" t="s">
        <v>6313</v>
      </c>
      <c r="AB3557" s="26" t="s">
        <v>3414</v>
      </c>
      <c r="AC3557" s="71"/>
      <c r="AZ3557" s="24"/>
      <c r="BF3557" s="24"/>
      <c r="BJ3557" s="24"/>
      <c r="BK3557" s="24"/>
      <c r="BL3557" s="24"/>
      <c r="BM3557" s="24"/>
      <c r="BN3557" s="24"/>
      <c r="BO3557" s="24"/>
      <c r="BP3557" s="24"/>
      <c r="BQ3557" s="24"/>
      <c r="BR3557" s="24"/>
      <c r="BS3557" s="24"/>
      <c r="BT3557" s="24"/>
    </row>
    <row r="3558" spans="1:72" s="23" customFormat="1" x14ac:dyDescent="0.3">
      <c r="A3558" s="38">
        <v>1677</v>
      </c>
      <c r="B3558" s="38" t="s">
        <v>3397</v>
      </c>
      <c r="C3558" s="26" t="s">
        <v>6309</v>
      </c>
      <c r="D3558" s="26" t="s">
        <v>6310</v>
      </c>
      <c r="E3558" s="26" t="s">
        <v>6311</v>
      </c>
      <c r="F3558" s="46" t="s">
        <v>6508</v>
      </c>
      <c r="G3558" s="1" t="s">
        <v>6509</v>
      </c>
      <c r="H3558" s="73">
        <v>0.28999999999999998</v>
      </c>
      <c r="I3558" s="73">
        <v>0.28999999999999998</v>
      </c>
      <c r="J3558" s="1">
        <v>1</v>
      </c>
      <c r="K3558" s="151">
        <v>44598</v>
      </c>
      <c r="L3558" s="41">
        <v>44727</v>
      </c>
      <c r="M3558" s="1">
        <v>13.46</v>
      </c>
      <c r="N3558" s="42">
        <v>12.081651677108921</v>
      </c>
      <c r="O3558" s="1">
        <v>93</v>
      </c>
      <c r="P3558" s="42">
        <f t="shared" si="196"/>
        <v>1251.78</v>
      </c>
      <c r="Q3558" s="1" t="s">
        <v>147</v>
      </c>
      <c r="R3558" s="1">
        <v>100</v>
      </c>
      <c r="S3558" s="1">
        <f t="shared" si="197"/>
        <v>1346</v>
      </c>
      <c r="T3558" s="1" t="s">
        <v>147</v>
      </c>
      <c r="U3558" s="1">
        <v>900</v>
      </c>
      <c r="V3558" s="1">
        <v>0</v>
      </c>
      <c r="W3558" s="1">
        <v>0</v>
      </c>
      <c r="X3558" s="1">
        <v>45</v>
      </c>
      <c r="Y3558" s="1">
        <v>945</v>
      </c>
      <c r="Z3558" s="42">
        <v>11417.160834867931</v>
      </c>
      <c r="AA3558" s="71" t="s">
        <v>6313</v>
      </c>
      <c r="AB3558" s="26" t="s">
        <v>3414</v>
      </c>
      <c r="AC3558" s="71"/>
      <c r="AZ3558" s="24"/>
      <c r="BF3558" s="24"/>
      <c r="BJ3558" s="24"/>
      <c r="BK3558" s="24"/>
      <c r="BL3558" s="24"/>
      <c r="BM3558" s="24"/>
      <c r="BN3558" s="24"/>
      <c r="BO3558" s="24"/>
      <c r="BP3558" s="24"/>
      <c r="BQ3558" s="24"/>
      <c r="BR3558" s="24"/>
      <c r="BS3558" s="24"/>
      <c r="BT3558" s="24"/>
    </row>
    <row r="3559" spans="1:72" s="23" customFormat="1" x14ac:dyDescent="0.3">
      <c r="A3559" s="38">
        <v>1678</v>
      </c>
      <c r="B3559" s="38" t="s">
        <v>3397</v>
      </c>
      <c r="C3559" s="26" t="s">
        <v>6309</v>
      </c>
      <c r="D3559" s="26" t="s">
        <v>6310</v>
      </c>
      <c r="E3559" s="26" t="s">
        <v>6311</v>
      </c>
      <c r="F3559" s="46" t="s">
        <v>6510</v>
      </c>
      <c r="G3559" s="1" t="s">
        <v>6511</v>
      </c>
      <c r="H3559" s="73">
        <v>0.42</v>
      </c>
      <c r="I3559" s="73">
        <v>0.42</v>
      </c>
      <c r="J3559" s="1">
        <v>1</v>
      </c>
      <c r="K3559" s="151">
        <v>44596</v>
      </c>
      <c r="L3559" s="41">
        <v>44727</v>
      </c>
      <c r="M3559" s="1">
        <v>32.409999999999997</v>
      </c>
      <c r="N3559" s="42">
        <v>31.824597631577404</v>
      </c>
      <c r="O3559" s="1">
        <v>94</v>
      </c>
      <c r="P3559" s="42">
        <f t="shared" si="196"/>
        <v>3046.5399999999995</v>
      </c>
      <c r="Q3559" s="1" t="s">
        <v>147</v>
      </c>
      <c r="R3559" s="1">
        <v>99.33</v>
      </c>
      <c r="S3559" s="1">
        <f t="shared" si="197"/>
        <v>3219.2852999999996</v>
      </c>
      <c r="T3559" s="1" t="s">
        <v>147</v>
      </c>
      <c r="U3559" s="1">
        <v>900</v>
      </c>
      <c r="V3559" s="1">
        <v>0</v>
      </c>
      <c r="W3559" s="1">
        <v>0</v>
      </c>
      <c r="X3559" s="1">
        <v>0</v>
      </c>
      <c r="Y3559" s="1">
        <v>900</v>
      </c>
      <c r="Z3559" s="42">
        <v>28642.137868419664</v>
      </c>
      <c r="AA3559" s="71" t="s">
        <v>6313</v>
      </c>
      <c r="AB3559" s="26" t="s">
        <v>3414</v>
      </c>
      <c r="AC3559" s="71"/>
      <c r="AZ3559" s="24"/>
      <c r="BF3559" s="24"/>
      <c r="BJ3559" s="24"/>
      <c r="BK3559" s="24"/>
      <c r="BL3559" s="24"/>
      <c r="BM3559" s="24"/>
      <c r="BN3559" s="24"/>
      <c r="BO3559" s="24"/>
      <c r="BP3559" s="24"/>
      <c r="BQ3559" s="24"/>
      <c r="BR3559" s="24"/>
      <c r="BS3559" s="24"/>
      <c r="BT3559" s="24"/>
    </row>
    <row r="3560" spans="1:72" s="23" customFormat="1" x14ac:dyDescent="0.3">
      <c r="A3560" s="38">
        <v>1679</v>
      </c>
      <c r="B3560" s="38" t="s">
        <v>3397</v>
      </c>
      <c r="C3560" s="26" t="s">
        <v>6309</v>
      </c>
      <c r="D3560" s="26" t="s">
        <v>6310</v>
      </c>
      <c r="E3560" s="26" t="s">
        <v>6311</v>
      </c>
      <c r="F3560" s="46" t="s">
        <v>6512</v>
      </c>
      <c r="G3560" s="1" t="s">
        <v>6513</v>
      </c>
      <c r="H3560" s="73">
        <v>0.2</v>
      </c>
      <c r="I3560" s="73">
        <v>0.2</v>
      </c>
      <c r="J3560" s="1">
        <v>1</v>
      </c>
      <c r="K3560" s="151">
        <v>44598</v>
      </c>
      <c r="L3560" s="41">
        <v>44727</v>
      </c>
      <c r="M3560" s="1">
        <v>22.1</v>
      </c>
      <c r="N3560" s="42">
        <v>21.999119391639034</v>
      </c>
      <c r="O3560" s="1">
        <v>92</v>
      </c>
      <c r="P3560" s="42">
        <f t="shared" si="196"/>
        <v>2033.2</v>
      </c>
      <c r="Q3560" s="1" t="s">
        <v>147</v>
      </c>
      <c r="R3560" s="1">
        <v>100</v>
      </c>
      <c r="S3560" s="1">
        <f t="shared" si="197"/>
        <v>2210</v>
      </c>
      <c r="T3560" s="1" t="s">
        <v>147</v>
      </c>
      <c r="U3560" s="1">
        <v>900</v>
      </c>
      <c r="V3560" s="1">
        <v>0</v>
      </c>
      <c r="W3560" s="1">
        <v>0</v>
      </c>
      <c r="X3560" s="1">
        <v>45</v>
      </c>
      <c r="Y3560" s="1">
        <v>945</v>
      </c>
      <c r="Z3560" s="42">
        <v>20789.167825098888</v>
      </c>
      <c r="AA3560" s="71" t="s">
        <v>6313</v>
      </c>
      <c r="AB3560" s="26" t="s">
        <v>3414</v>
      </c>
      <c r="AC3560" s="71"/>
      <c r="AZ3560" s="24"/>
      <c r="BF3560" s="24"/>
      <c r="BJ3560" s="24"/>
      <c r="BK3560" s="24"/>
      <c r="BL3560" s="24"/>
      <c r="BM3560" s="24"/>
      <c r="BN3560" s="24"/>
      <c r="BO3560" s="24"/>
      <c r="BP3560" s="24"/>
      <c r="BQ3560" s="24"/>
      <c r="BR3560" s="24"/>
      <c r="BS3560" s="24"/>
      <c r="BT3560" s="24"/>
    </row>
    <row r="3561" spans="1:72" s="23" customFormat="1" x14ac:dyDescent="0.3">
      <c r="A3561" s="38">
        <v>1680</v>
      </c>
      <c r="B3561" s="38" t="s">
        <v>3397</v>
      </c>
      <c r="C3561" s="26" t="s">
        <v>6309</v>
      </c>
      <c r="D3561" s="26" t="s">
        <v>6310</v>
      </c>
      <c r="E3561" s="26" t="s">
        <v>6311</v>
      </c>
      <c r="F3561" s="46" t="s">
        <v>6514</v>
      </c>
      <c r="G3561" s="1" t="s">
        <v>6515</v>
      </c>
      <c r="H3561" s="73">
        <v>0.28000000000000003</v>
      </c>
      <c r="I3561" s="73">
        <v>0.28000000000000003</v>
      </c>
      <c r="J3561" s="1">
        <v>1</v>
      </c>
      <c r="K3561" s="151">
        <v>44596</v>
      </c>
      <c r="L3561" s="41">
        <v>44727</v>
      </c>
      <c r="M3561" s="1">
        <v>35.18</v>
      </c>
      <c r="N3561" s="42">
        <v>34.777533054485524</v>
      </c>
      <c r="O3561" s="1">
        <v>87</v>
      </c>
      <c r="P3561" s="42">
        <f t="shared" si="196"/>
        <v>3060.66</v>
      </c>
      <c r="Q3561" s="1" t="s">
        <v>147</v>
      </c>
      <c r="R3561" s="1">
        <v>99.32</v>
      </c>
      <c r="S3561" s="1">
        <f t="shared" si="197"/>
        <v>3494.0775999999996</v>
      </c>
      <c r="T3561" s="1" t="s">
        <v>147</v>
      </c>
      <c r="U3561" s="1">
        <v>900</v>
      </c>
      <c r="V3561" s="1">
        <v>0</v>
      </c>
      <c r="W3561" s="1">
        <v>0</v>
      </c>
      <c r="X3561" s="1">
        <v>0</v>
      </c>
      <c r="Y3561" s="1">
        <v>900</v>
      </c>
      <c r="Z3561" s="42">
        <v>31299.77974903697</v>
      </c>
      <c r="AA3561" s="71" t="s">
        <v>6313</v>
      </c>
      <c r="AB3561" s="26" t="s">
        <v>3414</v>
      </c>
      <c r="AC3561" s="71"/>
      <c r="AZ3561" s="24"/>
      <c r="BF3561" s="24"/>
      <c r="BJ3561" s="24"/>
      <c r="BK3561" s="24"/>
      <c r="BL3561" s="24"/>
      <c r="BM3561" s="24"/>
      <c r="BN3561" s="24"/>
      <c r="BO3561" s="24"/>
      <c r="BP3561" s="24"/>
      <c r="BQ3561" s="24"/>
      <c r="BR3561" s="24"/>
      <c r="BS3561" s="24"/>
      <c r="BT3561" s="24"/>
    </row>
    <row r="3562" spans="1:72" s="23" customFormat="1" x14ac:dyDescent="0.3">
      <c r="A3562" s="38">
        <v>1681</v>
      </c>
      <c r="B3562" s="38" t="s">
        <v>3397</v>
      </c>
      <c r="C3562" s="26" t="s">
        <v>6309</v>
      </c>
      <c r="D3562" s="26" t="s">
        <v>6310</v>
      </c>
      <c r="E3562" s="26" t="s">
        <v>6311</v>
      </c>
      <c r="F3562" s="46" t="s">
        <v>6516</v>
      </c>
      <c r="G3562" s="1" t="s">
        <v>6517</v>
      </c>
      <c r="H3562" s="73">
        <v>0.61</v>
      </c>
      <c r="I3562" s="73">
        <v>0.61</v>
      </c>
      <c r="J3562" s="1">
        <v>1</v>
      </c>
      <c r="K3562" s="151">
        <v>44602</v>
      </c>
      <c r="L3562" s="41">
        <v>44727</v>
      </c>
      <c r="M3562" s="1">
        <v>12.31</v>
      </c>
      <c r="N3562" s="42">
        <v>10.794189576911565</v>
      </c>
      <c r="O3562" s="1">
        <v>95</v>
      </c>
      <c r="P3562" s="42">
        <f t="shared" si="196"/>
        <v>1169.45</v>
      </c>
      <c r="Q3562" s="1" t="s">
        <v>147</v>
      </c>
      <c r="R3562" s="1">
        <v>100</v>
      </c>
      <c r="S3562" s="1">
        <f t="shared" si="197"/>
        <v>1231</v>
      </c>
      <c r="T3562" s="1" t="s">
        <v>147</v>
      </c>
      <c r="U3562" s="1">
        <v>900</v>
      </c>
      <c r="V3562" s="1">
        <v>0</v>
      </c>
      <c r="W3562" s="1">
        <v>45</v>
      </c>
      <c r="X3562" s="1">
        <v>45</v>
      </c>
      <c r="Y3562" s="1">
        <v>990</v>
      </c>
      <c r="Z3562" s="42">
        <v>10686.247681142449</v>
      </c>
      <c r="AA3562" s="71" t="s">
        <v>6313</v>
      </c>
      <c r="AB3562" s="26" t="s">
        <v>3414</v>
      </c>
      <c r="AC3562" s="71"/>
      <c r="AZ3562" s="24"/>
      <c r="BF3562" s="24"/>
      <c r="BJ3562" s="24"/>
      <c r="BK3562" s="24"/>
      <c r="BL3562" s="24"/>
      <c r="BM3562" s="24"/>
      <c r="BN3562" s="24"/>
      <c r="BO3562" s="24"/>
      <c r="BP3562" s="24"/>
      <c r="BQ3562" s="24"/>
      <c r="BR3562" s="24"/>
      <c r="BS3562" s="24"/>
      <c r="BT3562" s="24"/>
    </row>
    <row r="3563" spans="1:72" s="23" customFormat="1" x14ac:dyDescent="0.3">
      <c r="A3563" s="38">
        <v>1682</v>
      </c>
      <c r="B3563" s="38" t="s">
        <v>3397</v>
      </c>
      <c r="C3563" s="26" t="s">
        <v>6309</v>
      </c>
      <c r="D3563" s="26" t="s">
        <v>6310</v>
      </c>
      <c r="E3563" s="26" t="s">
        <v>6311</v>
      </c>
      <c r="F3563" s="46" t="s">
        <v>6518</v>
      </c>
      <c r="G3563" s="1" t="s">
        <v>6519</v>
      </c>
      <c r="H3563" s="73">
        <v>0.14000000000000001</v>
      </c>
      <c r="I3563" s="73">
        <v>0.14000000000000001</v>
      </c>
      <c r="J3563" s="1">
        <v>1</v>
      </c>
      <c r="K3563" s="151">
        <v>44595</v>
      </c>
      <c r="L3563" s="41">
        <v>44727</v>
      </c>
      <c r="M3563" s="1">
        <v>10.96</v>
      </c>
      <c r="N3563" s="42">
        <v>9.6704729328704531</v>
      </c>
      <c r="O3563" s="1">
        <v>96</v>
      </c>
      <c r="P3563" s="42">
        <f t="shared" ref="P3563:P3600" si="198">M3563*O3563</f>
        <v>1052.1600000000001</v>
      </c>
      <c r="Q3563" s="1" t="s">
        <v>147</v>
      </c>
      <c r="R3563" s="1">
        <v>100</v>
      </c>
      <c r="S3563" s="1">
        <f t="shared" ref="S3563:S3600" si="199">M3563*R3563</f>
        <v>1096</v>
      </c>
      <c r="T3563" s="1" t="s">
        <v>147</v>
      </c>
      <c r="U3563" s="1">
        <v>900</v>
      </c>
      <c r="V3563" s="1">
        <v>0</v>
      </c>
      <c r="W3563" s="1">
        <v>45</v>
      </c>
      <c r="X3563" s="1">
        <v>45</v>
      </c>
      <c r="Y3563" s="1">
        <v>990</v>
      </c>
      <c r="Z3563" s="42">
        <v>9573.7682035417492</v>
      </c>
      <c r="AA3563" s="71" t="s">
        <v>6313</v>
      </c>
      <c r="AB3563" s="26" t="s">
        <v>3414</v>
      </c>
      <c r="AC3563" s="71"/>
      <c r="AZ3563" s="24"/>
      <c r="BF3563" s="24"/>
      <c r="BJ3563" s="24"/>
      <c r="BK3563" s="24"/>
      <c r="BL3563" s="24"/>
      <c r="BM3563" s="24"/>
      <c r="BN3563" s="24"/>
      <c r="BO3563" s="24"/>
      <c r="BP3563" s="24"/>
      <c r="BQ3563" s="24"/>
      <c r="BR3563" s="24"/>
      <c r="BS3563" s="24"/>
      <c r="BT3563" s="24"/>
    </row>
    <row r="3564" spans="1:72" s="23" customFormat="1" x14ac:dyDescent="0.3">
      <c r="A3564" s="38">
        <v>1683</v>
      </c>
      <c r="B3564" s="38" t="s">
        <v>3397</v>
      </c>
      <c r="C3564" s="26" t="s">
        <v>6309</v>
      </c>
      <c r="D3564" s="26" t="s">
        <v>6310</v>
      </c>
      <c r="E3564" s="26" t="s">
        <v>6311</v>
      </c>
      <c r="F3564" s="46" t="s">
        <v>6520</v>
      </c>
      <c r="G3564" s="1" t="s">
        <v>6521</v>
      </c>
      <c r="H3564" s="73">
        <v>0.2</v>
      </c>
      <c r="I3564" s="73">
        <v>0.2</v>
      </c>
      <c r="J3564" s="1">
        <v>1</v>
      </c>
      <c r="K3564" s="151">
        <v>44598</v>
      </c>
      <c r="L3564" s="41">
        <v>44727</v>
      </c>
      <c r="M3564" s="1">
        <v>14.12</v>
      </c>
      <c r="N3564" s="42">
        <v>12.246623849865935</v>
      </c>
      <c r="O3564" s="1">
        <v>97</v>
      </c>
      <c r="P3564" s="42">
        <f t="shared" si="198"/>
        <v>1369.6399999999999</v>
      </c>
      <c r="Q3564" s="1" t="s">
        <v>147</v>
      </c>
      <c r="R3564" s="1">
        <v>100</v>
      </c>
      <c r="S3564" s="1">
        <f t="shared" si="199"/>
        <v>1412</v>
      </c>
      <c r="T3564" s="1" t="s">
        <v>147</v>
      </c>
      <c r="U3564" s="1">
        <v>900</v>
      </c>
      <c r="V3564" s="1">
        <v>0</v>
      </c>
      <c r="W3564" s="1">
        <v>45</v>
      </c>
      <c r="X3564" s="1">
        <v>45</v>
      </c>
      <c r="Y3564" s="1">
        <v>990</v>
      </c>
      <c r="Z3564" s="42">
        <v>12124.157611367276</v>
      </c>
      <c r="AA3564" s="71" t="s">
        <v>6313</v>
      </c>
      <c r="AB3564" s="26" t="s">
        <v>3414</v>
      </c>
      <c r="AC3564" s="71"/>
      <c r="AZ3564" s="24"/>
      <c r="BF3564" s="24"/>
      <c r="BJ3564" s="24"/>
      <c r="BK3564" s="24"/>
      <c r="BL3564" s="24"/>
      <c r="BM3564" s="24"/>
      <c r="BN3564" s="24"/>
      <c r="BO3564" s="24"/>
      <c r="BP3564" s="24"/>
      <c r="BQ3564" s="24"/>
      <c r="BR3564" s="24"/>
      <c r="BS3564" s="24"/>
      <c r="BT3564" s="24"/>
    </row>
    <row r="3565" spans="1:72" s="23" customFormat="1" x14ac:dyDescent="0.3">
      <c r="A3565" s="38">
        <v>1684</v>
      </c>
      <c r="B3565" s="38" t="s">
        <v>3397</v>
      </c>
      <c r="C3565" s="26" t="s">
        <v>6309</v>
      </c>
      <c r="D3565" s="26" t="s">
        <v>6310</v>
      </c>
      <c r="E3565" s="26" t="s">
        <v>6311</v>
      </c>
      <c r="F3565" s="46" t="s">
        <v>6522</v>
      </c>
      <c r="G3565" s="1" t="s">
        <v>6523</v>
      </c>
      <c r="H3565" s="73">
        <v>0.2</v>
      </c>
      <c r="I3565" s="73">
        <v>0.2</v>
      </c>
      <c r="J3565" s="1">
        <v>1</v>
      </c>
      <c r="K3565" s="151">
        <v>44598</v>
      </c>
      <c r="L3565" s="41">
        <v>44727</v>
      </c>
      <c r="M3565" s="1">
        <v>56.76</v>
      </c>
      <c r="N3565" s="42">
        <v>55.296257486641522</v>
      </c>
      <c r="O3565" s="1">
        <v>88</v>
      </c>
      <c r="P3565" s="42">
        <f t="shared" si="198"/>
        <v>4994.88</v>
      </c>
      <c r="Q3565" s="1" t="s">
        <v>147</v>
      </c>
      <c r="R3565" s="1">
        <v>100</v>
      </c>
      <c r="S3565" s="1">
        <f t="shared" si="199"/>
        <v>5676</v>
      </c>
      <c r="T3565" s="1" t="s">
        <v>147</v>
      </c>
      <c r="U3565" s="1">
        <v>900</v>
      </c>
      <c r="V3565" s="1">
        <v>0</v>
      </c>
      <c r="W3565" s="1">
        <v>0</v>
      </c>
      <c r="X3565" s="1">
        <v>45</v>
      </c>
      <c r="Y3565" s="1">
        <v>945</v>
      </c>
      <c r="Z3565" s="42">
        <v>52254.96332487624</v>
      </c>
      <c r="AA3565" s="71" t="s">
        <v>6313</v>
      </c>
      <c r="AB3565" s="26" t="s">
        <v>3414</v>
      </c>
      <c r="AC3565" s="71"/>
      <c r="AZ3565" s="24"/>
      <c r="BF3565" s="24"/>
      <c r="BJ3565" s="24"/>
      <c r="BK3565" s="24"/>
      <c r="BL3565" s="24"/>
      <c r="BM3565" s="24"/>
      <c r="BN3565" s="24"/>
      <c r="BO3565" s="24"/>
      <c r="BP3565" s="24"/>
      <c r="BQ3565" s="24"/>
      <c r="BR3565" s="24"/>
      <c r="BS3565" s="24"/>
      <c r="BT3565" s="24"/>
    </row>
    <row r="3566" spans="1:72" s="23" customFormat="1" x14ac:dyDescent="0.3">
      <c r="A3566" s="38">
        <v>1685</v>
      </c>
      <c r="B3566" s="38" t="s">
        <v>3397</v>
      </c>
      <c r="C3566" s="26" t="s">
        <v>6309</v>
      </c>
      <c r="D3566" s="26" t="s">
        <v>6310</v>
      </c>
      <c r="E3566" s="26" t="s">
        <v>6311</v>
      </c>
      <c r="F3566" s="46" t="s">
        <v>6524</v>
      </c>
      <c r="G3566" s="1" t="s">
        <v>6525</v>
      </c>
      <c r="H3566" s="71">
        <v>0.3</v>
      </c>
      <c r="I3566" s="71">
        <v>0.3</v>
      </c>
      <c r="J3566" s="1">
        <v>1</v>
      </c>
      <c r="K3566" s="162">
        <v>44603</v>
      </c>
      <c r="L3566" s="41">
        <v>44727</v>
      </c>
      <c r="M3566" s="1">
        <v>25.52</v>
      </c>
      <c r="N3566" s="42">
        <v>25.107733257384933</v>
      </c>
      <c r="O3566" s="1">
        <v>84</v>
      </c>
      <c r="P3566" s="42">
        <f t="shared" si="198"/>
        <v>2143.6799999999998</v>
      </c>
      <c r="Q3566" s="1" t="s">
        <v>147</v>
      </c>
      <c r="R3566" s="1">
        <v>100</v>
      </c>
      <c r="S3566" s="1">
        <f t="shared" si="199"/>
        <v>2552</v>
      </c>
      <c r="T3566" s="1" t="s">
        <v>147</v>
      </c>
      <c r="U3566" s="1">
        <v>900</v>
      </c>
      <c r="V3566" s="1">
        <v>0</v>
      </c>
      <c r="W3566" s="1">
        <v>0</v>
      </c>
      <c r="X3566" s="1">
        <v>0</v>
      </c>
      <c r="Y3566" s="1">
        <v>900</v>
      </c>
      <c r="Z3566" s="42">
        <v>22596.959931646441</v>
      </c>
      <c r="AA3566" s="71" t="s">
        <v>6317</v>
      </c>
      <c r="AB3566" s="71" t="s">
        <v>6574</v>
      </c>
      <c r="AC3566" s="71"/>
      <c r="AZ3566" s="24"/>
      <c r="BF3566" s="24"/>
      <c r="BJ3566" s="24"/>
      <c r="BK3566" s="24"/>
      <c r="BL3566" s="24"/>
      <c r="BM3566" s="24"/>
      <c r="BN3566" s="24"/>
      <c r="BO3566" s="24"/>
      <c r="BP3566" s="24"/>
      <c r="BQ3566" s="24"/>
      <c r="BR3566" s="24"/>
      <c r="BS3566" s="24"/>
      <c r="BT3566" s="24"/>
    </row>
    <row r="3567" spans="1:72" s="23" customFormat="1" x14ac:dyDescent="0.3">
      <c r="A3567" s="38">
        <v>1686</v>
      </c>
      <c r="B3567" s="38" t="s">
        <v>3397</v>
      </c>
      <c r="C3567" s="26" t="s">
        <v>6309</v>
      </c>
      <c r="D3567" s="26" t="s">
        <v>6310</v>
      </c>
      <c r="E3567" s="26" t="s">
        <v>6311</v>
      </c>
      <c r="F3567" s="31" t="s">
        <v>6130</v>
      </c>
      <c r="G3567" s="1" t="s">
        <v>6526</v>
      </c>
      <c r="H3567" s="73">
        <v>0.38</v>
      </c>
      <c r="I3567" s="73">
        <v>0.38</v>
      </c>
      <c r="J3567" s="1">
        <v>1</v>
      </c>
      <c r="K3567" s="151">
        <v>44603</v>
      </c>
      <c r="L3567" s="41">
        <v>44727</v>
      </c>
      <c r="M3567" s="1">
        <v>17.72</v>
      </c>
      <c r="N3567" s="42">
        <v>17.345357404650702</v>
      </c>
      <c r="O3567" s="1">
        <v>81</v>
      </c>
      <c r="P3567" s="42">
        <f t="shared" si="198"/>
        <v>1435.32</v>
      </c>
      <c r="Q3567" s="1" t="s">
        <v>147</v>
      </c>
      <c r="R3567" s="1">
        <v>100</v>
      </c>
      <c r="S3567" s="1">
        <f t="shared" si="199"/>
        <v>1772</v>
      </c>
      <c r="T3567" s="1" t="s">
        <v>147</v>
      </c>
      <c r="U3567" s="1">
        <v>900</v>
      </c>
      <c r="V3567" s="1">
        <v>0</v>
      </c>
      <c r="W3567" s="1">
        <v>0</v>
      </c>
      <c r="X3567" s="1">
        <v>0</v>
      </c>
      <c r="Y3567" s="1">
        <v>900</v>
      </c>
      <c r="Z3567" s="42">
        <v>15610.821664185632</v>
      </c>
      <c r="AA3567" s="71" t="s">
        <v>5893</v>
      </c>
      <c r="AB3567" s="71" t="s">
        <v>4545</v>
      </c>
      <c r="AC3567" s="71"/>
      <c r="AZ3567" s="24"/>
      <c r="BF3567" s="24"/>
      <c r="BJ3567" s="24"/>
      <c r="BK3567" s="24"/>
      <c r="BL3567" s="24"/>
      <c r="BM3567" s="24"/>
      <c r="BN3567" s="24"/>
      <c r="BO3567" s="24"/>
      <c r="BP3567" s="24"/>
      <c r="BQ3567" s="24"/>
      <c r="BR3567" s="24"/>
      <c r="BS3567" s="24"/>
      <c r="BT3567" s="24"/>
    </row>
    <row r="3568" spans="1:72" s="23" customFormat="1" x14ac:dyDescent="0.3">
      <c r="A3568" s="38">
        <v>1687</v>
      </c>
      <c r="B3568" s="38" t="s">
        <v>3397</v>
      </c>
      <c r="C3568" s="26" t="s">
        <v>6309</v>
      </c>
      <c r="D3568" s="26" t="s">
        <v>6310</v>
      </c>
      <c r="E3568" s="26" t="s">
        <v>6311</v>
      </c>
      <c r="F3568" s="46" t="s">
        <v>4805</v>
      </c>
      <c r="G3568" s="1" t="s">
        <v>6527</v>
      </c>
      <c r="H3568" s="73">
        <v>0.27</v>
      </c>
      <c r="I3568" s="73">
        <v>0.27</v>
      </c>
      <c r="J3568" s="1">
        <v>1</v>
      </c>
      <c r="K3568" s="151">
        <v>44606</v>
      </c>
      <c r="L3568" s="41">
        <v>44727</v>
      </c>
      <c r="M3568" s="1">
        <v>22.65</v>
      </c>
      <c r="N3568" s="42">
        <v>22.229506839431451</v>
      </c>
      <c r="O3568" s="1">
        <v>93</v>
      </c>
      <c r="P3568" s="42">
        <f t="shared" si="198"/>
        <v>2106.4499999999998</v>
      </c>
      <c r="Q3568" s="1" t="s">
        <v>147</v>
      </c>
      <c r="R3568" s="1">
        <v>99.3</v>
      </c>
      <c r="S3568" s="1">
        <f t="shared" si="199"/>
        <v>2249.145</v>
      </c>
      <c r="T3568" s="1" t="s">
        <v>147</v>
      </c>
      <c r="U3568" s="1">
        <v>900</v>
      </c>
      <c r="V3568" s="1">
        <v>0</v>
      </c>
      <c r="W3568" s="1">
        <v>0</v>
      </c>
      <c r="X3568" s="1">
        <v>0</v>
      </c>
      <c r="Y3568" s="1">
        <v>900</v>
      </c>
      <c r="Z3568" s="42">
        <v>20006.556155488306</v>
      </c>
      <c r="AA3568" s="71" t="s">
        <v>5893</v>
      </c>
      <c r="AB3568" s="71" t="s">
        <v>4545</v>
      </c>
      <c r="AC3568" s="71"/>
      <c r="AZ3568" s="24"/>
      <c r="BF3568" s="24"/>
      <c r="BJ3568" s="24"/>
      <c r="BK3568" s="24"/>
      <c r="BL3568" s="24"/>
      <c r="BM3568" s="24"/>
      <c r="BN3568" s="24"/>
      <c r="BO3568" s="24"/>
      <c r="BP3568" s="24"/>
      <c r="BQ3568" s="24"/>
      <c r="BR3568" s="24"/>
      <c r="BS3568" s="24"/>
      <c r="BT3568" s="24"/>
    </row>
    <row r="3569" spans="1:72" s="23" customFormat="1" x14ac:dyDescent="0.3">
      <c r="A3569" s="38">
        <v>1688</v>
      </c>
      <c r="B3569" s="38" t="s">
        <v>3397</v>
      </c>
      <c r="C3569" s="26" t="s">
        <v>6309</v>
      </c>
      <c r="D3569" s="26" t="s">
        <v>6310</v>
      </c>
      <c r="E3569" s="26" t="s">
        <v>6311</v>
      </c>
      <c r="F3569" s="46" t="s">
        <v>6528</v>
      </c>
      <c r="G3569" s="1" t="s">
        <v>6529</v>
      </c>
      <c r="H3569" s="73">
        <v>0.2</v>
      </c>
      <c r="I3569" s="73">
        <v>0.2</v>
      </c>
      <c r="J3569" s="1">
        <v>1</v>
      </c>
      <c r="K3569" s="151">
        <v>44606</v>
      </c>
      <c r="L3569" s="41">
        <v>44727</v>
      </c>
      <c r="M3569" s="1">
        <v>13.29</v>
      </c>
      <c r="N3569" s="42">
        <v>11.221964803337766</v>
      </c>
      <c r="O3569" s="1">
        <v>89</v>
      </c>
      <c r="P3569" s="42">
        <f t="shared" si="198"/>
        <v>1182.81</v>
      </c>
      <c r="Q3569" s="1" t="s">
        <v>147</v>
      </c>
      <c r="R3569" s="1">
        <v>100</v>
      </c>
      <c r="S3569" s="1">
        <f t="shared" si="199"/>
        <v>1329</v>
      </c>
      <c r="T3569" s="1" t="s">
        <v>147</v>
      </c>
      <c r="U3569" s="1">
        <v>900</v>
      </c>
      <c r="V3569" s="1">
        <v>0</v>
      </c>
      <c r="W3569" s="1">
        <v>0</v>
      </c>
      <c r="X3569" s="1">
        <v>45</v>
      </c>
      <c r="Y3569" s="1">
        <v>945</v>
      </c>
      <c r="Z3569" s="42">
        <v>10604.756739154189</v>
      </c>
      <c r="AA3569" s="71" t="s">
        <v>5893</v>
      </c>
      <c r="AB3569" s="71" t="s">
        <v>4545</v>
      </c>
      <c r="AC3569" s="71"/>
      <c r="AZ3569" s="24"/>
      <c r="BF3569" s="24"/>
      <c r="BJ3569" s="24"/>
      <c r="BK3569" s="24"/>
      <c r="BL3569" s="24"/>
      <c r="BM3569" s="24"/>
      <c r="BN3569" s="24"/>
      <c r="BO3569" s="24"/>
      <c r="BP3569" s="24"/>
      <c r="BQ3569" s="24"/>
      <c r="BR3569" s="24"/>
      <c r="BS3569" s="24"/>
      <c r="BT3569" s="24"/>
    </row>
    <row r="3570" spans="1:72" s="23" customFormat="1" x14ac:dyDescent="0.3">
      <c r="A3570" s="38">
        <v>1689</v>
      </c>
      <c r="B3570" s="38" t="s">
        <v>3397</v>
      </c>
      <c r="C3570" s="26" t="s">
        <v>6309</v>
      </c>
      <c r="D3570" s="26" t="s">
        <v>6310</v>
      </c>
      <c r="E3570" s="26" t="s">
        <v>6311</v>
      </c>
      <c r="F3570" s="46" t="s">
        <v>6530</v>
      </c>
      <c r="G3570" s="1" t="s">
        <v>6531</v>
      </c>
      <c r="H3570" s="71">
        <v>0.31</v>
      </c>
      <c r="I3570" s="71">
        <v>0.31</v>
      </c>
      <c r="J3570" s="1">
        <v>1</v>
      </c>
      <c r="K3570" s="162">
        <v>44599</v>
      </c>
      <c r="L3570" s="41">
        <v>44727</v>
      </c>
      <c r="M3570" s="1">
        <v>36.799999999999997</v>
      </c>
      <c r="N3570" s="42">
        <v>35.924644033082657</v>
      </c>
      <c r="O3570" s="1">
        <v>89</v>
      </c>
      <c r="P3570" s="42">
        <f t="shared" si="198"/>
        <v>3275.2</v>
      </c>
      <c r="Q3570" s="1" t="s">
        <v>147</v>
      </c>
      <c r="R3570" s="1">
        <v>100</v>
      </c>
      <c r="S3570" s="1">
        <f t="shared" si="199"/>
        <v>3679.9999999999995</v>
      </c>
      <c r="T3570" s="1" t="s">
        <v>147</v>
      </c>
      <c r="U3570" s="1">
        <v>900</v>
      </c>
      <c r="V3570" s="1">
        <v>0</v>
      </c>
      <c r="W3570" s="1">
        <v>0</v>
      </c>
      <c r="X3570" s="1">
        <v>45</v>
      </c>
      <c r="Y3570" s="1">
        <v>945</v>
      </c>
      <c r="Z3570" s="42">
        <v>33948.788611263109</v>
      </c>
      <c r="AA3570" s="71" t="s">
        <v>6317</v>
      </c>
      <c r="AB3570" s="71" t="s">
        <v>6574</v>
      </c>
      <c r="AC3570" s="71"/>
      <c r="AZ3570" s="24"/>
      <c r="BF3570" s="24"/>
      <c r="BJ3570" s="24"/>
      <c r="BK3570" s="24"/>
      <c r="BL3570" s="24"/>
      <c r="BM3570" s="24"/>
      <c r="BN3570" s="24"/>
      <c r="BO3570" s="24"/>
      <c r="BP3570" s="24"/>
      <c r="BQ3570" s="24"/>
      <c r="BR3570" s="24"/>
      <c r="BS3570" s="24"/>
      <c r="BT3570" s="24"/>
    </row>
    <row r="3571" spans="1:72" s="23" customFormat="1" x14ac:dyDescent="0.3">
      <c r="A3571" s="38">
        <v>1690</v>
      </c>
      <c r="B3571" s="38" t="s">
        <v>3397</v>
      </c>
      <c r="C3571" s="26" t="s">
        <v>6309</v>
      </c>
      <c r="D3571" s="26" t="s">
        <v>6310</v>
      </c>
      <c r="E3571" s="26" t="s">
        <v>6311</v>
      </c>
      <c r="F3571" s="46" t="s">
        <v>6532</v>
      </c>
      <c r="G3571" s="1" t="s">
        <v>6533</v>
      </c>
      <c r="H3571" s="71">
        <v>0.45</v>
      </c>
      <c r="I3571" s="71">
        <v>0.45</v>
      </c>
      <c r="J3571" s="1">
        <v>1</v>
      </c>
      <c r="K3571" s="162">
        <v>44594</v>
      </c>
      <c r="L3571" s="41">
        <v>44727</v>
      </c>
      <c r="M3571" s="1">
        <v>26.35</v>
      </c>
      <c r="N3571" s="42">
        <v>25.805688632465674</v>
      </c>
      <c r="O3571" s="1">
        <v>90</v>
      </c>
      <c r="P3571" s="42">
        <f t="shared" si="198"/>
        <v>2371.5</v>
      </c>
      <c r="Q3571" s="1" t="s">
        <v>147</v>
      </c>
      <c r="R3571" s="1">
        <v>100</v>
      </c>
      <c r="S3571" s="1">
        <f t="shared" si="199"/>
        <v>2635</v>
      </c>
      <c r="T3571" s="1" t="s">
        <v>147</v>
      </c>
      <c r="U3571" s="1">
        <v>900</v>
      </c>
      <c r="V3571" s="1">
        <v>0</v>
      </c>
      <c r="W3571" s="1">
        <v>0</v>
      </c>
      <c r="X3571" s="1">
        <v>45</v>
      </c>
      <c r="Y3571" s="1">
        <v>945</v>
      </c>
      <c r="Z3571" s="42">
        <v>24386.375757680064</v>
      </c>
      <c r="AA3571" s="71" t="s">
        <v>6317</v>
      </c>
      <c r="AB3571" s="71" t="s">
        <v>5733</v>
      </c>
      <c r="AC3571" s="71"/>
      <c r="AZ3571" s="24"/>
      <c r="BF3571" s="24"/>
      <c r="BJ3571" s="24"/>
      <c r="BK3571" s="24"/>
      <c r="BL3571" s="24"/>
      <c r="BM3571" s="24"/>
      <c r="BN3571" s="24"/>
      <c r="BO3571" s="24"/>
      <c r="BP3571" s="24"/>
      <c r="BQ3571" s="24"/>
      <c r="BR3571" s="24"/>
      <c r="BS3571" s="24"/>
      <c r="BT3571" s="24"/>
    </row>
    <row r="3572" spans="1:72" s="23" customFormat="1" x14ac:dyDescent="0.3">
      <c r="A3572" s="38">
        <v>1691</v>
      </c>
      <c r="B3572" s="38" t="s">
        <v>3397</v>
      </c>
      <c r="C3572" s="26" t="s">
        <v>6309</v>
      </c>
      <c r="D3572" s="26" t="s">
        <v>6310</v>
      </c>
      <c r="E3572" s="26" t="s">
        <v>6311</v>
      </c>
      <c r="F3572" s="46" t="s">
        <v>5873</v>
      </c>
      <c r="G3572" s="1" t="s">
        <v>6534</v>
      </c>
      <c r="H3572" s="71">
        <v>0.61</v>
      </c>
      <c r="I3572" s="71">
        <v>0.61</v>
      </c>
      <c r="J3572" s="1">
        <v>2</v>
      </c>
      <c r="K3572" s="162">
        <v>44598</v>
      </c>
      <c r="L3572" s="41">
        <v>44727</v>
      </c>
      <c r="M3572" s="1">
        <v>89.19</v>
      </c>
      <c r="N3572" s="42">
        <v>87.189367670895479</v>
      </c>
      <c r="O3572" s="1">
        <v>96</v>
      </c>
      <c r="P3572" s="42">
        <f t="shared" si="198"/>
        <v>8562.24</v>
      </c>
      <c r="Q3572" s="1" t="s">
        <v>147</v>
      </c>
      <c r="R3572" s="1">
        <v>100</v>
      </c>
      <c r="S3572" s="1">
        <f t="shared" si="199"/>
        <v>8919</v>
      </c>
      <c r="T3572" s="1" t="s">
        <v>147</v>
      </c>
      <c r="U3572" s="1">
        <v>900</v>
      </c>
      <c r="V3572" s="1">
        <v>0</v>
      </c>
      <c r="W3572" s="1">
        <v>45</v>
      </c>
      <c r="X3572" s="1">
        <v>45</v>
      </c>
      <c r="Y3572" s="1">
        <v>990</v>
      </c>
      <c r="Z3572" s="42">
        <v>86317.473994186526</v>
      </c>
      <c r="AA3572" s="71" t="s">
        <v>6317</v>
      </c>
      <c r="AB3572" s="71" t="s">
        <v>5733</v>
      </c>
      <c r="AC3572" s="71"/>
      <c r="AZ3572" s="24"/>
      <c r="BF3572" s="24"/>
      <c r="BJ3572" s="24"/>
      <c r="BK3572" s="24"/>
      <c r="BL3572" s="24"/>
      <c r="BM3572" s="24"/>
      <c r="BN3572" s="24"/>
      <c r="BO3572" s="24"/>
      <c r="BP3572" s="24"/>
      <c r="BQ3572" s="24"/>
      <c r="BR3572" s="24"/>
      <c r="BS3572" s="24"/>
      <c r="BT3572" s="24"/>
    </row>
    <row r="3573" spans="1:72" s="23" customFormat="1" x14ac:dyDescent="0.3">
      <c r="A3573" s="38">
        <v>1692</v>
      </c>
      <c r="B3573" s="38" t="s">
        <v>3397</v>
      </c>
      <c r="C3573" s="26" t="s">
        <v>6309</v>
      </c>
      <c r="D3573" s="26" t="s">
        <v>6310</v>
      </c>
      <c r="E3573" s="26" t="s">
        <v>6311</v>
      </c>
      <c r="F3573" s="46" t="s">
        <v>5080</v>
      </c>
      <c r="G3573" s="1" t="s">
        <v>6535</v>
      </c>
      <c r="H3573" s="73">
        <v>0.51</v>
      </c>
      <c r="I3573" s="73">
        <v>0.51</v>
      </c>
      <c r="J3573" s="1">
        <v>1</v>
      </c>
      <c r="K3573" s="151">
        <v>44592</v>
      </c>
      <c r="L3573" s="41">
        <v>44727</v>
      </c>
      <c r="M3573" s="1">
        <v>33.700000000000003</v>
      </c>
      <c r="N3573" s="42">
        <v>32.896691120807262</v>
      </c>
      <c r="O3573" s="1">
        <v>89</v>
      </c>
      <c r="P3573" s="42">
        <f t="shared" si="198"/>
        <v>2999.3</v>
      </c>
      <c r="Q3573" s="1" t="s">
        <v>147</v>
      </c>
      <c r="R3573" s="1">
        <v>100</v>
      </c>
      <c r="S3573" s="1">
        <f t="shared" si="199"/>
        <v>3370.0000000000005</v>
      </c>
      <c r="T3573" s="1" t="s">
        <v>147</v>
      </c>
      <c r="U3573" s="1">
        <v>900</v>
      </c>
      <c r="V3573" s="1">
        <v>0</v>
      </c>
      <c r="W3573" s="1">
        <v>0</v>
      </c>
      <c r="X3573" s="1">
        <v>45</v>
      </c>
      <c r="Y3573" s="1">
        <v>945</v>
      </c>
      <c r="Z3573" s="42">
        <v>31087.373109162862</v>
      </c>
      <c r="AA3573" s="71" t="s">
        <v>3404</v>
      </c>
      <c r="AB3573" s="71" t="s">
        <v>4016</v>
      </c>
      <c r="AC3573" s="71"/>
      <c r="AZ3573" s="24"/>
      <c r="BF3573" s="24"/>
      <c r="BJ3573" s="24"/>
      <c r="BK3573" s="24"/>
      <c r="BL3573" s="24"/>
      <c r="BM3573" s="24"/>
      <c r="BN3573" s="24"/>
      <c r="BO3573" s="24"/>
      <c r="BP3573" s="24"/>
      <c r="BQ3573" s="24"/>
      <c r="BR3573" s="24"/>
      <c r="BS3573" s="24"/>
      <c r="BT3573" s="24"/>
    </row>
    <row r="3574" spans="1:72" s="23" customFormat="1" x14ac:dyDescent="0.3">
      <c r="A3574" s="38">
        <v>1693</v>
      </c>
      <c r="B3574" s="38" t="s">
        <v>3397</v>
      </c>
      <c r="C3574" s="26" t="s">
        <v>6309</v>
      </c>
      <c r="D3574" s="26" t="s">
        <v>6310</v>
      </c>
      <c r="E3574" s="26" t="s">
        <v>6311</v>
      </c>
      <c r="F3574" s="34" t="s">
        <v>5126</v>
      </c>
      <c r="G3574" s="1" t="s">
        <v>6536</v>
      </c>
      <c r="H3574" s="73">
        <v>0.08</v>
      </c>
      <c r="I3574" s="73">
        <v>0.08</v>
      </c>
      <c r="J3574" s="1">
        <v>1</v>
      </c>
      <c r="K3574" s="151">
        <v>44594</v>
      </c>
      <c r="L3574" s="41">
        <v>44727</v>
      </c>
      <c r="M3574" s="1">
        <v>11.17</v>
      </c>
      <c r="N3574" s="42">
        <v>10.168400799215227</v>
      </c>
      <c r="O3574" s="1">
        <v>90</v>
      </c>
      <c r="P3574" s="42">
        <f t="shared" si="198"/>
        <v>1005.3</v>
      </c>
      <c r="Q3574" s="1" t="s">
        <v>147</v>
      </c>
      <c r="R3574" s="1">
        <v>100</v>
      </c>
      <c r="S3574" s="1">
        <f t="shared" si="199"/>
        <v>1117</v>
      </c>
      <c r="T3574" s="1" t="s">
        <v>147</v>
      </c>
      <c r="U3574" s="1">
        <v>900</v>
      </c>
      <c r="V3574" s="1">
        <v>0</v>
      </c>
      <c r="W3574" s="1">
        <v>0</v>
      </c>
      <c r="X3574" s="1">
        <v>45</v>
      </c>
      <c r="Y3574" s="1">
        <v>945</v>
      </c>
      <c r="Z3574" s="42">
        <v>9609.1387552583892</v>
      </c>
      <c r="AA3574" s="71" t="s">
        <v>3404</v>
      </c>
      <c r="AB3574" s="71" t="s">
        <v>4016</v>
      </c>
      <c r="AC3574" s="71"/>
      <c r="AZ3574" s="24"/>
      <c r="BF3574" s="24"/>
      <c r="BJ3574" s="24"/>
      <c r="BK3574" s="24"/>
      <c r="BL3574" s="24"/>
      <c r="BM3574" s="24"/>
      <c r="BN3574" s="24"/>
      <c r="BO3574" s="24"/>
      <c r="BP3574" s="24"/>
      <c r="BQ3574" s="24"/>
      <c r="BR3574" s="24"/>
      <c r="BS3574" s="24"/>
      <c r="BT3574" s="24"/>
    </row>
    <row r="3575" spans="1:72" s="23" customFormat="1" x14ac:dyDescent="0.3">
      <c r="A3575" s="38">
        <v>1694</v>
      </c>
      <c r="B3575" s="38" t="s">
        <v>3397</v>
      </c>
      <c r="C3575" s="26" t="s">
        <v>6309</v>
      </c>
      <c r="D3575" s="26" t="s">
        <v>6310</v>
      </c>
      <c r="E3575" s="26" t="s">
        <v>6311</v>
      </c>
      <c r="F3575" s="46" t="s">
        <v>6537</v>
      </c>
      <c r="G3575" s="1" t="s">
        <v>6538</v>
      </c>
      <c r="H3575" s="71">
        <v>0.45</v>
      </c>
      <c r="I3575" s="71">
        <v>0.45</v>
      </c>
      <c r="J3575" s="1">
        <v>1</v>
      </c>
      <c r="K3575" s="162">
        <v>44598</v>
      </c>
      <c r="L3575" s="41">
        <v>44727</v>
      </c>
      <c r="M3575" s="1">
        <v>59.14</v>
      </c>
      <c r="N3575" s="42">
        <v>57.892610435209967</v>
      </c>
      <c r="O3575" s="1">
        <v>92</v>
      </c>
      <c r="P3575" s="42">
        <f t="shared" si="198"/>
        <v>5440.88</v>
      </c>
      <c r="Q3575" s="1" t="s">
        <v>147</v>
      </c>
      <c r="R3575" s="1">
        <v>100</v>
      </c>
      <c r="S3575" s="1">
        <f t="shared" si="199"/>
        <v>5914</v>
      </c>
      <c r="T3575" s="1" t="s">
        <v>147</v>
      </c>
      <c r="U3575" s="1">
        <v>900</v>
      </c>
      <c r="V3575" s="1">
        <v>0</v>
      </c>
      <c r="W3575" s="1">
        <v>0</v>
      </c>
      <c r="X3575" s="1">
        <v>45</v>
      </c>
      <c r="Y3575" s="1">
        <v>945</v>
      </c>
      <c r="Z3575" s="42">
        <v>54708.51686127342</v>
      </c>
      <c r="AA3575" s="71" t="s">
        <v>5893</v>
      </c>
      <c r="AB3575" s="71" t="s">
        <v>4143</v>
      </c>
      <c r="AC3575" s="71"/>
      <c r="AZ3575" s="24"/>
      <c r="BF3575" s="24"/>
      <c r="BJ3575" s="24"/>
      <c r="BK3575" s="24"/>
      <c r="BL3575" s="24"/>
      <c r="BM3575" s="24"/>
      <c r="BN3575" s="24"/>
      <c r="BO3575" s="24"/>
      <c r="BP3575" s="24"/>
      <c r="BQ3575" s="24"/>
      <c r="BR3575" s="24"/>
      <c r="BS3575" s="24"/>
      <c r="BT3575" s="24"/>
    </row>
    <row r="3576" spans="1:72" s="23" customFormat="1" x14ac:dyDescent="0.3">
      <c r="A3576" s="38">
        <v>1695</v>
      </c>
      <c r="B3576" s="38" t="s">
        <v>3397</v>
      </c>
      <c r="C3576" s="26" t="s">
        <v>6309</v>
      </c>
      <c r="D3576" s="26" t="s">
        <v>6310</v>
      </c>
      <c r="E3576" s="26" t="s">
        <v>6311</v>
      </c>
      <c r="F3576" s="46" t="s">
        <v>6539</v>
      </c>
      <c r="G3576" s="1" t="s">
        <v>6540</v>
      </c>
      <c r="H3576" s="71">
        <v>0.25</v>
      </c>
      <c r="I3576" s="71">
        <v>0.25</v>
      </c>
      <c r="J3576" s="1">
        <v>1</v>
      </c>
      <c r="K3576" s="162">
        <v>44598</v>
      </c>
      <c r="L3576" s="41">
        <v>44727</v>
      </c>
      <c r="M3576" s="1">
        <v>50.63</v>
      </c>
      <c r="N3576" s="42">
        <v>49.689215783332159</v>
      </c>
      <c r="O3576" s="1">
        <v>92</v>
      </c>
      <c r="P3576" s="42">
        <f t="shared" si="198"/>
        <v>4657.96</v>
      </c>
      <c r="Q3576" s="1" t="s">
        <v>147</v>
      </c>
      <c r="R3576" s="1">
        <v>100</v>
      </c>
      <c r="S3576" s="1">
        <f t="shared" si="199"/>
        <v>5063</v>
      </c>
      <c r="T3576" s="1" t="s">
        <v>147</v>
      </c>
      <c r="U3576" s="1">
        <v>900</v>
      </c>
      <c r="V3576" s="1">
        <v>0</v>
      </c>
      <c r="W3576" s="1">
        <v>0</v>
      </c>
      <c r="X3576" s="1">
        <v>45</v>
      </c>
      <c r="Y3576" s="1">
        <v>945</v>
      </c>
      <c r="Z3576" s="42">
        <v>46956.30891524889</v>
      </c>
      <c r="AA3576" s="71" t="s">
        <v>5893</v>
      </c>
      <c r="AB3576" s="71" t="s">
        <v>4143</v>
      </c>
      <c r="AC3576" s="71"/>
      <c r="AZ3576" s="24"/>
      <c r="BF3576" s="24"/>
      <c r="BJ3576" s="24"/>
      <c r="BK3576" s="24"/>
      <c r="BL3576" s="24"/>
      <c r="BM3576" s="24"/>
      <c r="BN3576" s="24"/>
      <c r="BO3576" s="24"/>
      <c r="BP3576" s="24"/>
      <c r="BQ3576" s="24"/>
      <c r="BR3576" s="24"/>
      <c r="BS3576" s="24"/>
      <c r="BT3576" s="24"/>
    </row>
    <row r="3577" spans="1:72" s="23" customFormat="1" x14ac:dyDescent="0.3">
      <c r="A3577" s="38">
        <v>1696</v>
      </c>
      <c r="B3577" s="38" t="s">
        <v>3397</v>
      </c>
      <c r="C3577" s="26" t="s">
        <v>6309</v>
      </c>
      <c r="D3577" s="26" t="s">
        <v>6310</v>
      </c>
      <c r="E3577" s="26" t="s">
        <v>6311</v>
      </c>
      <c r="F3577" s="46" t="s">
        <v>4198</v>
      </c>
      <c r="G3577" s="1" t="s">
        <v>6541</v>
      </c>
      <c r="H3577" s="71">
        <v>0.3</v>
      </c>
      <c r="I3577" s="71">
        <v>0.3</v>
      </c>
      <c r="J3577" s="1">
        <v>1</v>
      </c>
      <c r="K3577" s="162">
        <v>44590</v>
      </c>
      <c r="L3577" s="41">
        <v>44727</v>
      </c>
      <c r="M3577" s="1">
        <v>32.17</v>
      </c>
      <c r="N3577" s="42">
        <v>32.058440741458519</v>
      </c>
      <c r="O3577" s="1">
        <v>96</v>
      </c>
      <c r="P3577" s="42">
        <f t="shared" si="198"/>
        <v>3088.32</v>
      </c>
      <c r="Q3577" s="1" t="s">
        <v>147</v>
      </c>
      <c r="R3577" s="1">
        <v>99.3</v>
      </c>
      <c r="S3577" s="1">
        <f t="shared" si="199"/>
        <v>3194.4810000000002</v>
      </c>
      <c r="T3577" s="1" t="s">
        <v>147</v>
      </c>
      <c r="U3577" s="1">
        <v>900</v>
      </c>
      <c r="V3577" s="1">
        <v>0</v>
      </c>
      <c r="W3577" s="1">
        <v>45</v>
      </c>
      <c r="X3577" s="1">
        <v>0</v>
      </c>
      <c r="Y3577" s="1">
        <v>945</v>
      </c>
      <c r="Z3577" s="42">
        <v>30295.226500678302</v>
      </c>
      <c r="AA3577" s="71" t="s">
        <v>5893</v>
      </c>
      <c r="AB3577" s="71" t="s">
        <v>4143</v>
      </c>
      <c r="AC3577" s="71"/>
      <c r="AZ3577" s="24"/>
      <c r="BF3577" s="24"/>
      <c r="BJ3577" s="24"/>
      <c r="BK3577" s="24"/>
      <c r="BL3577" s="24"/>
      <c r="BM3577" s="24"/>
      <c r="BN3577" s="24"/>
      <c r="BO3577" s="24"/>
      <c r="BP3577" s="24"/>
      <c r="BQ3577" s="24"/>
      <c r="BR3577" s="24"/>
      <c r="BS3577" s="24"/>
      <c r="BT3577" s="24"/>
    </row>
    <row r="3578" spans="1:72" s="23" customFormat="1" x14ac:dyDescent="0.3">
      <c r="A3578" s="38">
        <v>1697</v>
      </c>
      <c r="B3578" s="38" t="s">
        <v>3397</v>
      </c>
      <c r="C3578" s="26" t="s">
        <v>6309</v>
      </c>
      <c r="D3578" s="26" t="s">
        <v>6310</v>
      </c>
      <c r="E3578" s="26" t="s">
        <v>6311</v>
      </c>
      <c r="F3578" s="46" t="s">
        <v>6542</v>
      </c>
      <c r="G3578" s="1" t="s">
        <v>6543</v>
      </c>
      <c r="H3578" s="71">
        <v>0.66</v>
      </c>
      <c r="I3578" s="71">
        <v>0.66</v>
      </c>
      <c r="J3578" s="1">
        <v>1</v>
      </c>
      <c r="K3578" s="162">
        <v>44590</v>
      </c>
      <c r="L3578" s="41">
        <v>44727</v>
      </c>
      <c r="M3578" s="1">
        <v>37.33</v>
      </c>
      <c r="N3578" s="42">
        <v>36.591364729457666</v>
      </c>
      <c r="O3578" s="1">
        <v>92</v>
      </c>
      <c r="P3578" s="42">
        <f t="shared" si="198"/>
        <v>3434.3599999999997</v>
      </c>
      <c r="Q3578" s="1" t="s">
        <v>147</v>
      </c>
      <c r="R3578" s="1">
        <v>100</v>
      </c>
      <c r="S3578" s="1">
        <f t="shared" si="199"/>
        <v>3733</v>
      </c>
      <c r="T3578" s="1" t="s">
        <v>147</v>
      </c>
      <c r="U3578" s="1">
        <v>900</v>
      </c>
      <c r="V3578" s="1">
        <v>0</v>
      </c>
      <c r="W3578" s="1">
        <v>0</v>
      </c>
      <c r="X3578" s="1">
        <v>45</v>
      </c>
      <c r="Y3578" s="1">
        <v>945</v>
      </c>
      <c r="Z3578" s="42">
        <v>34578.839669337496</v>
      </c>
      <c r="AA3578" s="71" t="s">
        <v>5893</v>
      </c>
      <c r="AB3578" s="71" t="s">
        <v>4143</v>
      </c>
      <c r="AC3578" s="71"/>
      <c r="AZ3578" s="24"/>
      <c r="BF3578" s="24"/>
      <c r="BJ3578" s="24"/>
      <c r="BK3578" s="24"/>
      <c r="BL3578" s="24"/>
      <c r="BM3578" s="24"/>
      <c r="BN3578" s="24"/>
      <c r="BO3578" s="24"/>
      <c r="BP3578" s="24"/>
      <c r="BQ3578" s="24"/>
      <c r="BR3578" s="24"/>
      <c r="BS3578" s="24"/>
      <c r="BT3578" s="24"/>
    </row>
    <row r="3579" spans="1:72" s="23" customFormat="1" x14ac:dyDescent="0.3">
      <c r="A3579" s="38">
        <v>1698</v>
      </c>
      <c r="B3579" s="38" t="s">
        <v>3397</v>
      </c>
      <c r="C3579" s="26" t="s">
        <v>6309</v>
      </c>
      <c r="D3579" s="26" t="s">
        <v>6310</v>
      </c>
      <c r="E3579" s="26" t="s">
        <v>6311</v>
      </c>
      <c r="F3579" s="30" t="s">
        <v>4268</v>
      </c>
      <c r="G3579" s="1" t="s">
        <v>6544</v>
      </c>
      <c r="H3579" s="71">
        <v>0.3</v>
      </c>
      <c r="I3579" s="71">
        <v>0.3</v>
      </c>
      <c r="J3579" s="1">
        <v>1</v>
      </c>
      <c r="K3579" s="162">
        <v>44607</v>
      </c>
      <c r="L3579" s="41">
        <v>44727</v>
      </c>
      <c r="M3579" s="1">
        <v>23.27</v>
      </c>
      <c r="N3579" s="42">
        <v>22.618332065595833</v>
      </c>
      <c r="O3579" s="1">
        <v>82</v>
      </c>
      <c r="P3579" s="42">
        <f t="shared" si="198"/>
        <v>1908.1399999999999</v>
      </c>
      <c r="Q3579" s="1" t="s">
        <v>147</v>
      </c>
      <c r="R3579" s="1">
        <v>100</v>
      </c>
      <c r="S3579" s="1">
        <f t="shared" si="199"/>
        <v>2327</v>
      </c>
      <c r="T3579" s="1" t="s">
        <v>147</v>
      </c>
      <c r="U3579" s="1">
        <v>900</v>
      </c>
      <c r="V3579" s="1">
        <v>0</v>
      </c>
      <c r="W3579" s="1">
        <v>0</v>
      </c>
      <c r="X3579" s="1">
        <v>0</v>
      </c>
      <c r="Y3579" s="1">
        <v>900</v>
      </c>
      <c r="Z3579" s="42">
        <v>20356.498859036248</v>
      </c>
      <c r="AA3579" s="71" t="s">
        <v>5893</v>
      </c>
      <c r="AB3579" s="71" t="s">
        <v>4143</v>
      </c>
      <c r="AC3579" s="71"/>
      <c r="AZ3579" s="24"/>
      <c r="BF3579" s="24"/>
      <c r="BJ3579" s="24"/>
      <c r="BK3579" s="24"/>
      <c r="BL3579" s="24"/>
      <c r="BM3579" s="24"/>
      <c r="BN3579" s="24"/>
      <c r="BO3579" s="24"/>
      <c r="BP3579" s="24"/>
      <c r="BQ3579" s="24"/>
      <c r="BR3579" s="24"/>
      <c r="BS3579" s="24"/>
      <c r="BT3579" s="24"/>
    </row>
    <row r="3580" spans="1:72" s="23" customFormat="1" x14ac:dyDescent="0.3">
      <c r="A3580" s="38">
        <v>1699</v>
      </c>
      <c r="B3580" s="38" t="s">
        <v>3397</v>
      </c>
      <c r="C3580" s="26" t="s">
        <v>6309</v>
      </c>
      <c r="D3580" s="26" t="s">
        <v>6310</v>
      </c>
      <c r="E3580" s="26" t="s">
        <v>6311</v>
      </c>
      <c r="F3580" s="46" t="s">
        <v>6545</v>
      </c>
      <c r="G3580" s="1" t="s">
        <v>6546</v>
      </c>
      <c r="H3580" s="71">
        <v>0.39</v>
      </c>
      <c r="I3580" s="71">
        <v>0.39</v>
      </c>
      <c r="J3580" s="1">
        <v>2</v>
      </c>
      <c r="K3580" s="162">
        <v>44593</v>
      </c>
      <c r="L3580" s="41">
        <v>44727</v>
      </c>
      <c r="M3580" s="1">
        <v>77.72</v>
      </c>
      <c r="N3580" s="42">
        <v>76.128848702772231</v>
      </c>
      <c r="O3580" s="1">
        <v>94</v>
      </c>
      <c r="P3580" s="42">
        <f t="shared" si="198"/>
        <v>7305.68</v>
      </c>
      <c r="Q3580" s="1" t="s">
        <v>147</v>
      </c>
      <c r="R3580" s="1">
        <v>100</v>
      </c>
      <c r="S3580" s="1">
        <f t="shared" si="199"/>
        <v>7772</v>
      </c>
      <c r="T3580" s="1" t="s">
        <v>147</v>
      </c>
      <c r="U3580" s="1">
        <v>900</v>
      </c>
      <c r="V3580" s="1">
        <v>0</v>
      </c>
      <c r="W3580" s="1">
        <v>0</v>
      </c>
      <c r="X3580" s="1">
        <v>45</v>
      </c>
      <c r="Y3580" s="1">
        <v>945</v>
      </c>
      <c r="Z3580" s="42">
        <v>71941.762024119758</v>
      </c>
      <c r="AA3580" s="71" t="s">
        <v>6317</v>
      </c>
      <c r="AB3580" s="71" t="s">
        <v>6574</v>
      </c>
      <c r="AC3580" s="71"/>
      <c r="AZ3580" s="24"/>
      <c r="BF3580" s="24"/>
      <c r="BJ3580" s="24"/>
      <c r="BK3580" s="24"/>
      <c r="BL3580" s="24"/>
      <c r="BM3580" s="24"/>
      <c r="BN3580" s="24"/>
      <c r="BO3580" s="24"/>
      <c r="BP3580" s="24"/>
      <c r="BQ3580" s="24"/>
      <c r="BR3580" s="24"/>
      <c r="BS3580" s="24"/>
      <c r="BT3580" s="24"/>
    </row>
    <row r="3581" spans="1:72" s="23" customFormat="1" x14ac:dyDescent="0.3">
      <c r="A3581" s="38">
        <v>1700</v>
      </c>
      <c r="B3581" s="38" t="s">
        <v>3397</v>
      </c>
      <c r="C3581" s="26" t="s">
        <v>6309</v>
      </c>
      <c r="D3581" s="26" t="s">
        <v>6310</v>
      </c>
      <c r="E3581" s="26" t="s">
        <v>6311</v>
      </c>
      <c r="F3581" s="46" t="s">
        <v>5670</v>
      </c>
      <c r="G3581" s="1" t="s">
        <v>6547</v>
      </c>
      <c r="H3581" s="73">
        <v>0.3</v>
      </c>
      <c r="I3581" s="73">
        <v>0.3</v>
      </c>
      <c r="J3581" s="1">
        <v>1</v>
      </c>
      <c r="K3581" s="151">
        <v>44597</v>
      </c>
      <c r="L3581" s="41">
        <v>44727</v>
      </c>
      <c r="M3581" s="1">
        <v>51.42</v>
      </c>
      <c r="N3581" s="42">
        <v>50.522198583455477</v>
      </c>
      <c r="O3581" s="1">
        <v>97</v>
      </c>
      <c r="P3581" s="42">
        <f t="shared" si="198"/>
        <v>4987.74</v>
      </c>
      <c r="Q3581" s="1" t="s">
        <v>147</v>
      </c>
      <c r="R3581" s="1">
        <v>100</v>
      </c>
      <c r="S3581" s="1">
        <f t="shared" si="199"/>
        <v>5142</v>
      </c>
      <c r="T3581" s="1" t="s">
        <v>147</v>
      </c>
      <c r="U3581" s="1">
        <v>900</v>
      </c>
      <c r="V3581" s="1">
        <v>0</v>
      </c>
      <c r="W3581" s="1">
        <v>45</v>
      </c>
      <c r="X3581" s="1">
        <v>45</v>
      </c>
      <c r="Y3581" s="1">
        <v>990</v>
      </c>
      <c r="Z3581" s="42">
        <v>50016.976597620924</v>
      </c>
      <c r="AA3581" s="71" t="s">
        <v>3404</v>
      </c>
      <c r="AB3581" s="71" t="s">
        <v>4016</v>
      </c>
      <c r="AC3581" s="71"/>
      <c r="AZ3581" s="24"/>
      <c r="BF3581" s="24"/>
      <c r="BJ3581" s="24"/>
      <c r="BK3581" s="24"/>
      <c r="BL3581" s="24"/>
      <c r="BM3581" s="24"/>
      <c r="BN3581" s="24"/>
      <c r="BO3581" s="24"/>
      <c r="BP3581" s="24"/>
      <c r="BQ3581" s="24"/>
      <c r="BR3581" s="24"/>
      <c r="BS3581" s="24"/>
      <c r="BT3581" s="24"/>
    </row>
    <row r="3582" spans="1:72" s="23" customFormat="1" x14ac:dyDescent="0.3">
      <c r="A3582" s="38">
        <v>1701</v>
      </c>
      <c r="B3582" s="38" t="s">
        <v>3397</v>
      </c>
      <c r="C3582" s="26" t="s">
        <v>6309</v>
      </c>
      <c r="D3582" s="26" t="s">
        <v>6310</v>
      </c>
      <c r="E3582" s="34" t="s">
        <v>6311</v>
      </c>
      <c r="F3582" s="46" t="s">
        <v>5738</v>
      </c>
      <c r="G3582" s="1">
        <v>0</v>
      </c>
      <c r="H3582" s="71">
        <v>0.34</v>
      </c>
      <c r="I3582" s="71">
        <v>0</v>
      </c>
      <c r="J3582" s="1">
        <v>0</v>
      </c>
      <c r="K3582" s="162">
        <v>44596</v>
      </c>
      <c r="L3582" s="1">
        <v>0</v>
      </c>
      <c r="M3582" s="1">
        <v>0</v>
      </c>
      <c r="N3582" s="1">
        <v>0</v>
      </c>
      <c r="O3582" s="1">
        <v>0</v>
      </c>
      <c r="P3582" s="42">
        <f t="shared" si="198"/>
        <v>0</v>
      </c>
      <c r="Q3582" s="1">
        <v>0</v>
      </c>
      <c r="R3582" s="1">
        <v>0</v>
      </c>
      <c r="S3582" s="1">
        <f t="shared" si="199"/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71" t="s">
        <v>6317</v>
      </c>
      <c r="AB3582" s="71" t="s">
        <v>6574</v>
      </c>
      <c r="AC3582" s="71"/>
      <c r="AZ3582" s="24"/>
      <c r="BF3582" s="24"/>
      <c r="BJ3582" s="24"/>
      <c r="BK3582" s="24"/>
      <c r="BL3582" s="24"/>
      <c r="BM3582" s="24"/>
      <c r="BN3582" s="24"/>
      <c r="BO3582" s="24"/>
      <c r="BP3582" s="24"/>
      <c r="BQ3582" s="24"/>
      <c r="BR3582" s="24"/>
      <c r="BS3582" s="24"/>
      <c r="BT3582" s="24"/>
    </row>
    <row r="3583" spans="1:72" s="23" customFormat="1" x14ac:dyDescent="0.3">
      <c r="A3583" s="38">
        <v>1702</v>
      </c>
      <c r="B3583" s="38" t="s">
        <v>3397</v>
      </c>
      <c r="C3583" s="26" t="s">
        <v>6309</v>
      </c>
      <c r="D3583" s="26" t="s">
        <v>6310</v>
      </c>
      <c r="E3583" s="34" t="s">
        <v>6311</v>
      </c>
      <c r="F3583" s="46" t="s">
        <v>4356</v>
      </c>
      <c r="G3583" s="1">
        <v>0</v>
      </c>
      <c r="H3583" s="73">
        <v>0.61</v>
      </c>
      <c r="I3583" s="73">
        <v>0</v>
      </c>
      <c r="J3583" s="1">
        <v>0</v>
      </c>
      <c r="K3583" s="151">
        <v>44611</v>
      </c>
      <c r="L3583" s="1">
        <v>0</v>
      </c>
      <c r="M3583" s="1">
        <v>0</v>
      </c>
      <c r="N3583" s="1">
        <v>0</v>
      </c>
      <c r="O3583" s="1">
        <v>0</v>
      </c>
      <c r="P3583" s="42">
        <f t="shared" si="198"/>
        <v>0</v>
      </c>
      <c r="Q3583" s="1">
        <v>0</v>
      </c>
      <c r="R3583" s="1">
        <v>0</v>
      </c>
      <c r="S3583" s="1">
        <f t="shared" si="199"/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71" t="s">
        <v>6313</v>
      </c>
      <c r="AB3583" s="71" t="s">
        <v>6321</v>
      </c>
      <c r="AC3583" s="71"/>
      <c r="AZ3583" s="24"/>
      <c r="BF3583" s="24"/>
      <c r="BJ3583" s="24"/>
      <c r="BK3583" s="24"/>
      <c r="BL3583" s="24"/>
      <c r="BM3583" s="24"/>
      <c r="BN3583" s="24"/>
      <c r="BO3583" s="24"/>
      <c r="BP3583" s="24"/>
      <c r="BQ3583" s="24"/>
      <c r="BR3583" s="24"/>
      <c r="BS3583" s="24"/>
      <c r="BT3583" s="24"/>
    </row>
    <row r="3584" spans="1:72" s="23" customFormat="1" x14ac:dyDescent="0.3">
      <c r="A3584" s="38">
        <v>1703</v>
      </c>
      <c r="B3584" s="38" t="s">
        <v>3397</v>
      </c>
      <c r="C3584" s="26" t="s">
        <v>6309</v>
      </c>
      <c r="D3584" s="26" t="s">
        <v>6310</v>
      </c>
      <c r="E3584" s="34" t="s">
        <v>6311</v>
      </c>
      <c r="F3584" s="46" t="s">
        <v>6548</v>
      </c>
      <c r="G3584" s="1">
        <v>0</v>
      </c>
      <c r="H3584" s="73">
        <v>0.19</v>
      </c>
      <c r="I3584" s="73">
        <v>0</v>
      </c>
      <c r="J3584" s="1">
        <v>0</v>
      </c>
      <c r="K3584" s="151">
        <v>44602</v>
      </c>
      <c r="L3584" s="1">
        <v>0</v>
      </c>
      <c r="M3584" s="1">
        <v>0</v>
      </c>
      <c r="N3584" s="1">
        <v>0</v>
      </c>
      <c r="O3584" s="1">
        <v>0</v>
      </c>
      <c r="P3584" s="42">
        <f t="shared" si="198"/>
        <v>0</v>
      </c>
      <c r="Q3584" s="1">
        <v>0</v>
      </c>
      <c r="R3584" s="1">
        <v>0</v>
      </c>
      <c r="S3584" s="1">
        <f t="shared" si="199"/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71" t="s">
        <v>3404</v>
      </c>
      <c r="AB3584" s="71" t="s">
        <v>4016</v>
      </c>
      <c r="AC3584" s="71"/>
      <c r="AZ3584" s="24"/>
      <c r="BF3584" s="24"/>
      <c r="BJ3584" s="24"/>
      <c r="BK3584" s="24"/>
      <c r="BL3584" s="24"/>
      <c r="BM3584" s="24"/>
      <c r="BN3584" s="24"/>
      <c r="BO3584" s="24"/>
      <c r="BP3584" s="24"/>
      <c r="BQ3584" s="24"/>
      <c r="BR3584" s="24"/>
      <c r="BS3584" s="24"/>
      <c r="BT3584" s="24"/>
    </row>
    <row r="3585" spans="1:72" s="23" customFormat="1" x14ac:dyDescent="0.3">
      <c r="A3585" s="38">
        <v>1704</v>
      </c>
      <c r="B3585" s="38" t="s">
        <v>3397</v>
      </c>
      <c r="C3585" s="26" t="s">
        <v>6309</v>
      </c>
      <c r="D3585" s="26" t="s">
        <v>6310</v>
      </c>
      <c r="E3585" s="34" t="s">
        <v>6311</v>
      </c>
      <c r="F3585" s="46" t="s">
        <v>6549</v>
      </c>
      <c r="G3585" s="1">
        <v>0</v>
      </c>
      <c r="H3585" s="73">
        <v>0.31</v>
      </c>
      <c r="I3585" s="73">
        <v>0</v>
      </c>
      <c r="J3585" s="1">
        <v>0</v>
      </c>
      <c r="K3585" s="151">
        <v>44612</v>
      </c>
      <c r="L3585" s="1">
        <v>0</v>
      </c>
      <c r="M3585" s="1">
        <v>0</v>
      </c>
      <c r="N3585" s="1">
        <v>0</v>
      </c>
      <c r="O3585" s="1">
        <v>0</v>
      </c>
      <c r="P3585" s="42">
        <f t="shared" si="198"/>
        <v>0</v>
      </c>
      <c r="Q3585" s="1">
        <v>0</v>
      </c>
      <c r="R3585" s="1">
        <v>0</v>
      </c>
      <c r="S3585" s="1">
        <f t="shared" si="199"/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71" t="s">
        <v>5893</v>
      </c>
      <c r="AB3585" s="71" t="s">
        <v>4545</v>
      </c>
      <c r="AC3585" s="71"/>
      <c r="AZ3585" s="24"/>
      <c r="BF3585" s="24"/>
      <c r="BJ3585" s="24"/>
      <c r="BK3585" s="24"/>
      <c r="BL3585" s="24"/>
      <c r="BM3585" s="24"/>
      <c r="BN3585" s="24"/>
      <c r="BO3585" s="24"/>
      <c r="BP3585" s="24"/>
      <c r="BQ3585" s="24"/>
      <c r="BR3585" s="24"/>
      <c r="BS3585" s="24"/>
      <c r="BT3585" s="24"/>
    </row>
    <row r="3586" spans="1:72" s="23" customFormat="1" x14ac:dyDescent="0.3">
      <c r="A3586" s="38">
        <v>1705</v>
      </c>
      <c r="B3586" s="38" t="s">
        <v>3397</v>
      </c>
      <c r="C3586" s="26" t="s">
        <v>6309</v>
      </c>
      <c r="D3586" s="26" t="s">
        <v>6310</v>
      </c>
      <c r="E3586" s="34" t="s">
        <v>6311</v>
      </c>
      <c r="F3586" s="46" t="s">
        <v>4601</v>
      </c>
      <c r="G3586" s="1">
        <v>0</v>
      </c>
      <c r="H3586" s="73">
        <v>0.3</v>
      </c>
      <c r="I3586" s="73">
        <v>0</v>
      </c>
      <c r="J3586" s="1">
        <v>0</v>
      </c>
      <c r="K3586" s="151">
        <v>44591</v>
      </c>
      <c r="L3586" s="1">
        <v>0</v>
      </c>
      <c r="M3586" s="1">
        <v>0</v>
      </c>
      <c r="N3586" s="1">
        <v>0</v>
      </c>
      <c r="O3586" s="1">
        <v>0</v>
      </c>
      <c r="P3586" s="42">
        <f t="shared" si="198"/>
        <v>0</v>
      </c>
      <c r="Q3586" s="1">
        <v>0</v>
      </c>
      <c r="R3586" s="1">
        <v>0</v>
      </c>
      <c r="S3586" s="1">
        <f t="shared" si="199"/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71" t="s">
        <v>3404</v>
      </c>
      <c r="AB3586" s="71" t="s">
        <v>3923</v>
      </c>
      <c r="AC3586" s="71"/>
      <c r="AZ3586" s="24"/>
      <c r="BF3586" s="24"/>
      <c r="BJ3586" s="24"/>
      <c r="BK3586" s="24"/>
      <c r="BL3586" s="24"/>
      <c r="BM3586" s="24"/>
      <c r="BN3586" s="24"/>
      <c r="BO3586" s="24"/>
      <c r="BP3586" s="24"/>
      <c r="BQ3586" s="24"/>
      <c r="BR3586" s="24"/>
      <c r="BS3586" s="24"/>
      <c r="BT3586" s="24"/>
    </row>
    <row r="3587" spans="1:72" s="23" customFormat="1" x14ac:dyDescent="0.3">
      <c r="A3587" s="38">
        <v>1706</v>
      </c>
      <c r="B3587" s="38" t="s">
        <v>3397</v>
      </c>
      <c r="C3587" s="26" t="s">
        <v>6309</v>
      </c>
      <c r="D3587" s="26" t="s">
        <v>6310</v>
      </c>
      <c r="E3587" s="34" t="s">
        <v>6311</v>
      </c>
      <c r="F3587" s="31" t="s">
        <v>4607</v>
      </c>
      <c r="G3587" s="1">
        <v>0</v>
      </c>
      <c r="H3587" s="73">
        <v>0.2</v>
      </c>
      <c r="I3587" s="73">
        <v>0</v>
      </c>
      <c r="J3587" s="1">
        <v>0</v>
      </c>
      <c r="K3587" s="151">
        <v>44601</v>
      </c>
      <c r="L3587" s="1">
        <v>0</v>
      </c>
      <c r="M3587" s="1">
        <v>0</v>
      </c>
      <c r="N3587" s="1">
        <v>0</v>
      </c>
      <c r="O3587" s="1">
        <v>0</v>
      </c>
      <c r="P3587" s="42">
        <f t="shared" si="198"/>
        <v>0</v>
      </c>
      <c r="Q3587" s="1">
        <v>0</v>
      </c>
      <c r="R3587" s="1">
        <v>0</v>
      </c>
      <c r="S3587" s="1">
        <f t="shared" si="199"/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71" t="s">
        <v>3404</v>
      </c>
      <c r="AB3587" s="74" t="s">
        <v>3923</v>
      </c>
      <c r="AC3587" s="71"/>
      <c r="AZ3587" s="24"/>
      <c r="BF3587" s="24"/>
      <c r="BJ3587" s="24"/>
      <c r="BK3587" s="24"/>
      <c r="BL3587" s="24"/>
      <c r="BM3587" s="24"/>
      <c r="BN3587" s="24"/>
      <c r="BO3587" s="24"/>
      <c r="BP3587" s="24"/>
      <c r="BQ3587" s="24"/>
      <c r="BR3587" s="24"/>
      <c r="BS3587" s="24"/>
      <c r="BT3587" s="24"/>
    </row>
    <row r="3588" spans="1:72" s="23" customFormat="1" x14ac:dyDescent="0.3">
      <c r="A3588" s="38">
        <v>1707</v>
      </c>
      <c r="B3588" s="38" t="s">
        <v>3397</v>
      </c>
      <c r="C3588" s="26" t="s">
        <v>6309</v>
      </c>
      <c r="D3588" s="26" t="s">
        <v>6310</v>
      </c>
      <c r="E3588" s="34" t="s">
        <v>6311</v>
      </c>
      <c r="F3588" s="46" t="s">
        <v>6550</v>
      </c>
      <c r="G3588" s="1">
        <v>0</v>
      </c>
      <c r="H3588" s="73">
        <v>0.4</v>
      </c>
      <c r="I3588" s="73">
        <v>0</v>
      </c>
      <c r="J3588" s="1">
        <v>0</v>
      </c>
      <c r="K3588" s="151">
        <v>44605</v>
      </c>
      <c r="L3588" s="1">
        <v>0</v>
      </c>
      <c r="M3588" s="1">
        <v>0</v>
      </c>
      <c r="N3588" s="1">
        <v>0</v>
      </c>
      <c r="O3588" s="1">
        <v>0</v>
      </c>
      <c r="P3588" s="42">
        <f t="shared" si="198"/>
        <v>0</v>
      </c>
      <c r="Q3588" s="1">
        <v>0</v>
      </c>
      <c r="R3588" s="1">
        <v>0</v>
      </c>
      <c r="S3588" s="1">
        <f t="shared" si="199"/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71" t="s">
        <v>3404</v>
      </c>
      <c r="AB3588" s="71" t="s">
        <v>4016</v>
      </c>
      <c r="AC3588" s="71"/>
      <c r="AZ3588" s="24"/>
      <c r="BF3588" s="24"/>
      <c r="BJ3588" s="24"/>
      <c r="BK3588" s="24"/>
      <c r="BL3588" s="24"/>
      <c r="BM3588" s="24"/>
      <c r="BN3588" s="24"/>
      <c r="BO3588" s="24"/>
      <c r="BP3588" s="24"/>
      <c r="BQ3588" s="24"/>
      <c r="BR3588" s="24"/>
      <c r="BS3588" s="24"/>
      <c r="BT3588" s="24"/>
    </row>
    <row r="3589" spans="1:72" s="23" customFormat="1" x14ac:dyDescent="0.3">
      <c r="A3589" s="38">
        <v>1708</v>
      </c>
      <c r="B3589" s="38" t="s">
        <v>3397</v>
      </c>
      <c r="C3589" s="26" t="s">
        <v>6309</v>
      </c>
      <c r="D3589" s="26" t="s">
        <v>6310</v>
      </c>
      <c r="E3589" s="34" t="s">
        <v>6311</v>
      </c>
      <c r="F3589" s="46" t="s">
        <v>6551</v>
      </c>
      <c r="G3589" s="1">
        <v>0</v>
      </c>
      <c r="H3589" s="73">
        <v>0.54</v>
      </c>
      <c r="I3589" s="73">
        <v>0</v>
      </c>
      <c r="J3589" s="1">
        <v>0</v>
      </c>
      <c r="K3589" s="151">
        <v>44605</v>
      </c>
      <c r="L3589" s="1">
        <v>0</v>
      </c>
      <c r="M3589" s="1">
        <v>0</v>
      </c>
      <c r="N3589" s="1">
        <v>0</v>
      </c>
      <c r="O3589" s="1">
        <v>0</v>
      </c>
      <c r="P3589" s="42">
        <f t="shared" si="198"/>
        <v>0</v>
      </c>
      <c r="Q3589" s="1">
        <v>0</v>
      </c>
      <c r="R3589" s="1">
        <v>0</v>
      </c>
      <c r="S3589" s="1">
        <f t="shared" si="199"/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71" t="s">
        <v>3404</v>
      </c>
      <c r="AB3589" s="71" t="s">
        <v>4016</v>
      </c>
      <c r="AC3589" s="71"/>
      <c r="AZ3589" s="24"/>
      <c r="BF3589" s="24"/>
      <c r="BJ3589" s="24"/>
      <c r="BK3589" s="24"/>
      <c r="BL3589" s="24"/>
      <c r="BM3589" s="24"/>
      <c r="BN3589" s="24"/>
      <c r="BO3589" s="24"/>
      <c r="BP3589" s="24"/>
      <c r="BQ3589" s="24"/>
      <c r="BR3589" s="24"/>
      <c r="BS3589" s="24"/>
      <c r="BT3589" s="24"/>
    </row>
    <row r="3590" spans="1:72" s="23" customFormat="1" x14ac:dyDescent="0.3">
      <c r="A3590" s="38">
        <v>1709</v>
      </c>
      <c r="B3590" s="38" t="s">
        <v>3397</v>
      </c>
      <c r="C3590" s="26" t="s">
        <v>6309</v>
      </c>
      <c r="D3590" s="26" t="s">
        <v>6310</v>
      </c>
      <c r="E3590" s="34" t="s">
        <v>6311</v>
      </c>
      <c r="F3590" s="46" t="s">
        <v>5292</v>
      </c>
      <c r="G3590" s="1">
        <v>0</v>
      </c>
      <c r="H3590" s="73">
        <v>0.2</v>
      </c>
      <c r="I3590" s="73">
        <v>0</v>
      </c>
      <c r="J3590" s="1">
        <v>0</v>
      </c>
      <c r="K3590" s="151">
        <v>44621</v>
      </c>
      <c r="L3590" s="1">
        <v>0</v>
      </c>
      <c r="M3590" s="1">
        <v>0</v>
      </c>
      <c r="N3590" s="1">
        <v>0</v>
      </c>
      <c r="O3590" s="1">
        <v>0</v>
      </c>
      <c r="P3590" s="42">
        <f t="shared" si="198"/>
        <v>0</v>
      </c>
      <c r="Q3590" s="1">
        <v>0</v>
      </c>
      <c r="R3590" s="1">
        <v>0</v>
      </c>
      <c r="S3590" s="1">
        <f t="shared" si="199"/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71" t="s">
        <v>3404</v>
      </c>
      <c r="AB3590" s="71" t="s">
        <v>3923</v>
      </c>
      <c r="AC3590" s="71"/>
      <c r="AZ3590" s="24"/>
      <c r="BF3590" s="24"/>
      <c r="BJ3590" s="24"/>
      <c r="BK3590" s="24"/>
      <c r="BL3590" s="24"/>
      <c r="BM3590" s="24"/>
      <c r="BN3590" s="24"/>
      <c r="BO3590" s="24"/>
      <c r="BP3590" s="24"/>
      <c r="BQ3590" s="24"/>
      <c r="BR3590" s="24"/>
      <c r="BS3590" s="24"/>
      <c r="BT3590" s="24"/>
    </row>
    <row r="3591" spans="1:72" s="23" customFormat="1" x14ac:dyDescent="0.3">
      <c r="A3591" s="38">
        <v>1710</v>
      </c>
      <c r="B3591" s="38" t="s">
        <v>3397</v>
      </c>
      <c r="C3591" s="26" t="s">
        <v>6309</v>
      </c>
      <c r="D3591" s="26" t="s">
        <v>6310</v>
      </c>
      <c r="E3591" s="34" t="s">
        <v>6311</v>
      </c>
      <c r="F3591" s="46" t="s">
        <v>6552</v>
      </c>
      <c r="G3591" s="1">
        <v>0</v>
      </c>
      <c r="H3591" s="73">
        <v>0.2</v>
      </c>
      <c r="I3591" s="73">
        <v>0</v>
      </c>
      <c r="J3591" s="1">
        <v>0</v>
      </c>
      <c r="K3591" s="151">
        <v>44608</v>
      </c>
      <c r="L3591" s="1">
        <v>0</v>
      </c>
      <c r="M3591" s="1">
        <v>0</v>
      </c>
      <c r="N3591" s="1">
        <v>0</v>
      </c>
      <c r="O3591" s="1">
        <v>0</v>
      </c>
      <c r="P3591" s="42">
        <f t="shared" si="198"/>
        <v>0</v>
      </c>
      <c r="Q3591" s="1">
        <v>0</v>
      </c>
      <c r="R3591" s="1">
        <v>0</v>
      </c>
      <c r="S3591" s="1">
        <f t="shared" si="199"/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71" t="s">
        <v>3404</v>
      </c>
      <c r="AB3591" s="71" t="s">
        <v>4016</v>
      </c>
      <c r="AC3591" s="71"/>
      <c r="AZ3591" s="24"/>
      <c r="BF3591" s="24"/>
      <c r="BJ3591" s="24"/>
      <c r="BK3591" s="24"/>
      <c r="BL3591" s="24"/>
      <c r="BM3591" s="24"/>
      <c r="BN3591" s="24"/>
      <c r="BO3591" s="24"/>
      <c r="BP3591" s="24"/>
      <c r="BQ3591" s="24"/>
      <c r="BR3591" s="24"/>
      <c r="BS3591" s="24"/>
      <c r="BT3591" s="24"/>
    </row>
    <row r="3592" spans="1:72" s="23" customFormat="1" x14ac:dyDescent="0.3">
      <c r="A3592" s="38">
        <v>1711</v>
      </c>
      <c r="B3592" s="38" t="s">
        <v>3397</v>
      </c>
      <c r="C3592" s="26" t="s">
        <v>6309</v>
      </c>
      <c r="D3592" s="26" t="s">
        <v>6310</v>
      </c>
      <c r="E3592" s="34" t="s">
        <v>6311</v>
      </c>
      <c r="F3592" s="46" t="s">
        <v>5853</v>
      </c>
      <c r="G3592" s="1">
        <v>0</v>
      </c>
      <c r="H3592" s="71">
        <v>0.28000000000000003</v>
      </c>
      <c r="I3592" s="71">
        <v>0</v>
      </c>
      <c r="J3592" s="1">
        <v>0</v>
      </c>
      <c r="K3592" s="162">
        <v>44604</v>
      </c>
      <c r="L3592" s="1">
        <v>0</v>
      </c>
      <c r="M3592" s="1">
        <v>0</v>
      </c>
      <c r="N3592" s="1">
        <v>0</v>
      </c>
      <c r="O3592" s="1">
        <v>0</v>
      </c>
      <c r="P3592" s="42">
        <f t="shared" si="198"/>
        <v>0</v>
      </c>
      <c r="Q3592" s="1">
        <v>0</v>
      </c>
      <c r="R3592" s="1">
        <v>0</v>
      </c>
      <c r="S3592" s="1">
        <f t="shared" si="199"/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71" t="s">
        <v>6317</v>
      </c>
      <c r="AB3592" s="71" t="s">
        <v>5733</v>
      </c>
      <c r="AC3592" s="71"/>
      <c r="AZ3592" s="24"/>
      <c r="BF3592" s="24"/>
      <c r="BJ3592" s="24"/>
      <c r="BK3592" s="24"/>
      <c r="BL3592" s="24"/>
      <c r="BM3592" s="24"/>
      <c r="BN3592" s="24"/>
      <c r="BO3592" s="24"/>
      <c r="BP3592" s="24"/>
      <c r="BQ3592" s="24"/>
      <c r="BR3592" s="24"/>
      <c r="BS3592" s="24"/>
      <c r="BT3592" s="24"/>
    </row>
    <row r="3593" spans="1:72" s="23" customFormat="1" x14ac:dyDescent="0.3">
      <c r="A3593" s="38">
        <v>1712</v>
      </c>
      <c r="B3593" s="38" t="s">
        <v>3397</v>
      </c>
      <c r="C3593" s="26" t="s">
        <v>6309</v>
      </c>
      <c r="D3593" s="26" t="s">
        <v>6310</v>
      </c>
      <c r="E3593" s="34" t="s">
        <v>6311</v>
      </c>
      <c r="F3593" s="46" t="s">
        <v>6553</v>
      </c>
      <c r="G3593" s="1">
        <v>0</v>
      </c>
      <c r="H3593" s="71">
        <v>7.0000000000000007E-2</v>
      </c>
      <c r="I3593" s="71">
        <v>0</v>
      </c>
      <c r="J3593" s="1">
        <v>0</v>
      </c>
      <c r="K3593" s="162">
        <v>44609</v>
      </c>
      <c r="L3593" s="1">
        <v>0</v>
      </c>
      <c r="M3593" s="1">
        <v>0</v>
      </c>
      <c r="N3593" s="1">
        <v>0</v>
      </c>
      <c r="O3593" s="1">
        <v>0</v>
      </c>
      <c r="P3593" s="42">
        <f t="shared" si="198"/>
        <v>0</v>
      </c>
      <c r="Q3593" s="1">
        <v>0</v>
      </c>
      <c r="R3593" s="1">
        <v>0</v>
      </c>
      <c r="S3593" s="1">
        <f t="shared" si="199"/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71" t="s">
        <v>6317</v>
      </c>
      <c r="AB3593" s="71" t="s">
        <v>6574</v>
      </c>
      <c r="AC3593" s="71"/>
      <c r="AZ3593" s="24"/>
      <c r="BF3593" s="24"/>
      <c r="BJ3593" s="24"/>
      <c r="BK3593" s="24"/>
      <c r="BL3593" s="24"/>
      <c r="BM3593" s="24"/>
      <c r="BN3593" s="24"/>
      <c r="BO3593" s="24"/>
      <c r="BP3593" s="24"/>
      <c r="BQ3593" s="24"/>
      <c r="BR3593" s="24"/>
      <c r="BS3593" s="24"/>
      <c r="BT3593" s="24"/>
    </row>
    <row r="3594" spans="1:72" s="23" customFormat="1" x14ac:dyDescent="0.3">
      <c r="A3594" s="38">
        <v>1713</v>
      </c>
      <c r="B3594" s="38" t="s">
        <v>3397</v>
      </c>
      <c r="C3594" s="26" t="s">
        <v>6309</v>
      </c>
      <c r="D3594" s="149" t="s">
        <v>6310</v>
      </c>
      <c r="E3594" s="34" t="s">
        <v>6311</v>
      </c>
      <c r="F3594" s="99" t="s">
        <v>6554</v>
      </c>
      <c r="G3594" s="1">
        <v>0</v>
      </c>
      <c r="H3594" s="150">
        <v>0.1</v>
      </c>
      <c r="I3594" s="150">
        <v>0</v>
      </c>
      <c r="J3594" s="1">
        <v>0</v>
      </c>
      <c r="K3594" s="162">
        <v>44612</v>
      </c>
      <c r="L3594" s="1">
        <v>0</v>
      </c>
      <c r="M3594" s="1">
        <v>0</v>
      </c>
      <c r="N3594" s="1">
        <v>0</v>
      </c>
      <c r="O3594" s="1">
        <v>0</v>
      </c>
      <c r="P3594" s="42">
        <f t="shared" si="198"/>
        <v>0</v>
      </c>
      <c r="Q3594" s="1">
        <v>0</v>
      </c>
      <c r="R3594" s="1">
        <v>0</v>
      </c>
      <c r="S3594" s="1">
        <f t="shared" si="199"/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71" t="s">
        <v>6317</v>
      </c>
      <c r="AB3594" s="71" t="s">
        <v>6574</v>
      </c>
      <c r="AC3594" s="150"/>
      <c r="AZ3594" s="24"/>
      <c r="BF3594" s="24"/>
      <c r="BJ3594" s="24"/>
      <c r="BK3594" s="24"/>
      <c r="BL3594" s="24"/>
      <c r="BM3594" s="24"/>
      <c r="BN3594" s="24"/>
      <c r="BO3594" s="24"/>
      <c r="BP3594" s="24"/>
      <c r="BQ3594" s="24"/>
      <c r="BR3594" s="24"/>
      <c r="BS3594" s="24"/>
      <c r="BT3594" s="24"/>
    </row>
    <row r="3595" spans="1:72" s="23" customFormat="1" x14ac:dyDescent="0.3">
      <c r="A3595" s="38">
        <v>1714</v>
      </c>
      <c r="B3595" s="38" t="s">
        <v>3397</v>
      </c>
      <c r="C3595" s="26" t="s">
        <v>6309</v>
      </c>
      <c r="D3595" s="26" t="s">
        <v>6310</v>
      </c>
      <c r="E3595" s="34" t="s">
        <v>6311</v>
      </c>
      <c r="F3595" s="46" t="s">
        <v>6555</v>
      </c>
      <c r="G3595" s="1">
        <v>0</v>
      </c>
      <c r="H3595" s="1">
        <v>0.12</v>
      </c>
      <c r="I3595" s="1">
        <v>0</v>
      </c>
      <c r="J3595" s="1">
        <v>0</v>
      </c>
      <c r="K3595" s="65">
        <v>44612</v>
      </c>
      <c r="L3595" s="1">
        <v>0</v>
      </c>
      <c r="M3595" s="1">
        <v>0</v>
      </c>
      <c r="N3595" s="1">
        <v>0</v>
      </c>
      <c r="O3595" s="1">
        <v>0</v>
      </c>
      <c r="P3595" s="42">
        <f t="shared" si="198"/>
        <v>0</v>
      </c>
      <c r="Q3595" s="1">
        <v>0</v>
      </c>
      <c r="R3595" s="1">
        <v>0</v>
      </c>
      <c r="S3595" s="1">
        <f t="shared" si="199"/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71" t="s">
        <v>6317</v>
      </c>
      <c r="AB3595" s="71" t="s">
        <v>6574</v>
      </c>
      <c r="AC3595" s="1"/>
      <c r="AZ3595" s="24"/>
      <c r="BF3595" s="24"/>
      <c r="BJ3595" s="24"/>
      <c r="BK3595" s="24"/>
      <c r="BL3595" s="24"/>
      <c r="BM3595" s="24"/>
      <c r="BN3595" s="24"/>
      <c r="BO3595" s="24"/>
      <c r="BP3595" s="24"/>
      <c r="BQ3595" s="24"/>
      <c r="BR3595" s="24"/>
      <c r="BS3595" s="24"/>
      <c r="BT3595" s="24"/>
    </row>
    <row r="3596" spans="1:72" s="23" customFormat="1" x14ac:dyDescent="0.3">
      <c r="A3596" s="38">
        <v>1715</v>
      </c>
      <c r="B3596" s="38" t="s">
        <v>3397</v>
      </c>
      <c r="C3596" s="26" t="s">
        <v>6309</v>
      </c>
      <c r="D3596" s="26" t="s">
        <v>6310</v>
      </c>
      <c r="E3596" s="34" t="s">
        <v>6311</v>
      </c>
      <c r="F3596" s="46" t="s">
        <v>6556</v>
      </c>
      <c r="G3596" s="1">
        <v>0</v>
      </c>
      <c r="H3596" s="27">
        <v>0.34</v>
      </c>
      <c r="I3596" s="27">
        <v>0</v>
      </c>
      <c r="J3596" s="1">
        <v>0</v>
      </c>
      <c r="K3596" s="153">
        <v>44609</v>
      </c>
      <c r="L3596" s="1">
        <v>0</v>
      </c>
      <c r="M3596" s="1">
        <v>0</v>
      </c>
      <c r="N3596" s="1">
        <v>0</v>
      </c>
      <c r="O3596" s="1">
        <v>0</v>
      </c>
      <c r="P3596" s="42">
        <f t="shared" si="198"/>
        <v>0</v>
      </c>
      <c r="Q3596" s="1">
        <v>0</v>
      </c>
      <c r="R3596" s="1">
        <v>0</v>
      </c>
      <c r="S3596" s="1">
        <f t="shared" si="199"/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71" t="s">
        <v>3404</v>
      </c>
      <c r="AB3596" s="71" t="s">
        <v>4016</v>
      </c>
      <c r="AC3596" s="1"/>
      <c r="AZ3596" s="24"/>
      <c r="BF3596" s="24"/>
      <c r="BJ3596" s="24"/>
      <c r="BK3596" s="24"/>
      <c r="BL3596" s="24"/>
      <c r="BM3596" s="24"/>
      <c r="BN3596" s="24"/>
      <c r="BO3596" s="24"/>
      <c r="BP3596" s="24"/>
      <c r="BQ3596" s="24"/>
      <c r="BR3596" s="24"/>
      <c r="BS3596" s="24"/>
      <c r="BT3596" s="24"/>
    </row>
    <row r="3597" spans="1:72" s="23" customFormat="1" x14ac:dyDescent="0.3">
      <c r="A3597" s="38">
        <v>1716</v>
      </c>
      <c r="B3597" s="38" t="s">
        <v>3397</v>
      </c>
      <c r="C3597" s="26" t="s">
        <v>6309</v>
      </c>
      <c r="D3597" s="26" t="s">
        <v>6310</v>
      </c>
      <c r="E3597" s="34" t="s">
        <v>6311</v>
      </c>
      <c r="F3597" s="46" t="s">
        <v>6557</v>
      </c>
      <c r="G3597" s="1">
        <v>0</v>
      </c>
      <c r="H3597" s="27">
        <v>0.2</v>
      </c>
      <c r="I3597" s="27">
        <v>0</v>
      </c>
      <c r="J3597" s="1">
        <v>0</v>
      </c>
      <c r="K3597" s="153">
        <v>44596</v>
      </c>
      <c r="L3597" s="1">
        <v>0</v>
      </c>
      <c r="M3597" s="1">
        <v>0</v>
      </c>
      <c r="N3597" s="1">
        <v>0</v>
      </c>
      <c r="O3597" s="1">
        <v>0</v>
      </c>
      <c r="P3597" s="42">
        <f t="shared" si="198"/>
        <v>0</v>
      </c>
      <c r="Q3597" s="1">
        <v>0</v>
      </c>
      <c r="R3597" s="1">
        <v>0</v>
      </c>
      <c r="S3597" s="1">
        <f t="shared" si="199"/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71" t="s">
        <v>6313</v>
      </c>
      <c r="AB3597" s="26" t="s">
        <v>3414</v>
      </c>
      <c r="AC3597" s="1"/>
      <c r="AZ3597" s="24"/>
      <c r="BF3597" s="24"/>
      <c r="BJ3597" s="24"/>
      <c r="BK3597" s="24"/>
      <c r="BL3597" s="24"/>
      <c r="BM3597" s="24"/>
      <c r="BN3597" s="24"/>
      <c r="BO3597" s="24"/>
      <c r="BP3597" s="24"/>
      <c r="BQ3597" s="24"/>
      <c r="BR3597" s="24"/>
      <c r="BS3597" s="24"/>
      <c r="BT3597" s="24"/>
    </row>
    <row r="3598" spans="1:72" s="23" customFormat="1" x14ac:dyDescent="0.3">
      <c r="A3598" s="38">
        <v>1717</v>
      </c>
      <c r="B3598" s="38" t="s">
        <v>3397</v>
      </c>
      <c r="C3598" s="26" t="s">
        <v>6309</v>
      </c>
      <c r="D3598" s="26" t="s">
        <v>6310</v>
      </c>
      <c r="E3598" s="34" t="s">
        <v>6311</v>
      </c>
      <c r="F3598" s="46" t="s">
        <v>5130</v>
      </c>
      <c r="G3598" s="1">
        <v>0</v>
      </c>
      <c r="H3598" s="27">
        <v>0.2</v>
      </c>
      <c r="I3598" s="27">
        <v>0</v>
      </c>
      <c r="J3598" s="1">
        <v>0</v>
      </c>
      <c r="K3598" s="153">
        <v>44595</v>
      </c>
      <c r="L3598" s="1">
        <v>0</v>
      </c>
      <c r="M3598" s="1">
        <v>0</v>
      </c>
      <c r="N3598" s="1">
        <v>0</v>
      </c>
      <c r="O3598" s="1">
        <v>0</v>
      </c>
      <c r="P3598" s="42">
        <f t="shared" si="198"/>
        <v>0</v>
      </c>
      <c r="Q3598" s="1">
        <v>0</v>
      </c>
      <c r="R3598" s="1">
        <v>0</v>
      </c>
      <c r="S3598" s="1">
        <f t="shared" si="199"/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71" t="s">
        <v>3404</v>
      </c>
      <c r="AB3598" s="71" t="s">
        <v>4016</v>
      </c>
      <c r="AC3598" s="1"/>
      <c r="AZ3598" s="24"/>
      <c r="BF3598" s="24"/>
      <c r="BJ3598" s="24"/>
      <c r="BK3598" s="24"/>
      <c r="BL3598" s="24"/>
      <c r="BM3598" s="24"/>
      <c r="BN3598" s="24"/>
      <c r="BO3598" s="24"/>
      <c r="BP3598" s="24"/>
      <c r="BQ3598" s="24"/>
      <c r="BR3598" s="24"/>
      <c r="BS3598" s="24"/>
      <c r="BT3598" s="24"/>
    </row>
    <row r="3599" spans="1:72" s="23" customFormat="1" x14ac:dyDescent="0.3">
      <c r="A3599" s="38">
        <v>1718</v>
      </c>
      <c r="B3599" s="38" t="s">
        <v>3397</v>
      </c>
      <c r="C3599" s="26" t="s">
        <v>6309</v>
      </c>
      <c r="D3599" s="26" t="s">
        <v>6310</v>
      </c>
      <c r="E3599" s="34" t="s">
        <v>6311</v>
      </c>
      <c r="F3599" s="46" t="s">
        <v>5134</v>
      </c>
      <c r="G3599" s="1">
        <v>0</v>
      </c>
      <c r="H3599" s="27">
        <v>0.39</v>
      </c>
      <c r="I3599" s="27">
        <v>0</v>
      </c>
      <c r="J3599" s="1">
        <v>0</v>
      </c>
      <c r="K3599" s="153">
        <v>44600</v>
      </c>
      <c r="L3599" s="1">
        <v>0</v>
      </c>
      <c r="M3599" s="1">
        <v>0</v>
      </c>
      <c r="N3599" s="1">
        <v>0</v>
      </c>
      <c r="O3599" s="1">
        <v>0</v>
      </c>
      <c r="P3599" s="42">
        <f t="shared" si="198"/>
        <v>0</v>
      </c>
      <c r="Q3599" s="1">
        <v>0</v>
      </c>
      <c r="R3599" s="1">
        <v>0</v>
      </c>
      <c r="S3599" s="1">
        <f t="shared" si="199"/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71" t="s">
        <v>3404</v>
      </c>
      <c r="AB3599" s="71" t="s">
        <v>4016</v>
      </c>
      <c r="AC3599" s="1"/>
      <c r="AZ3599" s="24"/>
      <c r="BF3599" s="24"/>
      <c r="BJ3599" s="24"/>
      <c r="BK3599" s="24"/>
      <c r="BL3599" s="24"/>
      <c r="BM3599" s="24"/>
      <c r="BN3599" s="24"/>
      <c r="BO3599" s="24"/>
      <c r="BP3599" s="24"/>
      <c r="BQ3599" s="24"/>
      <c r="BR3599" s="24"/>
      <c r="BS3599" s="24"/>
      <c r="BT3599" s="24"/>
    </row>
    <row r="3600" spans="1:72" s="23" customFormat="1" x14ac:dyDescent="0.3">
      <c r="A3600" s="38">
        <v>1719</v>
      </c>
      <c r="B3600" s="38" t="s">
        <v>3397</v>
      </c>
      <c r="C3600" s="26" t="s">
        <v>6309</v>
      </c>
      <c r="D3600" s="26" t="s">
        <v>6310</v>
      </c>
      <c r="E3600" s="34" t="s">
        <v>6311</v>
      </c>
      <c r="F3600" s="46" t="s">
        <v>6558</v>
      </c>
      <c r="G3600" s="1">
        <v>0</v>
      </c>
      <c r="H3600" s="27">
        <v>0.5</v>
      </c>
      <c r="I3600" s="27">
        <v>0</v>
      </c>
      <c r="J3600" s="1">
        <v>0</v>
      </c>
      <c r="K3600" s="151">
        <v>44602</v>
      </c>
      <c r="L3600" s="1">
        <v>0</v>
      </c>
      <c r="M3600" s="1">
        <v>0</v>
      </c>
      <c r="N3600" s="1">
        <v>0</v>
      </c>
      <c r="O3600" s="1">
        <v>0</v>
      </c>
      <c r="P3600" s="42">
        <f t="shared" si="198"/>
        <v>0</v>
      </c>
      <c r="Q3600" s="1">
        <v>0</v>
      </c>
      <c r="R3600" s="1">
        <v>0</v>
      </c>
      <c r="S3600" s="1">
        <f t="shared" si="199"/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71" t="s">
        <v>3404</v>
      </c>
      <c r="AB3600" s="71" t="s">
        <v>6379</v>
      </c>
      <c r="AC3600" s="1"/>
      <c r="AZ3600" s="24"/>
      <c r="BF3600" s="24"/>
      <c r="BJ3600" s="24"/>
      <c r="BK3600" s="24"/>
      <c r="BL3600" s="24"/>
      <c r="BM3600" s="24"/>
      <c r="BN3600" s="24"/>
      <c r="BO3600" s="24"/>
      <c r="BP3600" s="24"/>
      <c r="BQ3600" s="24"/>
      <c r="BR3600" s="24"/>
      <c r="BS3600" s="24"/>
      <c r="BT3600" s="24"/>
    </row>
  </sheetData>
  <autoFilter ref="A3:BT3600" xr:uid="{407EB78D-3854-4D13-8136-4E1C44DCEA8F}"/>
  <conditionalFormatting sqref="F7">
    <cfRule type="duplicateValues" dxfId="120" priority="105"/>
  </conditionalFormatting>
  <conditionalFormatting sqref="F34 F42">
    <cfRule type="duplicateValues" dxfId="119" priority="106"/>
  </conditionalFormatting>
  <conditionalFormatting sqref="F20:F21">
    <cfRule type="duplicateValues" dxfId="118" priority="107"/>
  </conditionalFormatting>
  <conditionalFormatting sqref="F27">
    <cfRule type="duplicateValues" dxfId="117" priority="108"/>
  </conditionalFormatting>
  <conditionalFormatting sqref="F32">
    <cfRule type="duplicateValues" dxfId="116" priority="109"/>
  </conditionalFormatting>
  <conditionalFormatting sqref="F36">
    <cfRule type="duplicateValues" dxfId="115" priority="110"/>
  </conditionalFormatting>
  <conditionalFormatting sqref="F60">
    <cfRule type="duplicateValues" dxfId="114" priority="111"/>
  </conditionalFormatting>
  <conditionalFormatting sqref="F63">
    <cfRule type="duplicateValues" dxfId="113" priority="112"/>
  </conditionalFormatting>
  <conditionalFormatting sqref="F76">
    <cfRule type="duplicateValues" dxfId="112" priority="113"/>
  </conditionalFormatting>
  <conditionalFormatting sqref="F86">
    <cfRule type="duplicateValues" dxfId="111" priority="114"/>
  </conditionalFormatting>
  <conditionalFormatting sqref="F7">
    <cfRule type="duplicateValues" dxfId="110" priority="104"/>
  </conditionalFormatting>
  <conditionalFormatting sqref="F84 F65">
    <cfRule type="duplicateValues" dxfId="109" priority="103"/>
  </conditionalFormatting>
  <conditionalFormatting sqref="F47">
    <cfRule type="duplicateValues" dxfId="108" priority="102"/>
  </conditionalFormatting>
  <conditionalFormatting sqref="F48">
    <cfRule type="duplicateValues" dxfId="107" priority="101"/>
  </conditionalFormatting>
  <conditionalFormatting sqref="F17">
    <cfRule type="duplicateValues" dxfId="106" priority="100"/>
  </conditionalFormatting>
  <conditionalFormatting sqref="F18:F19">
    <cfRule type="duplicateValues" dxfId="105" priority="99"/>
  </conditionalFormatting>
  <conditionalFormatting sqref="F67">
    <cfRule type="duplicateValues" dxfId="104" priority="115"/>
  </conditionalFormatting>
  <conditionalFormatting sqref="F127">
    <cfRule type="duplicateValues" dxfId="103" priority="98"/>
  </conditionalFormatting>
  <conditionalFormatting sqref="F156 F163">
    <cfRule type="duplicateValues" dxfId="102" priority="95"/>
  </conditionalFormatting>
  <conditionalFormatting sqref="F153">
    <cfRule type="duplicateValues" dxfId="101" priority="94"/>
  </conditionalFormatting>
  <conditionalFormatting sqref="F154:F155">
    <cfRule type="duplicateValues" dxfId="100" priority="96"/>
  </conditionalFormatting>
  <conditionalFormatting sqref="F158">
    <cfRule type="duplicateValues" dxfId="99" priority="93"/>
  </conditionalFormatting>
  <conditionalFormatting sqref="F202:F203">
    <cfRule type="duplicateValues" dxfId="98" priority="92"/>
  </conditionalFormatting>
  <conditionalFormatting sqref="F236">
    <cfRule type="duplicateValues" dxfId="97" priority="91"/>
  </conditionalFormatting>
  <conditionalFormatting sqref="F237">
    <cfRule type="duplicateValues" dxfId="96" priority="90"/>
  </conditionalFormatting>
  <conditionalFormatting sqref="F199:F227 F229:F239">
    <cfRule type="duplicateValues" dxfId="95" priority="89"/>
  </conditionalFormatting>
  <conditionalFormatting sqref="F506">
    <cfRule type="duplicateValues" dxfId="94" priority="79"/>
  </conditionalFormatting>
  <conditionalFormatting sqref="F495">
    <cfRule type="duplicateValues" dxfId="93" priority="78"/>
  </conditionalFormatting>
  <conditionalFormatting sqref="F381">
    <cfRule type="duplicateValues" dxfId="92" priority="77"/>
  </conditionalFormatting>
  <conditionalFormatting sqref="F446">
    <cfRule type="duplicateValues" dxfId="91" priority="76"/>
  </conditionalFormatting>
  <conditionalFormatting sqref="F435">
    <cfRule type="duplicateValues" dxfId="90" priority="75"/>
  </conditionalFormatting>
  <conditionalFormatting sqref="F438">
    <cfRule type="duplicateValues" dxfId="89" priority="74"/>
  </conditionalFormatting>
  <conditionalFormatting sqref="F439">
    <cfRule type="duplicateValues" dxfId="88" priority="73"/>
  </conditionalFormatting>
  <conditionalFormatting sqref="F440">
    <cfRule type="duplicateValues" dxfId="87" priority="72"/>
  </conditionalFormatting>
  <conditionalFormatting sqref="F441">
    <cfRule type="duplicateValues" dxfId="86" priority="71"/>
  </conditionalFormatting>
  <conditionalFormatting sqref="F444">
    <cfRule type="duplicateValues" dxfId="85" priority="70"/>
  </conditionalFormatting>
  <conditionalFormatting sqref="F445">
    <cfRule type="duplicateValues" dxfId="84" priority="69"/>
  </conditionalFormatting>
  <conditionalFormatting sqref="F450">
    <cfRule type="duplicateValues" dxfId="83" priority="68"/>
  </conditionalFormatting>
  <conditionalFormatting sqref="F453">
    <cfRule type="duplicateValues" dxfId="82" priority="67"/>
  </conditionalFormatting>
  <conditionalFormatting sqref="F454">
    <cfRule type="duplicateValues" dxfId="81" priority="66"/>
  </conditionalFormatting>
  <conditionalFormatting sqref="F455">
    <cfRule type="duplicateValues" dxfId="80" priority="65"/>
  </conditionalFormatting>
  <conditionalFormatting sqref="F456">
    <cfRule type="duplicateValues" dxfId="79" priority="64"/>
  </conditionalFormatting>
  <conditionalFormatting sqref="F457">
    <cfRule type="duplicateValues" dxfId="78" priority="63"/>
  </conditionalFormatting>
  <conditionalFormatting sqref="F418">
    <cfRule type="duplicateValues" dxfId="77" priority="62"/>
  </conditionalFormatting>
  <conditionalFormatting sqref="F434">
    <cfRule type="duplicateValues" dxfId="76" priority="61"/>
  </conditionalFormatting>
  <conditionalFormatting sqref="F431">
    <cfRule type="duplicateValues" dxfId="75" priority="60"/>
  </conditionalFormatting>
  <conditionalFormatting sqref="F427">
    <cfRule type="duplicateValues" dxfId="74" priority="59"/>
  </conditionalFormatting>
  <conditionalFormatting sqref="F426">
    <cfRule type="duplicateValues" dxfId="73" priority="58"/>
  </conditionalFormatting>
  <conditionalFormatting sqref="F421">
    <cfRule type="duplicateValues" dxfId="72" priority="57"/>
  </conditionalFormatting>
  <conditionalFormatting sqref="F337">
    <cfRule type="duplicateValues" dxfId="71" priority="56"/>
  </conditionalFormatting>
  <conditionalFormatting sqref="F338">
    <cfRule type="duplicateValues" dxfId="70" priority="55"/>
  </conditionalFormatting>
  <conditionalFormatting sqref="F353">
    <cfRule type="duplicateValues" dxfId="69" priority="54"/>
  </conditionalFormatting>
  <conditionalFormatting sqref="F354">
    <cfRule type="duplicateValues" dxfId="68" priority="53"/>
  </conditionalFormatting>
  <conditionalFormatting sqref="F355">
    <cfRule type="duplicateValues" dxfId="67" priority="52"/>
  </conditionalFormatting>
  <conditionalFormatting sqref="F356">
    <cfRule type="duplicateValues" dxfId="66" priority="51"/>
  </conditionalFormatting>
  <conditionalFormatting sqref="F357">
    <cfRule type="duplicateValues" dxfId="65" priority="50"/>
  </conditionalFormatting>
  <conditionalFormatting sqref="F358">
    <cfRule type="duplicateValues" dxfId="64" priority="49"/>
  </conditionalFormatting>
  <conditionalFormatting sqref="F364">
    <cfRule type="duplicateValues" dxfId="63" priority="48"/>
  </conditionalFormatting>
  <conditionalFormatting sqref="F347">
    <cfRule type="duplicateValues" dxfId="62" priority="47"/>
  </conditionalFormatting>
  <conditionalFormatting sqref="F349">
    <cfRule type="duplicateValues" dxfId="61" priority="46"/>
  </conditionalFormatting>
  <conditionalFormatting sqref="F342">
    <cfRule type="duplicateValues" dxfId="60" priority="45"/>
  </conditionalFormatting>
  <conditionalFormatting sqref="F402">
    <cfRule type="duplicateValues" dxfId="59" priority="44"/>
  </conditionalFormatting>
  <conditionalFormatting sqref="F458">
    <cfRule type="duplicateValues" dxfId="58" priority="43"/>
  </conditionalFormatting>
  <conditionalFormatting sqref="F458">
    <cfRule type="duplicateValues" dxfId="57" priority="42"/>
  </conditionalFormatting>
  <conditionalFormatting sqref="F375">
    <cfRule type="duplicateValues" dxfId="56" priority="41"/>
  </conditionalFormatting>
  <conditionalFormatting sqref="F375">
    <cfRule type="duplicateValues" dxfId="55" priority="40"/>
  </conditionalFormatting>
  <conditionalFormatting sqref="F496:F505 F436:F437 F447:F449 F442:F443 F459:F494 F451:F452 F419:F420 F432:F433 F428:F430 F422:F425 F339:F341 F359:F363 F348 F343:F346 F350:F352 F365:F374 F403:F417 F382:F401 F376:F380 F277:F336">
    <cfRule type="duplicateValues" dxfId="54" priority="80"/>
  </conditionalFormatting>
  <conditionalFormatting sqref="F1540:F1737 F1506:F1538">
    <cfRule type="duplicateValues" dxfId="53" priority="39"/>
  </conditionalFormatting>
  <conditionalFormatting sqref="F277:F506">
    <cfRule type="duplicateValues" dxfId="52" priority="116"/>
  </conditionalFormatting>
  <conditionalFormatting sqref="F3601:F1048576 F240:F276 F85:F86 F34:F40 F62:F64 F42:F46 F51:F54 F49 F66:F67 F18:F32 F1:F16 F1738:F1786 F2097:F2120 F58:F60 F75:F83">
    <cfRule type="duplicateValues" dxfId="51" priority="117"/>
    <cfRule type="duplicateValues" dxfId="50" priority="118"/>
    <cfRule type="duplicateValues" dxfId="49" priority="119"/>
  </conditionalFormatting>
  <conditionalFormatting sqref="F3601:F1048576 F240:F276 F1:F54 F1738:F1786 F2097:F2120 F58:F67 F75:F86">
    <cfRule type="duplicateValues" dxfId="48" priority="120"/>
    <cfRule type="duplicateValues" dxfId="47" priority="121"/>
  </conditionalFormatting>
  <conditionalFormatting sqref="F2365 F2349:F2352 F2354 F2356 F2358">
    <cfRule type="duplicateValues" dxfId="46" priority="33"/>
  </conditionalFormatting>
  <conditionalFormatting sqref="F2349:F2352 F2354 F2356 F2358 F2365">
    <cfRule type="duplicateValues" dxfId="45" priority="34"/>
  </conditionalFormatting>
  <conditionalFormatting sqref="F2360">
    <cfRule type="duplicateValues" dxfId="44" priority="32"/>
  </conditionalFormatting>
  <conditionalFormatting sqref="F2360">
    <cfRule type="duplicateValues" dxfId="43" priority="31"/>
  </conditionalFormatting>
  <conditionalFormatting sqref="F2362">
    <cfRule type="duplicateValues" dxfId="42" priority="29"/>
  </conditionalFormatting>
  <conditionalFormatting sqref="F2362">
    <cfRule type="duplicateValues" dxfId="41" priority="28"/>
  </conditionalFormatting>
  <conditionalFormatting sqref="F2361">
    <cfRule type="duplicateValues" dxfId="40" priority="26"/>
  </conditionalFormatting>
  <conditionalFormatting sqref="F2361">
    <cfRule type="duplicateValues" dxfId="39" priority="25"/>
  </conditionalFormatting>
  <conditionalFormatting sqref="F2363">
    <cfRule type="duplicateValues" dxfId="38" priority="24"/>
  </conditionalFormatting>
  <conditionalFormatting sqref="F2363">
    <cfRule type="duplicateValues" dxfId="37" priority="23"/>
  </conditionalFormatting>
  <conditionalFormatting sqref="F2364">
    <cfRule type="duplicateValues" dxfId="36" priority="22"/>
  </conditionalFormatting>
  <conditionalFormatting sqref="F2364">
    <cfRule type="duplicateValues" dxfId="35" priority="21"/>
  </conditionalFormatting>
  <conditionalFormatting sqref="F2353 F2355 F2357 F2359 F2366">
    <cfRule type="duplicateValues" dxfId="34" priority="20"/>
  </conditionalFormatting>
  <conditionalFormatting sqref="F2383">
    <cfRule type="duplicateValues" dxfId="33" priority="19"/>
  </conditionalFormatting>
  <conditionalFormatting sqref="F2376 F2378 F2381">
    <cfRule type="duplicateValues" dxfId="32" priority="35"/>
  </conditionalFormatting>
  <conditionalFormatting sqref="F2349:F2397">
    <cfRule type="duplicateValues" dxfId="31" priority="36"/>
  </conditionalFormatting>
  <conditionalFormatting sqref="F2394 F2367:F2372 F2375 F2377 F2379:F2380 F2382 F2396:F2397 F2384:F2387">
    <cfRule type="duplicateValues" dxfId="30" priority="37"/>
  </conditionalFormatting>
  <conditionalFormatting sqref="G2354 G2356 G2358 G2360:G2365 G2367:G2373 G2375 G2377 G2379:G2380 G2382 G2390:G2397 G2384:G2388 G2349:G2352">
    <cfRule type="duplicateValues" dxfId="29" priority="38"/>
  </conditionalFormatting>
  <conditionalFormatting sqref="G3030:G3106">
    <cfRule type="duplicateValues" dxfId="28" priority="17"/>
  </conditionalFormatting>
  <conditionalFormatting sqref="G3191:G3283">
    <cfRule type="duplicateValues" dxfId="27" priority="18"/>
  </conditionalFormatting>
  <conditionalFormatting sqref="G3423:G3424">
    <cfRule type="duplicateValues" dxfId="26" priority="15"/>
  </conditionalFormatting>
  <conditionalFormatting sqref="F33">
    <cfRule type="duplicateValues" dxfId="25" priority="122"/>
  </conditionalFormatting>
  <conditionalFormatting sqref="F61">
    <cfRule type="duplicateValues" dxfId="24" priority="123"/>
  </conditionalFormatting>
  <conditionalFormatting sqref="F41">
    <cfRule type="duplicateValues" dxfId="23" priority="124"/>
  </conditionalFormatting>
  <conditionalFormatting sqref="F50">
    <cfRule type="duplicateValues" dxfId="22" priority="125"/>
  </conditionalFormatting>
  <conditionalFormatting sqref="F199:F239">
    <cfRule type="duplicateValues" dxfId="21" priority="126"/>
  </conditionalFormatting>
  <conditionalFormatting sqref="F459:F506 F376:F457 F277:F374">
    <cfRule type="duplicateValues" dxfId="20" priority="127"/>
  </conditionalFormatting>
  <conditionalFormatting sqref="F2360">
    <cfRule type="duplicateValues" dxfId="19" priority="128"/>
  </conditionalFormatting>
  <conditionalFormatting sqref="F2362">
    <cfRule type="duplicateValues" dxfId="18" priority="129"/>
  </conditionalFormatting>
  <conditionalFormatting sqref="F2361">
    <cfRule type="duplicateValues" dxfId="17" priority="130"/>
  </conditionalFormatting>
  <conditionalFormatting sqref="F2363">
    <cfRule type="duplicateValues" dxfId="16" priority="131"/>
  </conditionalFormatting>
  <conditionalFormatting sqref="F2364">
    <cfRule type="duplicateValues" dxfId="15" priority="132"/>
  </conditionalFormatting>
  <conditionalFormatting sqref="F561:F565 F547:F554 F544:F545 F527:F541 F520:F525 F507:F517">
    <cfRule type="duplicateValues" dxfId="14" priority="13"/>
  </conditionalFormatting>
  <conditionalFormatting sqref="F518">
    <cfRule type="duplicateValues" dxfId="13" priority="12"/>
  </conditionalFormatting>
  <conditionalFormatting sqref="F519">
    <cfRule type="duplicateValues" dxfId="12" priority="11"/>
  </conditionalFormatting>
  <conditionalFormatting sqref="F526">
    <cfRule type="duplicateValues" dxfId="11" priority="10"/>
  </conditionalFormatting>
  <conditionalFormatting sqref="F542">
    <cfRule type="duplicateValues" dxfId="10" priority="9"/>
  </conditionalFormatting>
  <conditionalFormatting sqref="F543">
    <cfRule type="duplicateValues" dxfId="9" priority="8"/>
  </conditionalFormatting>
  <conditionalFormatting sqref="F546">
    <cfRule type="duplicateValues" dxfId="8" priority="7"/>
  </conditionalFormatting>
  <conditionalFormatting sqref="F555">
    <cfRule type="duplicateValues" dxfId="7" priority="6"/>
  </conditionalFormatting>
  <conditionalFormatting sqref="F556">
    <cfRule type="duplicateValues" dxfId="6" priority="5"/>
  </conditionalFormatting>
  <conditionalFormatting sqref="F557">
    <cfRule type="duplicateValues" dxfId="5" priority="4"/>
  </conditionalFormatting>
  <conditionalFormatting sqref="F558">
    <cfRule type="duplicateValues" dxfId="4" priority="3"/>
  </conditionalFormatting>
  <conditionalFormatting sqref="F560">
    <cfRule type="duplicateValues" dxfId="3" priority="2"/>
  </conditionalFormatting>
  <conditionalFormatting sqref="F559">
    <cfRule type="duplicateValues" dxfId="2" priority="1"/>
  </conditionalFormatting>
  <conditionalFormatting sqref="F560:F565 F507:F558">
    <cfRule type="duplicateValues" dxfId="1" priority="14"/>
  </conditionalFormatting>
  <conditionalFormatting sqref="G3107:G3190">
    <cfRule type="duplicateValues" dxfId="0" priority="395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 File all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2023-01-09T06:34:15Z</dcterms:modified>
</cp:coreProperties>
</file>