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D82A2107-3B4C-4529-8D96-699305EBDD2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2" r:id="rId1"/>
  </sheets>
  <definedNames>
    <definedName name="_xlnm._FilterDatabase" localSheetId="0" hidden="1">Sheet1!$A$6:$S$6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2" l="1"/>
  <c r="J21" i="2"/>
  <c r="G21" i="2"/>
  <c r="H20" i="2"/>
  <c r="S20" i="2"/>
  <c r="S19" i="2"/>
  <c r="S18" i="2"/>
  <c r="K14" i="2"/>
  <c r="J14" i="2"/>
  <c r="G14" i="2"/>
  <c r="L13" i="2"/>
  <c r="L12" i="2"/>
  <c r="L11" i="2"/>
  <c r="L10" i="2"/>
  <c r="H13" i="2"/>
  <c r="H12" i="2"/>
  <c r="H11" i="2"/>
  <c r="H10" i="2"/>
  <c r="S13" i="2"/>
  <c r="S12" i="2"/>
  <c r="S11" i="2"/>
  <c r="S10" i="2"/>
  <c r="S9" i="2"/>
  <c r="L9" i="2"/>
  <c r="H9" i="2"/>
  <c r="S8" i="2"/>
  <c r="S7" i="2"/>
  <c r="L20" i="2" l="1"/>
  <c r="F21" i="2"/>
  <c r="F14" i="2"/>
  <c r="S16" i="2"/>
  <c r="L16" i="2"/>
  <c r="H16" i="2"/>
  <c r="S21" i="2"/>
  <c r="H21" i="2" l="1"/>
  <c r="L21" i="2"/>
  <c r="S14" i="2" l="1"/>
  <c r="S17" i="2"/>
  <c r="S15" i="2"/>
  <c r="L15" i="2"/>
  <c r="L7" i="2"/>
  <c r="L17" i="2"/>
  <c r="L18" i="2"/>
  <c r="L19" i="2"/>
  <c r="L8" i="2"/>
  <c r="H15" i="2"/>
  <c r="H7" i="2"/>
  <c r="H17" i="2"/>
  <c r="H18" i="2"/>
  <c r="H19" i="2"/>
  <c r="H8" i="2"/>
  <c r="L14" i="2" l="1"/>
  <c r="H14" i="2"/>
</calcChain>
</file>

<file path=xl/sharedStrings.xml><?xml version="1.0" encoding="utf-8"?>
<sst xmlns="http://schemas.openxmlformats.org/spreadsheetml/2006/main" count="70" uniqueCount="57">
  <si>
    <t>SN</t>
  </si>
  <si>
    <t>Crop</t>
  </si>
  <si>
    <t>Emp. Name:-</t>
  </si>
  <si>
    <t>Emp. Code:-</t>
  </si>
  <si>
    <t>SP Code</t>
  </si>
  <si>
    <t>Production Code</t>
  </si>
  <si>
    <t>Targeted Area</t>
  </si>
  <si>
    <t>Dispatched Area</t>
  </si>
  <si>
    <t>Achivment%</t>
  </si>
  <si>
    <t>Area in AC</t>
  </si>
  <si>
    <t>Targeted Qty</t>
  </si>
  <si>
    <t>Procured Qty</t>
  </si>
  <si>
    <t>Achivement%</t>
  </si>
  <si>
    <t>Qty</t>
  </si>
  <si>
    <t>Germination of all Qty</t>
  </si>
  <si>
    <t>GP of all Qty</t>
  </si>
  <si>
    <t>HYBRID CHILLI</t>
  </si>
  <si>
    <t>OP BITTER GOURD</t>
  </si>
  <si>
    <t>HYBRID TOMATO</t>
  </si>
  <si>
    <t>CLUSTER BEAN</t>
  </si>
  <si>
    <t>AJ307XAJ308</t>
  </si>
  <si>
    <t>CE-2</t>
  </si>
  <si>
    <t>BG-01</t>
  </si>
  <si>
    <t>TH-07</t>
  </si>
  <si>
    <t>TO-08</t>
  </si>
  <si>
    <t>CB-01</t>
  </si>
  <si>
    <t>Targeted Delivery Days</t>
  </si>
  <si>
    <t>Dispatched Delivery Days</t>
  </si>
  <si>
    <t>Total</t>
  </si>
  <si>
    <t>All OP CROP</t>
  </si>
  <si>
    <t>ALL</t>
  </si>
  <si>
    <t>Germination &amp; GP %</t>
  </si>
  <si>
    <t>AK245</t>
  </si>
  <si>
    <t>AL133</t>
  </si>
  <si>
    <t>COWPEA</t>
  </si>
  <si>
    <t>DOLICHOS</t>
  </si>
  <si>
    <t>AK810</t>
  </si>
  <si>
    <t>AK811</t>
  </si>
  <si>
    <t>AK812</t>
  </si>
  <si>
    <t>CW-01</t>
  </si>
  <si>
    <t>CW-02</t>
  </si>
  <si>
    <t>CW-04</t>
  </si>
  <si>
    <t>AK901</t>
  </si>
  <si>
    <t>AK893</t>
  </si>
  <si>
    <t>DC-02</t>
  </si>
  <si>
    <t>DC-04</t>
  </si>
  <si>
    <t>AK237XAK238</t>
  </si>
  <si>
    <t>CE-01</t>
  </si>
  <si>
    <t>AK831XAK832</t>
  </si>
  <si>
    <t>AK877XAK878</t>
  </si>
  <si>
    <t>AK835XAK836</t>
  </si>
  <si>
    <t>AK829XAK830</t>
  </si>
  <si>
    <t>TM-09</t>
  </si>
  <si>
    <t>TR-05</t>
  </si>
  <si>
    <t>Assisment Year- 2023</t>
  </si>
  <si>
    <t>Sandesh R Gohil</t>
  </si>
  <si>
    <t>All HYBRID TOMATO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</si>
</sst>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 * #,##0.00_ ;_ * \-#,##0.00_ ;_ * &quot;-&quot;_ ;_ @_ "/>
    <numFmt numFmtId="166" formatCode="_(* #,##0_);_(* \(#,##0\);_(* &quot;-&quot;??_);_(@_)"/>
    <numFmt numFmtId="167" formatCode="_ * #,##0_ ;_ * \-#,##0_ ;_ * &quot;-&quot;??_ ;_ @_ "/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64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 wrapText="1"/>
    </xf>
    <xf numFmtId="43" fontId="6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right" wrapText="1"/>
    </xf>
    <xf numFmtId="2" fontId="0" fillId="0" borderId="1" xfId="0" applyNumberFormat="1" applyBorder="1"/>
    <xf numFmtId="0" fontId="0" fillId="5" borderId="1" xfId="0" applyFill="1" applyBorder="1"/>
    <xf numFmtId="164" fontId="4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167" fontId="6" fillId="0" borderId="1" xfId="0" applyNumberFormat="1" applyFont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right" wrapText="1"/>
    </xf>
    <xf numFmtId="168" fontId="0" fillId="0" borderId="1" xfId="0" applyNumberFormat="1" applyBorder="1"/>
    <xf numFmtId="165" fontId="5" fillId="0" borderId="1" xfId="0" applyNumberFormat="1" applyFont="1" applyBorder="1" applyAlignment="1">
      <alignment horizontal="right" wrapText="1"/>
    </xf>
    <xf numFmtId="41" fontId="6" fillId="0" borderId="1" xfId="0" applyNumberFormat="1" applyFont="1" applyBorder="1" applyAlignment="1">
      <alignment horizontal="center" vertical="center"/>
    </xf>
    <xf numFmtId="41" fontId="3" fillId="5" borderId="1" xfId="0" applyNumberFormat="1" applyFont="1" applyFill="1" applyBorder="1" applyAlignment="1">
      <alignment horizontal="right" vertical="center" wrapText="1"/>
    </xf>
    <xf numFmtId="41" fontId="3" fillId="5" borderId="1" xfId="0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2" fontId="0" fillId="5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166" fontId="5" fillId="5" borderId="1" xfId="1" applyNumberFormat="1" applyFon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168" fontId="0" fillId="5" borderId="1" xfId="0" applyNumberFormat="1" applyFill="1" applyBorder="1" applyAlignment="1">
      <alignment horizontal="right" vertical="center"/>
    </xf>
    <xf numFmtId="166" fontId="3" fillId="5" borderId="1" xfId="0" applyNumberFormat="1" applyFont="1" applyFill="1" applyBorder="1" applyAlignment="1">
      <alignment horizontal="right" vertical="center"/>
    </xf>
    <xf numFmtId="165" fontId="5" fillId="5" borderId="1" xfId="0" applyNumberFormat="1" applyFont="1" applyFill="1" applyBorder="1" applyAlignment="1">
      <alignment horizontal="right" vertical="center" wrapText="1"/>
    </xf>
    <xf numFmtId="41" fontId="5" fillId="5" borderId="1" xfId="0" applyNumberFormat="1" applyFont="1" applyFill="1" applyBorder="1" applyAlignment="1">
      <alignment horizontal="right" vertical="center" wrapText="1"/>
    </xf>
    <xf numFmtId="166" fontId="5" fillId="5" borderId="1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colors>
    <mruColors>
      <color rgb="FFFBD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3B3C-DC29-4875-8AB6-F7BF48462C92}">
  <dimension ref="A1:S21"/>
  <sheetViews>
    <sheetView tabSelected="1" workbookViewId="0">
      <selection activeCell="Q19" sqref="Q19"/>
    </sheetView>
  </sheetViews>
  <sheetFormatPr defaultRowHeight="15" x14ac:dyDescent="0.25"/>
  <cols>
    <col min="1" max="1" width="7.7109375" customWidth="1"/>
    <col min="2" max="2" width="17.7109375" customWidth="1"/>
    <col min="3" max="3" width="13.140625" customWidth="1"/>
    <col min="4" max="4" width="10.85546875" customWidth="1"/>
    <col min="5" max="5" width="1.28515625" customWidth="1"/>
    <col min="6" max="6" width="10.28515625" customWidth="1"/>
    <col min="7" max="7" width="11.140625" customWidth="1"/>
    <col min="8" max="8" width="11.28515625" customWidth="1"/>
    <col min="9" max="9" width="1.28515625" customWidth="1"/>
    <col min="10" max="10" width="10.7109375" bestFit="1" customWidth="1"/>
    <col min="11" max="11" width="12.5703125" customWidth="1"/>
    <col min="13" max="13" width="1.28515625" customWidth="1"/>
    <col min="14" max="14" width="12.140625" customWidth="1"/>
    <col min="16" max="16" width="1.28515625" customWidth="1"/>
    <col min="17" max="18" width="14.28515625" customWidth="1"/>
    <col min="19" max="19" width="9.5703125" bestFit="1" customWidth="1"/>
    <col min="24" max="24" width="14.140625" bestFit="1" customWidth="1"/>
  </cols>
  <sheetData>
    <row r="1" spans="1:19" ht="18.75" x14ac:dyDescent="0.3">
      <c r="A1" s="3" t="s">
        <v>54</v>
      </c>
      <c r="B1" s="3"/>
      <c r="C1" s="3"/>
    </row>
    <row r="2" spans="1:19" ht="18.75" x14ac:dyDescent="0.3">
      <c r="A2" s="3" t="s">
        <v>2</v>
      </c>
      <c r="B2" s="3"/>
      <c r="C2" s="3" t="s">
        <v>55</v>
      </c>
    </row>
    <row r="3" spans="1:19" ht="18.75" x14ac:dyDescent="0.3">
      <c r="A3" s="3" t="s">
        <v>3</v>
      </c>
      <c r="B3" s="3"/>
      <c r="C3" s="3">
        <v>639</v>
      </c>
    </row>
    <row r="5" spans="1:19" s="2" customFormat="1" ht="15" customHeight="1" x14ac:dyDescent="0.25">
      <c r="A5" s="44" t="s">
        <v>0</v>
      </c>
      <c r="B5" s="44" t="s">
        <v>1</v>
      </c>
      <c r="C5" s="44" t="s">
        <v>4</v>
      </c>
      <c r="D5" s="44" t="s">
        <v>5</v>
      </c>
      <c r="E5" s="46"/>
      <c r="F5" s="45" t="s">
        <v>9</v>
      </c>
      <c r="G5" s="45"/>
      <c r="H5" s="45"/>
      <c r="I5" s="46"/>
      <c r="J5" s="48" t="s">
        <v>13</v>
      </c>
      <c r="K5" s="48"/>
      <c r="L5" s="48"/>
      <c r="M5" s="46"/>
      <c r="N5" s="49" t="s">
        <v>31</v>
      </c>
      <c r="O5" s="50"/>
      <c r="P5" s="46"/>
      <c r="Q5" s="48" t="s">
        <v>26</v>
      </c>
      <c r="R5" s="48" t="s">
        <v>27</v>
      </c>
      <c r="S5" s="48" t="s">
        <v>12</v>
      </c>
    </row>
    <row r="6" spans="1:19" ht="44.25" customHeight="1" x14ac:dyDescent="0.25">
      <c r="A6" s="44"/>
      <c r="B6" s="44"/>
      <c r="C6" s="44"/>
      <c r="D6" s="44"/>
      <c r="E6" s="47"/>
      <c r="F6" s="4" t="s">
        <v>6</v>
      </c>
      <c r="G6" s="4" t="s">
        <v>7</v>
      </c>
      <c r="H6" s="4" t="s">
        <v>8</v>
      </c>
      <c r="I6" s="47"/>
      <c r="J6" s="5" t="s">
        <v>10</v>
      </c>
      <c r="K6" s="5" t="s">
        <v>11</v>
      </c>
      <c r="L6" s="5" t="s">
        <v>12</v>
      </c>
      <c r="M6" s="47"/>
      <c r="N6" s="4" t="s">
        <v>14</v>
      </c>
      <c r="O6" s="4" t="s">
        <v>15</v>
      </c>
      <c r="P6" s="47"/>
      <c r="Q6" s="48"/>
      <c r="R6" s="48"/>
      <c r="S6" s="48"/>
    </row>
    <row r="7" spans="1:19" x14ac:dyDescent="0.25">
      <c r="A7" s="1">
        <v>1</v>
      </c>
      <c r="B7" s="6" t="s">
        <v>17</v>
      </c>
      <c r="C7" s="9" t="s">
        <v>32</v>
      </c>
      <c r="D7" s="6" t="s">
        <v>22</v>
      </c>
      <c r="E7" s="22"/>
      <c r="F7" s="24">
        <v>120</v>
      </c>
      <c r="G7" s="11">
        <v>53.97</v>
      </c>
      <c r="H7" s="17">
        <f>G7*100/F7</f>
        <v>44.975000000000001</v>
      </c>
      <c r="I7" s="22"/>
      <c r="J7" s="15">
        <v>20000</v>
      </c>
      <c r="K7" s="28">
        <v>4757.2</v>
      </c>
      <c r="L7" s="17">
        <f>K7*100/J7</f>
        <v>23.786000000000001</v>
      </c>
      <c r="M7" s="22"/>
      <c r="N7" s="1">
        <v>87.61</v>
      </c>
      <c r="O7" s="1">
        <v>99.73</v>
      </c>
      <c r="P7" s="22"/>
      <c r="Q7" s="1">
        <v>140</v>
      </c>
      <c r="R7" s="1">
        <v>130</v>
      </c>
      <c r="S7" s="29">
        <f t="shared" ref="S7:S21" si="0">Q7*100/R7</f>
        <v>107.69230769230769</v>
      </c>
    </row>
    <row r="8" spans="1:19" x14ac:dyDescent="0.25">
      <c r="A8" s="1">
        <v>2</v>
      </c>
      <c r="B8" s="9" t="s">
        <v>19</v>
      </c>
      <c r="C8" s="9" t="s">
        <v>33</v>
      </c>
      <c r="D8" s="9" t="s">
        <v>25</v>
      </c>
      <c r="E8" s="22"/>
      <c r="F8" s="31">
        <v>50</v>
      </c>
      <c r="G8" s="14">
        <v>50.52</v>
      </c>
      <c r="H8" s="17">
        <f>G8*100/F8</f>
        <v>101.04</v>
      </c>
      <c r="I8" s="22"/>
      <c r="J8" s="23">
        <v>10000</v>
      </c>
      <c r="K8" s="30">
        <v>9356.26</v>
      </c>
      <c r="L8" s="17">
        <f>K8*100/J8</f>
        <v>93.562600000000003</v>
      </c>
      <c r="M8" s="22"/>
      <c r="N8" s="1">
        <v>82.96</v>
      </c>
      <c r="O8" s="17">
        <v>100</v>
      </c>
      <c r="P8" s="22"/>
      <c r="Q8" s="1">
        <v>140</v>
      </c>
      <c r="R8" s="1">
        <v>130</v>
      </c>
      <c r="S8" s="29">
        <f t="shared" si="0"/>
        <v>107.69230769230769</v>
      </c>
    </row>
    <row r="9" spans="1:19" x14ac:dyDescent="0.25">
      <c r="A9" s="1">
        <v>3</v>
      </c>
      <c r="B9" s="9" t="s">
        <v>34</v>
      </c>
      <c r="C9" s="9" t="s">
        <v>36</v>
      </c>
      <c r="D9" s="9" t="s">
        <v>39</v>
      </c>
      <c r="E9" s="22"/>
      <c r="F9" s="31">
        <v>10</v>
      </c>
      <c r="G9" s="14">
        <v>6.12</v>
      </c>
      <c r="H9" s="17">
        <f>G9*100/F9</f>
        <v>61.2</v>
      </c>
      <c r="I9" s="22"/>
      <c r="J9" s="23">
        <v>2000</v>
      </c>
      <c r="K9" s="30">
        <v>849.5</v>
      </c>
      <c r="L9" s="17">
        <f>K9*100/J9</f>
        <v>42.475000000000001</v>
      </c>
      <c r="M9" s="22"/>
      <c r="N9" s="1">
        <v>89.21</v>
      </c>
      <c r="O9" s="17">
        <v>100</v>
      </c>
      <c r="P9" s="22"/>
      <c r="Q9" s="1">
        <v>120</v>
      </c>
      <c r="R9" s="1">
        <v>110</v>
      </c>
      <c r="S9" s="29">
        <f t="shared" si="0"/>
        <v>109.09090909090909</v>
      </c>
    </row>
    <row r="10" spans="1:19" x14ac:dyDescent="0.25">
      <c r="A10" s="1">
        <v>4</v>
      </c>
      <c r="B10" s="9" t="s">
        <v>34</v>
      </c>
      <c r="C10" s="9" t="s">
        <v>37</v>
      </c>
      <c r="D10" s="9" t="s">
        <v>40</v>
      </c>
      <c r="E10" s="22"/>
      <c r="F10" s="31">
        <v>10</v>
      </c>
      <c r="G10" s="14">
        <v>3.52</v>
      </c>
      <c r="H10" s="17">
        <f t="shared" ref="H10:H13" si="1">G10*100/F10</f>
        <v>35.200000000000003</v>
      </c>
      <c r="I10" s="22"/>
      <c r="J10" s="23">
        <v>2000</v>
      </c>
      <c r="K10" s="30">
        <v>561.78</v>
      </c>
      <c r="L10" s="17">
        <f t="shared" ref="L10:L13" si="2">K10*100/J10</f>
        <v>28.088999999999999</v>
      </c>
      <c r="M10" s="22"/>
      <c r="N10" s="17">
        <v>80</v>
      </c>
      <c r="O10" s="17">
        <v>100</v>
      </c>
      <c r="P10" s="22"/>
      <c r="Q10" s="1">
        <v>120</v>
      </c>
      <c r="R10" s="1">
        <v>110</v>
      </c>
      <c r="S10" s="29">
        <f t="shared" si="0"/>
        <v>109.09090909090909</v>
      </c>
    </row>
    <row r="11" spans="1:19" x14ac:dyDescent="0.25">
      <c r="A11" s="1">
        <v>5</v>
      </c>
      <c r="B11" s="9" t="s">
        <v>34</v>
      </c>
      <c r="C11" s="9" t="s">
        <v>38</v>
      </c>
      <c r="D11" s="9" t="s">
        <v>41</v>
      </c>
      <c r="E11" s="22"/>
      <c r="F11" s="31">
        <v>2</v>
      </c>
      <c r="G11" s="14">
        <v>1.1299999999999999</v>
      </c>
      <c r="H11" s="17">
        <f t="shared" si="1"/>
        <v>56.499999999999993</v>
      </c>
      <c r="I11" s="22"/>
      <c r="J11" s="23">
        <v>200</v>
      </c>
      <c r="K11" s="30">
        <v>286.76</v>
      </c>
      <c r="L11" s="17">
        <f t="shared" si="2"/>
        <v>143.38</v>
      </c>
      <c r="M11" s="22"/>
      <c r="N11" s="1">
        <v>94.15</v>
      </c>
      <c r="O11" s="17">
        <v>100</v>
      </c>
      <c r="P11" s="22"/>
      <c r="Q11" s="1">
        <v>120</v>
      </c>
      <c r="R11" s="1">
        <v>110</v>
      </c>
      <c r="S11" s="29">
        <f t="shared" si="0"/>
        <v>109.09090909090909</v>
      </c>
    </row>
    <row r="12" spans="1:19" x14ac:dyDescent="0.25">
      <c r="A12" s="1">
        <v>6</v>
      </c>
      <c r="B12" s="9" t="s">
        <v>35</v>
      </c>
      <c r="C12" s="9" t="s">
        <v>42</v>
      </c>
      <c r="D12" s="9" t="s">
        <v>44</v>
      </c>
      <c r="E12" s="22"/>
      <c r="F12" s="23">
        <v>2</v>
      </c>
      <c r="G12" s="14">
        <v>1.68</v>
      </c>
      <c r="H12" s="17">
        <f t="shared" si="1"/>
        <v>84</v>
      </c>
      <c r="I12" s="22"/>
      <c r="J12" s="23">
        <v>1000</v>
      </c>
      <c r="K12" s="30">
        <v>1152.1199999999999</v>
      </c>
      <c r="L12" s="17">
        <f t="shared" si="2"/>
        <v>115.21199999999999</v>
      </c>
      <c r="M12" s="22"/>
      <c r="N12" s="1">
        <v>85.96</v>
      </c>
      <c r="O12" s="17">
        <v>100</v>
      </c>
      <c r="P12" s="22"/>
      <c r="Q12" s="1">
        <v>120</v>
      </c>
      <c r="R12" s="1">
        <v>110</v>
      </c>
      <c r="S12" s="29">
        <f t="shared" si="0"/>
        <v>109.09090909090909</v>
      </c>
    </row>
    <row r="13" spans="1:19" x14ac:dyDescent="0.25">
      <c r="A13" s="1">
        <v>7</v>
      </c>
      <c r="B13" s="9" t="s">
        <v>35</v>
      </c>
      <c r="C13" s="9" t="s">
        <v>43</v>
      </c>
      <c r="D13" s="9" t="s">
        <v>45</v>
      </c>
      <c r="E13" s="22"/>
      <c r="F13" s="23">
        <v>12</v>
      </c>
      <c r="G13" s="14">
        <v>11.83</v>
      </c>
      <c r="H13" s="17">
        <f t="shared" si="1"/>
        <v>98.583333333333329</v>
      </c>
      <c r="I13" s="22"/>
      <c r="J13" s="23">
        <v>5000</v>
      </c>
      <c r="K13" s="30">
        <v>6033.08</v>
      </c>
      <c r="L13" s="17">
        <f t="shared" si="2"/>
        <v>120.66160000000001</v>
      </c>
      <c r="M13" s="22"/>
      <c r="N13" s="1">
        <v>85.34</v>
      </c>
      <c r="O13" s="17">
        <v>100</v>
      </c>
      <c r="P13" s="22"/>
      <c r="Q13" s="1">
        <v>120</v>
      </c>
      <c r="R13" s="1">
        <v>110</v>
      </c>
      <c r="S13" s="29">
        <f t="shared" si="0"/>
        <v>109.09090909090909</v>
      </c>
    </row>
    <row r="14" spans="1:19" ht="21" customHeight="1" x14ac:dyDescent="0.25">
      <c r="A14" s="18" t="s">
        <v>28</v>
      </c>
      <c r="B14" s="19" t="s">
        <v>29</v>
      </c>
      <c r="C14" s="20" t="s">
        <v>30</v>
      </c>
      <c r="D14" s="19" t="s">
        <v>30</v>
      </c>
      <c r="E14" s="22"/>
      <c r="F14" s="33">
        <f>SUM(F7:F13)</f>
        <v>206</v>
      </c>
      <c r="G14" s="34">
        <f>SUM(G7:G13)</f>
        <v>128.77000000000001</v>
      </c>
      <c r="H14" s="35">
        <f>G14*100/F14</f>
        <v>62.509708737864088</v>
      </c>
      <c r="I14" s="36"/>
      <c r="J14" s="37">
        <f>SUM(J7:J13)</f>
        <v>40200</v>
      </c>
      <c r="K14" s="32">
        <f>SUM(K7:K13)</f>
        <v>22996.699999999997</v>
      </c>
      <c r="L14" s="35">
        <f>K14*100/J14</f>
        <v>57.205721393034814</v>
      </c>
      <c r="M14" s="36"/>
      <c r="N14" s="35">
        <v>86.46</v>
      </c>
      <c r="O14" s="38">
        <v>99.96</v>
      </c>
      <c r="P14" s="36"/>
      <c r="Q14" s="38">
        <v>140</v>
      </c>
      <c r="R14" s="38">
        <v>130</v>
      </c>
      <c r="S14" s="39">
        <f>Q14*100/R14</f>
        <v>107.69230769230769</v>
      </c>
    </row>
    <row r="15" spans="1:19" x14ac:dyDescent="0.25">
      <c r="A15" s="1">
        <v>8</v>
      </c>
      <c r="B15" s="7" t="s">
        <v>16</v>
      </c>
      <c r="C15" s="7" t="s">
        <v>46</v>
      </c>
      <c r="D15" s="7" t="s">
        <v>47</v>
      </c>
      <c r="E15" s="22"/>
      <c r="F15" s="24">
        <v>6</v>
      </c>
      <c r="G15" s="11">
        <v>3.4</v>
      </c>
      <c r="H15" s="17">
        <f t="shared" ref="H15:H21" si="3">G15*100/F15</f>
        <v>56.666666666666664</v>
      </c>
      <c r="I15" s="22"/>
      <c r="J15" s="15">
        <v>600</v>
      </c>
      <c r="K15" s="30">
        <v>393.03</v>
      </c>
      <c r="L15" s="17">
        <f t="shared" ref="L15:L21" si="4">K15*100/J15</f>
        <v>65.504999999999995</v>
      </c>
      <c r="M15" s="22"/>
      <c r="N15" s="17">
        <v>91.1</v>
      </c>
      <c r="O15" s="1">
        <v>99.72</v>
      </c>
      <c r="P15" s="22"/>
      <c r="Q15" s="1">
        <v>140</v>
      </c>
      <c r="R15" s="1">
        <v>130</v>
      </c>
      <c r="S15" s="29">
        <f t="shared" si="0"/>
        <v>107.69230769230769</v>
      </c>
    </row>
    <row r="16" spans="1:19" ht="20.25" customHeight="1" x14ac:dyDescent="0.25">
      <c r="A16" s="18" t="s">
        <v>28</v>
      </c>
      <c r="B16" s="21" t="s">
        <v>16</v>
      </c>
      <c r="C16" s="21" t="s">
        <v>20</v>
      </c>
      <c r="D16" s="21" t="s">
        <v>21</v>
      </c>
      <c r="E16" s="22"/>
      <c r="F16" s="33">
        <v>6</v>
      </c>
      <c r="G16" s="34">
        <v>3.4</v>
      </c>
      <c r="H16" s="35">
        <f t="shared" ref="H16" si="5">G16*100/F16</f>
        <v>56.666666666666664</v>
      </c>
      <c r="I16" s="36"/>
      <c r="J16" s="40">
        <v>600</v>
      </c>
      <c r="K16" s="41">
        <v>393.03</v>
      </c>
      <c r="L16" s="35">
        <f t="shared" ref="L16" si="6">K16*100/J16</f>
        <v>65.504999999999995</v>
      </c>
      <c r="M16" s="36"/>
      <c r="N16" s="35">
        <v>91.1</v>
      </c>
      <c r="O16" s="38">
        <v>99.72</v>
      </c>
      <c r="P16" s="36"/>
      <c r="Q16" s="38">
        <v>140</v>
      </c>
      <c r="R16" s="38">
        <v>130</v>
      </c>
      <c r="S16" s="39">
        <f t="shared" ref="S16" si="7">Q16*100/R16</f>
        <v>107.69230769230769</v>
      </c>
    </row>
    <row r="17" spans="1:19" x14ac:dyDescent="0.25">
      <c r="A17" s="1">
        <v>9</v>
      </c>
      <c r="B17" s="8" t="s">
        <v>18</v>
      </c>
      <c r="C17" s="8" t="s">
        <v>48</v>
      </c>
      <c r="D17" s="8" t="s">
        <v>23</v>
      </c>
      <c r="E17" s="22"/>
      <c r="F17" s="25">
        <v>2</v>
      </c>
      <c r="G17" s="12">
        <v>2.0299999999999998</v>
      </c>
      <c r="H17" s="17">
        <f t="shared" si="3"/>
        <v>101.49999999999999</v>
      </c>
      <c r="I17" s="22"/>
      <c r="J17" s="27">
        <v>100</v>
      </c>
      <c r="K17" s="30">
        <v>93.25</v>
      </c>
      <c r="L17" s="17">
        <f t="shared" si="4"/>
        <v>93.25</v>
      </c>
      <c r="M17" s="22"/>
      <c r="N17" s="1">
        <v>90.24</v>
      </c>
      <c r="O17" s="1">
        <v>99.33</v>
      </c>
      <c r="P17" s="22"/>
      <c r="Q17" s="1">
        <v>140</v>
      </c>
      <c r="R17" s="1">
        <v>130</v>
      </c>
      <c r="S17" s="29">
        <f t="shared" si="0"/>
        <v>107.69230769230769</v>
      </c>
    </row>
    <row r="18" spans="1:19" x14ac:dyDescent="0.25">
      <c r="A18" s="1">
        <v>10</v>
      </c>
      <c r="B18" s="8" t="s">
        <v>18</v>
      </c>
      <c r="C18" s="10" t="s">
        <v>49</v>
      </c>
      <c r="D18" s="10" t="s">
        <v>24</v>
      </c>
      <c r="E18" s="22"/>
      <c r="F18" s="26">
        <v>6</v>
      </c>
      <c r="G18" s="13">
        <v>4.43</v>
      </c>
      <c r="H18" s="17">
        <f t="shared" si="3"/>
        <v>73.833333333333329</v>
      </c>
      <c r="I18" s="22"/>
      <c r="J18" s="27">
        <v>250</v>
      </c>
      <c r="K18" s="30">
        <v>173.66</v>
      </c>
      <c r="L18" s="17">
        <f t="shared" si="4"/>
        <v>69.463999999999999</v>
      </c>
      <c r="M18" s="22"/>
      <c r="N18" s="1">
        <v>94.98</v>
      </c>
      <c r="O18" s="1">
        <v>99.69</v>
      </c>
      <c r="P18" s="22"/>
      <c r="Q18" s="1">
        <v>140</v>
      </c>
      <c r="R18" s="1">
        <v>130</v>
      </c>
      <c r="S18" s="29">
        <f t="shared" si="0"/>
        <v>107.69230769230769</v>
      </c>
    </row>
    <row r="19" spans="1:19" x14ac:dyDescent="0.25">
      <c r="A19" s="1">
        <v>11</v>
      </c>
      <c r="B19" s="8" t="s">
        <v>18</v>
      </c>
      <c r="C19" s="10" t="s">
        <v>50</v>
      </c>
      <c r="D19" s="10" t="s">
        <v>52</v>
      </c>
      <c r="E19" s="22"/>
      <c r="F19" s="26">
        <v>1</v>
      </c>
      <c r="G19" s="13">
        <v>0.95</v>
      </c>
      <c r="H19" s="17">
        <f t="shared" si="3"/>
        <v>95</v>
      </c>
      <c r="I19" s="22"/>
      <c r="J19" s="27">
        <v>40</v>
      </c>
      <c r="K19" s="30">
        <v>28.43</v>
      </c>
      <c r="L19" s="17">
        <f t="shared" si="4"/>
        <v>71.075000000000003</v>
      </c>
      <c r="M19" s="22"/>
      <c r="N19" s="1">
        <v>89.59</v>
      </c>
      <c r="O19" s="1">
        <v>99.88</v>
      </c>
      <c r="P19" s="22"/>
      <c r="Q19" s="1">
        <v>140</v>
      </c>
      <c r="R19" s="1">
        <v>130</v>
      </c>
      <c r="S19" s="29">
        <f t="shared" si="0"/>
        <v>107.69230769230769</v>
      </c>
    </row>
    <row r="20" spans="1:19" x14ac:dyDescent="0.25">
      <c r="A20" s="1">
        <v>12</v>
      </c>
      <c r="B20" s="8" t="s">
        <v>18</v>
      </c>
      <c r="C20" s="10" t="s">
        <v>51</v>
      </c>
      <c r="D20" s="10" t="s">
        <v>53</v>
      </c>
      <c r="E20" s="22"/>
      <c r="F20" s="26">
        <v>5</v>
      </c>
      <c r="G20" s="13">
        <v>2.38</v>
      </c>
      <c r="H20" s="17">
        <f t="shared" si="3"/>
        <v>47.6</v>
      </c>
      <c r="I20" s="22"/>
      <c r="J20" s="27">
        <v>150</v>
      </c>
      <c r="K20" s="16">
        <v>23.94</v>
      </c>
      <c r="L20" s="17">
        <f t="shared" si="4"/>
        <v>15.96</v>
      </c>
      <c r="M20" s="22"/>
      <c r="N20" s="1">
        <v>96.85</v>
      </c>
      <c r="O20" s="1">
        <v>99.93</v>
      </c>
      <c r="P20" s="22"/>
      <c r="Q20" s="1">
        <v>140</v>
      </c>
      <c r="R20" s="1">
        <v>130</v>
      </c>
      <c r="S20" s="29">
        <f t="shared" si="0"/>
        <v>107.69230769230769</v>
      </c>
    </row>
    <row r="21" spans="1:19" ht="21" customHeight="1" x14ac:dyDescent="0.25">
      <c r="A21" s="18" t="s">
        <v>28</v>
      </c>
      <c r="B21" s="19" t="s">
        <v>56</v>
      </c>
      <c r="C21" s="20" t="s">
        <v>30</v>
      </c>
      <c r="D21" s="19" t="s">
        <v>30</v>
      </c>
      <c r="E21" s="22"/>
      <c r="F21" s="42">
        <f>SUM(F17:F20)</f>
        <v>14</v>
      </c>
      <c r="G21" s="41">
        <f>SUM(G17:G20)</f>
        <v>9.7899999999999991</v>
      </c>
      <c r="H21" s="35">
        <f t="shared" si="3"/>
        <v>69.928571428571416</v>
      </c>
      <c r="I21" s="36"/>
      <c r="J21" s="43">
        <f>SUM(J17:J20)</f>
        <v>540</v>
      </c>
      <c r="K21" s="41">
        <f>SUM(K17:K20)</f>
        <v>319.27999999999997</v>
      </c>
      <c r="L21" s="35">
        <f t="shared" si="4"/>
        <v>59.12592592592592</v>
      </c>
      <c r="M21" s="36"/>
      <c r="N21" s="38">
        <v>92.91</v>
      </c>
      <c r="O21" s="35">
        <v>99.7</v>
      </c>
      <c r="P21" s="36"/>
      <c r="Q21" s="38">
        <v>140</v>
      </c>
      <c r="R21" s="38">
        <v>130</v>
      </c>
      <c r="S21" s="39">
        <f t="shared" si="0"/>
        <v>107.69230769230769</v>
      </c>
    </row>
  </sheetData>
  <autoFilter ref="A6:S6" xr:uid="{76C93B3C-DC29-4875-8AB6-F7BF48462C92}"/>
  <mergeCells count="14">
    <mergeCell ref="R5:R6"/>
    <mergeCell ref="S5:S6"/>
    <mergeCell ref="D5:D6"/>
    <mergeCell ref="C5:C6"/>
    <mergeCell ref="B5:B6"/>
    <mergeCell ref="Q5:Q6"/>
    <mergeCell ref="N5:O5"/>
    <mergeCell ref="A5:A6"/>
    <mergeCell ref="F5:H5"/>
    <mergeCell ref="I5:I6"/>
    <mergeCell ref="E5:E6"/>
    <mergeCell ref="P5:P6"/>
    <mergeCell ref="J5:L5"/>
    <mergeCell ref="M5:M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2024-01-07T04:40:03Z</dcterms:modified>
</cp:coreProperties>
</file>