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ALOK KRA 2021" sheetId="2" r:id="rId1"/>
  </sheets>
  <definedNames>
    <definedName name="_xlnm._FilterDatabase" localSheetId="0" hidden="1">'ALOK KRA 2021'!$A$2:$Y$21</definedName>
  </definedNames>
  <calcPr calcId="152511"/>
</workbook>
</file>

<file path=xl/calcChain.xml><?xml version="1.0" encoding="utf-8"?>
<calcChain xmlns="http://schemas.openxmlformats.org/spreadsheetml/2006/main">
  <c r="I4" i="2" l="1"/>
  <c r="J4" i="2"/>
  <c r="K4" i="2"/>
  <c r="L4" i="2"/>
  <c r="M4" i="2"/>
  <c r="N4" i="2"/>
  <c r="O4" i="2"/>
  <c r="P4" i="2"/>
  <c r="Q4" i="2"/>
  <c r="R4" i="2"/>
  <c r="S4" i="2"/>
  <c r="T4" i="2"/>
  <c r="H4" i="2"/>
  <c r="N12" i="2"/>
  <c r="J12" i="2"/>
  <c r="T12" i="2"/>
  <c r="H12" i="2"/>
  <c r="I12" i="2"/>
  <c r="K12" i="2"/>
  <c r="L12" i="2"/>
  <c r="M12" i="2"/>
  <c r="O12" i="2"/>
  <c r="P12" i="2"/>
  <c r="Q12" i="2"/>
  <c r="R12" i="2"/>
  <c r="S12" i="2"/>
  <c r="P21" i="2" l="1"/>
  <c r="O21" i="2"/>
  <c r="M21" i="2"/>
  <c r="L21" i="2"/>
  <c r="K21" i="2"/>
  <c r="I21" i="2"/>
  <c r="H21" i="2"/>
  <c r="Q20" i="2"/>
  <c r="S20" i="2" s="1"/>
  <c r="T20" i="2" s="1"/>
  <c r="N20" i="2"/>
  <c r="J20" i="2"/>
  <c r="P19" i="2"/>
  <c r="O19" i="2"/>
  <c r="M19" i="2"/>
  <c r="L19" i="2"/>
  <c r="K19" i="2"/>
  <c r="I19" i="2"/>
  <c r="H19" i="2"/>
  <c r="Q18" i="2"/>
  <c r="Q19" i="2" s="1"/>
  <c r="N18" i="2"/>
  <c r="N19" i="2" s="1"/>
  <c r="J18" i="2"/>
  <c r="J19" i="2" s="1"/>
  <c r="P17" i="2"/>
  <c r="O17" i="2"/>
  <c r="M17" i="2"/>
  <c r="L17" i="2"/>
  <c r="K17" i="2"/>
  <c r="I17" i="2"/>
  <c r="H17" i="2"/>
  <c r="Q16" i="2"/>
  <c r="S16" i="2" s="1"/>
  <c r="T16" i="2" s="1"/>
  <c r="N16" i="2"/>
  <c r="J16" i="2"/>
  <c r="P15" i="2"/>
  <c r="O15" i="2"/>
  <c r="M15" i="2"/>
  <c r="L15" i="2"/>
  <c r="K15" i="2"/>
  <c r="I15" i="2"/>
  <c r="H15" i="2"/>
  <c r="Q14" i="2"/>
  <c r="S14" i="2" s="1"/>
  <c r="T14" i="2" s="1"/>
  <c r="N14" i="2"/>
  <c r="J14" i="2"/>
  <c r="Q13" i="2"/>
  <c r="R13" i="2" s="1"/>
  <c r="N13" i="2"/>
  <c r="J13" i="2"/>
  <c r="Q11" i="2"/>
  <c r="N11" i="2"/>
  <c r="J11" i="2"/>
  <c r="Q10" i="2"/>
  <c r="N10" i="2"/>
  <c r="J10" i="2"/>
  <c r="Q9" i="2"/>
  <c r="S9" i="2" s="1"/>
  <c r="T9" i="2" s="1"/>
  <c r="N9" i="2"/>
  <c r="J9" i="2"/>
  <c r="Q8" i="2"/>
  <c r="R8" i="2" s="1"/>
  <c r="N8" i="2"/>
  <c r="J8" i="2"/>
  <c r="Q7" i="2"/>
  <c r="S7" i="2" s="1"/>
  <c r="T7" i="2" s="1"/>
  <c r="N7" i="2"/>
  <c r="J7" i="2"/>
  <c r="Q6" i="2"/>
  <c r="R6" i="2" s="1"/>
  <c r="N6" i="2"/>
  <c r="J6" i="2"/>
  <c r="Q5" i="2"/>
  <c r="N5" i="2"/>
  <c r="J5" i="2"/>
  <c r="Q3" i="2"/>
  <c r="S3" i="2" s="1"/>
  <c r="T3" i="2" s="1"/>
  <c r="N3" i="2"/>
  <c r="J3" i="2"/>
  <c r="Q15" i="2" l="1"/>
  <c r="S15" i="2" s="1"/>
  <c r="T15" i="2" s="1"/>
  <c r="S8" i="2"/>
  <c r="T8" i="2" s="1"/>
  <c r="S6" i="2"/>
  <c r="T6" i="2" s="1"/>
  <c r="R9" i="2"/>
  <c r="Q17" i="2"/>
  <c r="S17" i="2" s="1"/>
  <c r="T17" i="2" s="1"/>
  <c r="S13" i="2"/>
  <c r="T13" i="2" s="1"/>
  <c r="Q21" i="2"/>
  <c r="S21" i="2" s="1"/>
  <c r="T21" i="2" s="1"/>
  <c r="R20" i="2"/>
  <c r="R21" i="2" s="1"/>
  <c r="R11" i="2"/>
  <c r="N15" i="2"/>
  <c r="J17" i="2"/>
  <c r="J21" i="2"/>
  <c r="S11" i="2"/>
  <c r="T11" i="2" s="1"/>
  <c r="J15" i="2"/>
  <c r="N17" i="2"/>
  <c r="N21" i="2"/>
  <c r="S5" i="2"/>
  <c r="T5" i="2" s="1"/>
  <c r="R5" i="2"/>
  <c r="S19" i="2"/>
  <c r="T19" i="2" s="1"/>
  <c r="S10" i="2"/>
  <c r="T10" i="2" s="1"/>
  <c r="R10" i="2"/>
  <c r="R18" i="2"/>
  <c r="R19" i="2" s="1"/>
  <c r="R3" i="2"/>
  <c r="R7" i="2"/>
  <c r="R14" i="2"/>
  <c r="R16" i="2"/>
  <c r="R17" i="2" s="1"/>
  <c r="S18" i="2"/>
  <c r="T18" i="2" s="1"/>
  <c r="R15" i="2" l="1"/>
</calcChain>
</file>

<file path=xl/sharedStrings.xml><?xml version="1.0" encoding="utf-8"?>
<sst xmlns="http://schemas.openxmlformats.org/spreadsheetml/2006/main" count="108" uniqueCount="61">
  <si>
    <t>S.N.</t>
  </si>
  <si>
    <t>EMP.NAME</t>
  </si>
  <si>
    <t>CROP</t>
  </si>
  <si>
    <t>TOTAL FAIL</t>
  </si>
  <si>
    <t>ACHIEV.%</t>
  </si>
  <si>
    <t>REMARKS</t>
  </si>
  <si>
    <t>CU-01</t>
  </si>
  <si>
    <t>AI455XAI456</t>
  </si>
  <si>
    <t>RAW QTY</t>
  </si>
  <si>
    <t>ALOK</t>
  </si>
  <si>
    <t>PRO.YEAR</t>
  </si>
  <si>
    <t>2020-21</t>
  </si>
  <si>
    <t xml:space="preserve">TOMATO </t>
  </si>
  <si>
    <t>TS-4</t>
  </si>
  <si>
    <t>LOCATION</t>
  </si>
  <si>
    <t>TG-02</t>
  </si>
  <si>
    <t>TC-06</t>
  </si>
  <si>
    <t>TH-07</t>
  </si>
  <si>
    <t>NEW</t>
  </si>
  <si>
    <t>D.RAJA</t>
  </si>
  <si>
    <t>RANIBINNURE</t>
  </si>
  <si>
    <t>AI941XAI942</t>
  </si>
  <si>
    <t>RANIBINNUR</t>
  </si>
  <si>
    <t>AI939XAI940</t>
  </si>
  <si>
    <t>AI947XAI948</t>
  </si>
  <si>
    <t>AI949XAI950</t>
  </si>
  <si>
    <t>AI963XAI964</t>
  </si>
  <si>
    <t>AI965XAI966</t>
  </si>
  <si>
    <t>CHILLI</t>
  </si>
  <si>
    <t>AI447XAI448</t>
  </si>
  <si>
    <t>AI449XAI450</t>
  </si>
  <si>
    <t>CE-01</t>
  </si>
  <si>
    <t>CE-02</t>
  </si>
  <si>
    <t>HY.OKRA</t>
  </si>
  <si>
    <t>AI405XAI406</t>
  </si>
  <si>
    <t>H</t>
  </si>
  <si>
    <t>OP.BHINDI</t>
  </si>
  <si>
    <t>OK-01</t>
  </si>
  <si>
    <t>AI404</t>
  </si>
  <si>
    <t xml:space="preserve"> DOLICHOS</t>
  </si>
  <si>
    <t>DC-01</t>
  </si>
  <si>
    <t>AI990</t>
  </si>
  <si>
    <t>PASS QTY.  RAW</t>
  </si>
  <si>
    <t>PRO. QTY.</t>
  </si>
  <si>
    <t>PRO. TARGET</t>
  </si>
  <si>
    <t>DISPATCHED AREA</t>
  </si>
  <si>
    <t>TARGETED AREA</t>
  </si>
  <si>
    <t>GERM. FAIL</t>
  </si>
  <si>
    <t>GP FAIL</t>
  </si>
  <si>
    <t>ACHIEV. %</t>
  </si>
  <si>
    <t>PRO. CODE</t>
  </si>
  <si>
    <t>SP. CODE</t>
  </si>
  <si>
    <t>FAIL %</t>
  </si>
  <si>
    <t>CUCUMBER</t>
  </si>
  <si>
    <t>Name-Alok Singh</t>
  </si>
  <si>
    <t>I tried my best for achieve quality parameter but due to continous rain at maturity time germination issue occurred.</t>
  </si>
  <si>
    <t>In Hy.chili (CE-02) PS germination issue occur and second time PS was late due to corona pandemic and due to continous rain at harvesting and maturity time due to this not got good yield.</t>
  </si>
  <si>
    <t>Effect of cheaomophora blight was very high in (CE-01) and  pollen was less viable in (CE-01)due to this  not achieved my quantity target.</t>
  </si>
  <si>
    <t>Good climatic condition ( cloudy and slight rain weather)</t>
  </si>
  <si>
    <t xml:space="preserve">I tried my best for achieve maximum quality parameter but due to regular rain at harvesting and maturity time not got 100 percent achievemant </t>
  </si>
  <si>
    <t>First time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</si>
</sst>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_ ;_ * \-#,##0.0_ ;_ * &quot;-&quot;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1" fontId="0" fillId="0" borderId="1" xfId="0" applyNumberFormat="1" applyBorder="1"/>
    <xf numFmtId="1" fontId="0" fillId="0" borderId="0" xfId="0" applyNumberFormat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2" borderId="1" xfId="0" applyFill="1" applyBorder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  <xf numFmtId="164" fontId="0" fillId="0" borderId="0" xfId="0" applyNumberFormat="1"/>
    <xf numFmtId="0" fontId="0" fillId="0" borderId="1" xfId="0" applyFont="1" applyBorder="1" applyAlignment="1">
      <alignment wrapText="1"/>
    </xf>
    <xf numFmtId="16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tabSelected="1" topLeftCell="F1" workbookViewId="0">
      <selection activeCell="Q24" sqref="Q24"/>
    </sheetView>
  </sheetViews>
  <sheetFormatPr defaultRowHeight="15" x14ac:dyDescent="0.25"/>
  <cols>
    <col min="1" max="1" width="5.28515625" customWidth="1"/>
    <col min="2" max="2" width="11.28515625" customWidth="1"/>
    <col min="3" max="3" width="13.5703125" bestFit="1" customWidth="1"/>
    <col min="4" max="4" width="11.28515625" customWidth="1"/>
    <col min="5" max="5" width="16.85546875" bestFit="1" customWidth="1"/>
    <col min="6" max="6" width="11.85546875" bestFit="1" customWidth="1"/>
    <col min="7" max="7" width="14" customWidth="1"/>
    <col min="8" max="8" width="9.140625" customWidth="1"/>
    <col min="9" max="9" width="11.7109375" bestFit="1" customWidth="1"/>
    <col min="10" max="10" width="9" style="4" customWidth="1"/>
    <col min="11" max="11" width="8.28515625" customWidth="1"/>
    <col min="12" max="12" width="8.5703125" customWidth="1"/>
    <col min="13" max="13" width="7.7109375" customWidth="1"/>
    <col min="14" max="14" width="9.28515625" style="4" customWidth="1"/>
    <col min="15" max="15" width="10.5703125" style="15" bestFit="1" customWidth="1"/>
    <col min="16" max="16" width="8" style="15" bestFit="1" customWidth="1"/>
    <col min="17" max="17" width="8.42578125" style="15" customWidth="1"/>
    <col min="18" max="18" width="5.85546875" style="15" customWidth="1"/>
    <col min="19" max="19" width="11.5703125" style="15" customWidth="1"/>
    <col min="20" max="20" width="9.7109375" style="15" customWidth="1"/>
    <col min="21" max="21" width="39.42578125" style="15" customWidth="1"/>
  </cols>
  <sheetData>
    <row r="1" spans="1:21" x14ac:dyDescent="0.25">
      <c r="A1" t="s">
        <v>54</v>
      </c>
    </row>
    <row r="2" spans="1:21" s="10" customFormat="1" ht="30" x14ac:dyDescent="0.25">
      <c r="A2" s="8" t="s">
        <v>0</v>
      </c>
      <c r="B2" s="8" t="s">
        <v>1</v>
      </c>
      <c r="C2" s="8" t="s">
        <v>14</v>
      </c>
      <c r="D2" s="8" t="s">
        <v>10</v>
      </c>
      <c r="E2" s="8" t="s">
        <v>2</v>
      </c>
      <c r="F2" s="8" t="s">
        <v>50</v>
      </c>
      <c r="G2" s="8" t="s">
        <v>51</v>
      </c>
      <c r="H2" s="8" t="s">
        <v>46</v>
      </c>
      <c r="I2" s="8" t="s">
        <v>45</v>
      </c>
      <c r="J2" s="9" t="s">
        <v>49</v>
      </c>
      <c r="K2" s="8" t="s">
        <v>44</v>
      </c>
      <c r="L2" s="8" t="s">
        <v>8</v>
      </c>
      <c r="M2" s="8" t="s">
        <v>43</v>
      </c>
      <c r="N2" s="9" t="s">
        <v>49</v>
      </c>
      <c r="O2" s="11" t="s">
        <v>47</v>
      </c>
      <c r="P2" s="11" t="s">
        <v>48</v>
      </c>
      <c r="Q2" s="11" t="s">
        <v>3</v>
      </c>
      <c r="R2" s="11" t="s">
        <v>52</v>
      </c>
      <c r="S2" s="11" t="s">
        <v>42</v>
      </c>
      <c r="T2" s="11" t="s">
        <v>4</v>
      </c>
      <c r="U2" s="11" t="s">
        <v>5</v>
      </c>
    </row>
    <row r="3" spans="1:21" ht="30" x14ac:dyDescent="0.25">
      <c r="A3" s="1">
        <v>1</v>
      </c>
      <c r="B3" s="1" t="s">
        <v>9</v>
      </c>
      <c r="C3" s="1" t="s">
        <v>20</v>
      </c>
      <c r="D3" s="1" t="s">
        <v>11</v>
      </c>
      <c r="E3" s="1" t="s">
        <v>53</v>
      </c>
      <c r="F3" s="1" t="s">
        <v>6</v>
      </c>
      <c r="G3" s="1" t="s">
        <v>7</v>
      </c>
      <c r="H3" s="1">
        <v>9</v>
      </c>
      <c r="I3" s="1">
        <v>9</v>
      </c>
      <c r="J3" s="3">
        <f t="shared" ref="J3:J20" si="0">I3*100/H3</f>
        <v>100</v>
      </c>
      <c r="K3" s="1">
        <v>1000</v>
      </c>
      <c r="L3" s="1">
        <v>1323</v>
      </c>
      <c r="M3" s="1">
        <v>1300</v>
      </c>
      <c r="N3" s="3">
        <f t="shared" ref="N3:N20" si="1">M3*100/K3</f>
        <v>130</v>
      </c>
      <c r="O3" s="12">
        <v>0</v>
      </c>
      <c r="P3" s="12">
        <v>0</v>
      </c>
      <c r="Q3" s="12">
        <f t="shared" ref="Q3:Q20" si="2">O3+P3</f>
        <v>0</v>
      </c>
      <c r="R3" s="12">
        <f t="shared" ref="R3:R10" si="3">Q3*100/L3</f>
        <v>0</v>
      </c>
      <c r="S3" s="12">
        <f t="shared" ref="S3:S21" si="4">L3-Q3</f>
        <v>1323</v>
      </c>
      <c r="T3" s="12">
        <f t="shared" ref="T3:T21" si="5">S3*100/L3</f>
        <v>100</v>
      </c>
      <c r="U3" s="17" t="s">
        <v>58</v>
      </c>
    </row>
    <row r="4" spans="1:21" x14ac:dyDescent="0.25">
      <c r="A4" s="7"/>
      <c r="B4" s="7"/>
      <c r="C4" s="7"/>
      <c r="D4" s="7"/>
      <c r="E4" s="7"/>
      <c r="F4" s="7"/>
      <c r="G4" s="7"/>
      <c r="H4" s="5">
        <f>SUM(H3)</f>
        <v>9</v>
      </c>
      <c r="I4" s="5">
        <f t="shared" ref="I4:T4" si="6">SUM(I3)</f>
        <v>9</v>
      </c>
      <c r="J4" s="5">
        <f t="shared" si="6"/>
        <v>100</v>
      </c>
      <c r="K4" s="5">
        <f t="shared" si="6"/>
        <v>1000</v>
      </c>
      <c r="L4" s="5">
        <f t="shared" si="6"/>
        <v>1323</v>
      </c>
      <c r="M4" s="5">
        <f t="shared" si="6"/>
        <v>1300</v>
      </c>
      <c r="N4" s="5">
        <f t="shared" si="6"/>
        <v>130</v>
      </c>
      <c r="O4" s="5">
        <f t="shared" si="6"/>
        <v>0</v>
      </c>
      <c r="P4" s="5">
        <f t="shared" si="6"/>
        <v>0</v>
      </c>
      <c r="Q4" s="5">
        <f t="shared" si="6"/>
        <v>0</v>
      </c>
      <c r="R4" s="5">
        <f t="shared" si="6"/>
        <v>0</v>
      </c>
      <c r="S4" s="5">
        <f t="shared" si="6"/>
        <v>1323</v>
      </c>
      <c r="T4" s="5">
        <f t="shared" si="6"/>
        <v>100</v>
      </c>
      <c r="U4" s="12"/>
    </row>
    <row r="5" spans="1:21" ht="77.25" customHeight="1" x14ac:dyDescent="0.25">
      <c r="A5" s="1">
        <v>1</v>
      </c>
      <c r="B5" s="1" t="s">
        <v>9</v>
      </c>
      <c r="C5" s="1" t="s">
        <v>19</v>
      </c>
      <c r="D5" s="1" t="s">
        <v>11</v>
      </c>
      <c r="E5" s="1" t="s">
        <v>12</v>
      </c>
      <c r="F5" s="1" t="s">
        <v>15</v>
      </c>
      <c r="G5" s="1" t="s">
        <v>21</v>
      </c>
      <c r="H5" s="1">
        <v>2.75</v>
      </c>
      <c r="I5" s="1">
        <v>2.75</v>
      </c>
      <c r="J5" s="3">
        <f t="shared" si="0"/>
        <v>100</v>
      </c>
      <c r="K5" s="1">
        <v>110</v>
      </c>
      <c r="L5" s="1">
        <v>110.6</v>
      </c>
      <c r="M5" s="1">
        <v>97.1</v>
      </c>
      <c r="N5" s="3">
        <f t="shared" si="1"/>
        <v>88.272727272727266</v>
      </c>
      <c r="O5" s="12">
        <v>10.5</v>
      </c>
      <c r="P5" s="12">
        <v>0</v>
      </c>
      <c r="Q5" s="12">
        <f t="shared" si="2"/>
        <v>10.5</v>
      </c>
      <c r="R5" s="12">
        <f t="shared" si="3"/>
        <v>9.4936708860759502</v>
      </c>
      <c r="S5" s="12">
        <f t="shared" si="4"/>
        <v>100.1</v>
      </c>
      <c r="T5" s="12">
        <f t="shared" si="5"/>
        <v>90.506329113924053</v>
      </c>
      <c r="U5" s="16" t="s">
        <v>55</v>
      </c>
    </row>
    <row r="6" spans="1:21" x14ac:dyDescent="0.25">
      <c r="A6" s="1">
        <v>2</v>
      </c>
      <c r="B6" s="1" t="s">
        <v>9</v>
      </c>
      <c r="C6" s="1" t="s">
        <v>19</v>
      </c>
      <c r="D6" s="1" t="s">
        <v>11</v>
      </c>
      <c r="E6" s="1" t="s">
        <v>12</v>
      </c>
      <c r="F6" s="1" t="s">
        <v>13</v>
      </c>
      <c r="G6" s="1" t="s">
        <v>23</v>
      </c>
      <c r="H6" s="1">
        <v>2</v>
      </c>
      <c r="I6" s="1">
        <v>2</v>
      </c>
      <c r="J6" s="3">
        <f t="shared" si="0"/>
        <v>100</v>
      </c>
      <c r="K6" s="1">
        <v>50</v>
      </c>
      <c r="L6" s="1">
        <v>60.4</v>
      </c>
      <c r="M6" s="1">
        <v>58.6</v>
      </c>
      <c r="N6" s="3">
        <f t="shared" si="1"/>
        <v>117.2</v>
      </c>
      <c r="O6" s="12">
        <v>0</v>
      </c>
      <c r="P6" s="12">
        <v>0</v>
      </c>
      <c r="Q6" s="12">
        <f t="shared" si="2"/>
        <v>0</v>
      </c>
      <c r="R6" s="12">
        <f t="shared" si="3"/>
        <v>0</v>
      </c>
      <c r="S6" s="12">
        <f t="shared" si="4"/>
        <v>60.4</v>
      </c>
      <c r="T6" s="12">
        <f t="shared" si="5"/>
        <v>100</v>
      </c>
      <c r="U6" s="12"/>
    </row>
    <row r="7" spans="1:21" ht="75" x14ac:dyDescent="0.25">
      <c r="A7" s="1">
        <v>3</v>
      </c>
      <c r="B7" s="1" t="s">
        <v>9</v>
      </c>
      <c r="C7" s="1" t="s">
        <v>22</v>
      </c>
      <c r="D7" s="1" t="s">
        <v>11</v>
      </c>
      <c r="E7" s="1" t="s">
        <v>12</v>
      </c>
      <c r="F7" s="1" t="s">
        <v>13</v>
      </c>
      <c r="G7" s="1" t="s">
        <v>23</v>
      </c>
      <c r="H7" s="1">
        <v>8.75</v>
      </c>
      <c r="I7" s="1">
        <v>8.75</v>
      </c>
      <c r="J7" s="3">
        <f t="shared" si="0"/>
        <v>100</v>
      </c>
      <c r="K7" s="1">
        <v>400</v>
      </c>
      <c r="L7" s="1">
        <v>219</v>
      </c>
      <c r="M7" s="1">
        <v>204</v>
      </c>
      <c r="N7" s="3">
        <f t="shared" si="1"/>
        <v>51</v>
      </c>
      <c r="O7" s="12">
        <v>8.4</v>
      </c>
      <c r="P7" s="12">
        <v>1.8</v>
      </c>
      <c r="Q7" s="12">
        <f t="shared" si="2"/>
        <v>10.200000000000001</v>
      </c>
      <c r="R7" s="12">
        <f t="shared" si="3"/>
        <v>4.6575342465753433</v>
      </c>
      <c r="S7" s="12">
        <f t="shared" si="4"/>
        <v>208.8</v>
      </c>
      <c r="T7" s="12">
        <f t="shared" si="5"/>
        <v>95.342465753424662</v>
      </c>
      <c r="U7" s="16" t="s">
        <v>55</v>
      </c>
    </row>
    <row r="8" spans="1:21" x14ac:dyDescent="0.25">
      <c r="A8" s="1">
        <v>4</v>
      </c>
      <c r="B8" s="1" t="s">
        <v>9</v>
      </c>
      <c r="C8" s="1" t="s">
        <v>19</v>
      </c>
      <c r="D8" s="1" t="s">
        <v>11</v>
      </c>
      <c r="E8" s="1" t="s">
        <v>12</v>
      </c>
      <c r="F8" s="1" t="s">
        <v>16</v>
      </c>
      <c r="G8" s="1" t="s">
        <v>24</v>
      </c>
      <c r="H8" s="1">
        <v>0.5</v>
      </c>
      <c r="I8" s="1">
        <v>0.5</v>
      </c>
      <c r="J8" s="3">
        <f t="shared" si="0"/>
        <v>100</v>
      </c>
      <c r="K8" s="1">
        <v>14</v>
      </c>
      <c r="L8" s="1">
        <v>15.6</v>
      </c>
      <c r="M8" s="1">
        <v>15.2</v>
      </c>
      <c r="N8" s="3">
        <f t="shared" si="1"/>
        <v>108.57142857142857</v>
      </c>
      <c r="O8" s="12">
        <v>0</v>
      </c>
      <c r="P8" s="12">
        <v>0</v>
      </c>
      <c r="Q8" s="12">
        <f t="shared" si="2"/>
        <v>0</v>
      </c>
      <c r="R8" s="12">
        <f t="shared" si="3"/>
        <v>0</v>
      </c>
      <c r="S8" s="12">
        <f t="shared" si="4"/>
        <v>15.6</v>
      </c>
      <c r="T8" s="12">
        <f t="shared" si="5"/>
        <v>100</v>
      </c>
      <c r="U8" s="12"/>
    </row>
    <row r="9" spans="1:21" x14ac:dyDescent="0.25">
      <c r="A9" s="1">
        <v>5</v>
      </c>
      <c r="B9" s="1" t="s">
        <v>9</v>
      </c>
      <c r="C9" s="1" t="s">
        <v>19</v>
      </c>
      <c r="D9" s="1" t="s">
        <v>11</v>
      </c>
      <c r="E9" s="1" t="s">
        <v>12</v>
      </c>
      <c r="F9" s="1" t="s">
        <v>17</v>
      </c>
      <c r="G9" s="1" t="s">
        <v>25</v>
      </c>
      <c r="H9" s="1">
        <v>1.25</v>
      </c>
      <c r="I9" s="1">
        <v>1.25</v>
      </c>
      <c r="J9" s="3">
        <f t="shared" si="0"/>
        <v>100</v>
      </c>
      <c r="K9" s="1">
        <v>66</v>
      </c>
      <c r="L9" s="1">
        <v>74.400000000000006</v>
      </c>
      <c r="M9" s="1">
        <v>73.400000000000006</v>
      </c>
      <c r="N9" s="3">
        <f t="shared" si="1"/>
        <v>111.21212121212123</v>
      </c>
      <c r="O9" s="12">
        <v>0</v>
      </c>
      <c r="P9" s="12">
        <v>0</v>
      </c>
      <c r="Q9" s="12">
        <f t="shared" si="2"/>
        <v>0</v>
      </c>
      <c r="R9" s="12">
        <f t="shared" si="3"/>
        <v>0</v>
      </c>
      <c r="S9" s="12">
        <f t="shared" si="4"/>
        <v>74.400000000000006</v>
      </c>
      <c r="T9" s="12">
        <f t="shared" si="5"/>
        <v>100</v>
      </c>
      <c r="U9" s="12"/>
    </row>
    <row r="10" spans="1:21" x14ac:dyDescent="0.25">
      <c r="A10" s="1">
        <v>6</v>
      </c>
      <c r="B10" s="1" t="s">
        <v>9</v>
      </c>
      <c r="C10" s="1" t="s">
        <v>19</v>
      </c>
      <c r="D10" s="1" t="s">
        <v>11</v>
      </c>
      <c r="E10" s="1" t="s">
        <v>12</v>
      </c>
      <c r="F10" s="1" t="s">
        <v>18</v>
      </c>
      <c r="G10" s="1" t="s">
        <v>26</v>
      </c>
      <c r="H10" s="1">
        <v>0.25</v>
      </c>
      <c r="I10" s="1">
        <v>0.25</v>
      </c>
      <c r="J10" s="3">
        <f t="shared" si="0"/>
        <v>100</v>
      </c>
      <c r="K10" s="1">
        <v>6</v>
      </c>
      <c r="L10" s="1">
        <v>5.7</v>
      </c>
      <c r="M10" s="1">
        <v>5.6</v>
      </c>
      <c r="N10" s="3">
        <f t="shared" si="1"/>
        <v>93.333333333333329</v>
      </c>
      <c r="O10" s="12">
        <v>0</v>
      </c>
      <c r="P10" s="12">
        <v>0</v>
      </c>
      <c r="Q10" s="12">
        <f t="shared" si="2"/>
        <v>0</v>
      </c>
      <c r="R10" s="12">
        <f t="shared" si="3"/>
        <v>0</v>
      </c>
      <c r="S10" s="12">
        <f t="shared" si="4"/>
        <v>5.7</v>
      </c>
      <c r="T10" s="12">
        <f t="shared" si="5"/>
        <v>100</v>
      </c>
      <c r="U10" s="12" t="s">
        <v>60</v>
      </c>
    </row>
    <row r="11" spans="1:21" x14ac:dyDescent="0.25">
      <c r="A11" s="1">
        <v>7</v>
      </c>
      <c r="B11" s="1" t="s">
        <v>9</v>
      </c>
      <c r="C11" s="1" t="s">
        <v>19</v>
      </c>
      <c r="D11" s="1" t="s">
        <v>11</v>
      </c>
      <c r="E11" s="1" t="s">
        <v>12</v>
      </c>
      <c r="F11" s="1" t="s">
        <v>18</v>
      </c>
      <c r="G11" s="1" t="s">
        <v>27</v>
      </c>
      <c r="H11" s="1">
        <v>0.25</v>
      </c>
      <c r="I11" s="1">
        <v>0.25</v>
      </c>
      <c r="J11" s="3">
        <f t="shared" si="0"/>
        <v>100</v>
      </c>
      <c r="K11" s="1">
        <v>13</v>
      </c>
      <c r="L11" s="1">
        <v>19.8</v>
      </c>
      <c r="M11" s="1">
        <v>19.3</v>
      </c>
      <c r="N11" s="3">
        <f t="shared" si="1"/>
        <v>148.46153846153845</v>
      </c>
      <c r="O11" s="12">
        <v>0</v>
      </c>
      <c r="P11" s="12">
        <v>0</v>
      </c>
      <c r="Q11" s="12">
        <f t="shared" si="2"/>
        <v>0</v>
      </c>
      <c r="R11" s="12">
        <f>Q11*100/L11</f>
        <v>0</v>
      </c>
      <c r="S11" s="12">
        <f t="shared" si="4"/>
        <v>19.8</v>
      </c>
      <c r="T11" s="12">
        <f t="shared" si="5"/>
        <v>100</v>
      </c>
      <c r="U11" s="12" t="s">
        <v>60</v>
      </c>
    </row>
    <row r="12" spans="1:21" x14ac:dyDescent="0.25">
      <c r="A12" s="5"/>
      <c r="B12" s="5"/>
      <c r="C12" s="5"/>
      <c r="D12" s="5"/>
      <c r="E12" s="5"/>
      <c r="F12" s="5"/>
      <c r="G12" s="5"/>
      <c r="H12" s="5">
        <f>SUM(H5:H11)</f>
        <v>15.75</v>
      </c>
      <c r="I12" s="5">
        <f>SUM(I5:I11)</f>
        <v>15.75</v>
      </c>
      <c r="J12" s="6">
        <f t="shared" si="0"/>
        <v>100</v>
      </c>
      <c r="K12" s="5">
        <f>SUM(K5:K11)</f>
        <v>659</v>
      </c>
      <c r="L12" s="5">
        <f>SUM(L5:L11)</f>
        <v>505.5</v>
      </c>
      <c r="M12" s="5">
        <f>SUM(M5:M11)</f>
        <v>473.2</v>
      </c>
      <c r="N12" s="6">
        <f t="shared" si="1"/>
        <v>71.805766312594841</v>
      </c>
      <c r="O12" s="13">
        <f>SUM(O5:O11)</f>
        <v>18.899999999999999</v>
      </c>
      <c r="P12" s="13">
        <f>SUM(P5:P11)</f>
        <v>1.8</v>
      </c>
      <c r="Q12" s="13">
        <f>SUM(Q5:Q11)</f>
        <v>20.700000000000003</v>
      </c>
      <c r="R12" s="13">
        <f>SUM(R5:R11)</f>
        <v>14.151205132651294</v>
      </c>
      <c r="S12" s="13">
        <f>SUM(S5:S11)</f>
        <v>484.80000000000007</v>
      </c>
      <c r="T12" s="13">
        <f t="shared" si="5"/>
        <v>95.905044510385764</v>
      </c>
      <c r="U12" s="12"/>
    </row>
    <row r="13" spans="1:21" ht="75" x14ac:dyDescent="0.25">
      <c r="A13" s="1">
        <v>1</v>
      </c>
      <c r="B13" s="1" t="s">
        <v>9</v>
      </c>
      <c r="C13" s="1" t="s">
        <v>19</v>
      </c>
      <c r="D13" s="1" t="s">
        <v>11</v>
      </c>
      <c r="E13" s="1" t="s">
        <v>28</v>
      </c>
      <c r="F13" s="1" t="s">
        <v>31</v>
      </c>
      <c r="G13" s="1" t="s">
        <v>29</v>
      </c>
      <c r="H13" s="1">
        <v>0.5</v>
      </c>
      <c r="I13" s="1">
        <v>0.5</v>
      </c>
      <c r="J13" s="3">
        <f t="shared" si="0"/>
        <v>100</v>
      </c>
      <c r="K13" s="1">
        <v>70</v>
      </c>
      <c r="L13" s="1">
        <v>33.799999999999997</v>
      </c>
      <c r="M13" s="1">
        <v>33.200000000000003</v>
      </c>
      <c r="N13" s="3">
        <f t="shared" si="1"/>
        <v>47.428571428571438</v>
      </c>
      <c r="O13" s="12">
        <v>0</v>
      </c>
      <c r="P13" s="12">
        <v>0</v>
      </c>
      <c r="Q13" s="12">
        <f t="shared" si="2"/>
        <v>0</v>
      </c>
      <c r="R13" s="12">
        <f>Q13*100/L13</f>
        <v>0</v>
      </c>
      <c r="S13" s="12">
        <f t="shared" si="4"/>
        <v>33.799999999999997</v>
      </c>
      <c r="T13" s="12">
        <f t="shared" si="5"/>
        <v>100</v>
      </c>
      <c r="U13" s="16" t="s">
        <v>57</v>
      </c>
    </row>
    <row r="14" spans="1:21" ht="90" x14ac:dyDescent="0.25">
      <c r="A14" s="1">
        <v>2</v>
      </c>
      <c r="B14" s="1" t="s">
        <v>9</v>
      </c>
      <c r="C14" s="1" t="s">
        <v>19</v>
      </c>
      <c r="D14" s="1" t="s">
        <v>11</v>
      </c>
      <c r="E14" s="1" t="s">
        <v>28</v>
      </c>
      <c r="F14" s="1" t="s">
        <v>32</v>
      </c>
      <c r="G14" s="1" t="s">
        <v>30</v>
      </c>
      <c r="H14" s="1">
        <v>4.75</v>
      </c>
      <c r="I14" s="1">
        <v>4.75</v>
      </c>
      <c r="J14" s="3">
        <f t="shared" si="0"/>
        <v>100</v>
      </c>
      <c r="K14" s="1">
        <v>450</v>
      </c>
      <c r="L14" s="1">
        <v>284.3</v>
      </c>
      <c r="M14" s="1">
        <v>272.8</v>
      </c>
      <c r="N14" s="3">
        <f t="shared" si="1"/>
        <v>60.62222222222222</v>
      </c>
      <c r="O14" s="12">
        <v>0</v>
      </c>
      <c r="P14" s="12">
        <v>1.7</v>
      </c>
      <c r="Q14" s="12">
        <f t="shared" si="2"/>
        <v>1.7</v>
      </c>
      <c r="R14" s="12">
        <f>Q14*100/L14</f>
        <v>0.59795990151248679</v>
      </c>
      <c r="S14" s="12">
        <f t="shared" si="4"/>
        <v>282.60000000000002</v>
      </c>
      <c r="T14" s="12">
        <f t="shared" si="5"/>
        <v>99.402040098487518</v>
      </c>
      <c r="U14" s="17" t="s">
        <v>56</v>
      </c>
    </row>
    <row r="15" spans="1:21" s="2" customFormat="1" x14ac:dyDescent="0.25">
      <c r="A15" s="5"/>
      <c r="B15" s="5"/>
      <c r="C15" s="5"/>
      <c r="D15" s="5"/>
      <c r="E15" s="5"/>
      <c r="F15" s="5"/>
      <c r="G15" s="5"/>
      <c r="H15" s="5">
        <f>SUM(H14:H14)</f>
        <v>4.75</v>
      </c>
      <c r="I15" s="5">
        <f>SUM(I14:I14)</f>
        <v>4.75</v>
      </c>
      <c r="J15" s="6">
        <f t="shared" si="0"/>
        <v>100</v>
      </c>
      <c r="K15" s="5">
        <f>SUM(K14:K14)</f>
        <v>450</v>
      </c>
      <c r="L15" s="5">
        <f>SUM(L14:L14)</f>
        <v>284.3</v>
      </c>
      <c r="M15" s="5">
        <f>SUM(M14:M14)</f>
        <v>272.8</v>
      </c>
      <c r="N15" s="6">
        <f t="shared" si="1"/>
        <v>60.62222222222222</v>
      </c>
      <c r="O15" s="13">
        <f>SUM(O14:O14)</f>
        <v>0</v>
      </c>
      <c r="P15" s="13">
        <f>SUM(P14:P14)</f>
        <v>1.7</v>
      </c>
      <c r="Q15" s="13">
        <f t="shared" si="2"/>
        <v>1.7</v>
      </c>
      <c r="R15" s="13">
        <f>Q15*100/L15</f>
        <v>0.59795990151248679</v>
      </c>
      <c r="S15" s="13">
        <f t="shared" si="4"/>
        <v>282.60000000000002</v>
      </c>
      <c r="T15" s="13">
        <f t="shared" si="5"/>
        <v>99.402040098487518</v>
      </c>
      <c r="U15" s="14"/>
    </row>
    <row r="16" spans="1:21" ht="60" x14ac:dyDescent="0.25">
      <c r="A16" s="1">
        <v>1</v>
      </c>
      <c r="B16" s="1" t="s">
        <v>9</v>
      </c>
      <c r="C16" s="1" t="s">
        <v>19</v>
      </c>
      <c r="D16" s="1" t="s">
        <v>11</v>
      </c>
      <c r="E16" s="1" t="s">
        <v>33</v>
      </c>
      <c r="F16" s="1" t="s">
        <v>35</v>
      </c>
      <c r="G16" s="1" t="s">
        <v>34</v>
      </c>
      <c r="H16" s="1">
        <v>110</v>
      </c>
      <c r="I16" s="1">
        <v>101</v>
      </c>
      <c r="J16" s="3">
        <f t="shared" si="0"/>
        <v>91.818181818181813</v>
      </c>
      <c r="K16" s="1">
        <v>16000</v>
      </c>
      <c r="L16" s="1">
        <v>20141</v>
      </c>
      <c r="M16" s="1">
        <v>16300</v>
      </c>
      <c r="N16" s="3">
        <f t="shared" si="1"/>
        <v>101.875</v>
      </c>
      <c r="O16" s="12">
        <v>589</v>
      </c>
      <c r="P16" s="12">
        <v>33.4</v>
      </c>
      <c r="Q16" s="12">
        <f t="shared" si="2"/>
        <v>622.4</v>
      </c>
      <c r="R16" s="12">
        <f>Q16*100/L16</f>
        <v>3.0902139913609057</v>
      </c>
      <c r="S16" s="12">
        <f t="shared" si="4"/>
        <v>19518.599999999999</v>
      </c>
      <c r="T16" s="12">
        <f t="shared" si="5"/>
        <v>96.909786008639088</v>
      </c>
      <c r="U16" s="16" t="s">
        <v>59</v>
      </c>
    </row>
    <row r="17" spans="1:21" x14ac:dyDescent="0.25">
      <c r="A17" s="5"/>
      <c r="B17" s="5"/>
      <c r="C17" s="5"/>
      <c r="D17" s="5"/>
      <c r="E17" s="5"/>
      <c r="F17" s="5"/>
      <c r="G17" s="5"/>
      <c r="H17" s="5">
        <f t="shared" ref="H17:R17" si="7">SUM(H16:H16)</f>
        <v>110</v>
      </c>
      <c r="I17" s="5">
        <f t="shared" si="7"/>
        <v>101</v>
      </c>
      <c r="J17" s="6">
        <f t="shared" si="7"/>
        <v>91.818181818181813</v>
      </c>
      <c r="K17" s="5">
        <f t="shared" si="7"/>
        <v>16000</v>
      </c>
      <c r="L17" s="5">
        <f t="shared" si="7"/>
        <v>20141</v>
      </c>
      <c r="M17" s="5">
        <f t="shared" si="7"/>
        <v>16300</v>
      </c>
      <c r="N17" s="6">
        <f t="shared" si="7"/>
        <v>101.875</v>
      </c>
      <c r="O17" s="13">
        <f t="shared" si="7"/>
        <v>589</v>
      </c>
      <c r="P17" s="13">
        <f t="shared" si="7"/>
        <v>33.4</v>
      </c>
      <c r="Q17" s="13">
        <f t="shared" si="7"/>
        <v>622.4</v>
      </c>
      <c r="R17" s="13">
        <f t="shared" si="7"/>
        <v>3.0902139913609057</v>
      </c>
      <c r="S17" s="13">
        <f t="shared" si="4"/>
        <v>19518.599999999999</v>
      </c>
      <c r="T17" s="13">
        <f t="shared" si="5"/>
        <v>96.909786008639088</v>
      </c>
      <c r="U17" s="12"/>
    </row>
    <row r="18" spans="1:21" x14ac:dyDescent="0.25">
      <c r="A18" s="1">
        <v>1</v>
      </c>
      <c r="B18" s="1" t="s">
        <v>9</v>
      </c>
      <c r="C18" s="1" t="s">
        <v>19</v>
      </c>
      <c r="D18" s="1" t="s">
        <v>11</v>
      </c>
      <c r="E18" s="1" t="s">
        <v>36</v>
      </c>
      <c r="F18" s="1" t="s">
        <v>37</v>
      </c>
      <c r="G18" s="1" t="s">
        <v>38</v>
      </c>
      <c r="H18" s="1">
        <v>160</v>
      </c>
      <c r="I18" s="1">
        <v>151</v>
      </c>
      <c r="J18" s="3">
        <f t="shared" si="0"/>
        <v>94.375</v>
      </c>
      <c r="K18" s="1">
        <v>35000</v>
      </c>
      <c r="L18" s="1">
        <v>28273</v>
      </c>
      <c r="M18" s="1">
        <v>26000</v>
      </c>
      <c r="N18" s="3">
        <f t="shared" si="1"/>
        <v>74.285714285714292</v>
      </c>
      <c r="O18" s="12">
        <v>107</v>
      </c>
      <c r="P18" s="12">
        <v>0</v>
      </c>
      <c r="Q18" s="12">
        <f t="shared" si="2"/>
        <v>107</v>
      </c>
      <c r="R18" s="12">
        <f>Q18*100/L18</f>
        <v>0.37845294096841509</v>
      </c>
      <c r="S18" s="12">
        <f t="shared" si="4"/>
        <v>28166</v>
      </c>
      <c r="T18" s="12">
        <f t="shared" si="5"/>
        <v>99.621547059031585</v>
      </c>
      <c r="U18" s="12"/>
    </row>
    <row r="19" spans="1:21" x14ac:dyDescent="0.25">
      <c r="A19" s="7"/>
      <c r="B19" s="7"/>
      <c r="C19" s="7"/>
      <c r="D19" s="7"/>
      <c r="E19" s="7"/>
      <c r="F19" s="7"/>
      <c r="G19" s="7"/>
      <c r="H19" s="5">
        <f>SUM(H18)</f>
        <v>160</v>
      </c>
      <c r="I19" s="5">
        <f t="shared" ref="I19:R19" si="8">SUM(I18)</f>
        <v>151</v>
      </c>
      <c r="J19" s="6">
        <f t="shared" si="8"/>
        <v>94.375</v>
      </c>
      <c r="K19" s="5">
        <f t="shared" si="8"/>
        <v>35000</v>
      </c>
      <c r="L19" s="5">
        <f t="shared" si="8"/>
        <v>28273</v>
      </c>
      <c r="M19" s="5">
        <f t="shared" si="8"/>
        <v>26000</v>
      </c>
      <c r="N19" s="6">
        <f t="shared" si="8"/>
        <v>74.285714285714292</v>
      </c>
      <c r="O19" s="13">
        <f t="shared" si="8"/>
        <v>107</v>
      </c>
      <c r="P19" s="13">
        <f t="shared" si="8"/>
        <v>0</v>
      </c>
      <c r="Q19" s="13">
        <f t="shared" si="8"/>
        <v>107</v>
      </c>
      <c r="R19" s="13">
        <f t="shared" si="8"/>
        <v>0.37845294096841509</v>
      </c>
      <c r="S19" s="13">
        <f t="shared" si="4"/>
        <v>28166</v>
      </c>
      <c r="T19" s="13">
        <f t="shared" si="5"/>
        <v>99.621547059031585</v>
      </c>
      <c r="U19" s="12"/>
    </row>
    <row r="20" spans="1:21" x14ac:dyDescent="0.25">
      <c r="A20" s="1">
        <v>1</v>
      </c>
      <c r="B20" s="1" t="s">
        <v>9</v>
      </c>
      <c r="C20" s="1" t="s">
        <v>19</v>
      </c>
      <c r="D20" s="1" t="s">
        <v>11</v>
      </c>
      <c r="E20" s="1" t="s">
        <v>39</v>
      </c>
      <c r="F20" s="1" t="s">
        <v>40</v>
      </c>
      <c r="G20" s="1" t="s">
        <v>41</v>
      </c>
      <c r="H20" s="1">
        <v>18.18</v>
      </c>
      <c r="I20" s="1">
        <v>17.93</v>
      </c>
      <c r="J20" s="3">
        <f t="shared" si="0"/>
        <v>98.624862486248631</v>
      </c>
      <c r="K20" s="1">
        <v>4000</v>
      </c>
      <c r="L20" s="1">
        <v>6463</v>
      </c>
      <c r="M20" s="1">
        <v>5885</v>
      </c>
      <c r="N20" s="3">
        <f t="shared" si="1"/>
        <v>147.125</v>
      </c>
      <c r="O20" s="12">
        <v>0</v>
      </c>
      <c r="P20" s="12">
        <v>0</v>
      </c>
      <c r="Q20" s="12">
        <f t="shared" si="2"/>
        <v>0</v>
      </c>
      <c r="R20" s="12">
        <f>Q20*100/L20</f>
        <v>0</v>
      </c>
      <c r="S20" s="12">
        <f t="shared" si="4"/>
        <v>6463</v>
      </c>
      <c r="T20" s="12">
        <f t="shared" si="5"/>
        <v>100</v>
      </c>
      <c r="U20" s="12"/>
    </row>
    <row r="21" spans="1:21" x14ac:dyDescent="0.25">
      <c r="A21" s="7"/>
      <c r="B21" s="7"/>
      <c r="C21" s="7"/>
      <c r="D21" s="7"/>
      <c r="E21" s="7"/>
      <c r="F21" s="7"/>
      <c r="G21" s="7"/>
      <c r="H21" s="5">
        <f t="shared" ref="H21:R21" si="9">SUM(H20:H20)</f>
        <v>18.18</v>
      </c>
      <c r="I21" s="5">
        <f t="shared" si="9"/>
        <v>17.93</v>
      </c>
      <c r="J21" s="6">
        <f t="shared" si="9"/>
        <v>98.624862486248631</v>
      </c>
      <c r="K21" s="5">
        <f t="shared" si="9"/>
        <v>4000</v>
      </c>
      <c r="L21" s="5">
        <f t="shared" si="9"/>
        <v>6463</v>
      </c>
      <c r="M21" s="5">
        <f t="shared" si="9"/>
        <v>5885</v>
      </c>
      <c r="N21" s="6">
        <f t="shared" si="9"/>
        <v>147.125</v>
      </c>
      <c r="O21" s="13">
        <f t="shared" si="9"/>
        <v>0</v>
      </c>
      <c r="P21" s="13">
        <f t="shared" si="9"/>
        <v>0</v>
      </c>
      <c r="Q21" s="13">
        <f t="shared" si="9"/>
        <v>0</v>
      </c>
      <c r="R21" s="13">
        <f t="shared" si="9"/>
        <v>0</v>
      </c>
      <c r="S21" s="13">
        <f t="shared" si="4"/>
        <v>6463</v>
      </c>
      <c r="T21" s="13">
        <f t="shared" si="5"/>
        <v>100</v>
      </c>
      <c r="U21" s="12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3"/>
      <c r="K22" s="1"/>
      <c r="L22" s="1"/>
      <c r="M22" s="1"/>
      <c r="N22" s="3"/>
      <c r="O22" s="12"/>
      <c r="P22" s="12"/>
      <c r="Q22" s="12"/>
      <c r="R22" s="12"/>
      <c r="S22" s="12"/>
      <c r="T22" s="12"/>
      <c r="U22" s="12"/>
    </row>
  </sheetData>
  <autoFilter ref="A2:Y21"/>
  <pageMargins left="0.7" right="0.7" top="0.75" bottom="0.75" header="0.3" footer="0.3"/>
  <pageSetup paperSize="9" scale="6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ALOK KRA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2022-01-07T11:34:17Z</dcterms:modified>
</cp:coreProperties>
</file>