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PMS 2021-22\"/>
    </mc:Choice>
  </mc:AlternateContent>
  <xr:revisionPtr revIDLastSave="0" documentId="13_ncr:1_{4439AF63-80D5-4503-B431-76AEE1C2AE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 Ramkrishna Red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F17" i="1"/>
  <c r="J16" i="1"/>
  <c r="G16" i="1"/>
  <c r="J15" i="1"/>
  <c r="G15" i="1"/>
  <c r="J14" i="1"/>
  <c r="G14" i="1"/>
  <c r="J13" i="1"/>
  <c r="G13" i="1"/>
  <c r="J12" i="1"/>
  <c r="D12" i="1"/>
  <c r="G12" i="1" s="1"/>
  <c r="J11" i="1"/>
  <c r="J10" i="1"/>
  <c r="J9" i="1"/>
  <c r="J8" i="1"/>
  <c r="J7" i="1"/>
  <c r="D7" i="1"/>
  <c r="G8" i="1" s="1"/>
  <c r="J6" i="1"/>
  <c r="G6" i="1"/>
  <c r="J5" i="1"/>
  <c r="D5" i="1"/>
  <c r="G5" i="1" s="1"/>
  <c r="J4" i="1"/>
  <c r="G4" i="1"/>
  <c r="H18" i="1" l="1"/>
  <c r="J17" i="1"/>
  <c r="G11" i="1"/>
  <c r="G9" i="1"/>
  <c r="G7" i="1"/>
  <c r="G10" i="1"/>
  <c r="G17" i="1" l="1"/>
  <c r="G18" i="1" s="1"/>
</calcChain>
</file>

<file path=xl/sharedStrings.xml><?xml version="1.0" encoding="utf-8"?>
<sst xmlns="http://schemas.openxmlformats.org/spreadsheetml/2006/main" count="34" uniqueCount="31">
  <si>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</si>
  <si>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</si>
  <si>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</si>
  <si>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</si>
  <si>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</si>
  <si>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</si>
  <si>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</si>
  <si>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</si>
  <si>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</si>
  <si>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</si>
  <si>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</si>
  <si>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</si>
  <si>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</si>
  <si>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</si>
  <si>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</si>
  <si>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</si>
  <si>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</si>
  <si>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</si>
  <si>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</si>
  <si>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</si>
  <si>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</si>
  <si>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30th May'21</t>
  </si>
  <si>
    <t>Product Procurement (Price Vs Cost)</t>
  </si>
  <si>
    <t>INR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</si>
  <si>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</si>
  <si>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</si>
  <si>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</si>
  <si>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</si>
  <si>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</si>
  <si>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</si>
  <si>
    <t>M RAMAKRISHNA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</si>
</sst>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1">
    <xf numFmtId="0" fontId="0" fillId="0" borderId="0" xfId="0"/>
    <xf numFmtId="0" fontId="0" fillId="0" borderId="2" xfId="0" applyBorder="1"/>
    <xf numFmtId="2" fontId="0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/>
    <xf numFmtId="2" fontId="3" fillId="4" borderId="1" xfId="1" applyNumberFormat="1" applyFont="1" applyFill="1" applyAlignment="1">
      <alignment horizontal="center"/>
    </xf>
    <xf numFmtId="2" fontId="0" fillId="0" borderId="2" xfId="0" applyNumberFormat="1" applyBorder="1"/>
    <xf numFmtId="2" fontId="0" fillId="0" borderId="2" xfId="0" applyNumberFormat="1" applyFont="1" applyBorder="1"/>
    <xf numFmtId="2" fontId="0" fillId="0" borderId="2" xfId="0" applyNumberFormat="1" applyFont="1" applyFill="1" applyBorder="1" applyAlignment="1"/>
    <xf numFmtId="2" fontId="0" fillId="0" borderId="2" xfId="0" applyNumberFormat="1" applyFont="1" applyBorder="1" applyAlignment="1"/>
    <xf numFmtId="0" fontId="2" fillId="6" borderId="2" xfId="0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2" fillId="0" borderId="3" xfId="0" applyNumberFormat="1" applyFont="1" applyFill="1" applyBorder="1" applyAlignment="1">
      <alignment vertical="center"/>
    </xf>
    <xf numFmtId="2" fontId="2" fillId="0" borderId="4" xfId="0" applyNumberFormat="1" applyFont="1" applyFill="1" applyBorder="1" applyAlignment="1">
      <alignment vertical="center"/>
    </xf>
    <xf numFmtId="2" fontId="2" fillId="0" borderId="5" xfId="0" applyNumberFormat="1" applyFont="1" applyFill="1" applyBorder="1" applyAlignment="1">
      <alignment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tabSelected="1" workbookViewId="0"/>
  </sheetViews>
  <sheetFormatPr defaultRowHeight="14.5" x14ac:dyDescent="0.35"/>
  <cols>
    <col min="1" max="1" width="19.1796875" customWidth="1"/>
    <col min="2" max="2" width="38.1796875" bestFit="1" customWidth="1"/>
    <col min="3" max="3" width="13.7265625" bestFit="1" customWidth="1"/>
    <col min="4" max="5" width="10.54296875" bestFit="1" customWidth="1"/>
    <col min="6" max="7" width="8.54296875" bestFit="1" customWidth="1"/>
    <col min="8" max="8" width="8.26953125" bestFit="1" customWidth="1"/>
    <col min="9" max="9" width="8.54296875" bestFit="1" customWidth="1"/>
    <col min="10" max="10" width="6.54296875" bestFit="1" customWidth="1"/>
  </cols>
  <sheetData>
    <row r="2" spans="1:10" x14ac:dyDescent="0.35">
      <c r="A2" s="1" t="s">
        <v>30</v>
      </c>
      <c r="D2" s="2"/>
      <c r="E2" s="2"/>
    </row>
    <row r="3" spans="1:10" ht="58" x14ac:dyDescent="0.35">
      <c r="A3" s="3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1:10" x14ac:dyDescent="0.35">
      <c r="A4" s="6">
        <v>1</v>
      </c>
      <c r="B4" s="1" t="s">
        <v>10</v>
      </c>
      <c r="C4" s="6" t="s">
        <v>11</v>
      </c>
      <c r="D4" s="20">
        <v>498.27499999999992</v>
      </c>
      <c r="E4" s="20">
        <v>524.5</v>
      </c>
      <c r="F4" s="6">
        <v>15</v>
      </c>
      <c r="G4" s="7">
        <f>(E4/D4)*F4</f>
        <v>15.789473684210529</v>
      </c>
      <c r="H4" s="7">
        <v>15.789473684210529</v>
      </c>
      <c r="I4" s="7">
        <v>15.789473684210529</v>
      </c>
      <c r="J4" s="7">
        <f>(I4/F4)*4.5</f>
        <v>4.7368421052631584</v>
      </c>
    </row>
    <row r="5" spans="1:10" x14ac:dyDescent="0.35">
      <c r="A5" s="6">
        <v>2</v>
      </c>
      <c r="B5" s="1" t="s">
        <v>12</v>
      </c>
      <c r="C5" s="6" t="s">
        <v>11</v>
      </c>
      <c r="D5" s="8">
        <f>E4</f>
        <v>524.5</v>
      </c>
      <c r="E5" s="20">
        <v>478.56400000000002</v>
      </c>
      <c r="F5" s="6">
        <v>10</v>
      </c>
      <c r="G5" s="7">
        <f>((E5/D5)*F5)*(100/90)</f>
        <v>10.137993856582989</v>
      </c>
      <c r="H5" s="7">
        <v>10.137993856582989</v>
      </c>
      <c r="I5" s="7">
        <v>10.137993856582989</v>
      </c>
      <c r="J5" s="7">
        <f>(I5/F5)*4.5</f>
        <v>4.5620972354623452</v>
      </c>
    </row>
    <row r="6" spans="1:10" x14ac:dyDescent="0.35">
      <c r="A6" s="6">
        <v>3</v>
      </c>
      <c r="B6" s="1" t="s">
        <v>13</v>
      </c>
      <c r="C6" s="6" t="s">
        <v>14</v>
      </c>
      <c r="D6" s="20">
        <v>368526.66000000003</v>
      </c>
      <c r="E6" s="20">
        <v>537548.92999999993</v>
      </c>
      <c r="F6" s="6">
        <v>10</v>
      </c>
      <c r="G6" s="7">
        <f>(E6/D6)*F6</f>
        <v>14.586432634208876</v>
      </c>
      <c r="H6" s="7">
        <v>14.586432634208876</v>
      </c>
      <c r="I6" s="7">
        <v>14.586432634208876</v>
      </c>
      <c r="J6" s="7">
        <f>(I6/F6)*4.5</f>
        <v>6.5638946853939943</v>
      </c>
    </row>
    <row r="7" spans="1:10" x14ac:dyDescent="0.35">
      <c r="A7" s="25">
        <v>4</v>
      </c>
      <c r="B7" s="1" t="s">
        <v>15</v>
      </c>
      <c r="C7" s="25" t="s">
        <v>14</v>
      </c>
      <c r="D7" s="28">
        <f>E6</f>
        <v>537548.92999999993</v>
      </c>
      <c r="E7" s="20">
        <v>293666.89</v>
      </c>
      <c r="F7" s="25">
        <v>35</v>
      </c>
      <c r="G7" s="7">
        <f>(E7/D7)*F7*1.15</f>
        <v>21.988867734328853</v>
      </c>
      <c r="H7" s="7">
        <v>21.988867734328853</v>
      </c>
      <c r="I7" s="7">
        <v>21.988867734328853</v>
      </c>
      <c r="J7" s="7">
        <f>(I7/F7)*4.5</f>
        <v>2.8271401372708524</v>
      </c>
    </row>
    <row r="8" spans="1:10" x14ac:dyDescent="0.35">
      <c r="A8" s="26"/>
      <c r="B8" s="1" t="s">
        <v>16</v>
      </c>
      <c r="C8" s="26"/>
      <c r="D8" s="29"/>
      <c r="E8" s="20">
        <v>126364.36</v>
      </c>
      <c r="F8" s="26"/>
      <c r="G8" s="7">
        <f>(E8/D7)*F7*1</f>
        <v>8.2276279482130121</v>
      </c>
      <c r="H8" s="7">
        <v>8.2276279482130121</v>
      </c>
      <c r="I8" s="7">
        <v>8.2276279482130121</v>
      </c>
      <c r="J8" s="7">
        <f>(I8/F7)*4.5</f>
        <v>1.0578378790559586</v>
      </c>
    </row>
    <row r="9" spans="1:10" x14ac:dyDescent="0.35">
      <c r="A9" s="26"/>
      <c r="B9" s="1" t="s">
        <v>17</v>
      </c>
      <c r="C9" s="26"/>
      <c r="D9" s="29"/>
      <c r="E9" s="20">
        <v>56701.100000000006</v>
      </c>
      <c r="F9" s="26"/>
      <c r="G9" s="7">
        <f>(E9/D7)*F7*0.9</f>
        <v>3.3226457171070929</v>
      </c>
      <c r="H9" s="7">
        <v>3.3226457171070929</v>
      </c>
      <c r="I9" s="7">
        <v>3.3226457171070929</v>
      </c>
      <c r="J9" s="7">
        <f>(I9/F7)*4.5</f>
        <v>0.42719730648519766</v>
      </c>
    </row>
    <row r="10" spans="1:10" x14ac:dyDescent="0.35">
      <c r="A10" s="26"/>
      <c r="B10" s="1" t="s">
        <v>18</v>
      </c>
      <c r="C10" s="26"/>
      <c r="D10" s="29"/>
      <c r="E10" s="20">
        <v>49756.210000000006</v>
      </c>
      <c r="F10" s="26"/>
      <c r="G10" s="7">
        <f>(E10/D7)*F7*0.65</f>
        <v>2.1057688227562843</v>
      </c>
      <c r="H10" s="7">
        <v>2.1057688227562843</v>
      </c>
      <c r="I10" s="7">
        <v>2.1057688227562843</v>
      </c>
      <c r="J10" s="7">
        <f>(I10/F7)*4.5</f>
        <v>0.27074170578295081</v>
      </c>
    </row>
    <row r="11" spans="1:10" x14ac:dyDescent="0.35">
      <c r="A11" s="27"/>
      <c r="B11" s="1" t="s">
        <v>19</v>
      </c>
      <c r="C11" s="27"/>
      <c r="D11" s="30"/>
      <c r="E11" s="20">
        <v>11060.37</v>
      </c>
      <c r="F11" s="27"/>
      <c r="G11" s="7">
        <f>-1*((E11/D7)*F7)</f>
        <v>-0.72014458293126926</v>
      </c>
      <c r="H11" s="7">
        <v>-0.72014458293126926</v>
      </c>
      <c r="I11" s="7">
        <v>-0.72014458293126926</v>
      </c>
      <c r="J11" s="7">
        <f>(I11/F7)*4.5</f>
        <v>-9.2590017805448913E-2</v>
      </c>
    </row>
    <row r="12" spans="1:10" x14ac:dyDescent="0.35">
      <c r="A12" s="6">
        <v>5</v>
      </c>
      <c r="B12" s="1" t="s">
        <v>20</v>
      </c>
      <c r="C12" s="1" t="s">
        <v>21</v>
      </c>
      <c r="D12" s="9">
        <f>E6</f>
        <v>537548.92999999993</v>
      </c>
      <c r="E12" s="21">
        <v>537548.92999999993</v>
      </c>
      <c r="F12" s="6">
        <v>5</v>
      </c>
      <c r="G12" s="10">
        <f>(E12/D12)*F12</f>
        <v>5</v>
      </c>
      <c r="H12" s="7">
        <v>5</v>
      </c>
      <c r="I12" s="7">
        <v>5</v>
      </c>
      <c r="J12" s="7">
        <f t="shared" ref="J12:J17" si="0">(I12/F12)*4.5</f>
        <v>4.5</v>
      </c>
    </row>
    <row r="13" spans="1:10" x14ac:dyDescent="0.35">
      <c r="A13" s="6">
        <v>6</v>
      </c>
      <c r="B13" s="1" t="s">
        <v>22</v>
      </c>
      <c r="C13" s="6" t="s">
        <v>23</v>
      </c>
      <c r="D13" s="11">
        <v>58.547579408631655</v>
      </c>
      <c r="E13" s="12">
        <v>58.774178256107746</v>
      </c>
      <c r="F13" s="6">
        <v>10</v>
      </c>
      <c r="G13" s="7">
        <f>(D13/E13)*F13</f>
        <v>9.9614458501676211</v>
      </c>
      <c r="H13" s="7">
        <v>9.9614458501676211</v>
      </c>
      <c r="I13" s="7">
        <v>9.9614458501676211</v>
      </c>
      <c r="J13" s="7">
        <f t="shared" si="0"/>
        <v>4.482650632575429</v>
      </c>
    </row>
    <row r="14" spans="1:10" x14ac:dyDescent="0.35">
      <c r="A14" s="6">
        <v>7</v>
      </c>
      <c r="B14" s="1" t="s">
        <v>24</v>
      </c>
      <c r="C14" s="6" t="s">
        <v>25</v>
      </c>
      <c r="D14" s="13">
        <v>1</v>
      </c>
      <c r="E14" s="13">
        <v>1</v>
      </c>
      <c r="F14" s="6">
        <v>5</v>
      </c>
      <c r="G14" s="7">
        <f>(D14/E14)*F14</f>
        <v>5</v>
      </c>
      <c r="H14" s="7">
        <v>5</v>
      </c>
      <c r="I14" s="7">
        <v>5</v>
      </c>
      <c r="J14" s="7">
        <f t="shared" si="0"/>
        <v>4.5</v>
      </c>
    </row>
    <row r="15" spans="1:10" x14ac:dyDescent="0.35">
      <c r="A15" s="6">
        <v>8</v>
      </c>
      <c r="B15" s="1" t="s">
        <v>26</v>
      </c>
      <c r="C15" s="6" t="s">
        <v>27</v>
      </c>
      <c r="D15" s="14">
        <v>2</v>
      </c>
      <c r="E15" s="14">
        <v>2</v>
      </c>
      <c r="F15" s="6">
        <v>5</v>
      </c>
      <c r="G15" s="7">
        <f>(E15/D15)*F15</f>
        <v>5</v>
      </c>
      <c r="H15" s="7">
        <v>5</v>
      </c>
      <c r="I15" s="7">
        <v>5</v>
      </c>
      <c r="J15" s="7">
        <f t="shared" si="0"/>
        <v>4.5</v>
      </c>
    </row>
    <row r="16" spans="1:10" x14ac:dyDescent="0.35">
      <c r="A16" s="6">
        <v>9</v>
      </c>
      <c r="B16" s="1" t="s">
        <v>28</v>
      </c>
      <c r="C16" s="6" t="s">
        <v>27</v>
      </c>
      <c r="D16" s="14">
        <v>1</v>
      </c>
      <c r="E16" s="14">
        <v>1</v>
      </c>
      <c r="F16" s="6">
        <v>5</v>
      </c>
      <c r="G16" s="7">
        <f>(D16/E16)*F16</f>
        <v>5</v>
      </c>
      <c r="H16" s="7">
        <v>5</v>
      </c>
      <c r="I16" s="7">
        <v>5</v>
      </c>
      <c r="J16" s="7">
        <f t="shared" si="0"/>
        <v>4.5</v>
      </c>
    </row>
    <row r="17" spans="1:10" x14ac:dyDescent="0.35">
      <c r="A17" s="22" t="s">
        <v>29</v>
      </c>
      <c r="B17" s="23"/>
      <c r="C17" s="23"/>
      <c r="D17" s="23"/>
      <c r="E17" s="24"/>
      <c r="F17" s="15">
        <f>SUBTOTAL(9,F4:F16)</f>
        <v>100</v>
      </c>
      <c r="G17" s="16">
        <f>SUBTOTAL(9,G4:G16)</f>
        <v>105.40011166464399</v>
      </c>
      <c r="H17" s="16">
        <f>SUBTOTAL(9,H4:H16)</f>
        <v>105.40011166464399</v>
      </c>
      <c r="I17" s="16">
        <f>SUBTOTAL(9,I4:I16)</f>
        <v>105.40011166464399</v>
      </c>
      <c r="J17" s="17">
        <f t="shared" si="0"/>
        <v>4.743005024908979</v>
      </c>
    </row>
    <row r="18" spans="1:10" x14ac:dyDescent="0.35">
      <c r="D18" s="2"/>
      <c r="E18" s="2"/>
      <c r="G18" s="18">
        <f>(G17/F17)*4.5</f>
        <v>4.743005024908979</v>
      </c>
      <c r="H18" s="19">
        <f>(H17/F17)*4.5</f>
        <v>4.743005024908979</v>
      </c>
    </row>
  </sheetData>
  <mergeCells count="5">
    <mergeCell ref="A7:A11"/>
    <mergeCell ref="C7:C11"/>
    <mergeCell ref="D7:D11"/>
    <mergeCell ref="F7:F11"/>
    <mergeCell ref="A17:E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 Ramkrishna Reddy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vvpra</dc:creator>
  <cp:lastModifiedBy>HP</cp:lastModifiedBy>
  <dcterms:created xsi:type="dcterms:W3CDTF">2021-12-27T04:57:18Z</dcterms:created>
  <dcterms:modified xsi:type="dcterms:W3CDTF">2022-01-06T08:12:31Z</dcterms:modified>
</cp:coreProperties>
</file>