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741A5A2-96FB-43CA-B175-CAE7E48E6F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Sheet1!$A$8:$U$27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R27" i="1"/>
  <c r="S27" i="1" s="1"/>
  <c r="T27" i="1" s="1"/>
  <c r="R26" i="1"/>
  <c r="S26" i="1" s="1"/>
  <c r="T26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S19" i="1" s="1"/>
  <c r="T19" i="1" s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O26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9" i="1"/>
  <c r="O22" i="1" l="1"/>
  <c r="O18" i="1"/>
  <c r="O24" i="1"/>
  <c r="O16" i="1"/>
  <c r="O20" i="1"/>
  <c r="O27" i="1"/>
  <c r="O12" i="1"/>
  <c r="O9" i="1"/>
  <c r="O14" i="1"/>
  <c r="O23" i="1"/>
  <c r="O25" i="1"/>
  <c r="O11" i="1"/>
  <c r="O13" i="1"/>
  <c r="O15" i="1"/>
  <c r="O17" i="1"/>
  <c r="O19" i="1"/>
  <c r="O21" i="1"/>
  <c r="O10" i="1"/>
</calcChain>
</file>

<file path=xl/sharedStrings.xml><?xml version="1.0" encoding="utf-8"?>
<sst xmlns="http://schemas.openxmlformats.org/spreadsheetml/2006/main" count="121" uniqueCount="71">
  <si>
    <t>S.N.</t>
  </si>
  <si>
    <t>EMP.NAME</t>
  </si>
  <si>
    <t>CROP</t>
  </si>
  <si>
    <t>PRO.CODE</t>
  </si>
  <si>
    <t>SP.CODE</t>
  </si>
  <si>
    <t>TARGET AREA</t>
  </si>
  <si>
    <t>PASS QTY.</t>
  </si>
  <si>
    <t>GERM.FAIL</t>
  </si>
  <si>
    <t>GP.FAIL</t>
  </si>
  <si>
    <t>TOTAL FAIL</t>
  </si>
  <si>
    <t>ACHIEV.%</t>
  </si>
  <si>
    <t>REMARKS</t>
  </si>
  <si>
    <t>RAW QTY</t>
  </si>
  <si>
    <t>PRO.YEAR</t>
  </si>
  <si>
    <t>LOCATION</t>
  </si>
  <si>
    <t>ACHIEV%</t>
  </si>
  <si>
    <t>ACHCHEYLAL CHAUHAN</t>
  </si>
  <si>
    <t>BAYAD</t>
  </si>
  <si>
    <t>2020-2021</t>
  </si>
  <si>
    <t>NO3</t>
  </si>
  <si>
    <t>H</t>
  </si>
  <si>
    <t>CE-2</t>
  </si>
  <si>
    <t>NEW HY 2</t>
  </si>
  <si>
    <t>TG 2</t>
  </si>
  <si>
    <t>TW 3</t>
  </si>
  <si>
    <t>TR 5</t>
  </si>
  <si>
    <t>TC 6</t>
  </si>
  <si>
    <t>TH 7</t>
  </si>
  <si>
    <t>NEW</t>
  </si>
  <si>
    <t>SEM 3</t>
  </si>
  <si>
    <t>AI404</t>
  </si>
  <si>
    <t>AI479</t>
  </si>
  <si>
    <t>AI461</t>
  </si>
  <si>
    <t>AI480</t>
  </si>
  <si>
    <t>AI405XAI406</t>
  </si>
  <si>
    <t>AI407</t>
  </si>
  <si>
    <t>AI449</t>
  </si>
  <si>
    <t>AI453XAI454</t>
  </si>
  <si>
    <t>AI941</t>
  </si>
  <si>
    <t>AI943</t>
  </si>
  <si>
    <t>AI945</t>
  </si>
  <si>
    <t>AI947</t>
  </si>
  <si>
    <t>AI949</t>
  </si>
  <si>
    <t>AH951</t>
  </si>
  <si>
    <t>AI963</t>
  </si>
  <si>
    <t>AI965</t>
  </si>
  <si>
    <t>AI989</t>
  </si>
  <si>
    <t>AI990</t>
  </si>
  <si>
    <t>TOTAL RAW PASS QTY</t>
  </si>
  <si>
    <t>AJ275XAJ276</t>
  </si>
  <si>
    <t>HY. TINDA</t>
  </si>
  <si>
    <t>AREA</t>
  </si>
  <si>
    <t>QUANTITY</t>
  </si>
  <si>
    <t>QUALITY</t>
  </si>
  <si>
    <t>PRO. TARGET</t>
  </si>
  <si>
    <t>PRO. QTY.</t>
  </si>
  <si>
    <t>DISPATCH AREA</t>
  </si>
  <si>
    <t>TARGET VS ACHIEVEMENT OF Mr. ACHCHEYLAL CHAUHAN 2020-2021</t>
  </si>
  <si>
    <t>OK-1</t>
  </si>
  <si>
    <t>OK-3</t>
  </si>
  <si>
    <t>OK-2</t>
  </si>
  <si>
    <t>BG-01</t>
  </si>
  <si>
    <t>OP OKRA</t>
  </si>
  <si>
    <t>HYBRID OKRA</t>
  </si>
  <si>
    <t>BITTER GOURD</t>
  </si>
  <si>
    <t>HYBRID CHILLI</t>
  </si>
  <si>
    <t>HYBRID TOMATO</t>
  </si>
  <si>
    <t>TO-8</t>
  </si>
  <si>
    <t>DOLICHOS</t>
  </si>
  <si>
    <t>DC-01</t>
  </si>
  <si>
    <t>TD-01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</si>
</sst>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0_ ;_ * \-#,##0.00_ ;_ * &quot;-&quot;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0" borderId="0"/>
  </cellStyleXfs>
  <cellXfs count="40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41" fontId="6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wrapText="1"/>
    </xf>
    <xf numFmtId="41" fontId="6" fillId="0" borderId="1" xfId="0" applyNumberFormat="1" applyFont="1" applyBorder="1" applyAlignment="1">
      <alignment horizontal="right" wrapText="1"/>
    </xf>
    <xf numFmtId="4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166" fontId="5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/>
    <xf numFmtId="0" fontId="9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vertical="center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1</xdr:col>
      <xdr:colOff>450849</xdr:colOff>
      <xdr:row>5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58E05F-0287-4930-980E-8201D6639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0"/>
          <a:ext cx="806449" cy="98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U27"/>
  <sheetViews>
    <sheetView tabSelected="1" zoomScale="90" zoomScaleNormal="90" workbookViewId="0">
      <pane ySplit="8" topLeftCell="A9" activePane="bottomLeft" state="frozen"/>
      <selection pane="bottomLeft"/>
    </sheetView>
  </sheetViews>
  <sheetFormatPr defaultRowHeight="14.5"/>
  <cols>
    <col min="1" max="1" width="5.26953125" customWidth="1"/>
    <col min="2" max="2" width="18.54296875" customWidth="1"/>
    <col min="3" max="3" width="9.81640625" customWidth="1"/>
    <col min="4" max="4" width="11.26953125" customWidth="1"/>
    <col min="5" max="5" width="16.81640625" bestFit="1" customWidth="1"/>
    <col min="6" max="6" width="11.81640625" bestFit="1" customWidth="1"/>
    <col min="7" max="7" width="14" customWidth="1"/>
    <col min="8" max="8" width="12.26953125" customWidth="1"/>
    <col min="9" max="9" width="12.81640625" customWidth="1"/>
    <col min="10" max="10" width="11.1796875" style="3" customWidth="1"/>
    <col min="11" max="11" width="12" bestFit="1" customWidth="1"/>
    <col min="12" max="12" width="12.1796875" customWidth="1"/>
    <col min="13" max="13" width="11.1796875" bestFit="1" customWidth="1"/>
    <col min="14" max="14" width="11.1796875" style="3" customWidth="1"/>
    <col min="15" max="15" width="9.81640625" bestFit="1" customWidth="1"/>
    <col min="16" max="16" width="10.453125" bestFit="1" customWidth="1"/>
    <col min="17" max="17" width="9.453125" customWidth="1"/>
    <col min="18" max="18" width="10.7265625" bestFit="1" customWidth="1"/>
    <col min="19" max="19" width="13.81640625" customWidth="1"/>
    <col min="20" max="20" width="10.453125" customWidth="1"/>
    <col min="21" max="21" width="17.1796875" customWidth="1"/>
  </cols>
  <sheetData>
    <row r="6" spans="1:21" ht="23.5">
      <c r="A6" s="33" t="s">
        <v>57</v>
      </c>
    </row>
    <row r="7" spans="1:21" ht="15.5">
      <c r="H7" s="34" t="s">
        <v>51</v>
      </c>
      <c r="I7" s="34"/>
      <c r="J7" s="34"/>
      <c r="K7" s="35" t="s">
        <v>52</v>
      </c>
      <c r="L7" s="36"/>
      <c r="M7" s="36"/>
      <c r="N7" s="37"/>
      <c r="O7" s="38" t="s">
        <v>53</v>
      </c>
      <c r="P7" s="38"/>
      <c r="Q7" s="38"/>
      <c r="R7" s="38"/>
      <c r="S7" s="38"/>
      <c r="T7" s="38"/>
    </row>
    <row r="8" spans="1:21" s="32" customFormat="1" ht="38.25" customHeight="1">
      <c r="A8" s="26" t="s">
        <v>0</v>
      </c>
      <c r="B8" s="26" t="s">
        <v>1</v>
      </c>
      <c r="C8" s="26" t="s">
        <v>14</v>
      </c>
      <c r="D8" s="26" t="s">
        <v>13</v>
      </c>
      <c r="E8" s="26" t="s">
        <v>2</v>
      </c>
      <c r="F8" s="26" t="s">
        <v>3</v>
      </c>
      <c r="G8" s="26" t="s">
        <v>4</v>
      </c>
      <c r="H8" s="27" t="s">
        <v>5</v>
      </c>
      <c r="I8" s="27" t="s">
        <v>56</v>
      </c>
      <c r="J8" s="28" t="s">
        <v>10</v>
      </c>
      <c r="K8" s="29" t="s">
        <v>54</v>
      </c>
      <c r="L8" s="29" t="s">
        <v>12</v>
      </c>
      <c r="M8" s="29" t="s">
        <v>55</v>
      </c>
      <c r="N8" s="30" t="s">
        <v>15</v>
      </c>
      <c r="O8" s="31" t="s">
        <v>6</v>
      </c>
      <c r="P8" s="31" t="s">
        <v>7</v>
      </c>
      <c r="Q8" s="31" t="s">
        <v>8</v>
      </c>
      <c r="R8" s="31" t="s">
        <v>9</v>
      </c>
      <c r="S8" s="31" t="s">
        <v>48</v>
      </c>
      <c r="T8" s="31" t="s">
        <v>10</v>
      </c>
      <c r="U8" s="26" t="s">
        <v>11</v>
      </c>
    </row>
    <row r="9" spans="1:21" ht="30.75" customHeight="1">
      <c r="A9" s="25">
        <v>1</v>
      </c>
      <c r="B9" s="20" t="s">
        <v>16</v>
      </c>
      <c r="C9" s="21" t="s">
        <v>17</v>
      </c>
      <c r="D9" s="4">
        <v>2020</v>
      </c>
      <c r="E9" s="6" t="s">
        <v>62</v>
      </c>
      <c r="F9" s="6" t="s">
        <v>58</v>
      </c>
      <c r="G9" s="5" t="s">
        <v>30</v>
      </c>
      <c r="H9" s="22">
        <v>650</v>
      </c>
      <c r="I9" s="22">
        <v>645.80999999999995</v>
      </c>
      <c r="J9" s="2">
        <f t="shared" ref="J9:J27" si="0">I9*100/H9</f>
        <v>99.355384615384608</v>
      </c>
      <c r="K9" s="12">
        <v>150000</v>
      </c>
      <c r="L9" s="15">
        <v>216928.68</v>
      </c>
      <c r="M9" s="17">
        <v>190768.83000000002</v>
      </c>
      <c r="N9" s="2">
        <f t="shared" ref="N9:N27" si="1">M9*100/K9</f>
        <v>127.17922</v>
      </c>
      <c r="O9" s="19">
        <f>L9-R9</f>
        <v>216928.68</v>
      </c>
      <c r="P9" s="14">
        <v>0</v>
      </c>
      <c r="Q9" s="14">
        <v>0</v>
      </c>
      <c r="R9" s="1">
        <f t="shared" ref="R9:R27" si="2">P9+Q9</f>
        <v>0</v>
      </c>
      <c r="S9" s="1">
        <f t="shared" ref="S9:S27" si="3">L9-R9</f>
        <v>216928.68</v>
      </c>
      <c r="T9" s="1">
        <f t="shared" ref="T9:T27" si="4">S9*100/L9</f>
        <v>100</v>
      </c>
      <c r="U9" s="1"/>
    </row>
    <row r="10" spans="1:21" ht="30.75" customHeight="1">
      <c r="A10" s="25">
        <v>2</v>
      </c>
      <c r="B10" s="20" t="s">
        <v>16</v>
      </c>
      <c r="C10" s="21" t="s">
        <v>17</v>
      </c>
      <c r="D10" s="4">
        <v>2020</v>
      </c>
      <c r="E10" s="7" t="s">
        <v>62</v>
      </c>
      <c r="F10" s="7" t="s">
        <v>59</v>
      </c>
      <c r="G10" s="5" t="s">
        <v>31</v>
      </c>
      <c r="H10" s="22">
        <v>170</v>
      </c>
      <c r="I10" s="22">
        <v>171.06</v>
      </c>
      <c r="J10" s="2">
        <f t="shared" si="0"/>
        <v>100.62352941176471</v>
      </c>
      <c r="K10" s="12">
        <v>50000</v>
      </c>
      <c r="L10" s="15">
        <v>92041.05</v>
      </c>
      <c r="M10" s="17">
        <v>80975.315000000002</v>
      </c>
      <c r="N10" s="2">
        <f>M10*100/K10</f>
        <v>161.95062999999999</v>
      </c>
      <c r="O10" s="19">
        <f>L10-R10</f>
        <v>87661.56</v>
      </c>
      <c r="P10" s="14">
        <v>1051.4100000000001</v>
      </c>
      <c r="Q10" s="14">
        <v>3328.08</v>
      </c>
      <c r="R10" s="1">
        <f t="shared" si="2"/>
        <v>4379.49</v>
      </c>
      <c r="S10" s="1">
        <f t="shared" si="3"/>
        <v>87661.56</v>
      </c>
      <c r="T10" s="1">
        <f t="shared" si="4"/>
        <v>95.241807867250529</v>
      </c>
      <c r="U10" s="1"/>
    </row>
    <row r="11" spans="1:21" ht="30.75" customHeight="1">
      <c r="A11" s="25">
        <v>3</v>
      </c>
      <c r="B11" s="20" t="s">
        <v>16</v>
      </c>
      <c r="C11" s="21" t="s">
        <v>17</v>
      </c>
      <c r="D11" s="4">
        <v>2020</v>
      </c>
      <c r="E11" s="7" t="s">
        <v>62</v>
      </c>
      <c r="F11" s="7" t="s">
        <v>60</v>
      </c>
      <c r="G11" s="5" t="s">
        <v>32</v>
      </c>
      <c r="H11" s="22">
        <v>55</v>
      </c>
      <c r="I11" s="22">
        <v>53.85</v>
      </c>
      <c r="J11" s="2">
        <f t="shared" si="0"/>
        <v>97.909090909090907</v>
      </c>
      <c r="K11" s="12">
        <v>10000</v>
      </c>
      <c r="L11" s="15">
        <v>29566.29</v>
      </c>
      <c r="M11" s="17">
        <v>26140.19</v>
      </c>
      <c r="N11" s="2">
        <f t="shared" si="1"/>
        <v>261.40190000000001</v>
      </c>
      <c r="O11" s="19">
        <f t="shared" ref="O11:O27" si="5">L11-R11</f>
        <v>29566.29</v>
      </c>
      <c r="P11" s="14">
        <v>0</v>
      </c>
      <c r="Q11" s="14">
        <v>0</v>
      </c>
      <c r="R11" s="1">
        <f t="shared" si="2"/>
        <v>0</v>
      </c>
      <c r="S11" s="1">
        <f t="shared" si="3"/>
        <v>29566.29</v>
      </c>
      <c r="T11" s="1">
        <f t="shared" si="4"/>
        <v>100</v>
      </c>
      <c r="U11" s="1"/>
    </row>
    <row r="12" spans="1:21" ht="30.75" customHeight="1">
      <c r="A12" s="25">
        <v>4</v>
      </c>
      <c r="B12" s="20" t="s">
        <v>16</v>
      </c>
      <c r="C12" s="21" t="s">
        <v>17</v>
      </c>
      <c r="D12" s="4">
        <v>2020</v>
      </c>
      <c r="E12" s="7" t="s">
        <v>62</v>
      </c>
      <c r="F12" s="7" t="s">
        <v>19</v>
      </c>
      <c r="G12" s="5" t="s">
        <v>33</v>
      </c>
      <c r="H12" s="22">
        <v>88</v>
      </c>
      <c r="I12" s="22">
        <v>88.56</v>
      </c>
      <c r="J12" s="2">
        <f t="shared" si="0"/>
        <v>100.63636363636364</v>
      </c>
      <c r="K12" s="12">
        <v>20000</v>
      </c>
      <c r="L12" s="15">
        <v>36695.5</v>
      </c>
      <c r="M12" s="17">
        <v>32025.760000000002</v>
      </c>
      <c r="N12" s="2">
        <f t="shared" si="1"/>
        <v>160.12880000000001</v>
      </c>
      <c r="O12" s="19">
        <f t="shared" si="5"/>
        <v>36695.5</v>
      </c>
      <c r="P12" s="14">
        <v>0</v>
      </c>
      <c r="Q12" s="14">
        <v>0</v>
      </c>
      <c r="R12" s="1">
        <f t="shared" si="2"/>
        <v>0</v>
      </c>
      <c r="S12" s="1">
        <f t="shared" si="3"/>
        <v>36695.5</v>
      </c>
      <c r="T12" s="1">
        <f t="shared" si="4"/>
        <v>100</v>
      </c>
      <c r="U12" s="1"/>
    </row>
    <row r="13" spans="1:21" ht="30.75" customHeight="1">
      <c r="A13" s="25">
        <v>5</v>
      </c>
      <c r="B13" s="20" t="s">
        <v>16</v>
      </c>
      <c r="C13" s="21" t="s">
        <v>17</v>
      </c>
      <c r="D13" s="4">
        <v>2020</v>
      </c>
      <c r="E13" s="6" t="s">
        <v>63</v>
      </c>
      <c r="F13" s="6" t="s">
        <v>20</v>
      </c>
      <c r="G13" s="5" t="s">
        <v>34</v>
      </c>
      <c r="H13" s="22">
        <v>300</v>
      </c>
      <c r="I13" s="22">
        <v>301.82</v>
      </c>
      <c r="J13" s="2">
        <f t="shared" si="0"/>
        <v>100.60666666666667</v>
      </c>
      <c r="K13" s="13">
        <v>50000</v>
      </c>
      <c r="L13" s="15">
        <v>70583.62</v>
      </c>
      <c r="M13" s="17">
        <v>58816</v>
      </c>
      <c r="N13" s="2">
        <f t="shared" si="1"/>
        <v>117.63200000000001</v>
      </c>
      <c r="O13" s="19">
        <f t="shared" si="5"/>
        <v>70450</v>
      </c>
      <c r="P13" s="14">
        <v>0</v>
      </c>
      <c r="Q13" s="14">
        <v>133.62</v>
      </c>
      <c r="R13" s="1">
        <f t="shared" si="2"/>
        <v>133.62</v>
      </c>
      <c r="S13" s="1">
        <f t="shared" si="3"/>
        <v>70450</v>
      </c>
      <c r="T13" s="1">
        <f t="shared" si="4"/>
        <v>99.810692622452635</v>
      </c>
      <c r="U13" s="1"/>
    </row>
    <row r="14" spans="1:21" ht="30.75" customHeight="1">
      <c r="A14" s="25">
        <v>6</v>
      </c>
      <c r="B14" s="20" t="s">
        <v>16</v>
      </c>
      <c r="C14" s="21" t="s">
        <v>17</v>
      </c>
      <c r="D14" s="4">
        <v>2020</v>
      </c>
      <c r="E14" s="7" t="s">
        <v>64</v>
      </c>
      <c r="F14" s="7" t="s">
        <v>61</v>
      </c>
      <c r="G14" s="5" t="s">
        <v>35</v>
      </c>
      <c r="H14" s="22">
        <v>22</v>
      </c>
      <c r="I14" s="22">
        <v>21.14</v>
      </c>
      <c r="J14" s="2">
        <f t="shared" si="0"/>
        <v>96.090909090909093</v>
      </c>
      <c r="K14" s="13">
        <v>6500</v>
      </c>
      <c r="L14" s="15">
        <v>4391.57</v>
      </c>
      <c r="M14" s="17">
        <v>3793.64</v>
      </c>
      <c r="N14" s="2">
        <f t="shared" si="1"/>
        <v>58.363692307692311</v>
      </c>
      <c r="O14" s="19">
        <f t="shared" si="5"/>
        <v>4360.57</v>
      </c>
      <c r="P14" s="14">
        <v>3</v>
      </c>
      <c r="Q14" s="14">
        <v>28</v>
      </c>
      <c r="R14" s="1">
        <f t="shared" si="2"/>
        <v>31</v>
      </c>
      <c r="S14" s="1">
        <f t="shared" si="3"/>
        <v>4360.57</v>
      </c>
      <c r="T14" s="1">
        <f t="shared" si="4"/>
        <v>99.294102109268451</v>
      </c>
      <c r="U14" s="1"/>
    </row>
    <row r="15" spans="1:21" ht="30.75" customHeight="1">
      <c r="A15" s="25">
        <v>7</v>
      </c>
      <c r="B15" s="20" t="s">
        <v>16</v>
      </c>
      <c r="C15" s="21" t="s">
        <v>17</v>
      </c>
      <c r="D15" s="4">
        <v>2020</v>
      </c>
      <c r="E15" s="8" t="s">
        <v>65</v>
      </c>
      <c r="F15" s="8" t="s">
        <v>21</v>
      </c>
      <c r="G15" s="8" t="s">
        <v>36</v>
      </c>
      <c r="H15" s="22">
        <v>4.25</v>
      </c>
      <c r="I15" s="22">
        <v>4.05</v>
      </c>
      <c r="J15" s="2">
        <f t="shared" si="0"/>
        <v>95.294117647058826</v>
      </c>
      <c r="K15" s="8">
        <v>400</v>
      </c>
      <c r="L15" s="16">
        <v>235.71</v>
      </c>
      <c r="M15" s="18">
        <v>223.6</v>
      </c>
      <c r="N15" s="2">
        <f t="shared" si="1"/>
        <v>55.9</v>
      </c>
      <c r="O15" s="19">
        <f t="shared" si="5"/>
        <v>235.71</v>
      </c>
      <c r="P15" s="14">
        <v>0</v>
      </c>
      <c r="Q15" s="14">
        <v>0</v>
      </c>
      <c r="R15" s="1">
        <f t="shared" si="2"/>
        <v>0</v>
      </c>
      <c r="S15" s="1">
        <f t="shared" si="3"/>
        <v>235.71</v>
      </c>
      <c r="T15" s="1">
        <f t="shared" si="4"/>
        <v>100</v>
      </c>
      <c r="U15" s="1"/>
    </row>
    <row r="16" spans="1:21" ht="30.75" customHeight="1">
      <c r="A16" s="25">
        <v>8</v>
      </c>
      <c r="B16" s="20" t="s">
        <v>16</v>
      </c>
      <c r="C16" s="21" t="s">
        <v>17</v>
      </c>
      <c r="D16" s="4">
        <v>2020</v>
      </c>
      <c r="E16" s="9" t="s">
        <v>65</v>
      </c>
      <c r="F16" s="9" t="s">
        <v>22</v>
      </c>
      <c r="G16" s="9" t="s">
        <v>37</v>
      </c>
      <c r="H16" s="23">
        <v>6</v>
      </c>
      <c r="I16" s="23">
        <v>5.4</v>
      </c>
      <c r="J16" s="2">
        <f t="shared" si="0"/>
        <v>90</v>
      </c>
      <c r="K16" s="9">
        <v>600</v>
      </c>
      <c r="L16" s="16">
        <v>442.04</v>
      </c>
      <c r="M16" s="18">
        <v>421.9</v>
      </c>
      <c r="N16" s="2">
        <f t="shared" si="1"/>
        <v>70.316666666666663</v>
      </c>
      <c r="O16" s="19">
        <f t="shared" si="5"/>
        <v>442.04</v>
      </c>
      <c r="P16" s="14">
        <v>0</v>
      </c>
      <c r="Q16" s="14">
        <v>0</v>
      </c>
      <c r="R16" s="1">
        <f t="shared" si="2"/>
        <v>0</v>
      </c>
      <c r="S16" s="1">
        <f t="shared" si="3"/>
        <v>442.04</v>
      </c>
      <c r="T16" s="1">
        <f t="shared" si="4"/>
        <v>100</v>
      </c>
      <c r="U16" s="1"/>
    </row>
    <row r="17" spans="1:21" ht="30.75" customHeight="1">
      <c r="A17" s="25">
        <v>9</v>
      </c>
      <c r="B17" s="20" t="s">
        <v>16</v>
      </c>
      <c r="C17" s="21" t="s">
        <v>17</v>
      </c>
      <c r="D17" s="4">
        <v>2020</v>
      </c>
      <c r="E17" s="9" t="s">
        <v>66</v>
      </c>
      <c r="F17" s="9" t="s">
        <v>23</v>
      </c>
      <c r="G17" s="9" t="s">
        <v>38</v>
      </c>
      <c r="H17" s="24">
        <v>7.5</v>
      </c>
      <c r="I17" s="24">
        <v>7.5</v>
      </c>
      <c r="J17" s="2">
        <f t="shared" si="0"/>
        <v>100</v>
      </c>
      <c r="K17" s="9">
        <v>400</v>
      </c>
      <c r="L17" s="16">
        <v>168.68</v>
      </c>
      <c r="M17" s="18">
        <v>156.69999999999999</v>
      </c>
      <c r="N17" s="2">
        <f t="shared" si="1"/>
        <v>39.174999999999997</v>
      </c>
      <c r="O17" s="19">
        <f t="shared" si="5"/>
        <v>168.68</v>
      </c>
      <c r="P17" s="14">
        <v>0</v>
      </c>
      <c r="Q17" s="14">
        <v>0</v>
      </c>
      <c r="R17" s="1">
        <f t="shared" si="2"/>
        <v>0</v>
      </c>
      <c r="S17" s="1">
        <f t="shared" si="3"/>
        <v>168.68</v>
      </c>
      <c r="T17" s="1">
        <f t="shared" si="4"/>
        <v>100</v>
      </c>
      <c r="U17" s="1"/>
    </row>
    <row r="18" spans="1:21" ht="30.75" customHeight="1">
      <c r="A18" s="25">
        <v>10</v>
      </c>
      <c r="B18" s="20" t="s">
        <v>16</v>
      </c>
      <c r="C18" s="21" t="s">
        <v>17</v>
      </c>
      <c r="D18" s="4">
        <v>2020</v>
      </c>
      <c r="E18" s="9" t="s">
        <v>66</v>
      </c>
      <c r="F18" s="9" t="s">
        <v>24</v>
      </c>
      <c r="G18" s="9" t="s">
        <v>39</v>
      </c>
      <c r="H18" s="24">
        <v>3</v>
      </c>
      <c r="I18" s="24">
        <v>2.96</v>
      </c>
      <c r="J18" s="2">
        <f t="shared" si="0"/>
        <v>98.666666666666671</v>
      </c>
      <c r="K18" s="9">
        <v>200</v>
      </c>
      <c r="L18" s="16">
        <v>221.76</v>
      </c>
      <c r="M18" s="18">
        <v>214.3</v>
      </c>
      <c r="N18" s="2">
        <f t="shared" si="1"/>
        <v>107.15</v>
      </c>
      <c r="O18" s="19">
        <f t="shared" si="5"/>
        <v>221.76</v>
      </c>
      <c r="P18" s="14">
        <v>0</v>
      </c>
      <c r="Q18" s="14">
        <v>0</v>
      </c>
      <c r="R18" s="1">
        <f t="shared" si="2"/>
        <v>0</v>
      </c>
      <c r="S18" s="1">
        <f t="shared" si="3"/>
        <v>221.76</v>
      </c>
      <c r="T18" s="1">
        <f t="shared" si="4"/>
        <v>100</v>
      </c>
      <c r="U18" s="1"/>
    </row>
    <row r="19" spans="1:21" ht="30.75" customHeight="1">
      <c r="A19" s="25">
        <v>11</v>
      </c>
      <c r="B19" s="20" t="s">
        <v>16</v>
      </c>
      <c r="C19" s="21" t="s">
        <v>17</v>
      </c>
      <c r="D19" s="4">
        <v>2020</v>
      </c>
      <c r="E19" s="9" t="s">
        <v>66</v>
      </c>
      <c r="F19" s="10" t="s">
        <v>25</v>
      </c>
      <c r="G19" s="11" t="s">
        <v>40</v>
      </c>
      <c r="H19" s="24">
        <v>0.32</v>
      </c>
      <c r="I19" s="24">
        <v>0.22</v>
      </c>
      <c r="J19" s="2">
        <f t="shared" si="0"/>
        <v>68.75</v>
      </c>
      <c r="K19" s="9">
        <v>25</v>
      </c>
      <c r="L19" s="16">
        <v>6.87</v>
      </c>
      <c r="M19" s="18">
        <v>6.55</v>
      </c>
      <c r="N19" s="2">
        <f t="shared" si="1"/>
        <v>26.2</v>
      </c>
      <c r="O19" s="19">
        <f t="shared" si="5"/>
        <v>6.87</v>
      </c>
      <c r="P19" s="14">
        <v>0</v>
      </c>
      <c r="Q19" s="14">
        <v>0</v>
      </c>
      <c r="R19" s="1">
        <f t="shared" si="2"/>
        <v>0</v>
      </c>
      <c r="S19" s="1">
        <f t="shared" si="3"/>
        <v>6.87</v>
      </c>
      <c r="T19" s="1">
        <f t="shared" si="4"/>
        <v>100</v>
      </c>
      <c r="U19" s="1"/>
    </row>
    <row r="20" spans="1:21" ht="30.75" customHeight="1">
      <c r="A20" s="25">
        <v>12</v>
      </c>
      <c r="B20" s="20" t="s">
        <v>16</v>
      </c>
      <c r="C20" s="21" t="s">
        <v>17</v>
      </c>
      <c r="D20" s="4">
        <v>2020</v>
      </c>
      <c r="E20" s="9" t="s">
        <v>66</v>
      </c>
      <c r="F20" s="9" t="s">
        <v>26</v>
      </c>
      <c r="G20" s="9" t="s">
        <v>41</v>
      </c>
      <c r="H20" s="23">
        <v>0.7</v>
      </c>
      <c r="I20" s="23">
        <v>0.73</v>
      </c>
      <c r="J20" s="2">
        <f t="shared" si="0"/>
        <v>104.28571428571429</v>
      </c>
      <c r="K20" s="9">
        <v>10</v>
      </c>
      <c r="L20" s="16">
        <v>21.46</v>
      </c>
      <c r="M20" s="18">
        <v>20.9</v>
      </c>
      <c r="N20" s="2">
        <f t="shared" si="1"/>
        <v>209</v>
      </c>
      <c r="O20" s="19">
        <f t="shared" si="5"/>
        <v>21.46</v>
      </c>
      <c r="P20" s="14">
        <v>0</v>
      </c>
      <c r="Q20" s="14">
        <v>0</v>
      </c>
      <c r="R20" s="1">
        <f t="shared" si="2"/>
        <v>0</v>
      </c>
      <c r="S20" s="1">
        <f t="shared" si="3"/>
        <v>21.46</v>
      </c>
      <c r="T20" s="1">
        <f t="shared" si="4"/>
        <v>100</v>
      </c>
      <c r="U20" s="1"/>
    </row>
    <row r="21" spans="1:21" ht="30.75" customHeight="1">
      <c r="A21" s="25">
        <v>13</v>
      </c>
      <c r="B21" s="20" t="s">
        <v>16</v>
      </c>
      <c r="C21" s="21" t="s">
        <v>17</v>
      </c>
      <c r="D21" s="4">
        <v>2020</v>
      </c>
      <c r="E21" s="9" t="s">
        <v>66</v>
      </c>
      <c r="F21" s="9" t="s">
        <v>27</v>
      </c>
      <c r="G21" s="9" t="s">
        <v>42</v>
      </c>
      <c r="H21" s="23">
        <v>3</v>
      </c>
      <c r="I21" s="23">
        <v>3.22</v>
      </c>
      <c r="J21" s="2">
        <f t="shared" si="0"/>
        <v>107.33333333333333</v>
      </c>
      <c r="K21" s="9">
        <v>100</v>
      </c>
      <c r="L21" s="16">
        <v>101.38</v>
      </c>
      <c r="M21" s="18">
        <v>98.2</v>
      </c>
      <c r="N21" s="2">
        <f t="shared" si="1"/>
        <v>98.2</v>
      </c>
      <c r="O21" s="19">
        <f t="shared" si="5"/>
        <v>101.38</v>
      </c>
      <c r="P21" s="14">
        <v>0</v>
      </c>
      <c r="Q21" s="14">
        <v>0</v>
      </c>
      <c r="R21" s="1">
        <f t="shared" si="2"/>
        <v>0</v>
      </c>
      <c r="S21" s="1">
        <f t="shared" si="3"/>
        <v>101.38</v>
      </c>
      <c r="T21" s="1">
        <f t="shared" si="4"/>
        <v>100</v>
      </c>
      <c r="U21" s="1"/>
    </row>
    <row r="22" spans="1:21" ht="30.75" customHeight="1">
      <c r="A22" s="25">
        <v>14</v>
      </c>
      <c r="B22" s="20" t="s">
        <v>16</v>
      </c>
      <c r="C22" s="21" t="s">
        <v>17</v>
      </c>
      <c r="D22" s="4">
        <v>2020</v>
      </c>
      <c r="E22" s="9" t="s">
        <v>66</v>
      </c>
      <c r="F22" s="10" t="s">
        <v>67</v>
      </c>
      <c r="G22" s="11" t="s">
        <v>43</v>
      </c>
      <c r="H22" s="24">
        <v>0.3</v>
      </c>
      <c r="I22" s="24">
        <v>0.32</v>
      </c>
      <c r="J22" s="2">
        <f t="shared" si="0"/>
        <v>106.66666666666667</v>
      </c>
      <c r="K22" s="9">
        <v>25</v>
      </c>
      <c r="L22" s="16">
        <v>26.02</v>
      </c>
      <c r="M22" s="18">
        <v>25.3</v>
      </c>
      <c r="N22" s="2">
        <f t="shared" si="1"/>
        <v>101.2</v>
      </c>
      <c r="O22" s="19">
        <f t="shared" si="5"/>
        <v>26.02</v>
      </c>
      <c r="P22" s="14">
        <v>0</v>
      </c>
      <c r="Q22" s="14">
        <v>0</v>
      </c>
      <c r="R22" s="1">
        <f t="shared" si="2"/>
        <v>0</v>
      </c>
      <c r="S22" s="1">
        <f t="shared" si="3"/>
        <v>26.02</v>
      </c>
      <c r="T22" s="1">
        <f t="shared" si="4"/>
        <v>100</v>
      </c>
      <c r="U22" s="1"/>
    </row>
    <row r="23" spans="1:21" ht="30.75" customHeight="1">
      <c r="A23" s="25">
        <v>15</v>
      </c>
      <c r="B23" s="20" t="s">
        <v>16</v>
      </c>
      <c r="C23" s="21" t="s">
        <v>17</v>
      </c>
      <c r="D23" s="4">
        <v>2020</v>
      </c>
      <c r="E23" s="9" t="s">
        <v>66</v>
      </c>
      <c r="F23" s="10" t="s">
        <v>28</v>
      </c>
      <c r="G23" s="10" t="s">
        <v>44</v>
      </c>
      <c r="H23" s="24">
        <v>0.5</v>
      </c>
      <c r="I23" s="24">
        <v>0.51</v>
      </c>
      <c r="J23" s="2">
        <f t="shared" si="0"/>
        <v>102</v>
      </c>
      <c r="K23" s="9">
        <v>12</v>
      </c>
      <c r="L23" s="16">
        <v>21.38</v>
      </c>
      <c r="M23" s="18">
        <v>20.7</v>
      </c>
      <c r="N23" s="2">
        <f t="shared" si="1"/>
        <v>172.5</v>
      </c>
      <c r="O23" s="19">
        <f t="shared" si="5"/>
        <v>21.38</v>
      </c>
      <c r="P23" s="14">
        <v>0</v>
      </c>
      <c r="Q23" s="14">
        <v>0</v>
      </c>
      <c r="R23" s="1">
        <f t="shared" si="2"/>
        <v>0</v>
      </c>
      <c r="S23" s="1">
        <f t="shared" si="3"/>
        <v>21.38</v>
      </c>
      <c r="T23" s="1">
        <f t="shared" si="4"/>
        <v>100</v>
      </c>
      <c r="U23" s="1"/>
    </row>
    <row r="24" spans="1:21" ht="30.75" customHeight="1">
      <c r="A24" s="25">
        <v>16</v>
      </c>
      <c r="B24" s="20" t="s">
        <v>16</v>
      </c>
      <c r="C24" s="21" t="s">
        <v>17</v>
      </c>
      <c r="D24" s="4">
        <v>2020</v>
      </c>
      <c r="E24" s="9" t="s">
        <v>66</v>
      </c>
      <c r="F24" s="10" t="s">
        <v>28</v>
      </c>
      <c r="G24" s="11" t="s">
        <v>45</v>
      </c>
      <c r="H24" s="24">
        <v>0.4</v>
      </c>
      <c r="I24" s="24">
        <v>0.41</v>
      </c>
      <c r="J24" s="2">
        <f t="shared" si="0"/>
        <v>102.5</v>
      </c>
      <c r="K24" s="9">
        <v>12</v>
      </c>
      <c r="L24" s="16">
        <v>43.36</v>
      </c>
      <c r="M24" s="18">
        <v>42.1</v>
      </c>
      <c r="N24" s="2">
        <f t="shared" si="1"/>
        <v>350.83333333333331</v>
      </c>
      <c r="O24" s="19">
        <f t="shared" si="5"/>
        <v>43.36</v>
      </c>
      <c r="P24" s="14">
        <v>0</v>
      </c>
      <c r="Q24" s="14">
        <v>0</v>
      </c>
      <c r="R24" s="1">
        <f t="shared" si="2"/>
        <v>0</v>
      </c>
      <c r="S24" s="1">
        <f t="shared" si="3"/>
        <v>43.36</v>
      </c>
      <c r="T24" s="1">
        <f t="shared" si="4"/>
        <v>100</v>
      </c>
      <c r="U24" s="1"/>
    </row>
    <row r="25" spans="1:21" ht="30.75" customHeight="1">
      <c r="A25" s="25">
        <v>17</v>
      </c>
      <c r="B25" s="20" t="s">
        <v>16</v>
      </c>
      <c r="C25" s="21" t="s">
        <v>17</v>
      </c>
      <c r="D25" s="4">
        <v>2020</v>
      </c>
      <c r="E25" s="9" t="s">
        <v>68</v>
      </c>
      <c r="F25" s="9" t="s">
        <v>29</v>
      </c>
      <c r="G25" s="9" t="s">
        <v>46</v>
      </c>
      <c r="H25" s="23">
        <v>15</v>
      </c>
      <c r="I25" s="23">
        <v>15.17</v>
      </c>
      <c r="J25" s="2">
        <f t="shared" si="0"/>
        <v>101.13333333333334</v>
      </c>
      <c r="K25" s="9">
        <v>5000</v>
      </c>
      <c r="L25" s="16">
        <v>7944.69</v>
      </c>
      <c r="M25" s="18">
        <v>7368.9</v>
      </c>
      <c r="N25" s="2">
        <f t="shared" si="1"/>
        <v>147.37799999999999</v>
      </c>
      <c r="O25" s="19">
        <f t="shared" si="5"/>
        <v>7926.79</v>
      </c>
      <c r="P25" s="14">
        <v>17.899999999999999</v>
      </c>
      <c r="Q25" s="14">
        <v>0</v>
      </c>
      <c r="R25" s="1">
        <f t="shared" si="2"/>
        <v>17.899999999999999</v>
      </c>
      <c r="S25" s="1">
        <f t="shared" si="3"/>
        <v>7926.79</v>
      </c>
      <c r="T25" s="1">
        <f t="shared" si="4"/>
        <v>99.774692278742165</v>
      </c>
      <c r="U25" s="1"/>
    </row>
    <row r="26" spans="1:21" ht="30.75" customHeight="1">
      <c r="A26" s="25">
        <v>18</v>
      </c>
      <c r="B26" s="20" t="s">
        <v>16</v>
      </c>
      <c r="C26" s="21" t="s">
        <v>17</v>
      </c>
      <c r="D26" s="4">
        <v>2020</v>
      </c>
      <c r="E26" s="9" t="s">
        <v>68</v>
      </c>
      <c r="F26" s="9" t="s">
        <v>69</v>
      </c>
      <c r="G26" s="9" t="s">
        <v>47</v>
      </c>
      <c r="H26" s="23">
        <v>50</v>
      </c>
      <c r="I26" s="23">
        <v>47.63</v>
      </c>
      <c r="J26" s="2">
        <f t="shared" si="0"/>
        <v>95.26</v>
      </c>
      <c r="K26" s="9">
        <v>13000</v>
      </c>
      <c r="L26" s="16">
        <v>10462</v>
      </c>
      <c r="M26" s="18">
        <v>9372</v>
      </c>
      <c r="N26" s="2">
        <f t="shared" si="1"/>
        <v>72.092307692307699</v>
      </c>
      <c r="O26" s="19">
        <f t="shared" si="5"/>
        <v>10462</v>
      </c>
      <c r="P26" s="14">
        <v>0</v>
      </c>
      <c r="Q26" s="14">
        <v>0</v>
      </c>
      <c r="R26" s="1">
        <f t="shared" si="2"/>
        <v>0</v>
      </c>
      <c r="S26" s="1">
        <f t="shared" si="3"/>
        <v>10462</v>
      </c>
      <c r="T26" s="1">
        <f t="shared" si="4"/>
        <v>100</v>
      </c>
      <c r="U26" s="1"/>
    </row>
    <row r="27" spans="1:21" ht="30.75" customHeight="1">
      <c r="A27" s="25">
        <v>19</v>
      </c>
      <c r="B27" s="20" t="s">
        <v>16</v>
      </c>
      <c r="C27" s="21" t="s">
        <v>17</v>
      </c>
      <c r="D27" s="4" t="s">
        <v>18</v>
      </c>
      <c r="E27" s="4" t="s">
        <v>50</v>
      </c>
      <c r="F27" s="4" t="s">
        <v>70</v>
      </c>
      <c r="G27" s="4" t="s">
        <v>49</v>
      </c>
      <c r="H27" s="14">
        <v>50</v>
      </c>
      <c r="I27" s="14">
        <v>48.86</v>
      </c>
      <c r="J27" s="39">
        <f t="shared" si="0"/>
        <v>97.72</v>
      </c>
      <c r="K27" s="14">
        <v>5000</v>
      </c>
      <c r="L27" s="16">
        <v>5085.66</v>
      </c>
      <c r="M27" s="18">
        <v>4590</v>
      </c>
      <c r="N27" s="2">
        <f t="shared" si="1"/>
        <v>91.8</v>
      </c>
      <c r="O27" s="19">
        <f t="shared" si="5"/>
        <v>5085.66</v>
      </c>
      <c r="P27" s="14">
        <v>0</v>
      </c>
      <c r="Q27" s="14">
        <v>0</v>
      </c>
      <c r="R27" s="1">
        <f t="shared" si="2"/>
        <v>0</v>
      </c>
      <c r="S27" s="1">
        <f t="shared" si="3"/>
        <v>5085.66</v>
      </c>
      <c r="T27" s="1">
        <f t="shared" si="4"/>
        <v>100</v>
      </c>
      <c r="U27" s="1"/>
    </row>
  </sheetData>
  <autoFilter ref="A8:U27" xr:uid="{00000000-0009-0000-0000-000000000000}"/>
  <mergeCells count="3">
    <mergeCell ref="H7:J7"/>
    <mergeCell ref="K7:N7"/>
    <mergeCell ref="O7:T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2022-01-07T13:21:22Z</dcterms:modified>
</cp:coreProperties>
</file>