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PMS 2021-22\"/>
    </mc:Choice>
  </mc:AlternateContent>
  <xr:revisionPtr revIDLastSave="0" documentId="13_ncr:1_{95908098-17A6-41A5-878A-A5441BA2BE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 VENK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F17" i="1"/>
  <c r="J17" i="1" s="1"/>
  <c r="J16" i="1"/>
  <c r="G16" i="1"/>
  <c r="J15" i="1"/>
  <c r="G15" i="1"/>
  <c r="J14" i="1"/>
  <c r="G14" i="1"/>
  <c r="J13" i="1"/>
  <c r="G13" i="1"/>
  <c r="J12" i="1"/>
  <c r="D12" i="1"/>
  <c r="G12" i="1" s="1"/>
  <c r="J11" i="1"/>
  <c r="J10" i="1"/>
  <c r="J9" i="1"/>
  <c r="J8" i="1"/>
  <c r="J7" i="1"/>
  <c r="D7" i="1"/>
  <c r="J6" i="1"/>
  <c r="G6" i="1"/>
  <c r="J5" i="1"/>
  <c r="G5" i="1"/>
  <c r="D5" i="1"/>
  <c r="J4" i="1"/>
  <c r="G4" i="1"/>
  <c r="H18" i="1" l="1"/>
  <c r="G11" i="1"/>
  <c r="G9" i="1"/>
  <c r="G7" i="1"/>
  <c r="G10" i="1"/>
  <c r="G8" i="1"/>
  <c r="G17" i="1" l="1"/>
  <c r="G18" i="1" s="1"/>
</calcChain>
</file>

<file path=xl/sharedStrings.xml><?xml version="1.0" encoding="utf-8"?>
<sst xmlns="http://schemas.openxmlformats.org/spreadsheetml/2006/main" count="34" uniqueCount="31">
  <si>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</si>
  <si>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</si>
  <si>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</si>
  <si>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</si>
  <si>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</si>
  <si>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</si>
  <si>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</si>
  <si>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</si>
  <si>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</si>
  <si>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</si>
  <si>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</si>
  <si>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</si>
  <si>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</si>
  <si>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</si>
  <si>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</si>
  <si>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</si>
  <si>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</si>
  <si>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</si>
  <si>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</si>
  <si>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</si>
  <si>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</si>
  <si>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</si>
  <si>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</si>
  <si>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</si>
  <si>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</si>
  <si>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</si>
  <si>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</si>
  <si>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</si>
  <si>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</si>
  <si>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</si>
  <si>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K VENKATESH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</si>
</sst>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0" fillId="0" borderId="2" xfId="0" applyBorder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3" fillId="4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2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workbookViewId="0">
      <selection activeCell="A2" sqref="A2"/>
    </sheetView>
  </sheetViews>
  <sheetFormatPr defaultRowHeight="14.5" x14ac:dyDescent="0.35"/>
  <cols>
    <col min="1" max="1" width="19.1796875" customWidth="1"/>
    <col min="2" max="2" width="38.1796875" bestFit="1" customWidth="1"/>
    <col min="3" max="3" width="13.7265625" bestFit="1" customWidth="1"/>
    <col min="4" max="5" width="10.54296875" bestFit="1" customWidth="1"/>
    <col min="6" max="6" width="11" customWidth="1"/>
    <col min="7" max="7" width="8.54296875" bestFit="1" customWidth="1"/>
    <col min="8" max="8" width="8.26953125" bestFit="1" customWidth="1"/>
    <col min="9" max="9" width="8.54296875" bestFit="1" customWidth="1"/>
    <col min="10" max="10" width="6.54296875" bestFit="1" customWidth="1"/>
    <col min="11" max="11" width="9.36328125" bestFit="1" customWidth="1"/>
  </cols>
  <sheetData>
    <row r="2" spans="1:11" x14ac:dyDescent="0.35">
      <c r="A2" s="1" t="s">
        <v>30</v>
      </c>
      <c r="D2" s="2"/>
      <c r="E2" s="2"/>
    </row>
    <row r="3" spans="1:11" ht="58" x14ac:dyDescent="0.35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1" x14ac:dyDescent="0.35">
      <c r="A4" s="6">
        <v>1</v>
      </c>
      <c r="B4" s="1" t="s">
        <v>10</v>
      </c>
      <c r="C4" s="6" t="s">
        <v>11</v>
      </c>
      <c r="D4" s="20">
        <v>285</v>
      </c>
      <c r="E4" s="20">
        <v>300</v>
      </c>
      <c r="F4" s="6">
        <v>15</v>
      </c>
      <c r="G4" s="7">
        <f>(E4/D4)*F4</f>
        <v>15.789473684210526</v>
      </c>
      <c r="H4" s="7">
        <v>15.789473684210526</v>
      </c>
      <c r="I4" s="7">
        <v>15.789473684210526</v>
      </c>
      <c r="J4" s="7">
        <f>(I4/F4)*4.5</f>
        <v>4.7368421052631575</v>
      </c>
    </row>
    <row r="5" spans="1:11" x14ac:dyDescent="0.35">
      <c r="A5" s="6">
        <v>2</v>
      </c>
      <c r="B5" s="1" t="s">
        <v>12</v>
      </c>
      <c r="C5" s="6" t="s">
        <v>11</v>
      </c>
      <c r="D5" s="8">
        <f>E4</f>
        <v>300</v>
      </c>
      <c r="E5" s="20">
        <v>284.43600000000004</v>
      </c>
      <c r="F5" s="6">
        <v>10</v>
      </c>
      <c r="G5" s="7">
        <f>((E5/D5)*F5)*(100/90)</f>
        <v>10.534666666666668</v>
      </c>
      <c r="H5" s="7">
        <v>10.534666666666668</v>
      </c>
      <c r="I5" s="7">
        <v>10.534666666666668</v>
      </c>
      <c r="J5" s="7">
        <f>(I5/F5)*4.5</f>
        <v>4.7406000000000006</v>
      </c>
    </row>
    <row r="6" spans="1:11" x14ac:dyDescent="0.35">
      <c r="A6" s="6">
        <v>3</v>
      </c>
      <c r="B6" s="1" t="s">
        <v>13</v>
      </c>
      <c r="C6" s="6" t="s">
        <v>14</v>
      </c>
      <c r="D6" s="20">
        <v>170881.44</v>
      </c>
      <c r="E6" s="20">
        <v>247765.53999999998</v>
      </c>
      <c r="F6" s="6">
        <v>10</v>
      </c>
      <c r="G6" s="7">
        <f>(E6/D6)*F6</f>
        <v>14.499265689708608</v>
      </c>
      <c r="H6" s="7">
        <v>14.499265689708608</v>
      </c>
      <c r="I6" s="7">
        <v>14.499265689708608</v>
      </c>
      <c r="J6" s="7">
        <f>(I6/F6)*4.5</f>
        <v>6.5246695603688734</v>
      </c>
    </row>
    <row r="7" spans="1:11" x14ac:dyDescent="0.35">
      <c r="A7" s="25">
        <v>4</v>
      </c>
      <c r="B7" s="1" t="s">
        <v>15</v>
      </c>
      <c r="C7" s="25" t="s">
        <v>14</v>
      </c>
      <c r="D7" s="28">
        <f>E6</f>
        <v>247765.53999999998</v>
      </c>
      <c r="E7" s="20">
        <v>79287.41</v>
      </c>
      <c r="F7" s="25">
        <v>35</v>
      </c>
      <c r="G7" s="7">
        <f>(E7/D7)*F7*1.15</f>
        <v>12.880395927940585</v>
      </c>
      <c r="H7" s="7">
        <v>12.880395927940585</v>
      </c>
      <c r="I7" s="7">
        <v>12.880395927940585</v>
      </c>
      <c r="J7" s="7">
        <f>(I7/F7)*4.5</f>
        <v>1.6560509050209322</v>
      </c>
      <c r="K7" s="31"/>
    </row>
    <row r="8" spans="1:11" x14ac:dyDescent="0.35">
      <c r="A8" s="26"/>
      <c r="B8" s="1" t="s">
        <v>16</v>
      </c>
      <c r="C8" s="26"/>
      <c r="D8" s="29"/>
      <c r="E8" s="20">
        <v>93295.16</v>
      </c>
      <c r="F8" s="26"/>
      <c r="G8" s="7">
        <f>(E8/D7)*F7*1</f>
        <v>13.179115223206585</v>
      </c>
      <c r="H8" s="7">
        <v>13.179115223206585</v>
      </c>
      <c r="I8" s="7">
        <v>13.179115223206585</v>
      </c>
      <c r="J8" s="7">
        <f>(I8/F7)*4.5</f>
        <v>1.6944576715551325</v>
      </c>
    </row>
    <row r="9" spans="1:11" x14ac:dyDescent="0.35">
      <c r="A9" s="26"/>
      <c r="B9" s="1" t="s">
        <v>17</v>
      </c>
      <c r="C9" s="26"/>
      <c r="D9" s="29"/>
      <c r="E9" s="20">
        <v>42735.439999999995</v>
      </c>
      <c r="F9" s="26"/>
      <c r="G9" s="7">
        <f>(E9/D7)*F7*0.9</f>
        <v>5.4332267513876218</v>
      </c>
      <c r="H9" s="7">
        <v>5.4332267513876218</v>
      </c>
      <c r="I9" s="7">
        <v>5.4332267513876218</v>
      </c>
      <c r="J9" s="7">
        <f>(I9/F7)*4.5</f>
        <v>0.69855772517840853</v>
      </c>
    </row>
    <row r="10" spans="1:11" x14ac:dyDescent="0.35">
      <c r="A10" s="26"/>
      <c r="B10" s="1" t="s">
        <v>18</v>
      </c>
      <c r="C10" s="26"/>
      <c r="D10" s="29"/>
      <c r="E10" s="20">
        <v>21870.399999999998</v>
      </c>
      <c r="F10" s="26"/>
      <c r="G10" s="7">
        <f>(E10/D7)*F7*0.65</f>
        <v>2.0081549677973785</v>
      </c>
      <c r="H10" s="7">
        <v>2.0081549677973785</v>
      </c>
      <c r="I10" s="7">
        <v>2.0081549677973785</v>
      </c>
      <c r="J10" s="7">
        <f>(I10/F7)*4.5</f>
        <v>0.25819135300252005</v>
      </c>
    </row>
    <row r="11" spans="1:11" x14ac:dyDescent="0.35">
      <c r="A11" s="27"/>
      <c r="B11" s="1" t="s">
        <v>19</v>
      </c>
      <c r="C11" s="27"/>
      <c r="D11" s="30"/>
      <c r="E11" s="20">
        <v>10577.13</v>
      </c>
      <c r="F11" s="27"/>
      <c r="G11" s="7">
        <f>-1*((E11/D7)*F7)</f>
        <v>-1.4941526977480404</v>
      </c>
      <c r="H11" s="7">
        <v>-1.4941526977480404</v>
      </c>
      <c r="I11" s="7">
        <v>-1.4941526977480404</v>
      </c>
      <c r="J11" s="7">
        <f>(I11/F7)*4.5</f>
        <v>-0.19210534685331948</v>
      </c>
    </row>
    <row r="12" spans="1:11" x14ac:dyDescent="0.35">
      <c r="A12" s="6">
        <v>5</v>
      </c>
      <c r="B12" s="1" t="s">
        <v>20</v>
      </c>
      <c r="C12" s="1" t="s">
        <v>21</v>
      </c>
      <c r="D12" s="9">
        <f>E6</f>
        <v>247765.53999999998</v>
      </c>
      <c r="E12" s="21">
        <v>247765.53999999998</v>
      </c>
      <c r="F12" s="6">
        <v>5</v>
      </c>
      <c r="G12" s="10">
        <f>(E12/D12)*F12</f>
        <v>5</v>
      </c>
      <c r="H12" s="7">
        <v>5</v>
      </c>
      <c r="I12" s="7">
        <v>5</v>
      </c>
      <c r="J12" s="7">
        <f t="shared" ref="J12:J17" si="0">(I12/F12)*4.5</f>
        <v>4.5</v>
      </c>
    </row>
    <row r="13" spans="1:11" x14ac:dyDescent="0.35">
      <c r="A13" s="6">
        <v>6</v>
      </c>
      <c r="B13" s="1" t="s">
        <v>22</v>
      </c>
      <c r="C13" s="6" t="s">
        <v>23</v>
      </c>
      <c r="D13" s="11">
        <v>79.629459759093194</v>
      </c>
      <c r="E13" s="12">
        <v>79.914027903638242</v>
      </c>
      <c r="F13" s="6">
        <v>10</v>
      </c>
      <c r="G13" s="7">
        <f>(D13/E13)*F13</f>
        <v>9.9643907143701753</v>
      </c>
      <c r="H13" s="7">
        <v>9.9643907143701753</v>
      </c>
      <c r="I13" s="7">
        <v>9.9643907143701753</v>
      </c>
      <c r="J13" s="7">
        <f t="shared" si="0"/>
        <v>4.4839758214665784</v>
      </c>
    </row>
    <row r="14" spans="1:11" x14ac:dyDescent="0.35">
      <c r="A14" s="6">
        <v>7</v>
      </c>
      <c r="B14" s="1" t="s">
        <v>24</v>
      </c>
      <c r="C14" s="6" t="s">
        <v>25</v>
      </c>
      <c r="D14" s="13">
        <v>1</v>
      </c>
      <c r="E14" s="13">
        <v>1</v>
      </c>
      <c r="F14" s="6">
        <v>5</v>
      </c>
      <c r="G14" s="7">
        <f>(D14/E14)*F14</f>
        <v>5</v>
      </c>
      <c r="H14" s="7">
        <v>5</v>
      </c>
      <c r="I14" s="7">
        <v>5</v>
      </c>
      <c r="J14" s="7">
        <f t="shared" si="0"/>
        <v>4.5</v>
      </c>
    </row>
    <row r="15" spans="1:11" x14ac:dyDescent="0.35">
      <c r="A15" s="6">
        <v>8</v>
      </c>
      <c r="B15" s="1" t="s">
        <v>26</v>
      </c>
      <c r="C15" s="6" t="s">
        <v>27</v>
      </c>
      <c r="D15" s="14">
        <v>2</v>
      </c>
      <c r="E15" s="14">
        <v>2</v>
      </c>
      <c r="F15" s="6">
        <v>5</v>
      </c>
      <c r="G15" s="7">
        <f>(E15/D15)*F15</f>
        <v>5</v>
      </c>
      <c r="H15" s="7">
        <v>5</v>
      </c>
      <c r="I15" s="7">
        <v>5</v>
      </c>
      <c r="J15" s="7">
        <f t="shared" si="0"/>
        <v>4.5</v>
      </c>
    </row>
    <row r="16" spans="1:11" x14ac:dyDescent="0.35">
      <c r="A16" s="6">
        <v>9</v>
      </c>
      <c r="B16" s="1" t="s">
        <v>28</v>
      </c>
      <c r="C16" s="6" t="s">
        <v>27</v>
      </c>
      <c r="D16" s="14">
        <v>1</v>
      </c>
      <c r="E16" s="14">
        <v>1</v>
      </c>
      <c r="F16" s="6">
        <v>5</v>
      </c>
      <c r="G16" s="7">
        <f>(D16/E16)*F16</f>
        <v>5</v>
      </c>
      <c r="H16" s="7">
        <v>5</v>
      </c>
      <c r="I16" s="7">
        <v>5</v>
      </c>
      <c r="J16" s="7">
        <f t="shared" si="0"/>
        <v>4.5</v>
      </c>
    </row>
    <row r="17" spans="1:10" x14ac:dyDescent="0.35">
      <c r="A17" s="22" t="s">
        <v>29</v>
      </c>
      <c r="B17" s="23"/>
      <c r="C17" s="23"/>
      <c r="D17" s="23"/>
      <c r="E17" s="24"/>
      <c r="F17" s="15">
        <f>SUBTOTAL(9,F4:F16)</f>
        <v>100</v>
      </c>
      <c r="G17" s="16">
        <f>SUBTOTAL(9,G4:G16)</f>
        <v>102.79453692754012</v>
      </c>
      <c r="H17" s="16">
        <f>SUBTOTAL(9,H4:H16)</f>
        <v>102.79453692754012</v>
      </c>
      <c r="I17" s="16">
        <f>SUBTOTAL(9,I4:I16)</f>
        <v>102.79453692754012</v>
      </c>
      <c r="J17" s="17">
        <f t="shared" si="0"/>
        <v>4.6257541617393052</v>
      </c>
    </row>
    <row r="18" spans="1:10" x14ac:dyDescent="0.35">
      <c r="D18" s="2"/>
      <c r="E18" s="2"/>
      <c r="G18" s="18">
        <f>(G17/F17)*4.5</f>
        <v>4.6257541617393052</v>
      </c>
      <c r="H18" s="19">
        <f>(H17/F17)*4.5</f>
        <v>4.6257541617393052</v>
      </c>
    </row>
  </sheetData>
  <mergeCells count="5">
    <mergeCell ref="A7:A11"/>
    <mergeCell ref="C7:C11"/>
    <mergeCell ref="D7:D11"/>
    <mergeCell ref="F7:F11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VENKATES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HP</cp:lastModifiedBy>
  <dcterms:created xsi:type="dcterms:W3CDTF">2021-12-27T04:57:18Z</dcterms:created>
  <dcterms:modified xsi:type="dcterms:W3CDTF">2022-01-06T05:49:54Z</dcterms:modified>
</cp:coreProperties>
</file>