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filterPrivacy="1" defaultThemeVersion="124226"/>
  <xr:revisionPtr revIDLastSave="0" documentId="13_ncr:1_{7350DE91-4DC0-4FA5-B106-925B2EE3C68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Sheet1!$A$9:$U$21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1" i="1" l="1"/>
  <c r="O21" i="1" s="1"/>
  <c r="R20" i="1"/>
  <c r="O20" i="1" s="1"/>
  <c r="R19" i="1"/>
  <c r="S19" i="1" s="1"/>
  <c r="T19" i="1" s="1"/>
  <c r="R18" i="1"/>
  <c r="O18" i="1" s="1"/>
  <c r="R17" i="1"/>
  <c r="O17" i="1" s="1"/>
  <c r="R16" i="1"/>
  <c r="O16" i="1" s="1"/>
  <c r="R15" i="1"/>
  <c r="S15" i="1" s="1"/>
  <c r="T15" i="1" s="1"/>
  <c r="R14" i="1"/>
  <c r="O14" i="1" s="1"/>
  <c r="R13" i="1"/>
  <c r="S13" i="1" s="1"/>
  <c r="T13" i="1" s="1"/>
  <c r="R12" i="1"/>
  <c r="O12" i="1" s="1"/>
  <c r="R11" i="1"/>
  <c r="S11" i="1" s="1"/>
  <c r="T11" i="1" s="1"/>
  <c r="N21" i="1"/>
  <c r="N20" i="1"/>
  <c r="N19" i="1"/>
  <c r="N18" i="1"/>
  <c r="N17" i="1"/>
  <c r="N16" i="1"/>
  <c r="N15" i="1"/>
  <c r="N14" i="1"/>
  <c r="N13" i="1"/>
  <c r="N12" i="1"/>
  <c r="N11" i="1"/>
  <c r="J21" i="1"/>
  <c r="J20" i="1"/>
  <c r="J19" i="1"/>
  <c r="J18" i="1"/>
  <c r="J17" i="1"/>
  <c r="J16" i="1"/>
  <c r="J15" i="1"/>
  <c r="J14" i="1"/>
  <c r="J13" i="1"/>
  <c r="J12" i="1"/>
  <c r="J11" i="1"/>
  <c r="O19" i="1" l="1"/>
  <c r="O11" i="1"/>
  <c r="O13" i="1"/>
  <c r="O15" i="1"/>
  <c r="S12" i="1"/>
  <c r="T12" i="1" s="1"/>
  <c r="S14" i="1"/>
  <c r="T14" i="1" s="1"/>
  <c r="S16" i="1"/>
  <c r="T16" i="1" s="1"/>
  <c r="S17" i="1"/>
  <c r="T17" i="1" s="1"/>
  <c r="S18" i="1"/>
  <c r="T18" i="1" s="1"/>
  <c r="S20" i="1"/>
  <c r="T20" i="1" s="1"/>
  <c r="S21" i="1"/>
  <c r="T21" i="1" s="1"/>
  <c r="R10" i="1" l="1"/>
  <c r="S10" i="1" s="1"/>
  <c r="T10" i="1" s="1"/>
  <c r="N10" i="1"/>
  <c r="J10" i="1"/>
  <c r="O10" i="1" l="1"/>
</calcChain>
</file>

<file path=xl/sharedStrings.xml><?xml version="1.0" encoding="utf-8"?>
<sst xmlns="http://schemas.openxmlformats.org/spreadsheetml/2006/main" count="86" uniqueCount="49">
  <si>
    <t>S.N.</t>
  </si>
  <si>
    <t>EMP.NAME</t>
  </si>
  <si>
    <t>CROP</t>
  </si>
  <si>
    <t>PRO.CODE</t>
  </si>
  <si>
    <t>SP.CODE</t>
  </si>
  <si>
    <t>TARGET AREA</t>
  </si>
  <si>
    <t>PASS QTY.</t>
  </si>
  <si>
    <t>GERM.FAIL</t>
  </si>
  <si>
    <t>GP.FAIL</t>
  </si>
  <si>
    <t>TOTAL FAIL</t>
  </si>
  <si>
    <t>ACHIEV.%</t>
  </si>
  <si>
    <t>REMARKS</t>
  </si>
  <si>
    <t>RAW QTY</t>
  </si>
  <si>
    <t>PRO.YEAR</t>
  </si>
  <si>
    <t>LOCATION</t>
  </si>
  <si>
    <t>ACHIEV%</t>
  </si>
  <si>
    <t>BAYAD</t>
  </si>
  <si>
    <t>2020-2021</t>
  </si>
  <si>
    <t>NO3</t>
  </si>
  <si>
    <t>KATAHI</t>
  </si>
  <si>
    <t>CE-2</t>
  </si>
  <si>
    <t>NEW HY 2</t>
  </si>
  <si>
    <t>TG 2</t>
  </si>
  <si>
    <t>TW 3</t>
  </si>
  <si>
    <t>TR 5</t>
  </si>
  <si>
    <t>TC 6</t>
  </si>
  <si>
    <t>NEW</t>
  </si>
  <si>
    <t>AI480</t>
  </si>
  <si>
    <t>AI407</t>
  </si>
  <si>
    <t>AI449</t>
  </si>
  <si>
    <t>AI453XAI454</t>
  </si>
  <si>
    <t>AI941</t>
  </si>
  <si>
    <t>AI943</t>
  </si>
  <si>
    <t>AI945</t>
  </si>
  <si>
    <t>AI947</t>
  </si>
  <si>
    <t>AH951</t>
  </si>
  <si>
    <t>AI963</t>
  </si>
  <si>
    <t>AI965</t>
  </si>
  <si>
    <t>TOTAL RAW PASS QTY</t>
  </si>
  <si>
    <t>AJ275XAJ276</t>
  </si>
  <si>
    <t>HY. TINDA</t>
  </si>
  <si>
    <t>SANDESH GOHIL</t>
  </si>
  <si>
    <t>AREA</t>
  </si>
  <si>
    <t>QUANTITY</t>
  </si>
  <si>
    <t>QUALITY</t>
  </si>
  <si>
    <t>PRO. TARGET</t>
  </si>
  <si>
    <t>PRO. QTY.</t>
  </si>
  <si>
    <t>DISPATCH AREA</t>
  </si>
  <si>
    <t>TARGET VS ACHIEVEMENT Mr. SANDESH GOHIL 2020-2021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</si>
</sst>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 * #,##0_ ;_ * \-#,##0_ ;_ * &quot;-&quot;_ ;_ @_ "/>
    <numFmt numFmtId="43" formatCode="_ * #,##0.00_ ;_ * \-#,##0.00_ ;_ * &quot;-&quot;??_ ;_ @_ "/>
    <numFmt numFmtId="164" formatCode="_(* #,##0.00_);_(* \(#,##0.00\);_(* &quot;-&quot;??_);_(@_)"/>
    <numFmt numFmtId="165" formatCode="_(* #,##0_);_(* \(#,##0\);_(* &quot;-&quot;??_);_(@_)"/>
    <numFmt numFmtId="166" formatCode="_ * #,##0.00_ ;_ * \-#,##0.00_ ;_ * &quot;-&quot;_ ;_ @_ 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</font>
    <font>
      <sz val="11"/>
      <color theme="1"/>
      <name val="Calibri"/>
      <charset val="134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8" fillId="0" borderId="0"/>
  </cellStyleXfs>
  <cellXfs count="38">
    <xf numFmtId="0" fontId="0" fillId="0" borderId="0" xfId="0"/>
    <xf numFmtId="0" fontId="0" fillId="0" borderId="1" xfId="0" applyBorder="1"/>
    <xf numFmtId="1" fontId="0" fillId="0" borderId="1" xfId="0" applyNumberFormat="1" applyBorder="1"/>
    <xf numFmtId="1" fontId="0" fillId="0" borderId="0" xfId="0" applyNumberFormat="1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164" fontId="7" fillId="0" borderId="1" xfId="0" applyNumberFormat="1" applyFont="1" applyFill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165" fontId="6" fillId="0" borderId="1" xfId="1" applyNumberFormat="1" applyFont="1" applyFill="1" applyBorder="1" applyAlignment="1">
      <alignment horizontal="center" vertical="center"/>
    </xf>
    <xf numFmtId="165" fontId="5" fillId="0" borderId="1" xfId="0" applyNumberFormat="1" applyFont="1" applyFill="1" applyBorder="1" applyAlignment="1">
      <alignment horizontal="center" vertical="center"/>
    </xf>
    <xf numFmtId="43" fontId="0" fillId="0" borderId="1" xfId="0" applyNumberFormat="1" applyBorder="1" applyAlignment="1">
      <alignment horizontal="center" vertical="center"/>
    </xf>
    <xf numFmtId="41" fontId="5" fillId="0" borderId="1" xfId="0" applyNumberFormat="1" applyFont="1" applyBorder="1" applyAlignment="1">
      <alignment horizontal="center" vertical="center" wrapText="1"/>
    </xf>
    <xf numFmtId="41" fontId="6" fillId="0" borderId="1" xfId="0" applyNumberFormat="1" applyFont="1" applyBorder="1" applyAlignment="1">
      <alignment horizontal="center" vertical="center" wrapText="1"/>
    </xf>
    <xf numFmtId="41" fontId="5" fillId="0" borderId="1" xfId="0" applyNumberFormat="1" applyFont="1" applyBorder="1" applyAlignment="1">
      <alignment horizontal="right" wrapText="1"/>
    </xf>
    <xf numFmtId="41" fontId="6" fillId="0" borderId="1" xfId="0" applyNumberFormat="1" applyFont="1" applyBorder="1" applyAlignment="1">
      <alignment horizontal="right" wrapText="1"/>
    </xf>
    <xf numFmtId="41" fontId="0" fillId="0" borderId="1" xfId="0" applyNumberFormat="1" applyBorder="1"/>
    <xf numFmtId="0" fontId="0" fillId="0" borderId="1" xfId="0" applyFill="1" applyBorder="1"/>
    <xf numFmtId="166" fontId="5" fillId="0" borderId="1" xfId="0" applyNumberFormat="1" applyFont="1" applyFill="1" applyBorder="1" applyAlignment="1">
      <alignment horizontal="center" vertical="center"/>
    </xf>
    <xf numFmtId="166" fontId="6" fillId="0" borderId="1" xfId="0" applyNumberFormat="1" applyFont="1" applyFill="1" applyBorder="1" applyAlignment="1">
      <alignment horizontal="center" vertical="center"/>
    </xf>
    <xf numFmtId="166" fontId="6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" fontId="1" fillId="4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left"/>
    </xf>
    <xf numFmtId="0" fontId="10" fillId="0" borderId="0" xfId="0" applyFont="1"/>
    <xf numFmtId="0" fontId="9" fillId="4" borderId="1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3" borderId="1" xfId="0" applyFont="1" applyFill="1" applyBorder="1" applyAlignment="1">
      <alignment horizontal="center"/>
    </xf>
  </cellXfs>
  <cellStyles count="3">
    <cellStyle name="Good" xfId="1" builtinId="26"/>
    <cellStyle name="Normal" xfId="0" builtinId="0"/>
    <cellStyle name="Normal 2" xfId="2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688975</xdr:colOff>
      <xdr:row>6</xdr:row>
      <xdr:rowOff>76201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5874A8-121A-442D-9D47-4998EF8AE1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057275" cy="1181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U21"/>
  <sheetViews>
    <sheetView tabSelected="1" workbookViewId="0">
      <pane ySplit="9" topLeftCell="A10" activePane="bottomLeft" state="frozen"/>
      <selection pane="bottomLeft" activeCell="D4" sqref="D4"/>
    </sheetView>
  </sheetViews>
  <sheetFormatPr defaultRowHeight="14.5"/>
  <cols>
    <col min="1" max="1" width="5.26953125" customWidth="1"/>
    <col min="2" max="2" width="18.54296875" customWidth="1"/>
    <col min="3" max="3" width="9.81640625" customWidth="1"/>
    <col min="4" max="4" width="11.26953125" customWidth="1"/>
    <col min="5" max="5" width="16.81640625" bestFit="1" customWidth="1"/>
    <col min="6" max="6" width="11.81640625" bestFit="1" customWidth="1"/>
    <col min="7" max="7" width="14" customWidth="1"/>
    <col min="8" max="8" width="12.26953125" customWidth="1"/>
    <col min="9" max="9" width="12.81640625" customWidth="1"/>
    <col min="10" max="10" width="11.1796875" style="3" customWidth="1"/>
    <col min="11" max="11" width="12" bestFit="1" customWidth="1"/>
    <col min="12" max="12" width="12.1796875" customWidth="1"/>
    <col min="13" max="13" width="11.1796875" bestFit="1" customWidth="1"/>
    <col min="14" max="14" width="11.1796875" style="3" customWidth="1"/>
    <col min="15" max="15" width="9.81640625" bestFit="1" customWidth="1"/>
    <col min="16" max="16" width="10.453125" bestFit="1" customWidth="1"/>
    <col min="17" max="17" width="9.453125" customWidth="1"/>
    <col min="18" max="18" width="10.7265625" bestFit="1" customWidth="1"/>
    <col min="19" max="19" width="13.81640625" customWidth="1"/>
    <col min="20" max="20" width="10.453125" customWidth="1"/>
    <col min="21" max="21" width="17.1796875" customWidth="1"/>
  </cols>
  <sheetData>
    <row r="7" spans="1:21" ht="23.5">
      <c r="A7" s="32" t="s">
        <v>48</v>
      </c>
    </row>
    <row r="8" spans="1:21" ht="15.5">
      <c r="H8" s="33" t="s">
        <v>42</v>
      </c>
      <c r="I8" s="33"/>
      <c r="J8" s="33"/>
      <c r="K8" s="34" t="s">
        <v>43</v>
      </c>
      <c r="L8" s="35"/>
      <c r="M8" s="35"/>
      <c r="N8" s="36"/>
      <c r="O8" s="37" t="s">
        <v>44</v>
      </c>
      <c r="P8" s="37"/>
      <c r="Q8" s="37"/>
      <c r="R8" s="37"/>
      <c r="S8" s="37"/>
      <c r="T8" s="37"/>
    </row>
    <row r="9" spans="1:21" s="30" customFormat="1" ht="38.25" customHeight="1">
      <c r="A9" s="24" t="s">
        <v>0</v>
      </c>
      <c r="B9" s="24" t="s">
        <v>1</v>
      </c>
      <c r="C9" s="24" t="s">
        <v>14</v>
      </c>
      <c r="D9" s="24" t="s">
        <v>13</v>
      </c>
      <c r="E9" s="24" t="s">
        <v>2</v>
      </c>
      <c r="F9" s="24" t="s">
        <v>3</v>
      </c>
      <c r="G9" s="24" t="s">
        <v>4</v>
      </c>
      <c r="H9" s="25" t="s">
        <v>5</v>
      </c>
      <c r="I9" s="25" t="s">
        <v>47</v>
      </c>
      <c r="J9" s="26" t="s">
        <v>10</v>
      </c>
      <c r="K9" s="27" t="s">
        <v>45</v>
      </c>
      <c r="L9" s="27" t="s">
        <v>12</v>
      </c>
      <c r="M9" s="27" t="s">
        <v>46</v>
      </c>
      <c r="N9" s="28" t="s">
        <v>15</v>
      </c>
      <c r="O9" s="29" t="s">
        <v>6</v>
      </c>
      <c r="P9" s="29" t="s">
        <v>7</v>
      </c>
      <c r="Q9" s="29" t="s">
        <v>8</v>
      </c>
      <c r="R9" s="29" t="s">
        <v>9</v>
      </c>
      <c r="S9" s="29" t="s">
        <v>38</v>
      </c>
      <c r="T9" s="29" t="s">
        <v>10</v>
      </c>
      <c r="U9" s="24" t="s">
        <v>11</v>
      </c>
    </row>
    <row r="10" spans="1:21" ht="30.75" customHeight="1">
      <c r="A10" s="31">
        <v>1</v>
      </c>
      <c r="B10" s="23" t="s">
        <v>41</v>
      </c>
      <c r="C10" s="19" t="s">
        <v>16</v>
      </c>
      <c r="D10" s="4">
        <v>2020</v>
      </c>
      <c r="E10" s="6" t="s">
        <v>18</v>
      </c>
      <c r="F10" s="6" t="s">
        <v>18</v>
      </c>
      <c r="G10" s="5" t="s">
        <v>27</v>
      </c>
      <c r="H10" s="20">
        <v>88</v>
      </c>
      <c r="I10" s="20">
        <v>88.56</v>
      </c>
      <c r="J10" s="2">
        <f t="shared" ref="J10:J21" si="0">I10*100/H10</f>
        <v>100.63636363636364</v>
      </c>
      <c r="K10" s="11">
        <v>20000</v>
      </c>
      <c r="L10" s="14">
        <v>36695.5</v>
      </c>
      <c r="M10" s="16">
        <v>32025.760000000002</v>
      </c>
      <c r="N10" s="2">
        <f t="shared" ref="N10:N21" si="1">M10*100/K10</f>
        <v>160.12880000000001</v>
      </c>
      <c r="O10" s="18">
        <f t="shared" ref="O10:O21" si="2">L10-R10</f>
        <v>36695.5</v>
      </c>
      <c r="P10" s="13">
        <v>0</v>
      </c>
      <c r="Q10" s="13">
        <v>0</v>
      </c>
      <c r="R10" s="1">
        <f t="shared" ref="R10:R21" si="3">P10+Q10</f>
        <v>0</v>
      </c>
      <c r="S10" s="1">
        <f t="shared" ref="S10:S21" si="4">L10-R10</f>
        <v>36695.5</v>
      </c>
      <c r="T10" s="1">
        <f t="shared" ref="T10:T21" si="5">S10*100/L10</f>
        <v>100</v>
      </c>
      <c r="U10" s="1"/>
    </row>
    <row r="11" spans="1:21" ht="30.75" customHeight="1">
      <c r="A11" s="31">
        <v>2</v>
      </c>
      <c r="B11" s="23" t="s">
        <v>41</v>
      </c>
      <c r="C11" s="19" t="s">
        <v>16</v>
      </c>
      <c r="D11" s="4">
        <v>2020</v>
      </c>
      <c r="E11" s="6" t="s">
        <v>19</v>
      </c>
      <c r="F11" s="6" t="s">
        <v>19</v>
      </c>
      <c r="G11" s="5" t="s">
        <v>28</v>
      </c>
      <c r="H11" s="20">
        <v>22</v>
      </c>
      <c r="I11" s="20">
        <v>21.14</v>
      </c>
      <c r="J11" s="2">
        <f t="shared" si="0"/>
        <v>96.090909090909093</v>
      </c>
      <c r="K11" s="12">
        <v>6500</v>
      </c>
      <c r="L11" s="14">
        <v>4391.57</v>
      </c>
      <c r="M11" s="16">
        <v>3793.64</v>
      </c>
      <c r="N11" s="2">
        <f t="shared" si="1"/>
        <v>58.363692307692311</v>
      </c>
      <c r="O11" s="18">
        <f t="shared" si="2"/>
        <v>4360.57</v>
      </c>
      <c r="P11" s="13">
        <v>3</v>
      </c>
      <c r="Q11" s="13">
        <v>28</v>
      </c>
      <c r="R11" s="1">
        <f t="shared" si="3"/>
        <v>31</v>
      </c>
      <c r="S11" s="1">
        <f t="shared" si="4"/>
        <v>4360.57</v>
      </c>
      <c r="T11" s="1">
        <f t="shared" si="5"/>
        <v>99.294102109268451</v>
      </c>
      <c r="U11" s="1"/>
    </row>
    <row r="12" spans="1:21" ht="30.75" customHeight="1">
      <c r="A12" s="31">
        <v>3</v>
      </c>
      <c r="B12" s="23" t="s">
        <v>41</v>
      </c>
      <c r="C12" s="19" t="s">
        <v>16</v>
      </c>
      <c r="D12" s="4">
        <v>2020</v>
      </c>
      <c r="E12" s="7" t="s">
        <v>20</v>
      </c>
      <c r="F12" s="7" t="s">
        <v>20</v>
      </c>
      <c r="G12" s="7" t="s">
        <v>29</v>
      </c>
      <c r="H12" s="20">
        <v>4.25</v>
      </c>
      <c r="I12" s="20">
        <v>4.05</v>
      </c>
      <c r="J12" s="2">
        <f t="shared" si="0"/>
        <v>95.294117647058826</v>
      </c>
      <c r="K12" s="7">
        <v>400</v>
      </c>
      <c r="L12" s="15">
        <v>235.71</v>
      </c>
      <c r="M12" s="17">
        <v>223.6</v>
      </c>
      <c r="N12" s="2">
        <f t="shared" si="1"/>
        <v>55.9</v>
      </c>
      <c r="O12" s="18">
        <f t="shared" si="2"/>
        <v>235.71</v>
      </c>
      <c r="P12" s="13">
        <v>0</v>
      </c>
      <c r="Q12" s="13">
        <v>0</v>
      </c>
      <c r="R12" s="1">
        <f t="shared" si="3"/>
        <v>0</v>
      </c>
      <c r="S12" s="1">
        <f t="shared" si="4"/>
        <v>235.71</v>
      </c>
      <c r="T12" s="1">
        <f t="shared" si="5"/>
        <v>100</v>
      </c>
      <c r="U12" s="1"/>
    </row>
    <row r="13" spans="1:21" ht="30.75" customHeight="1">
      <c r="A13" s="31">
        <v>4</v>
      </c>
      <c r="B13" s="23" t="s">
        <v>41</v>
      </c>
      <c r="C13" s="19" t="s">
        <v>16</v>
      </c>
      <c r="D13" s="4">
        <v>2020</v>
      </c>
      <c r="E13" s="8" t="s">
        <v>21</v>
      </c>
      <c r="F13" s="8" t="s">
        <v>21</v>
      </c>
      <c r="G13" s="8" t="s">
        <v>30</v>
      </c>
      <c r="H13" s="21">
        <v>6</v>
      </c>
      <c r="I13" s="21">
        <v>5.4</v>
      </c>
      <c r="J13" s="2">
        <f t="shared" si="0"/>
        <v>90</v>
      </c>
      <c r="K13" s="8">
        <v>600</v>
      </c>
      <c r="L13" s="15">
        <v>442.04</v>
      </c>
      <c r="M13" s="17">
        <v>421.9</v>
      </c>
      <c r="N13" s="2">
        <f t="shared" si="1"/>
        <v>70.316666666666663</v>
      </c>
      <c r="O13" s="18">
        <f t="shared" si="2"/>
        <v>442.04</v>
      </c>
      <c r="P13" s="13">
        <v>0</v>
      </c>
      <c r="Q13" s="13">
        <v>0</v>
      </c>
      <c r="R13" s="1">
        <f t="shared" si="3"/>
        <v>0</v>
      </c>
      <c r="S13" s="1">
        <f t="shared" si="4"/>
        <v>442.04</v>
      </c>
      <c r="T13" s="1">
        <f t="shared" si="5"/>
        <v>100</v>
      </c>
      <c r="U13" s="1"/>
    </row>
    <row r="14" spans="1:21" ht="30.75" customHeight="1">
      <c r="A14" s="31">
        <v>5</v>
      </c>
      <c r="B14" s="23" t="s">
        <v>41</v>
      </c>
      <c r="C14" s="19" t="s">
        <v>16</v>
      </c>
      <c r="D14" s="4">
        <v>2020</v>
      </c>
      <c r="E14" s="8" t="s">
        <v>22</v>
      </c>
      <c r="F14" s="8" t="s">
        <v>22</v>
      </c>
      <c r="G14" s="8" t="s">
        <v>31</v>
      </c>
      <c r="H14" s="22">
        <v>7.5</v>
      </c>
      <c r="I14" s="22">
        <v>7.5</v>
      </c>
      <c r="J14" s="2">
        <f t="shared" si="0"/>
        <v>100</v>
      </c>
      <c r="K14" s="8">
        <v>400</v>
      </c>
      <c r="L14" s="15">
        <v>168.68</v>
      </c>
      <c r="M14" s="17">
        <v>156.69999999999999</v>
      </c>
      <c r="N14" s="2">
        <f t="shared" si="1"/>
        <v>39.174999999999997</v>
      </c>
      <c r="O14" s="18">
        <f t="shared" si="2"/>
        <v>168.68</v>
      </c>
      <c r="P14" s="13">
        <v>0</v>
      </c>
      <c r="Q14" s="13">
        <v>0</v>
      </c>
      <c r="R14" s="1">
        <f t="shared" si="3"/>
        <v>0</v>
      </c>
      <c r="S14" s="1">
        <f t="shared" si="4"/>
        <v>168.68</v>
      </c>
      <c r="T14" s="1">
        <f t="shared" si="5"/>
        <v>100</v>
      </c>
      <c r="U14" s="1"/>
    </row>
    <row r="15" spans="1:21" ht="30.75" customHeight="1">
      <c r="A15" s="31">
        <v>6</v>
      </c>
      <c r="B15" s="23" t="s">
        <v>41</v>
      </c>
      <c r="C15" s="19" t="s">
        <v>16</v>
      </c>
      <c r="D15" s="4">
        <v>2020</v>
      </c>
      <c r="E15" s="8" t="s">
        <v>23</v>
      </c>
      <c r="F15" s="8" t="s">
        <v>23</v>
      </c>
      <c r="G15" s="8" t="s">
        <v>32</v>
      </c>
      <c r="H15" s="22">
        <v>3</v>
      </c>
      <c r="I15" s="22">
        <v>2.96</v>
      </c>
      <c r="J15" s="2">
        <f t="shared" si="0"/>
        <v>98.666666666666671</v>
      </c>
      <c r="K15" s="8">
        <v>200</v>
      </c>
      <c r="L15" s="15">
        <v>221.76</v>
      </c>
      <c r="M15" s="17">
        <v>214.3</v>
      </c>
      <c r="N15" s="2">
        <f t="shared" si="1"/>
        <v>107.15</v>
      </c>
      <c r="O15" s="18">
        <f t="shared" si="2"/>
        <v>221.76</v>
      </c>
      <c r="P15" s="13">
        <v>0</v>
      </c>
      <c r="Q15" s="13">
        <v>0</v>
      </c>
      <c r="R15" s="1">
        <f t="shared" si="3"/>
        <v>0</v>
      </c>
      <c r="S15" s="1">
        <f t="shared" si="4"/>
        <v>221.76</v>
      </c>
      <c r="T15" s="1">
        <f t="shared" si="5"/>
        <v>100</v>
      </c>
      <c r="U15" s="1"/>
    </row>
    <row r="16" spans="1:21" ht="30.75" customHeight="1">
      <c r="A16" s="31">
        <v>7</v>
      </c>
      <c r="B16" s="23" t="s">
        <v>41</v>
      </c>
      <c r="C16" s="19" t="s">
        <v>16</v>
      </c>
      <c r="D16" s="4">
        <v>2020</v>
      </c>
      <c r="E16" s="9" t="s">
        <v>24</v>
      </c>
      <c r="F16" s="9" t="s">
        <v>24</v>
      </c>
      <c r="G16" s="10" t="s">
        <v>33</v>
      </c>
      <c r="H16" s="22">
        <v>0.32</v>
      </c>
      <c r="I16" s="22">
        <v>0.22</v>
      </c>
      <c r="J16" s="2">
        <f t="shared" si="0"/>
        <v>68.75</v>
      </c>
      <c r="K16" s="8">
        <v>25</v>
      </c>
      <c r="L16" s="15">
        <v>6.87</v>
      </c>
      <c r="M16" s="17">
        <v>6.55</v>
      </c>
      <c r="N16" s="2">
        <f t="shared" si="1"/>
        <v>26.2</v>
      </c>
      <c r="O16" s="18">
        <f t="shared" si="2"/>
        <v>6.87</v>
      </c>
      <c r="P16" s="13">
        <v>0</v>
      </c>
      <c r="Q16" s="13">
        <v>0</v>
      </c>
      <c r="R16" s="1">
        <f t="shared" si="3"/>
        <v>0</v>
      </c>
      <c r="S16" s="1">
        <f t="shared" si="4"/>
        <v>6.87</v>
      </c>
      <c r="T16" s="1">
        <f t="shared" si="5"/>
        <v>100</v>
      </c>
      <c r="U16" s="1"/>
    </row>
    <row r="17" spans="1:21" ht="30.75" customHeight="1">
      <c r="A17" s="31">
        <v>8</v>
      </c>
      <c r="B17" s="23" t="s">
        <v>41</v>
      </c>
      <c r="C17" s="19" t="s">
        <v>16</v>
      </c>
      <c r="D17" s="4">
        <v>2020</v>
      </c>
      <c r="E17" s="8" t="s">
        <v>25</v>
      </c>
      <c r="F17" s="8" t="s">
        <v>25</v>
      </c>
      <c r="G17" s="8" t="s">
        <v>34</v>
      </c>
      <c r="H17" s="21">
        <v>0.7</v>
      </c>
      <c r="I17" s="21">
        <v>0.73</v>
      </c>
      <c r="J17" s="2">
        <f t="shared" si="0"/>
        <v>104.28571428571429</v>
      </c>
      <c r="K17" s="8">
        <v>10</v>
      </c>
      <c r="L17" s="15">
        <v>21.46</v>
      </c>
      <c r="M17" s="17">
        <v>20.9</v>
      </c>
      <c r="N17" s="2">
        <f t="shared" si="1"/>
        <v>209</v>
      </c>
      <c r="O17" s="18">
        <f t="shared" si="2"/>
        <v>21.46</v>
      </c>
      <c r="P17" s="13">
        <v>0</v>
      </c>
      <c r="Q17" s="13">
        <v>0</v>
      </c>
      <c r="R17" s="1">
        <f t="shared" si="3"/>
        <v>0</v>
      </c>
      <c r="S17" s="1">
        <f t="shared" si="4"/>
        <v>21.46</v>
      </c>
      <c r="T17" s="1">
        <f t="shared" si="5"/>
        <v>100</v>
      </c>
      <c r="U17" s="1"/>
    </row>
    <row r="18" spans="1:21" ht="30.75" customHeight="1">
      <c r="A18" s="31">
        <v>9</v>
      </c>
      <c r="B18" s="23" t="s">
        <v>41</v>
      </c>
      <c r="C18" s="19" t="s">
        <v>16</v>
      </c>
      <c r="D18" s="4">
        <v>2020</v>
      </c>
      <c r="E18" s="9" t="s">
        <v>26</v>
      </c>
      <c r="F18" s="9" t="s">
        <v>26</v>
      </c>
      <c r="G18" s="10" t="s">
        <v>35</v>
      </c>
      <c r="H18" s="22">
        <v>0.3</v>
      </c>
      <c r="I18" s="22">
        <v>0.32</v>
      </c>
      <c r="J18" s="2">
        <f t="shared" si="0"/>
        <v>106.66666666666667</v>
      </c>
      <c r="K18" s="8">
        <v>25</v>
      </c>
      <c r="L18" s="15">
        <v>26.02</v>
      </c>
      <c r="M18" s="17">
        <v>25.3</v>
      </c>
      <c r="N18" s="2">
        <f t="shared" si="1"/>
        <v>101.2</v>
      </c>
      <c r="O18" s="18">
        <f t="shared" si="2"/>
        <v>26.02</v>
      </c>
      <c r="P18" s="13">
        <v>0</v>
      </c>
      <c r="Q18" s="13">
        <v>0</v>
      </c>
      <c r="R18" s="1">
        <f t="shared" si="3"/>
        <v>0</v>
      </c>
      <c r="S18" s="1">
        <f t="shared" si="4"/>
        <v>26.02</v>
      </c>
      <c r="T18" s="1">
        <f t="shared" si="5"/>
        <v>100</v>
      </c>
      <c r="U18" s="1"/>
    </row>
    <row r="19" spans="1:21" ht="30.75" customHeight="1">
      <c r="A19" s="31">
        <v>10</v>
      </c>
      <c r="B19" s="23" t="s">
        <v>41</v>
      </c>
      <c r="C19" s="19" t="s">
        <v>16</v>
      </c>
      <c r="D19" s="4">
        <v>2020</v>
      </c>
      <c r="E19" s="9" t="s">
        <v>26</v>
      </c>
      <c r="F19" s="9" t="s">
        <v>26</v>
      </c>
      <c r="G19" s="9" t="s">
        <v>36</v>
      </c>
      <c r="H19" s="22">
        <v>0.5</v>
      </c>
      <c r="I19" s="22">
        <v>0.51</v>
      </c>
      <c r="J19" s="2">
        <f t="shared" si="0"/>
        <v>102</v>
      </c>
      <c r="K19" s="8">
        <v>12</v>
      </c>
      <c r="L19" s="15">
        <v>21.38</v>
      </c>
      <c r="M19" s="17">
        <v>20.7</v>
      </c>
      <c r="N19" s="2">
        <f t="shared" si="1"/>
        <v>172.5</v>
      </c>
      <c r="O19" s="18">
        <f t="shared" si="2"/>
        <v>21.38</v>
      </c>
      <c r="P19" s="13">
        <v>0</v>
      </c>
      <c r="Q19" s="13">
        <v>0</v>
      </c>
      <c r="R19" s="1">
        <f t="shared" si="3"/>
        <v>0</v>
      </c>
      <c r="S19" s="1">
        <f t="shared" si="4"/>
        <v>21.38</v>
      </c>
      <c r="T19" s="1">
        <f t="shared" si="5"/>
        <v>100</v>
      </c>
      <c r="U19" s="1"/>
    </row>
    <row r="20" spans="1:21" ht="30.75" customHeight="1">
      <c r="A20" s="31">
        <v>11</v>
      </c>
      <c r="B20" s="23" t="s">
        <v>41</v>
      </c>
      <c r="C20" s="19" t="s">
        <v>16</v>
      </c>
      <c r="D20" s="4">
        <v>2020</v>
      </c>
      <c r="E20" s="9" t="s">
        <v>26</v>
      </c>
      <c r="F20" s="9" t="s">
        <v>26</v>
      </c>
      <c r="G20" s="10" t="s">
        <v>37</v>
      </c>
      <c r="H20" s="22">
        <v>0.4</v>
      </c>
      <c r="I20" s="22">
        <v>0.41</v>
      </c>
      <c r="J20" s="2">
        <f t="shared" si="0"/>
        <v>102.5</v>
      </c>
      <c r="K20" s="8">
        <v>12</v>
      </c>
      <c r="L20" s="15">
        <v>43.36</v>
      </c>
      <c r="M20" s="17">
        <v>42.1</v>
      </c>
      <c r="N20" s="2">
        <f t="shared" si="1"/>
        <v>350.83333333333331</v>
      </c>
      <c r="O20" s="18">
        <f t="shared" si="2"/>
        <v>43.36</v>
      </c>
      <c r="P20" s="13">
        <v>0</v>
      </c>
      <c r="Q20" s="13">
        <v>0</v>
      </c>
      <c r="R20" s="1">
        <f t="shared" si="3"/>
        <v>0</v>
      </c>
      <c r="S20" s="1">
        <f t="shared" si="4"/>
        <v>43.36</v>
      </c>
      <c r="T20" s="1">
        <f t="shared" si="5"/>
        <v>100</v>
      </c>
      <c r="U20" s="1"/>
    </row>
    <row r="21" spans="1:21" ht="30.75" customHeight="1">
      <c r="A21" s="31">
        <v>12</v>
      </c>
      <c r="B21" s="23" t="s">
        <v>41</v>
      </c>
      <c r="C21" s="19" t="s">
        <v>16</v>
      </c>
      <c r="D21" s="4" t="s">
        <v>17</v>
      </c>
      <c r="E21" s="4" t="s">
        <v>40</v>
      </c>
      <c r="F21" s="4" t="s">
        <v>40</v>
      </c>
      <c r="G21" s="4" t="s">
        <v>39</v>
      </c>
      <c r="H21" s="13">
        <v>15.5</v>
      </c>
      <c r="I21" s="13">
        <v>15.59</v>
      </c>
      <c r="J21" s="2">
        <f t="shared" si="0"/>
        <v>100.58064516129032</v>
      </c>
      <c r="K21" s="13">
        <v>1550</v>
      </c>
      <c r="L21" s="15">
        <v>1517</v>
      </c>
      <c r="M21" s="17">
        <v>1360</v>
      </c>
      <c r="N21" s="2">
        <f t="shared" si="1"/>
        <v>87.741935483870961</v>
      </c>
      <c r="O21" s="18">
        <f t="shared" si="2"/>
        <v>1517</v>
      </c>
      <c r="P21" s="13"/>
      <c r="Q21" s="13"/>
      <c r="R21" s="1">
        <f t="shared" si="3"/>
        <v>0</v>
      </c>
      <c r="S21" s="1">
        <f t="shared" si="4"/>
        <v>1517</v>
      </c>
      <c r="T21" s="1">
        <f t="shared" si="5"/>
        <v>100</v>
      </c>
      <c r="U21" s="1"/>
    </row>
  </sheetData>
  <autoFilter ref="A9:U21" xr:uid="{00000000-0009-0000-0000-000000000000}"/>
  <mergeCells count="3">
    <mergeCell ref="H8:J8"/>
    <mergeCell ref="K8:N8"/>
    <mergeCell ref="O8:T8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2022-01-07T08:59:16Z</dcterms:modified>
</cp:coreProperties>
</file>