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91970\Desktop\"/>
    </mc:Choice>
  </mc:AlternateContent>
  <xr:revisionPtr revIDLastSave="0" documentId="8_{4256FB24-3E9D-3A44-B41D-8AF93891E933}" xr6:coauthVersionLast="47" xr6:coauthVersionMax="47" xr10:uidLastSave="{00000000-0000-0000-0000-000000000000}"/>
  <bookViews>
    <workbookView xWindow="0" yWindow="0" windowWidth="19200" windowHeight="6720" xr2:uid="{00000000-000D-0000-FFFF-FFFF00000000}"/>
  </bookViews>
  <sheets>
    <sheet name="Manthan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H16" i="1"/>
  <c r="F16" i="1"/>
  <c r="J15" i="1"/>
  <c r="G15" i="1"/>
  <c r="J14" i="1"/>
  <c r="G14" i="1"/>
  <c r="J13" i="1"/>
  <c r="G13" i="1"/>
  <c r="J12" i="1"/>
  <c r="G12" i="1"/>
  <c r="J11" i="1"/>
  <c r="D11" i="1"/>
  <c r="G11" i="1"/>
  <c r="J10" i="1"/>
  <c r="J9" i="1"/>
  <c r="J8" i="1"/>
  <c r="J7" i="1"/>
  <c r="J6" i="1"/>
  <c r="D6" i="1"/>
  <c r="G10" i="1"/>
  <c r="J5" i="1"/>
  <c r="G5" i="1"/>
  <c r="J4" i="1"/>
  <c r="D4" i="1"/>
  <c r="G4" i="1"/>
  <c r="J3" i="1"/>
  <c r="G3" i="1"/>
  <c r="G9" i="1"/>
  <c r="H17" i="1"/>
  <c r="J16" i="1"/>
  <c r="G7" i="1"/>
  <c r="G6" i="1"/>
  <c r="G8" i="1"/>
  <c r="G16" i="1"/>
  <c r="G17" i="1"/>
</calcChain>
</file>

<file path=xl/sharedStrings.xml><?xml version="1.0" encoding="utf-8"?>
<sst xmlns="http://schemas.openxmlformats.org/spreadsheetml/2006/main" count="34" uniqueCount="31">
  <si>
    <t>Sr No</t>
  </si>
  <si>
    <t>Assesment Key</t>
  </si>
  <si>
    <t>Measurement</t>
  </si>
  <si>
    <t>Target Volume</t>
  </si>
  <si>
    <t>Achieved Valume</t>
  </si>
  <si>
    <t>Weightage %</t>
  </si>
  <si>
    <t>Self Rating %</t>
  </si>
  <si>
    <t>1st Reviwer Ranting %</t>
  </si>
  <si>
    <t>2nd Reviwer Rating %</t>
  </si>
  <si>
    <t>Final Rating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</si>
  <si>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</si>
  <si>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</si>
  <si>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</si>
  <si>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</si>
  <si>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</si>
  <si>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</si>
  <si>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</si>
  <si>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</si>
  <si>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</si>
  <si>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</si>
  <si>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</si>
  <si>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May'21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</si>
  <si>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</si>
  <si>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</si>
  <si>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</si>
  <si>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</si>
  <si>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</si>
  <si>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</si>
  <si>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</si>
  <si>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</si>
  <si>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VELMAREDDY MADHUKAR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</si>
</sst>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0" borderId="2" xfId="0" applyBorder="1"/>
    <xf numFmtId="2" fontId="0" fillId="0" borderId="0" xfId="0" applyNumberFormat="1" applyFont="1"/>
    <xf numFmtId="0" fontId="2" fillId="3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/>
    <xf numFmtId="2" fontId="3" fillId="4" borderId="1" xfId="1" applyNumberFormat="1" applyFont="1" applyFill="1" applyAlignment="1">
      <alignment horizontal="center"/>
    </xf>
    <xf numFmtId="2" fontId="0" fillId="0" borderId="2" xfId="0" applyNumberFormat="1" applyFont="1" applyBorder="1"/>
    <xf numFmtId="2" fontId="0" fillId="0" borderId="2" xfId="0" applyNumberFormat="1" applyFont="1" applyFill="1" applyBorder="1" applyAlignment="1"/>
    <xf numFmtId="2" fontId="0" fillId="0" borderId="2" xfId="0" applyNumberFormat="1" applyFont="1" applyBorder="1" applyAlignment="1"/>
    <xf numFmtId="0" fontId="2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2" fontId="4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2" fillId="0" borderId="3" xfId="0" applyNumberFormat="1" applyFont="1" applyFill="1" applyBorder="1" applyAlignment="1">
      <alignment vertical="center"/>
    </xf>
    <xf numFmtId="2" fontId="2" fillId="0" borderId="4" xfId="0" applyNumberFormat="1" applyFont="1" applyFill="1" applyBorder="1" applyAlignment="1">
      <alignment vertical="center"/>
    </xf>
    <xf numFmtId="2" fontId="2" fillId="0" borderId="5" xfId="0" applyNumberFormat="1" applyFont="1" applyFill="1" applyBorder="1" applyAlignment="1">
      <alignment vertic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3" sqref="I3"/>
    </sheetView>
  </sheetViews>
  <sheetFormatPr defaultRowHeight="15" x14ac:dyDescent="0.2"/>
  <cols>
    <col min="1" max="1" width="19.234375" customWidth="1"/>
    <col min="2" max="2" width="38.203125" bestFit="1" customWidth="1"/>
    <col min="3" max="3" width="13.71875" bestFit="1" customWidth="1"/>
    <col min="4" max="5" width="10.4921875" bestFit="1" customWidth="1"/>
    <col min="6" max="7" width="8.47265625" bestFit="1" customWidth="1"/>
    <col min="8" max="8" width="8.203125" bestFit="1" customWidth="1"/>
    <col min="9" max="9" width="8.47265625" bestFit="1" customWidth="1"/>
    <col min="10" max="10" width="6.58984375" bestFit="1" customWidth="1"/>
  </cols>
  <sheetData>
    <row r="1" spans="1:10" x14ac:dyDescent="0.2">
      <c r="A1" s="1" t="s">
        <v>30</v>
      </c>
      <c r="D1" s="2"/>
      <c r="E1" s="2"/>
    </row>
    <row r="2" spans="1:10" ht="54.75" x14ac:dyDescent="0.2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">
      <c r="A3" s="6">
        <v>1</v>
      </c>
      <c r="B3" s="1" t="s">
        <v>10</v>
      </c>
      <c r="C3" s="6" t="s">
        <v>11</v>
      </c>
      <c r="D3" s="20">
        <v>516.79999999999995</v>
      </c>
      <c r="E3" s="20">
        <v>543</v>
      </c>
      <c r="F3" s="6">
        <v>15</v>
      </c>
      <c r="G3" s="8">
        <f>(E3/D3)*F3</f>
        <v>15.76044891640867</v>
      </c>
      <c r="H3" s="8">
        <v>15.76044891640867</v>
      </c>
      <c r="I3" s="8">
        <v>15.76044891640867</v>
      </c>
      <c r="J3" s="8">
        <f>(I3/F3)*4.5</f>
        <v>4.7281346749226003</v>
      </c>
    </row>
    <row r="4" spans="1:10" x14ac:dyDescent="0.2">
      <c r="A4" s="6">
        <v>2</v>
      </c>
      <c r="B4" s="1" t="s">
        <v>12</v>
      </c>
      <c r="C4" s="6" t="s">
        <v>11</v>
      </c>
      <c r="D4" s="9">
        <f>E3</f>
        <v>543</v>
      </c>
      <c r="E4" s="20">
        <v>495.45899999999995</v>
      </c>
      <c r="F4" s="6">
        <v>10</v>
      </c>
      <c r="G4" s="8">
        <f>((E4/D4)*F4)*(100/90)</f>
        <v>10.138305709023941</v>
      </c>
      <c r="H4" s="8">
        <v>10.138305709023941</v>
      </c>
      <c r="I4" s="8">
        <v>10.138305709023941</v>
      </c>
      <c r="J4" s="8">
        <f>(I4/F4)*4.5</f>
        <v>4.5622375690607733</v>
      </c>
    </row>
    <row r="5" spans="1:10" x14ac:dyDescent="0.2">
      <c r="A5" s="6">
        <v>3</v>
      </c>
      <c r="B5" s="1" t="s">
        <v>13</v>
      </c>
      <c r="C5" s="6" t="s">
        <v>14</v>
      </c>
      <c r="D5" s="20">
        <v>290149</v>
      </c>
      <c r="E5" s="20">
        <v>494865.51999999996</v>
      </c>
      <c r="F5" s="6">
        <v>10</v>
      </c>
      <c r="G5" s="8">
        <f>(E5/D5)*F5</f>
        <v>17.055565244064255</v>
      </c>
      <c r="H5" s="8">
        <v>17.055565244064255</v>
      </c>
      <c r="I5" s="8">
        <v>17.055565244064255</v>
      </c>
      <c r="J5" s="8">
        <f>(I5/F5)*4.5</f>
        <v>7.6750043598289146</v>
      </c>
    </row>
    <row r="6" spans="1:10" x14ac:dyDescent="0.2">
      <c r="A6" s="22">
        <v>4</v>
      </c>
      <c r="B6" s="1" t="s">
        <v>15</v>
      </c>
      <c r="C6" s="22" t="s">
        <v>14</v>
      </c>
      <c r="D6" s="25">
        <f>E5</f>
        <v>494865.51999999996</v>
      </c>
      <c r="E6" s="20">
        <v>169580.57999999996</v>
      </c>
      <c r="F6" s="22">
        <v>35</v>
      </c>
      <c r="G6" s="8">
        <f>(E6/D6)*F6*1.15</f>
        <v>13.792875173441056</v>
      </c>
      <c r="H6" s="8">
        <v>13.792875173441056</v>
      </c>
      <c r="I6" s="8">
        <v>13.792875173441056</v>
      </c>
      <c r="J6" s="8">
        <f>(I6/F6)*4.5</f>
        <v>1.7733696651567072</v>
      </c>
    </row>
    <row r="7" spans="1:10" x14ac:dyDescent="0.2">
      <c r="A7" s="23"/>
      <c r="B7" s="1" t="s">
        <v>16</v>
      </c>
      <c r="C7" s="23"/>
      <c r="D7" s="26"/>
      <c r="E7" s="20">
        <v>175867.95</v>
      </c>
      <c r="F7" s="23"/>
      <c r="G7" s="8">
        <f>(E7/D6)*F6*1</f>
        <v>12.438486823652617</v>
      </c>
      <c r="H7" s="8">
        <v>12.438486823652617</v>
      </c>
      <c r="I7" s="8">
        <v>12.438486823652617</v>
      </c>
      <c r="J7" s="8">
        <f>(I7/F6)*4.5</f>
        <v>1.5992340201839079</v>
      </c>
    </row>
    <row r="8" spans="1:10" x14ac:dyDescent="0.2">
      <c r="A8" s="23"/>
      <c r="B8" s="1" t="s">
        <v>17</v>
      </c>
      <c r="C8" s="23"/>
      <c r="D8" s="26"/>
      <c r="E8" s="20">
        <v>72273.250000000015</v>
      </c>
      <c r="F8" s="23"/>
      <c r="G8" s="8">
        <f>(E8/D6)*F6*0.9</f>
        <v>4.6004566553757895</v>
      </c>
      <c r="H8" s="8">
        <v>4.6004566553757895</v>
      </c>
      <c r="I8" s="8">
        <v>4.6004566553757895</v>
      </c>
      <c r="J8" s="8">
        <f>(I8/F6)*4.5</f>
        <v>0.59148728426260144</v>
      </c>
    </row>
    <row r="9" spans="1:10" x14ac:dyDescent="0.2">
      <c r="A9" s="23"/>
      <c r="B9" s="1" t="s">
        <v>18</v>
      </c>
      <c r="C9" s="23"/>
      <c r="D9" s="26"/>
      <c r="E9" s="20">
        <v>54675.259999999995</v>
      </c>
      <c r="F9" s="23"/>
      <c r="G9" s="8">
        <f>(E9/D6)*F6*0.65</f>
        <v>2.5135357278478403</v>
      </c>
      <c r="H9" s="8">
        <v>2.5135357278478403</v>
      </c>
      <c r="I9" s="8">
        <v>2.5135357278478403</v>
      </c>
      <c r="J9" s="8">
        <f>(I9/F6)*4.5</f>
        <v>0.32316887929472232</v>
      </c>
    </row>
    <row r="10" spans="1:10" x14ac:dyDescent="0.2">
      <c r="A10" s="24"/>
      <c r="B10" s="1" t="s">
        <v>19</v>
      </c>
      <c r="C10" s="24"/>
      <c r="D10" s="27"/>
      <c r="E10" s="20">
        <v>22468.480000000003</v>
      </c>
      <c r="F10" s="24"/>
      <c r="G10" s="8">
        <f>-1*((E10/D6)*F6)</f>
        <v>-1.5891121288870564</v>
      </c>
      <c r="H10" s="8">
        <v>-1.5891121288870564</v>
      </c>
      <c r="I10" s="8">
        <v>-1.5891121288870564</v>
      </c>
      <c r="J10" s="8">
        <f>(I10/F6)*4.5</f>
        <v>-0.20431441657119298</v>
      </c>
    </row>
    <row r="11" spans="1:10" x14ac:dyDescent="0.2">
      <c r="A11" s="6">
        <v>5</v>
      </c>
      <c r="B11" s="1" t="s">
        <v>20</v>
      </c>
      <c r="C11" s="1" t="s">
        <v>21</v>
      </c>
      <c r="D11" s="10">
        <f>E5</f>
        <v>494865.51999999996</v>
      </c>
      <c r="E11" s="21">
        <v>494865.51999999996</v>
      </c>
      <c r="F11" s="6">
        <v>5</v>
      </c>
      <c r="G11" s="11">
        <f>(E11/D11)*F11</f>
        <v>5</v>
      </c>
      <c r="H11" s="8">
        <v>5</v>
      </c>
      <c r="I11" s="8">
        <v>5</v>
      </c>
      <c r="J11" s="8">
        <f t="shared" ref="J11:J16" si="0">(I11/F11)*4.5</f>
        <v>4.5</v>
      </c>
    </row>
    <row r="12" spans="1:10" x14ac:dyDescent="0.2">
      <c r="A12" s="6">
        <v>6</v>
      </c>
      <c r="B12" s="1" t="s">
        <v>22</v>
      </c>
      <c r="C12" s="6" t="s">
        <v>23</v>
      </c>
      <c r="D12" s="7">
        <v>65.37469204358392</v>
      </c>
      <c r="E12" s="12">
        <v>67.773022438582942</v>
      </c>
      <c r="F12" s="6">
        <v>10</v>
      </c>
      <c r="G12" s="8">
        <f>(D12/E12)*F12</f>
        <v>9.6461231462456283</v>
      </c>
      <c r="H12" s="8">
        <v>9.6461231462456283</v>
      </c>
      <c r="I12" s="8">
        <v>9.6461231462456283</v>
      </c>
      <c r="J12" s="8">
        <f t="shared" si="0"/>
        <v>4.3407554158105333</v>
      </c>
    </row>
    <row r="13" spans="1:10" x14ac:dyDescent="0.2">
      <c r="A13" s="6">
        <v>7</v>
      </c>
      <c r="B13" s="1" t="s">
        <v>24</v>
      </c>
      <c r="C13" s="6" t="s">
        <v>25</v>
      </c>
      <c r="D13" s="13">
        <v>1</v>
      </c>
      <c r="E13" s="13">
        <v>1</v>
      </c>
      <c r="F13" s="6">
        <v>5</v>
      </c>
      <c r="G13" s="8">
        <f>(D13/E13)*F13</f>
        <v>5</v>
      </c>
      <c r="H13" s="8">
        <v>5</v>
      </c>
      <c r="I13" s="8">
        <v>5</v>
      </c>
      <c r="J13" s="8">
        <f t="shared" si="0"/>
        <v>4.5</v>
      </c>
    </row>
    <row r="14" spans="1:10" x14ac:dyDescent="0.2">
      <c r="A14" s="6">
        <v>8</v>
      </c>
      <c r="B14" s="1" t="s">
        <v>26</v>
      </c>
      <c r="C14" s="6" t="s">
        <v>27</v>
      </c>
      <c r="D14" s="14">
        <v>2</v>
      </c>
      <c r="E14" s="14">
        <v>2</v>
      </c>
      <c r="F14" s="6">
        <v>5</v>
      </c>
      <c r="G14" s="8">
        <f>(E14/D14)*F14</f>
        <v>5</v>
      </c>
      <c r="H14" s="8">
        <v>5</v>
      </c>
      <c r="I14" s="8">
        <v>5</v>
      </c>
      <c r="J14" s="8">
        <f t="shared" si="0"/>
        <v>4.5</v>
      </c>
    </row>
    <row r="15" spans="1:10" x14ac:dyDescent="0.2">
      <c r="A15" s="6">
        <v>9</v>
      </c>
      <c r="B15" s="1" t="s">
        <v>28</v>
      </c>
      <c r="C15" s="6" t="s">
        <v>27</v>
      </c>
      <c r="D15" s="14">
        <v>1</v>
      </c>
      <c r="E15" s="14">
        <v>1</v>
      </c>
      <c r="F15" s="6">
        <v>5</v>
      </c>
      <c r="G15" s="8">
        <f>(D15/E15)*F15</f>
        <v>5</v>
      </c>
      <c r="H15" s="8">
        <v>5</v>
      </c>
      <c r="I15" s="8">
        <v>5</v>
      </c>
      <c r="J15" s="8">
        <f t="shared" si="0"/>
        <v>4.5</v>
      </c>
    </row>
    <row r="16" spans="1:10" x14ac:dyDescent="0.2">
      <c r="A16" s="28" t="s">
        <v>29</v>
      </c>
      <c r="B16" s="29"/>
      <c r="C16" s="29"/>
      <c r="D16" s="29"/>
      <c r="E16" s="30"/>
      <c r="F16" s="15">
        <f>SUBTOTAL(9,F3:F15)</f>
        <v>100</v>
      </c>
      <c r="G16" s="16">
        <f>SUBTOTAL(9,G3:G15)</f>
        <v>104.35668526717274</v>
      </c>
      <c r="H16" s="16">
        <f>SUBTOTAL(9,H3:H15)</f>
        <v>104.35668526717274</v>
      </c>
      <c r="I16" s="16">
        <f>SUBTOTAL(9,I3:I15)</f>
        <v>104.35668526717274</v>
      </c>
      <c r="J16" s="17">
        <f t="shared" si="0"/>
        <v>4.6960508370227734</v>
      </c>
    </row>
    <row r="17" spans="4:8" x14ac:dyDescent="0.2">
      <c r="D17" s="2"/>
      <c r="E17" s="2"/>
      <c r="G17" s="18">
        <f>(G16/F16)*4.5</f>
        <v>4.6960508370227734</v>
      </c>
      <c r="H17" s="19">
        <f>(H16/F16)*4.5</f>
        <v>4.6960508370227734</v>
      </c>
    </row>
  </sheetData>
  <mergeCells count="5">
    <mergeCell ref="A6:A10"/>
    <mergeCell ref="C6:C10"/>
    <mergeCell ref="D6:D10"/>
    <mergeCell ref="F6:F10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Manthani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vvpra</dc:creator>
  <cp:lastModifiedBy>919701709241</cp:lastModifiedBy>
  <dcterms:created xsi:type="dcterms:W3CDTF">2021-12-27T05:06:09Z</dcterms:created>
  <dcterms:modified xsi:type="dcterms:W3CDTF">2022-01-06T09:31:53Z</dcterms:modified>
</cp:coreProperties>
</file>