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-21 PMS 28-12-201\PMS-Emp wise 2021\"/>
    </mc:Choice>
  </mc:AlternateContent>
  <xr:revisionPtr revIDLastSave="0" documentId="13_ncr:1_{719AA0E8-18D7-4C5B-BE88-DC397E6EB2E2}" xr6:coauthVersionLast="47" xr6:coauthVersionMax="47" xr10:uidLastSave="{00000000-0000-0000-0000-000000000000}"/>
  <bookViews>
    <workbookView xWindow="-110" yWindow="-110" windowWidth="19420" windowHeight="10300" xr2:uid="{55D2DF34-7BA6-4132-8E06-3B9D68E88B78}"/>
  </bookViews>
  <sheets>
    <sheet name="Praveen Bandari P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G17" i="1"/>
  <c r="K17" i="1" s="1"/>
  <c r="K16" i="1"/>
  <c r="H16" i="1"/>
  <c r="K15" i="1"/>
  <c r="H15" i="1"/>
  <c r="K14" i="1"/>
  <c r="H14" i="1"/>
  <c r="K13" i="1"/>
  <c r="H13" i="1"/>
  <c r="K12" i="1"/>
  <c r="E12" i="1"/>
  <c r="K11" i="1"/>
  <c r="K10" i="1"/>
  <c r="K9" i="1"/>
  <c r="K8" i="1"/>
  <c r="K7" i="1"/>
  <c r="E7" i="1"/>
  <c r="K6" i="1"/>
  <c r="H6" i="1"/>
  <c r="K5" i="1"/>
  <c r="E5" i="1"/>
  <c r="H5" i="1" s="1"/>
  <c r="K4" i="1"/>
  <c r="H4" i="1"/>
  <c r="I18" i="1" l="1"/>
  <c r="H7" i="1"/>
  <c r="H12" i="1"/>
  <c r="H10" i="1"/>
  <c r="H8" i="1"/>
  <c r="H11" i="1"/>
  <c r="H9" i="1"/>
  <c r="H17" i="1" l="1"/>
  <c r="H18" i="1" s="1"/>
</calcChain>
</file>

<file path=xl/sharedStrings.xml><?xml version="1.0" encoding="utf-8"?>
<sst xmlns="http://schemas.openxmlformats.org/spreadsheetml/2006/main" count="34" uniqueCount="31">
  <si>
    <t>PRAVEEN BANDARI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</si>
  <si>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</si>
  <si>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</si>
  <si>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</si>
  <si>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</si>
  <si>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</si>
  <si>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</si>
  <si>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</si>
  <si>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</si>
  <si>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</si>
  <si>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</si>
  <si>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</si>
  <si>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</si>
  <si>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</si>
  <si>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</si>
  <si>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</si>
  <si>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</si>
  <si>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</si>
  <si>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</si>
  <si>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</si>
  <si>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</si>
  <si>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</si>
  <si>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May'21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</si>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</sst>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2" fontId="3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2" fontId="2" fillId="0" borderId="3" xfId="0" applyNumberFormat="1" applyFont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6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881F-1ADB-4618-8971-62EB0CDDA956}">
  <dimension ref="B2:K18"/>
  <sheetViews>
    <sheetView tabSelected="1" workbookViewId="0">
      <selection activeCell="M7" sqref="M7"/>
    </sheetView>
  </sheetViews>
  <sheetFormatPr defaultRowHeight="14.5" x14ac:dyDescent="0.35"/>
  <cols>
    <col min="1" max="1" width="8.7265625" style="10"/>
    <col min="2" max="2" width="7.90625" style="10" customWidth="1"/>
    <col min="3" max="3" width="38.1796875" style="10" bestFit="1" customWidth="1"/>
    <col min="4" max="4" width="13.7265625" style="10" bestFit="1" customWidth="1"/>
    <col min="5" max="6" width="10.54296875" style="10" bestFit="1" customWidth="1"/>
    <col min="7" max="8" width="8.54296875" style="10" bestFit="1" customWidth="1"/>
    <col min="9" max="16384" width="8.7265625" style="10"/>
  </cols>
  <sheetData>
    <row r="2" spans="2:11" ht="15" thickBot="1" x14ac:dyDescent="0.4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58.5" thickBot="1" x14ac:dyDescent="0.4"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2:11" ht="15" thickBot="1" x14ac:dyDescent="0.4">
      <c r="B4" s="11">
        <v>1</v>
      </c>
      <c r="C4" s="12" t="s">
        <v>11</v>
      </c>
      <c r="D4" s="11" t="s">
        <v>12</v>
      </c>
      <c r="E4" s="7">
        <v>3627.0999999999995</v>
      </c>
      <c r="F4" s="7">
        <v>3782.5</v>
      </c>
      <c r="G4" s="11">
        <v>15</v>
      </c>
      <c r="H4" s="7">
        <f>(F4/E4)*G4</f>
        <v>15.642662181908415</v>
      </c>
      <c r="I4" s="7">
        <v>15.642662181908415</v>
      </c>
      <c r="J4" s="7">
        <v>15.642662181908415</v>
      </c>
      <c r="K4" s="7">
        <f>(J4/G4)*4.5</f>
        <v>4.6927986545725249</v>
      </c>
    </row>
    <row r="5" spans="2:11" ht="15" thickBot="1" x14ac:dyDescent="0.4">
      <c r="B5" s="11">
        <v>2</v>
      </c>
      <c r="C5" s="12" t="s">
        <v>13</v>
      </c>
      <c r="D5" s="11" t="s">
        <v>12</v>
      </c>
      <c r="E5" s="13">
        <f>F4</f>
        <v>3782.5</v>
      </c>
      <c r="F5" s="7">
        <v>3264.34</v>
      </c>
      <c r="G5" s="11">
        <v>10</v>
      </c>
      <c r="H5" s="7">
        <f>((F5/E5)*G5)*(100/90)</f>
        <v>9.5890137328339584</v>
      </c>
      <c r="I5" s="7">
        <v>9.5890137328339584</v>
      </c>
      <c r="J5" s="7">
        <v>9.5890137328339584</v>
      </c>
      <c r="K5" s="7">
        <f>(J5/G5)*4.5</f>
        <v>4.3150561797752811</v>
      </c>
    </row>
    <row r="6" spans="2:11" ht="15" thickBot="1" x14ac:dyDescent="0.4">
      <c r="B6" s="11">
        <v>3</v>
      </c>
      <c r="C6" s="12" t="s">
        <v>14</v>
      </c>
      <c r="D6" s="11" t="s">
        <v>15</v>
      </c>
      <c r="E6" s="7">
        <v>2072307.5800000005</v>
      </c>
      <c r="F6" s="7">
        <v>2409814.63</v>
      </c>
      <c r="G6" s="11">
        <v>10</v>
      </c>
      <c r="H6" s="7">
        <f>(F6/E6)*G6</f>
        <v>11.628653261983432</v>
      </c>
      <c r="I6" s="7">
        <v>11.628653261983432</v>
      </c>
      <c r="J6" s="7">
        <v>11.628653261983432</v>
      </c>
      <c r="K6" s="7">
        <f>(J6/G6)*4.5</f>
        <v>5.2328939678925446</v>
      </c>
    </row>
    <row r="7" spans="2:11" ht="15" thickBot="1" x14ac:dyDescent="0.4">
      <c r="B7" s="19">
        <v>4</v>
      </c>
      <c r="C7" s="12" t="s">
        <v>16</v>
      </c>
      <c r="D7" s="19" t="s">
        <v>15</v>
      </c>
      <c r="E7" s="20">
        <f>F6</f>
        <v>2409814.63</v>
      </c>
      <c r="F7" s="7">
        <v>785565.39999999921</v>
      </c>
      <c r="G7" s="19">
        <v>35</v>
      </c>
      <c r="H7" s="7">
        <f>(F7/E7)*G7*1.15</f>
        <v>13.12092928492179</v>
      </c>
      <c r="I7" s="7">
        <v>13.12092928492179</v>
      </c>
      <c r="J7" s="7">
        <v>13.12092928492179</v>
      </c>
      <c r="K7" s="6">
        <f>(J7/G7)*4.5</f>
        <v>1.6869766223470872</v>
      </c>
    </row>
    <row r="8" spans="2:11" ht="15" thickBot="1" x14ac:dyDescent="0.4">
      <c r="B8" s="19"/>
      <c r="C8" s="12" t="s">
        <v>17</v>
      </c>
      <c r="D8" s="19"/>
      <c r="E8" s="20"/>
      <c r="F8" s="7">
        <v>661406.50000000023</v>
      </c>
      <c r="G8" s="19"/>
      <c r="H8" s="7">
        <f>(F8/E7)*G7*1</f>
        <v>9.6062274715296301</v>
      </c>
      <c r="I8" s="7">
        <v>9.6062274715296301</v>
      </c>
      <c r="J8" s="7">
        <v>9.6062274715296301</v>
      </c>
      <c r="K8" s="7">
        <f>(J8/G7)*4.5</f>
        <v>1.2350863891966668</v>
      </c>
    </row>
    <row r="9" spans="2:11" ht="15" thickBot="1" x14ac:dyDescent="0.4">
      <c r="B9" s="19"/>
      <c r="C9" s="12" t="s">
        <v>18</v>
      </c>
      <c r="D9" s="19"/>
      <c r="E9" s="20"/>
      <c r="F9" s="7">
        <v>357077.51999999979</v>
      </c>
      <c r="G9" s="19"/>
      <c r="H9" s="7">
        <f>(F9/E7)*G7*0.9</f>
        <v>4.6675548152016972</v>
      </c>
      <c r="I9" s="7">
        <v>4.6675548152016972</v>
      </c>
      <c r="J9" s="7">
        <v>4.6675548152016972</v>
      </c>
      <c r="K9" s="7">
        <f>(J9/G7)*4.5</f>
        <v>0.60011419052593251</v>
      </c>
    </row>
    <row r="10" spans="2:11" ht="15" thickBot="1" x14ac:dyDescent="0.4">
      <c r="B10" s="19"/>
      <c r="C10" s="12" t="s">
        <v>19</v>
      </c>
      <c r="D10" s="19"/>
      <c r="E10" s="20"/>
      <c r="F10" s="7">
        <v>332061.33999999968</v>
      </c>
      <c r="G10" s="19"/>
      <c r="H10" s="7">
        <f>(F10/E7)*G7*0.65</f>
        <v>3.1348450586010399</v>
      </c>
      <c r="I10" s="7">
        <v>3.1348450586010399</v>
      </c>
      <c r="J10" s="7">
        <v>3.1348450586010399</v>
      </c>
      <c r="K10" s="7">
        <f>(J10/G7)*4.5</f>
        <v>0.40305150753441943</v>
      </c>
    </row>
    <row r="11" spans="2:11" ht="15" thickBot="1" x14ac:dyDescent="0.4">
      <c r="B11" s="19"/>
      <c r="C11" s="12" t="s">
        <v>20</v>
      </c>
      <c r="D11" s="19"/>
      <c r="E11" s="20"/>
      <c r="F11" s="7">
        <v>273703.87000000011</v>
      </c>
      <c r="G11" s="19"/>
      <c r="H11" s="7">
        <f>-1*((F11/E7)*G7)</f>
        <v>-3.9752582338667288</v>
      </c>
      <c r="I11" s="7">
        <v>-3.9752582338667288</v>
      </c>
      <c r="J11" s="7">
        <v>-3.9752582338667288</v>
      </c>
      <c r="K11" s="7">
        <f>(J11/G7)*4.5</f>
        <v>-0.51110463006857942</v>
      </c>
    </row>
    <row r="12" spans="2:11" ht="15" thickBot="1" x14ac:dyDescent="0.4">
      <c r="B12" s="11">
        <v>5</v>
      </c>
      <c r="C12" s="12" t="s">
        <v>21</v>
      </c>
      <c r="D12" s="12" t="s">
        <v>22</v>
      </c>
      <c r="E12" s="7">
        <f>F6</f>
        <v>2409814.63</v>
      </c>
      <c r="F12" s="7">
        <v>2409814.63</v>
      </c>
      <c r="G12" s="11">
        <v>5</v>
      </c>
      <c r="H12" s="14">
        <f>(F12/E12)*G12</f>
        <v>5</v>
      </c>
      <c r="I12" s="7">
        <v>5</v>
      </c>
      <c r="J12" s="7">
        <v>5</v>
      </c>
      <c r="K12" s="7">
        <f t="shared" ref="K12:K17" si="0">(J12/G12)*4.5</f>
        <v>4.5</v>
      </c>
    </row>
    <row r="13" spans="2:11" ht="15" thickBot="1" x14ac:dyDescent="0.4">
      <c r="B13" s="11">
        <v>6</v>
      </c>
      <c r="C13" s="12" t="s">
        <v>23</v>
      </c>
      <c r="D13" s="11" t="s">
        <v>24</v>
      </c>
      <c r="E13" s="7">
        <v>72.986045548932211</v>
      </c>
      <c r="F13" s="7">
        <v>77.434265954258521</v>
      </c>
      <c r="G13" s="11">
        <v>10</v>
      </c>
      <c r="H13" s="7">
        <f>(E13/F13)*G13</f>
        <v>9.4255488380358727</v>
      </c>
      <c r="I13" s="7">
        <v>9.4255488380358727</v>
      </c>
      <c r="J13" s="7">
        <v>9.4255488380358727</v>
      </c>
      <c r="K13" s="7">
        <f t="shared" si="0"/>
        <v>4.2414969771161433</v>
      </c>
    </row>
    <row r="14" spans="2:11" ht="15" thickBot="1" x14ac:dyDescent="0.4">
      <c r="B14" s="11">
        <v>7</v>
      </c>
      <c r="C14" s="12" t="s">
        <v>25</v>
      </c>
      <c r="D14" s="11" t="s">
        <v>26</v>
      </c>
      <c r="E14" s="7">
        <v>1</v>
      </c>
      <c r="F14" s="7">
        <v>1</v>
      </c>
      <c r="G14" s="11">
        <v>5</v>
      </c>
      <c r="H14" s="7">
        <f>(E14/F14)*G14</f>
        <v>5</v>
      </c>
      <c r="I14" s="7">
        <v>5</v>
      </c>
      <c r="J14" s="7">
        <v>5</v>
      </c>
      <c r="K14" s="7">
        <f t="shared" si="0"/>
        <v>4.5</v>
      </c>
    </row>
    <row r="15" spans="2:11" ht="15" thickBot="1" x14ac:dyDescent="0.4">
      <c r="B15" s="11">
        <v>8</v>
      </c>
      <c r="C15" s="12" t="s">
        <v>27</v>
      </c>
      <c r="D15" s="11" t="s">
        <v>28</v>
      </c>
      <c r="E15" s="7">
        <v>2</v>
      </c>
      <c r="F15" s="7">
        <v>2</v>
      </c>
      <c r="G15" s="11">
        <v>5</v>
      </c>
      <c r="H15" s="7">
        <f>(F15/E15)*G15</f>
        <v>5</v>
      </c>
      <c r="I15" s="7">
        <v>5</v>
      </c>
      <c r="J15" s="7">
        <v>5</v>
      </c>
      <c r="K15" s="7">
        <f t="shared" si="0"/>
        <v>4.5</v>
      </c>
    </row>
    <row r="16" spans="2:11" ht="15" thickBot="1" x14ac:dyDescent="0.4">
      <c r="B16" s="11">
        <v>9</v>
      </c>
      <c r="C16" s="12" t="s">
        <v>29</v>
      </c>
      <c r="D16" s="11" t="s">
        <v>28</v>
      </c>
      <c r="E16" s="7">
        <v>1</v>
      </c>
      <c r="F16" s="7">
        <v>1</v>
      </c>
      <c r="G16" s="11">
        <v>5</v>
      </c>
      <c r="H16" s="7">
        <f>(E16/F16)*G16</f>
        <v>5</v>
      </c>
      <c r="I16" s="7">
        <v>5</v>
      </c>
      <c r="J16" s="7">
        <v>5</v>
      </c>
      <c r="K16" s="7">
        <f t="shared" si="0"/>
        <v>4.5</v>
      </c>
    </row>
    <row r="17" spans="2:11" ht="15" thickBot="1" x14ac:dyDescent="0.4">
      <c r="B17" s="16" t="s">
        <v>30</v>
      </c>
      <c r="C17" s="16"/>
      <c r="D17" s="16"/>
      <c r="E17" s="16"/>
      <c r="F17" s="16"/>
      <c r="G17" s="8">
        <f>SUBTOTAL(9,G4:G16)</f>
        <v>100</v>
      </c>
      <c r="H17" s="9">
        <f>SUBTOTAL(9,H4:H16)</f>
        <v>92.840176411149116</v>
      </c>
      <c r="I17" s="9">
        <f>SUBTOTAL(9,I4:I16)</f>
        <v>92.840176411149116</v>
      </c>
      <c r="J17" s="9">
        <f>SUBTOTAL(9,J4:J16)</f>
        <v>92.840176411149116</v>
      </c>
      <c r="K17" s="6">
        <f t="shared" si="0"/>
        <v>4.1778079385017097</v>
      </c>
    </row>
    <row r="18" spans="2:11" x14ac:dyDescent="0.35">
      <c r="E18" s="15"/>
      <c r="F18" s="15"/>
      <c r="H18" s="1">
        <f>(H17/G17)*4.5</f>
        <v>4.1778079385017097</v>
      </c>
      <c r="I18" s="2">
        <f>(I17/G17)*4.5</f>
        <v>4.1778079385017097</v>
      </c>
    </row>
  </sheetData>
  <mergeCells count="6">
    <mergeCell ref="B17:F17"/>
    <mergeCell ref="B2:K2"/>
    <mergeCell ref="B7:B11"/>
    <mergeCell ref="D7:D11"/>
    <mergeCell ref="E7:E11"/>
    <mergeCell ref="G7:G11"/>
  </mergeCells>
  <pageMargins left="0.25" right="0.25" top="0.75" bottom="0.75" header="0.3" footer="0.3"/>
  <pageSetup paperSize="9" scale="90" orientation="landscape" horizontalDpi="0" verticalDpi="0" r:id="rId1"/>
  <ignoredErrors>
    <ignoredError sqref="H5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Praveen Bandari PMS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bandari</dc:creator>
  <cp:lastModifiedBy>praveen bandari</cp:lastModifiedBy>
  <cp:lastPrinted>2022-01-06T03:18:36Z</cp:lastPrinted>
  <dcterms:created xsi:type="dcterms:W3CDTF">2022-01-05T09:35:57Z</dcterms:created>
  <dcterms:modified xsi:type="dcterms:W3CDTF">2022-01-07T14:05:07Z</dcterms:modified>
</cp:coreProperties>
</file>