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Target " sheetId="2" r:id="rId1"/>
  </sheets>
  <calcPr calcId="144525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5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<sst xmlns="http://schemas.openxmlformats.org/spreadsheetml/2006/main" count="31" uniqueCount="21">
  <si>
    <t>S.no.</t>
  </si>
  <si>
    <t>Crop</t>
  </si>
  <si>
    <t>Targeted yield(kgs)</t>
  </si>
  <si>
    <t>Pumpkin</t>
  </si>
  <si>
    <t>Bitter Gourd</t>
  </si>
  <si>
    <t>Watermelon</t>
  </si>
  <si>
    <t>Bottle Gourd</t>
  </si>
  <si>
    <t>Sponge Gourd</t>
  </si>
  <si>
    <t xml:space="preserve">Variety </t>
  </si>
  <si>
    <t>Hybrid 1</t>
  </si>
  <si>
    <t>Hybrid 2</t>
  </si>
  <si>
    <t>Hybrid 3</t>
  </si>
  <si>
    <t>Kush Datt Rawat</t>
  </si>
  <si>
    <t>EMP Code 427</t>
  </si>
  <si>
    <t>Ridge gourd</t>
  </si>
  <si>
    <t>Achieved Qty Kgs</t>
  </si>
  <si>
    <t>Price INR</t>
  </si>
  <si>
    <t>Proportion %</t>
  </si>
  <si>
    <t>Chilli</t>
  </si>
  <si>
    <t>AMBIKAPUR SEED PRODUCTION TARGET 2016-17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</si>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</sst>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7" sqref="C7"/>
    </sheetView>
  </sheetViews>
  <sheetFormatPr defaultRowHeight="14.5" x14ac:dyDescent="0.35"/>
  <cols>
    <col min="2" max="2" width="18.81640625" bestFit="1" customWidth="1"/>
    <col min="3" max="3" width="14.26953125" customWidth="1"/>
    <col min="4" max="4" width="25.453125" bestFit="1" customWidth="1"/>
    <col min="5" max="5" width="17.453125" customWidth="1"/>
    <col min="6" max="6" width="15.7265625" customWidth="1"/>
    <col min="7" max="7" width="12.90625" customWidth="1"/>
  </cols>
  <sheetData>
    <row r="1" spans="1:7" ht="23.5" x14ac:dyDescent="0.55000000000000004">
      <c r="A1" s="9" t="s">
        <v>19</v>
      </c>
      <c r="B1" s="10"/>
      <c r="C1" s="10"/>
      <c r="D1" s="10"/>
      <c r="E1" s="10"/>
      <c r="F1" s="10"/>
      <c r="G1" s="10"/>
    </row>
    <row r="2" spans="1:7" x14ac:dyDescent="0.35">
      <c r="A2" s="11" t="s">
        <v>12</v>
      </c>
      <c r="B2" s="12"/>
      <c r="C2" s="12"/>
      <c r="D2" s="12"/>
      <c r="E2" s="12"/>
      <c r="F2" s="12"/>
      <c r="G2" s="12"/>
    </row>
    <row r="3" spans="1:7" x14ac:dyDescent="0.35">
      <c r="A3" s="13" t="s">
        <v>13</v>
      </c>
      <c r="B3" s="14"/>
      <c r="C3" s="14"/>
      <c r="D3" s="14"/>
      <c r="E3" s="14"/>
      <c r="F3" s="14"/>
      <c r="G3" s="14"/>
    </row>
    <row r="4" spans="1:7" x14ac:dyDescent="0.35">
      <c r="A4" s="1" t="s">
        <v>0</v>
      </c>
      <c r="B4" s="1" t="s">
        <v>1</v>
      </c>
      <c r="C4" s="1" t="s">
        <v>8</v>
      </c>
      <c r="D4" s="1" t="s">
        <v>2</v>
      </c>
      <c r="E4" s="5" t="s">
        <v>15</v>
      </c>
      <c r="F4" s="5" t="s">
        <v>16</v>
      </c>
      <c r="G4" s="5" t="s">
        <v>17</v>
      </c>
    </row>
    <row r="5" spans="1:7" x14ac:dyDescent="0.35">
      <c r="A5" s="2">
        <v>1</v>
      </c>
      <c r="B5" s="2" t="s">
        <v>3</v>
      </c>
      <c r="C5" s="2" t="s">
        <v>9</v>
      </c>
      <c r="D5" s="3">
        <v>8000</v>
      </c>
      <c r="E5" s="3">
        <v>7603</v>
      </c>
      <c r="F5" s="6">
        <f>E5*1000</f>
        <v>7603000</v>
      </c>
      <c r="G5" s="8">
        <f>(F5/38609000)*100</f>
        <v>19.692299722862543</v>
      </c>
    </row>
    <row r="6" spans="1:7" x14ac:dyDescent="0.35">
      <c r="A6" s="2">
        <v>2</v>
      </c>
      <c r="B6" s="2" t="s">
        <v>3</v>
      </c>
      <c r="C6" s="2" t="s">
        <v>10</v>
      </c>
      <c r="D6" s="3">
        <v>250</v>
      </c>
      <c r="E6" s="3">
        <v>276</v>
      </c>
      <c r="F6" s="6">
        <f>E6*1000</f>
        <v>276000</v>
      </c>
      <c r="G6" s="8">
        <f t="shared" ref="G6:G15" si="0">(F6/38609000)*100</f>
        <v>0.71485922971327931</v>
      </c>
    </row>
    <row r="7" spans="1:7" x14ac:dyDescent="0.35">
      <c r="A7" s="2">
        <v>3</v>
      </c>
      <c r="B7" s="2" t="s">
        <v>3</v>
      </c>
      <c r="C7" s="2" t="s">
        <v>11</v>
      </c>
      <c r="D7" s="3">
        <v>250</v>
      </c>
      <c r="E7" s="3">
        <v>61</v>
      </c>
      <c r="F7" s="6">
        <f>E7*1000</f>
        <v>61000</v>
      </c>
      <c r="G7" s="8">
        <f t="shared" si="0"/>
        <v>0.15799425004532622</v>
      </c>
    </row>
    <row r="8" spans="1:7" x14ac:dyDescent="0.35">
      <c r="A8" s="2">
        <v>4</v>
      </c>
      <c r="B8" s="2" t="s">
        <v>4</v>
      </c>
      <c r="C8" s="2" t="s">
        <v>9</v>
      </c>
      <c r="D8" s="3">
        <v>17000</v>
      </c>
      <c r="E8" s="3">
        <v>9690</v>
      </c>
      <c r="F8" s="6">
        <f>E8*1000</f>
        <v>9690000</v>
      </c>
      <c r="G8" s="8">
        <f t="shared" si="0"/>
        <v>25.097775130151</v>
      </c>
    </row>
    <row r="9" spans="1:7" x14ac:dyDescent="0.35">
      <c r="A9" s="2">
        <v>5</v>
      </c>
      <c r="B9" s="2" t="s">
        <v>4</v>
      </c>
      <c r="C9" s="2" t="s">
        <v>10</v>
      </c>
      <c r="D9" s="3">
        <v>2500</v>
      </c>
      <c r="E9" s="3">
        <v>2040</v>
      </c>
      <c r="F9" s="6">
        <f>E9*1000</f>
        <v>2040000</v>
      </c>
      <c r="G9" s="8">
        <f t="shared" si="0"/>
        <v>5.2837421326633685</v>
      </c>
    </row>
    <row r="10" spans="1:7" x14ac:dyDescent="0.35">
      <c r="A10" s="2">
        <v>6</v>
      </c>
      <c r="B10" s="2" t="s">
        <v>5</v>
      </c>
      <c r="C10" s="2" t="s">
        <v>9</v>
      </c>
      <c r="D10" s="3">
        <v>400</v>
      </c>
      <c r="E10" s="3">
        <v>481</v>
      </c>
      <c r="F10" s="6">
        <f>E10*1500</f>
        <v>721500</v>
      </c>
      <c r="G10" s="8">
        <f t="shared" si="0"/>
        <v>1.8687352689787358</v>
      </c>
    </row>
    <row r="11" spans="1:7" x14ac:dyDescent="0.35">
      <c r="A11" s="2">
        <v>7</v>
      </c>
      <c r="B11" s="2" t="s">
        <v>6</v>
      </c>
      <c r="C11" s="2" t="s">
        <v>9</v>
      </c>
      <c r="D11" s="3">
        <v>5000</v>
      </c>
      <c r="E11" s="3">
        <v>5912</v>
      </c>
      <c r="F11" s="6">
        <f>E11*600</f>
        <v>3547200</v>
      </c>
      <c r="G11" s="8">
        <f t="shared" si="0"/>
        <v>9.1874951436193637</v>
      </c>
    </row>
    <row r="12" spans="1:7" x14ac:dyDescent="0.35">
      <c r="A12" s="2">
        <v>8</v>
      </c>
      <c r="B12" s="2" t="s">
        <v>7</v>
      </c>
      <c r="C12" s="2" t="s">
        <v>9</v>
      </c>
      <c r="D12" s="3">
        <v>30000</v>
      </c>
      <c r="E12" s="3">
        <v>17083</v>
      </c>
      <c r="F12" s="6">
        <f>E12*700</f>
        <v>11958100</v>
      </c>
      <c r="G12" s="8">
        <f t="shared" si="0"/>
        <v>30.972312155196974</v>
      </c>
    </row>
    <row r="13" spans="1:7" x14ac:dyDescent="0.35">
      <c r="A13" s="2">
        <v>9</v>
      </c>
      <c r="B13" s="4" t="s">
        <v>14</v>
      </c>
      <c r="C13" s="2" t="s">
        <v>9</v>
      </c>
      <c r="D13" s="3">
        <v>6000</v>
      </c>
      <c r="E13" s="3">
        <v>1184</v>
      </c>
      <c r="F13" s="6">
        <f>E13*1050</f>
        <v>1243200</v>
      </c>
      <c r="G13" s="8">
        <f t="shared" si="0"/>
        <v>3.2199746173172059</v>
      </c>
    </row>
    <row r="14" spans="1:7" x14ac:dyDescent="0.35">
      <c r="A14" s="2">
        <v>10</v>
      </c>
      <c r="B14" s="4" t="s">
        <v>18</v>
      </c>
      <c r="C14" s="4" t="s">
        <v>9</v>
      </c>
      <c r="D14" s="7">
        <v>250</v>
      </c>
      <c r="E14" s="7">
        <v>226</v>
      </c>
      <c r="F14" s="6">
        <f>E14*6500</f>
        <v>1469000</v>
      </c>
      <c r="G14" s="8">
        <f t="shared" si="0"/>
        <v>3.8048123494522001</v>
      </c>
    </row>
    <row r="15" spans="1:7" x14ac:dyDescent="0.35">
      <c r="E15" s="1" t="s">
        <v>20</v>
      </c>
      <c r="F15" s="1">
        <f>SUM(F5:F14)</f>
        <v>38609000</v>
      </c>
      <c r="G15" s="8">
        <f t="shared" si="0"/>
        <v>100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2017-12-28T03:28:37Z</dcterms:modified>
</cp:coreProperties>
</file>