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/Desktop/"/>
    </mc:Choice>
  </mc:AlternateContent>
  <xr:revisionPtr revIDLastSave="0" documentId="8_{5F3C1A93-FC62-C447-9613-833EAD016D53}" xr6:coauthVersionLast="36" xr6:coauthVersionMax="36" xr10:uidLastSave="{00000000-0000-0000-0000-000000000000}"/>
  <bookViews>
    <workbookView xWindow="380" yWindow="460" windowWidth="28040" windowHeight="16440" xr2:uid="{62B207EC-0404-184A-996C-AEC3EA3A9B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<sst xmlns="http://schemas.openxmlformats.org/spreadsheetml/2006/main" count="28" uniqueCount="26">
  <si>
    <t>S. No.</t>
  </si>
  <si>
    <t>Crop</t>
  </si>
  <si>
    <t>SP Code</t>
  </si>
  <si>
    <t>Target</t>
  </si>
  <si>
    <t>Achievement</t>
  </si>
  <si>
    <t>Value</t>
  </si>
  <si>
    <t>Spongegourd</t>
  </si>
  <si>
    <t>Bottlegourd</t>
  </si>
  <si>
    <t>Bittergourd</t>
  </si>
  <si>
    <t>Chilli</t>
  </si>
  <si>
    <t>Ridgegourd</t>
  </si>
  <si>
    <t>Okra</t>
  </si>
  <si>
    <t>AG639 x AG640</t>
  </si>
  <si>
    <t>AH191 x AH192</t>
  </si>
  <si>
    <t>AG635 x AH636</t>
  </si>
  <si>
    <t>AG637 x AG638</t>
  </si>
  <si>
    <t>AG627 x AG628</t>
  </si>
  <si>
    <t>AG641 x AG642</t>
  </si>
  <si>
    <t>AH235 x AH236</t>
  </si>
  <si>
    <t>AH236</t>
  </si>
  <si>
    <t>Price per kg</t>
  </si>
  <si>
    <t>% (Valuewise)</t>
  </si>
  <si>
    <t>% (Importance)</t>
  </si>
  <si>
    <t>Performance(Logic 2)</t>
  </si>
  <si>
    <t>Performance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</si>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</sst>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EF69-3AD0-6444-A6D5-583D2249C407}">
  <dimension ref="A1:K10"/>
  <sheetViews>
    <sheetView tabSelected="1" workbookViewId="0">
      <selection activeCell="K17" sqref="K17"/>
    </sheetView>
  </sheetViews>
  <sheetFormatPr baseColWidth="10" defaultRowHeight="16" x14ac:dyDescent="0.2"/>
  <cols>
    <col min="2" max="2" width="11.83203125" bestFit="1" customWidth="1"/>
    <col min="3" max="3" width="15.33203125" customWidth="1"/>
    <col min="8" max="8" width="13" bestFit="1" customWidth="1"/>
    <col min="9" max="9" width="13.83203125" bestFit="1" customWidth="1"/>
    <col min="10" max="10" width="18.83203125" style="7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5</v>
      </c>
      <c r="H1" s="1" t="s">
        <v>21</v>
      </c>
      <c r="I1" s="4" t="s">
        <v>22</v>
      </c>
      <c r="J1" s="4" t="s">
        <v>23</v>
      </c>
      <c r="K1" s="4" t="s">
        <v>24</v>
      </c>
    </row>
    <row r="2" spans="1:11" x14ac:dyDescent="0.2">
      <c r="A2" s="1">
        <v>1</v>
      </c>
      <c r="B2" s="1" t="s">
        <v>6</v>
      </c>
      <c r="C2" s="1" t="s">
        <v>12</v>
      </c>
      <c r="D2" s="1">
        <v>60000</v>
      </c>
      <c r="E2" s="1">
        <v>59203</v>
      </c>
      <c r="F2" s="1">
        <v>700</v>
      </c>
      <c r="G2" s="1">
        <f>E2*F2</f>
        <v>41442100</v>
      </c>
      <c r="H2" s="3">
        <f>G2/69317490*100</f>
        <v>59.785921273260179</v>
      </c>
      <c r="I2" s="4">
        <v>40</v>
      </c>
      <c r="J2" s="5">
        <f>E2/D2*100</f>
        <v>98.671666666666667</v>
      </c>
      <c r="K2" s="3">
        <f>J2*(I2/100)</f>
        <v>39.468666666666671</v>
      </c>
    </row>
    <row r="3" spans="1:11" x14ac:dyDescent="0.2">
      <c r="A3" s="1">
        <v>2</v>
      </c>
      <c r="B3" s="1" t="s">
        <v>7</v>
      </c>
      <c r="C3" s="1" t="s">
        <v>13</v>
      </c>
      <c r="D3" s="1">
        <v>23000</v>
      </c>
      <c r="E3" s="1">
        <v>20167</v>
      </c>
      <c r="F3" s="1">
        <v>600</v>
      </c>
      <c r="G3" s="1">
        <f t="shared" ref="G3:G9" si="0">E3*F3</f>
        <v>12100200</v>
      </c>
      <c r="H3" s="3">
        <f t="shared" ref="H3:H9" si="1">G3/69317490*100</f>
        <v>17.456200448112014</v>
      </c>
      <c r="I3" s="4">
        <v>10</v>
      </c>
      <c r="J3" s="5">
        <f t="shared" ref="J3:J9" si="2">E3/D3*100</f>
        <v>87.682608695652178</v>
      </c>
      <c r="K3" s="3">
        <f t="shared" ref="K3:K9" si="3">J3*(I3/100)</f>
        <v>8.7682608695652178</v>
      </c>
    </row>
    <row r="4" spans="1:11" x14ac:dyDescent="0.2">
      <c r="A4" s="1">
        <v>3</v>
      </c>
      <c r="B4" s="1" t="s">
        <v>8</v>
      </c>
      <c r="C4" s="1" t="s">
        <v>14</v>
      </c>
      <c r="D4" s="1">
        <v>4000</v>
      </c>
      <c r="E4" s="1">
        <v>3064</v>
      </c>
      <c r="F4" s="1">
        <v>1000</v>
      </c>
      <c r="G4" s="1">
        <f t="shared" si="0"/>
        <v>3064000</v>
      </c>
      <c r="H4" s="3">
        <f t="shared" si="1"/>
        <v>4.420240836764286</v>
      </c>
      <c r="I4" s="4">
        <v>10</v>
      </c>
      <c r="J4" s="5">
        <f t="shared" si="2"/>
        <v>76.599999999999994</v>
      </c>
      <c r="K4" s="3">
        <f t="shared" si="3"/>
        <v>7.66</v>
      </c>
    </row>
    <row r="5" spans="1:11" x14ac:dyDescent="0.2">
      <c r="A5" s="1">
        <v>4</v>
      </c>
      <c r="B5" s="1" t="s">
        <v>8</v>
      </c>
      <c r="C5" s="1" t="s">
        <v>15</v>
      </c>
      <c r="D5" s="1">
        <v>2000</v>
      </c>
      <c r="E5" s="1">
        <v>3867</v>
      </c>
      <c r="F5" s="1">
        <v>2000</v>
      </c>
      <c r="G5" s="1">
        <f t="shared" si="0"/>
        <v>7734000</v>
      </c>
      <c r="H5" s="3">
        <f t="shared" si="1"/>
        <v>11.157357255722907</v>
      </c>
      <c r="I5" s="4">
        <v>10</v>
      </c>
      <c r="J5" s="5">
        <f t="shared" si="2"/>
        <v>193.35</v>
      </c>
      <c r="K5" s="3">
        <f t="shared" si="3"/>
        <v>19.335000000000001</v>
      </c>
    </row>
    <row r="6" spans="1:11" x14ac:dyDescent="0.2">
      <c r="A6" s="1">
        <v>5</v>
      </c>
      <c r="B6" s="1" t="s">
        <v>9</v>
      </c>
      <c r="C6" s="1" t="s">
        <v>16</v>
      </c>
      <c r="D6" s="1">
        <v>1500</v>
      </c>
      <c r="E6" s="1">
        <v>1309</v>
      </c>
      <c r="F6" s="1">
        <v>3500</v>
      </c>
      <c r="G6" s="1">
        <f t="shared" si="0"/>
        <v>4581500</v>
      </c>
      <c r="H6" s="3">
        <f t="shared" si="1"/>
        <v>6.609443013588634</v>
      </c>
      <c r="I6" s="4">
        <v>10</v>
      </c>
      <c r="J6" s="5">
        <f t="shared" si="2"/>
        <v>87.266666666666666</v>
      </c>
      <c r="K6" s="3">
        <f t="shared" si="3"/>
        <v>8.7266666666666666</v>
      </c>
    </row>
    <row r="7" spans="1:11" x14ac:dyDescent="0.2">
      <c r="A7" s="1">
        <v>6</v>
      </c>
      <c r="B7" s="1" t="s">
        <v>10</v>
      </c>
      <c r="C7" s="1" t="s">
        <v>17</v>
      </c>
      <c r="D7" s="1">
        <v>500</v>
      </c>
      <c r="E7" s="1">
        <v>166.5</v>
      </c>
      <c r="F7" s="1">
        <v>1050</v>
      </c>
      <c r="G7" s="1">
        <f t="shared" si="0"/>
        <v>174825</v>
      </c>
      <c r="H7" s="3">
        <f t="shared" si="1"/>
        <v>0.25220907450630425</v>
      </c>
      <c r="I7" s="4">
        <v>5</v>
      </c>
      <c r="J7" s="5">
        <f t="shared" si="2"/>
        <v>33.300000000000004</v>
      </c>
      <c r="K7" s="3">
        <f t="shared" si="3"/>
        <v>1.6650000000000003</v>
      </c>
    </row>
    <row r="8" spans="1:11" x14ac:dyDescent="0.2">
      <c r="A8" s="1">
        <v>7</v>
      </c>
      <c r="B8" s="1" t="s">
        <v>11</v>
      </c>
      <c r="C8" s="1" t="s">
        <v>18</v>
      </c>
      <c r="D8" s="1">
        <v>1000</v>
      </c>
      <c r="E8" s="1">
        <v>363</v>
      </c>
      <c r="F8" s="1">
        <v>480</v>
      </c>
      <c r="G8" s="1">
        <f t="shared" si="0"/>
        <v>174240</v>
      </c>
      <c r="H8" s="3">
        <f t="shared" si="1"/>
        <v>0.25136513165724839</v>
      </c>
      <c r="I8" s="4">
        <v>10</v>
      </c>
      <c r="J8" s="5">
        <f t="shared" si="2"/>
        <v>36.299999999999997</v>
      </c>
      <c r="K8" s="3">
        <f t="shared" si="3"/>
        <v>3.63</v>
      </c>
    </row>
    <row r="9" spans="1:11" x14ac:dyDescent="0.2">
      <c r="A9" s="1">
        <v>8</v>
      </c>
      <c r="B9" s="1" t="s">
        <v>11</v>
      </c>
      <c r="C9" s="1" t="s">
        <v>19</v>
      </c>
      <c r="D9" s="1">
        <v>250</v>
      </c>
      <c r="E9" s="1">
        <v>186.5</v>
      </c>
      <c r="F9" s="1">
        <v>250</v>
      </c>
      <c r="G9" s="1">
        <f t="shared" si="0"/>
        <v>46625</v>
      </c>
      <c r="H9" s="3">
        <f t="shared" si="1"/>
        <v>6.7262966388425202E-2</v>
      </c>
      <c r="I9" s="4">
        <v>5</v>
      </c>
      <c r="J9" s="5">
        <f t="shared" si="2"/>
        <v>74.599999999999994</v>
      </c>
      <c r="K9" s="3">
        <f t="shared" si="3"/>
        <v>3.73</v>
      </c>
    </row>
    <row r="10" spans="1:11" x14ac:dyDescent="0.2">
      <c r="A10" s="2"/>
      <c r="B10" s="2"/>
      <c r="C10" s="2"/>
      <c r="D10" s="2"/>
      <c r="E10" s="2"/>
      <c r="F10" s="2"/>
      <c r="G10" s="2">
        <f>SUM(G2:G9)</f>
        <v>69317490</v>
      </c>
      <c r="H10" s="2"/>
      <c r="I10" s="2"/>
      <c r="J10" s="6" t="s">
        <v>25</v>
      </c>
      <c r="K10" s="3">
        <f>SUM(K2:K9)</f>
        <v>92.983594202898558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Tripathi</dc:creator>
  <cp:lastModifiedBy>Rahul Tripathi</cp:lastModifiedBy>
  <dcterms:created xsi:type="dcterms:W3CDTF">2020-01-06T04:58:45Z</dcterms:created>
  <dcterms:modified xsi:type="dcterms:W3CDTF">2020-01-06T05:14:00Z</dcterms:modified>
</cp:coreProperties>
</file>