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0" i="1" l="1"/>
  <c r="J20" i="1" s="1"/>
  <c r="H20" i="1"/>
  <c r="H21" i="1" s="1"/>
  <c r="F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G20" i="1" s="1"/>
  <c r="G21" i="1" s="1"/>
  <c r="J7" i="1"/>
  <c r="G7" i="1"/>
</calcChain>
</file>

<file path=xl/sharedStrings.xml><?xml version="1.0" encoding="utf-8"?>
<sst xmlns="http://schemas.openxmlformats.org/spreadsheetml/2006/main" count="37" uniqueCount="34">
  <si>
    <t>VNR Seeds Pvt. Ltd, Raipur</t>
  </si>
  <si>
    <t>KRA Assesment Sheet</t>
  </si>
  <si>
    <t>VELMAREDDY MADHUKAR</t>
  </si>
  <si>
    <t>Sr No</t>
  </si>
  <si>
    <t>Assesment Key</t>
  </si>
  <si>
    <t>Measurement</t>
  </si>
  <si>
    <t>Target Volume</t>
  </si>
  <si>
    <t>Achieved Valume</t>
  </si>
  <si>
    <t>Weightage %</t>
  </si>
  <si>
    <t>Self Rating %</t>
  </si>
  <si>
    <t>1st Reviwer Ranting %</t>
  </si>
  <si>
    <t>2nd Reviwer Rating %</t>
  </si>
  <si>
    <t>Final Rating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</si>
  <si>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</si>
  <si>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</si>
  <si>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</si>
  <si>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</si>
  <si>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</si>
  <si>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</si>
  <si>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</si>
  <si>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</si>
  <si>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</si>
  <si>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</si>
  <si>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</si>
  <si>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May'20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</si>
  <si>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</si>
  <si>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</si>
  <si>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</si>
  <si>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</si>
  <si>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</si>
  <si>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</si>
  <si>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</si>
  <si>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</si>
  <si>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ONROLL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</si>
</sst>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2" fillId="0" borderId="3" xfId="0" applyNumberFormat="1" applyFont="1" applyFill="1" applyBorder="1" applyAlignment="1">
      <alignment vertical="center"/>
    </xf>
    <xf numFmtId="2" fontId="0" fillId="0" borderId="2" xfId="0" applyNumberFormat="1" applyFont="1" applyBorder="1"/>
    <xf numFmtId="0" fontId="0" fillId="0" borderId="4" xfId="0" applyBorder="1" applyAlignment="1">
      <alignment horizontal="center" vertical="center"/>
    </xf>
    <xf numFmtId="2" fontId="2" fillId="0" borderId="4" xfId="0" applyNumberFormat="1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2" fontId="2" fillId="0" borderId="5" xfId="0" applyNumberFormat="1" applyFont="1" applyFill="1" applyBorder="1" applyAlignment="1">
      <alignment vertical="center"/>
    </xf>
    <xf numFmtId="2" fontId="2" fillId="0" borderId="2" xfId="0" applyNumberFormat="1" applyFont="1" applyBorder="1"/>
    <xf numFmtId="2" fontId="3" fillId="4" borderId="1" xfId="1" applyNumberFormat="1" applyFont="1" applyFill="1" applyAlignment="1">
      <alignment horizontal="center"/>
    </xf>
    <xf numFmtId="2" fontId="0" fillId="0" borderId="2" xfId="0" applyNumberFormat="1" applyBorder="1"/>
    <xf numFmtId="2" fontId="0" fillId="0" borderId="2" xfId="0" applyNumberFormat="1" applyFont="1" applyFill="1" applyBorder="1" applyAlignment="1"/>
    <xf numFmtId="2" fontId="0" fillId="0" borderId="2" xfId="0" applyNumberFormat="1" applyFont="1" applyBorder="1" applyAlignment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/>
    </xf>
    <xf numFmtId="0" fontId="5" fillId="7" borderId="0" xfId="0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5" sqref="B5"/>
    </sheetView>
  </sheetViews>
  <sheetFormatPr defaultRowHeight="14.5" x14ac:dyDescent="0.35"/>
  <cols>
    <col min="1" max="1" width="23" bestFit="1" customWidth="1"/>
    <col min="2" max="2" width="35.54296875" bestFit="1" customWidth="1"/>
    <col min="3" max="3" width="12.6328125" bestFit="1" customWidth="1"/>
    <col min="4" max="5" width="9.36328125" bestFit="1" customWidth="1"/>
    <col min="7" max="7" width="8" customWidth="1"/>
    <col min="8" max="8" width="7.453125" customWidth="1"/>
    <col min="9" max="9" width="8" customWidth="1"/>
    <col min="10" max="10" width="6.08984375" customWidth="1"/>
  </cols>
  <sheetData>
    <row r="1" spans="1:10" x14ac:dyDescent="0.35">
      <c r="A1" s="1" t="s">
        <v>0</v>
      </c>
    </row>
    <row r="2" spans="1:10" x14ac:dyDescent="0.35">
      <c r="A2" s="1" t="s">
        <v>1</v>
      </c>
    </row>
    <row r="3" spans="1:10" ht="18.5" x14ac:dyDescent="0.45">
      <c r="B3" s="31" t="s">
        <v>33</v>
      </c>
    </row>
    <row r="5" spans="1:10" x14ac:dyDescent="0.35">
      <c r="A5" s="2" t="s">
        <v>2</v>
      </c>
      <c r="D5" s="3"/>
      <c r="E5" s="3"/>
    </row>
    <row r="6" spans="1:10" ht="58" x14ac:dyDescent="0.35">
      <c r="A6" s="4" t="s">
        <v>3</v>
      </c>
      <c r="B6" s="4" t="s">
        <v>4</v>
      </c>
      <c r="C6" s="4" t="s">
        <v>5</v>
      </c>
      <c r="D6" s="5" t="s">
        <v>6</v>
      </c>
      <c r="E6" s="5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</row>
    <row r="7" spans="1:10" x14ac:dyDescent="0.35">
      <c r="A7" s="7">
        <v>1</v>
      </c>
      <c r="B7" s="8" t="s">
        <v>13</v>
      </c>
      <c r="C7" s="7" t="s">
        <v>14</v>
      </c>
      <c r="D7" s="9">
        <v>530</v>
      </c>
      <c r="E7" s="9">
        <v>535</v>
      </c>
      <c r="F7" s="7">
        <v>15</v>
      </c>
      <c r="G7" s="10">
        <f>(E7/D7)*F7</f>
        <v>15.141509433962266</v>
      </c>
      <c r="H7" s="10">
        <v>15.141509433962266</v>
      </c>
      <c r="I7" s="10">
        <v>15.141509433962266</v>
      </c>
      <c r="J7" s="10">
        <f>(I7/F7)*4.5</f>
        <v>4.5424528301886795</v>
      </c>
    </row>
    <row r="8" spans="1:10" x14ac:dyDescent="0.35">
      <c r="A8" s="7">
        <v>2</v>
      </c>
      <c r="B8" s="8" t="s">
        <v>15</v>
      </c>
      <c r="C8" s="7" t="s">
        <v>14</v>
      </c>
      <c r="D8" s="9">
        <v>535</v>
      </c>
      <c r="E8" s="9">
        <v>482.65999999999997</v>
      </c>
      <c r="F8" s="7">
        <v>10</v>
      </c>
      <c r="G8" s="10">
        <f>((E8/D8)*F8)*(100/90)</f>
        <v>10.024091381100726</v>
      </c>
      <c r="H8" s="10">
        <v>10.024091381100726</v>
      </c>
      <c r="I8" s="10">
        <v>10.024091381100726</v>
      </c>
      <c r="J8" s="10">
        <f>(I8/F8)*4.5</f>
        <v>4.5108411214953268</v>
      </c>
    </row>
    <row r="9" spans="1:10" x14ac:dyDescent="0.35">
      <c r="A9" s="7">
        <v>3</v>
      </c>
      <c r="B9" s="8" t="s">
        <v>16</v>
      </c>
      <c r="C9" s="7" t="s">
        <v>17</v>
      </c>
      <c r="D9" s="9">
        <v>330030</v>
      </c>
      <c r="E9" s="9">
        <v>492693.50399999996</v>
      </c>
      <c r="F9" s="7">
        <v>10</v>
      </c>
      <c r="G9" s="10">
        <f>(E9/D9)*F9</f>
        <v>14.928749022816106</v>
      </c>
      <c r="H9" s="10">
        <v>14.928749022816106</v>
      </c>
      <c r="I9" s="10">
        <v>14.928749022816106</v>
      </c>
      <c r="J9" s="10">
        <f>(I9/F9)*4.5</f>
        <v>6.7179370602672472</v>
      </c>
    </row>
    <row r="10" spans="1:10" x14ac:dyDescent="0.35">
      <c r="A10" s="11">
        <v>4</v>
      </c>
      <c r="B10" s="8" t="s">
        <v>18</v>
      </c>
      <c r="C10" s="11" t="s">
        <v>17</v>
      </c>
      <c r="D10" s="12">
        <v>492693.50399999996</v>
      </c>
      <c r="E10" s="13">
        <v>70395.881999999998</v>
      </c>
      <c r="F10" s="11">
        <v>35</v>
      </c>
      <c r="G10" s="10">
        <f>(E10/D10)*F10*1.15</f>
        <v>5.7509064509606356</v>
      </c>
      <c r="H10" s="10">
        <v>5.7509064509606356</v>
      </c>
      <c r="I10" s="10">
        <v>5.7509064509606356</v>
      </c>
      <c r="J10" s="10">
        <f>(I10/F10)*4.5</f>
        <v>0.73940225798065318</v>
      </c>
    </row>
    <row r="11" spans="1:10" x14ac:dyDescent="0.35">
      <c r="A11" s="14"/>
      <c r="B11" s="8" t="s">
        <v>19</v>
      </c>
      <c r="C11" s="14"/>
      <c r="D11" s="15"/>
      <c r="E11" s="13">
        <v>81294.975999999995</v>
      </c>
      <c r="F11" s="14"/>
      <c r="G11" s="10">
        <f>(E11/D10)*F10*1</f>
        <v>5.7750389175011323</v>
      </c>
      <c r="H11" s="10">
        <v>5.7750389175011323</v>
      </c>
      <c r="I11" s="10">
        <v>5.7750389175011323</v>
      </c>
      <c r="J11" s="10">
        <f>(I11/F10)*4.5</f>
        <v>0.74250500367871708</v>
      </c>
    </row>
    <row r="12" spans="1:10" x14ac:dyDescent="0.35">
      <c r="A12" s="14"/>
      <c r="B12" s="8" t="s">
        <v>20</v>
      </c>
      <c r="C12" s="14"/>
      <c r="D12" s="15"/>
      <c r="E12" s="13">
        <v>134459.37</v>
      </c>
      <c r="F12" s="14"/>
      <c r="G12" s="10">
        <f>(E12/D10)*F10*0.9</f>
        <v>8.5965617987932728</v>
      </c>
      <c r="H12" s="10">
        <v>8.5965617987932728</v>
      </c>
      <c r="I12" s="10">
        <v>8.5965617987932728</v>
      </c>
      <c r="J12" s="10">
        <f>(I12/F10)*4.5</f>
        <v>1.1052722312734209</v>
      </c>
    </row>
    <row r="13" spans="1:10" x14ac:dyDescent="0.35">
      <c r="A13" s="14"/>
      <c r="B13" s="8" t="s">
        <v>21</v>
      </c>
      <c r="C13" s="14"/>
      <c r="D13" s="15"/>
      <c r="E13" s="13">
        <v>60371.294000000002</v>
      </c>
      <c r="F13" s="14"/>
      <c r="G13" s="10">
        <f>(E13/D10)*F10*0.65</f>
        <v>2.7876294843538272</v>
      </c>
      <c r="H13" s="10">
        <v>2.7876294843538272</v>
      </c>
      <c r="I13" s="10">
        <v>2.7876294843538272</v>
      </c>
      <c r="J13" s="10">
        <f>(I13/F10)*4.5</f>
        <v>0.35840950513120634</v>
      </c>
    </row>
    <row r="14" spans="1:10" x14ac:dyDescent="0.35">
      <c r="A14" s="16"/>
      <c r="B14" s="8" t="s">
        <v>22</v>
      </c>
      <c r="C14" s="16"/>
      <c r="D14" s="17"/>
      <c r="E14" s="13">
        <v>146171.98199999999</v>
      </c>
      <c r="F14" s="16"/>
      <c r="G14" s="10">
        <f>-1*((E14/D10)*F10)</f>
        <v>-10.38377678711997</v>
      </c>
      <c r="H14" s="10">
        <v>-10.38377678711997</v>
      </c>
      <c r="I14" s="10">
        <v>-10.38377678711997</v>
      </c>
      <c r="J14" s="10">
        <f>(I14/F10)*4.5</f>
        <v>-1.3350570154868533</v>
      </c>
    </row>
    <row r="15" spans="1:10" x14ac:dyDescent="0.35">
      <c r="A15" s="7">
        <v>5</v>
      </c>
      <c r="B15" s="8" t="s">
        <v>23</v>
      </c>
      <c r="C15" s="8" t="s">
        <v>24</v>
      </c>
      <c r="D15" s="18">
        <v>492693.50399999996</v>
      </c>
      <c r="E15" s="18">
        <v>492693.50399999996</v>
      </c>
      <c r="F15" s="7">
        <v>5</v>
      </c>
      <c r="G15" s="19">
        <f>(E15/D15)*F15</f>
        <v>5</v>
      </c>
      <c r="H15" s="10">
        <v>5</v>
      </c>
      <c r="I15" s="10">
        <v>5</v>
      </c>
      <c r="J15" s="10">
        <f t="shared" ref="J15:J20" si="0">(I15/F15)*4.5</f>
        <v>4.5</v>
      </c>
    </row>
    <row r="16" spans="1:10" x14ac:dyDescent="0.35">
      <c r="A16" s="7">
        <v>6</v>
      </c>
      <c r="B16" s="8" t="s">
        <v>25</v>
      </c>
      <c r="C16" s="7" t="s">
        <v>26</v>
      </c>
      <c r="D16" s="20">
        <v>63.85360778127896</v>
      </c>
      <c r="E16" s="13">
        <v>63.853607781278981</v>
      </c>
      <c r="F16" s="7">
        <v>10</v>
      </c>
      <c r="G16" s="10">
        <f>(D16/E16)*F16</f>
        <v>9.9999999999999964</v>
      </c>
      <c r="H16" s="10">
        <v>9.9999999999999964</v>
      </c>
      <c r="I16" s="10">
        <v>9.9999999999999964</v>
      </c>
      <c r="J16" s="10">
        <f t="shared" si="0"/>
        <v>4.4999999999999982</v>
      </c>
    </row>
    <row r="17" spans="1:10" x14ac:dyDescent="0.35">
      <c r="A17" s="7">
        <v>7</v>
      </c>
      <c r="B17" s="8" t="s">
        <v>27</v>
      </c>
      <c r="C17" s="7" t="s">
        <v>28</v>
      </c>
      <c r="D17" s="21">
        <v>1</v>
      </c>
      <c r="E17" s="21">
        <v>1</v>
      </c>
      <c r="F17" s="7">
        <v>5</v>
      </c>
      <c r="G17" s="10">
        <f>(D17/E17)*F17</f>
        <v>5</v>
      </c>
      <c r="H17" s="10">
        <v>5</v>
      </c>
      <c r="I17" s="10">
        <v>5</v>
      </c>
      <c r="J17" s="10">
        <f t="shared" si="0"/>
        <v>4.5</v>
      </c>
    </row>
    <row r="18" spans="1:10" x14ac:dyDescent="0.35">
      <c r="A18" s="7">
        <v>8</v>
      </c>
      <c r="B18" s="8" t="s">
        <v>29</v>
      </c>
      <c r="C18" s="7" t="s">
        <v>30</v>
      </c>
      <c r="D18" s="22">
        <v>1</v>
      </c>
      <c r="E18" s="22">
        <v>1</v>
      </c>
      <c r="F18" s="7">
        <v>5</v>
      </c>
      <c r="G18" s="10">
        <f>(E18/D18)*F18</f>
        <v>5</v>
      </c>
      <c r="H18" s="10">
        <v>5</v>
      </c>
      <c r="I18" s="10">
        <v>5</v>
      </c>
      <c r="J18" s="10">
        <f t="shared" si="0"/>
        <v>4.5</v>
      </c>
    </row>
    <row r="19" spans="1:10" x14ac:dyDescent="0.35">
      <c r="A19" s="7">
        <v>9</v>
      </c>
      <c r="B19" s="8" t="s">
        <v>31</v>
      </c>
      <c r="C19" s="7" t="s">
        <v>30</v>
      </c>
      <c r="D19" s="22">
        <v>1</v>
      </c>
      <c r="E19" s="22">
        <v>1</v>
      </c>
      <c r="F19" s="7">
        <v>5</v>
      </c>
      <c r="G19" s="10">
        <f>(D19/E19)*F19</f>
        <v>5</v>
      </c>
      <c r="H19" s="10">
        <v>5</v>
      </c>
      <c r="I19" s="10">
        <v>5</v>
      </c>
      <c r="J19" s="10">
        <f t="shared" si="0"/>
        <v>4.5</v>
      </c>
    </row>
    <row r="20" spans="1:10" x14ac:dyDescent="0.35">
      <c r="A20" s="23" t="s">
        <v>32</v>
      </c>
      <c r="B20" s="24"/>
      <c r="C20" s="24"/>
      <c r="D20" s="24"/>
      <c r="E20" s="25"/>
      <c r="F20" s="26">
        <f>SUBTOTAL(9,F7:F19)</f>
        <v>100</v>
      </c>
      <c r="G20" s="27">
        <f>SUBTOTAL(9,G7:G19)</f>
        <v>82.620709702368003</v>
      </c>
      <c r="H20" s="27">
        <f>SUBTOTAL(9,H7:H19)</f>
        <v>82.620709702368003</v>
      </c>
      <c r="I20" s="27">
        <f>SUBTOTAL(9,I7:I19)</f>
        <v>82.620709702368003</v>
      </c>
      <c r="J20" s="28">
        <f t="shared" si="0"/>
        <v>3.71793193660656</v>
      </c>
    </row>
    <row r="21" spans="1:10" x14ac:dyDescent="0.35">
      <c r="D21" s="3"/>
      <c r="E21" s="3"/>
      <c r="G21" s="29">
        <f>(G20/F20)*4.5</f>
        <v>3.71793193660656</v>
      </c>
      <c r="H21" s="30">
        <f>(H20/F20)*4.5</f>
        <v>3.71793193660656</v>
      </c>
    </row>
  </sheetData>
  <mergeCells count="5">
    <mergeCell ref="A10:A14"/>
    <mergeCell ref="C10:C14"/>
    <mergeCell ref="D10:D14"/>
    <mergeCell ref="F10:F14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2021-01-11T02:05:29Z</dcterms:modified>
</cp:coreProperties>
</file>