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22" i="1"/>
  <c r="B27" i="1" l="1"/>
  <c r="B16" i="1" l="1"/>
  <c r="E14" i="1"/>
  <c r="D14" i="1"/>
  <c r="C14" i="1"/>
  <c r="B14" i="1"/>
  <c r="A14" i="1"/>
  <c r="E12" i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<sst xmlns="http://schemas.openxmlformats.org/spreadsheetml/2006/main" count="20" uniqueCount="20">
  <si>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X=m</t>
  </si>
  <si>
    <t>Y=Xm</t>
  </si>
  <si>
    <t>X*X</t>
  </si>
  <si>
    <t>Y*Y</t>
  </si>
  <si>
    <t>X*Y</t>
  </si>
  <si>
    <t>&lt;X&gt;</t>
  </si>
  <si>
    <t>&lt;Y&gt;</t>
  </si>
  <si>
    <t>&lt;X*X&gt;</t>
  </si>
  <si>
    <t>&lt;Y*Y&gt;</t>
  </si>
  <si>
    <t>&lt;X*Y&gt;</t>
  </si>
  <si>
    <t>B=</t>
  </si>
  <si>
    <t>Sb=</t>
  </si>
  <si>
    <t>n=</t>
  </si>
  <si>
    <t>к-т Стьюдента</t>
  </si>
  <si>
    <t>P=0.9</t>
  </si>
  <si>
    <t>n</t>
  </si>
  <si>
    <r>
      <t>t</t>
    </r>
    <r>
      <rPr>
        <i/>
        <sz val="8"/>
        <color theme="1"/>
        <rFont val="Arial"/>
        <family val="2"/>
        <charset val="204"/>
      </rPr>
      <t>n-1</t>
    </r>
  </si>
  <si>
    <t>ΔB=</t>
  </si>
  <si>
    <t>&lt;λ&gt;=</t>
  </si>
  <si>
    <t>λ=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</si>
</sst>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2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1" fillId="0" borderId="0" xfId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14.82</c:v>
                </c:pt>
                <c:pt idx="1">
                  <c:v>29.91</c:v>
                </c:pt>
                <c:pt idx="2">
                  <c:v>45.02</c:v>
                </c:pt>
                <c:pt idx="3">
                  <c:v>60.09</c:v>
                </c:pt>
                <c:pt idx="4">
                  <c:v>75.23</c:v>
                </c:pt>
                <c:pt idx="5">
                  <c:v>90.32</c:v>
                </c:pt>
                <c:pt idx="6">
                  <c:v>105.42</c:v>
                </c:pt>
                <c:pt idx="7">
                  <c:v>121</c:v>
                </c:pt>
                <c:pt idx="8">
                  <c:v>136.09</c:v>
                </c:pt>
                <c:pt idx="9">
                  <c:v>151.65</c:v>
                </c:pt>
                <c:pt idx="10">
                  <c:v>167.22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9-47DC-9FC6-C68F652F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90527"/>
        <c:axId val="1573693439"/>
      </c:scatterChart>
      <c:valAx>
        <c:axId val="15736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693439"/>
        <c:crosses val="autoZero"/>
        <c:crossBetween val="midCat"/>
      </c:valAx>
      <c:valAx>
        <c:axId val="15736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Xm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6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9525</xdr:rowOff>
    </xdr:from>
    <xdr:to>
      <xdr:col>7</xdr:col>
      <xdr:colOff>323850</xdr:colOff>
      <xdr:row>47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228600</xdr:colOff>
      <xdr:row>11</xdr:row>
      <xdr:rowOff>152400</xdr:rowOff>
    </xdr:from>
    <xdr:ext cx="2514601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276600" y="2247900"/>
              <a:ext cx="2514601" cy="4667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 …+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276600" y="2247900"/>
              <a:ext cx="2514601" cy="4667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𝑋&gt; =(𝑋_1+𝑋_2+ …+𝑋_𝑛)/𝑛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15</xdr:row>
      <xdr:rowOff>0</xdr:rowOff>
    </xdr:from>
    <xdr:ext cx="2514600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828800" y="2857500"/>
              <a:ext cx="2514600" cy="6000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l-G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𝛣</m:t>
                  </m:r>
                  <m:r>
                    <a:rPr lang="de-DE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 − 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&gt;−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&gt;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828800" y="2857500"/>
              <a:ext cx="2514600" cy="6000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𝛣</a:t>
              </a:r>
              <a:r>
                <a:rPr lang="de-DE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(&lt;𝑋𝑌&gt; − &lt;𝑋&gt;&lt;𝑌&gt;)/(&lt;𝑋^2&gt;−〖&lt;𝑋&gt;〗^2 )</a:t>
              </a:r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142875</xdr:colOff>
      <xdr:row>19</xdr:row>
      <xdr:rowOff>123825</xdr:rowOff>
    </xdr:from>
    <xdr:ext cx="346710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62075" y="3743325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62075" y="3743325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𝑆_𝐵=1/√(𝑛−2) √((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&lt;𝑌^2&gt;− 〖&lt;𝑌&gt;〗^2)/(&lt;𝑋^2&gt;−  〖&lt;𝑋&gt;〗^2 </a:t>
              </a:r>
              <a:r>
                <a:rPr lang="en-US" sz="1400" b="0" i="0">
                  <a:latin typeface="Cambria Math" panose="02040503050406030204" pitchFamily="18" charset="0"/>
                </a:rPr>
                <a:t> )  − 𝐵^2 )</a:t>
              </a:r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190500</xdr:colOff>
      <xdr:row>25</xdr:row>
      <xdr:rowOff>9525</xdr:rowOff>
    </xdr:from>
    <xdr:ext cx="2514600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409700" y="4943475"/>
              <a:ext cx="2514600" cy="6000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l-G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𝛥𝛣</m:t>
                  </m:r>
                  <m:r>
                    <a:rPr lang="de-DE" sz="160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de-DE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=0.9,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−1</m:t>
                      </m:r>
                    </m:sub>
                  </m:sSub>
                  <m:sSub>
                    <m:sSubPr>
                      <m:ctrlPr>
                        <a:rPr lang="de-DE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</m:oMath>
              </a14:m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409700" y="4943475"/>
              <a:ext cx="2514600" cy="6000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𝛥𝛣</a:t>
              </a:r>
              <a:r>
                <a:rPr lang="de-DE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de-DE" sz="1600" b="0" i="0">
                  <a:latin typeface="Cambria Math" panose="02040503050406030204" pitchFamily="18" charset="0"/>
                </a:rPr>
                <a:t>_(</a:t>
              </a:r>
              <a:r>
                <a:rPr lang="en-US" sz="1600" b="0" i="0">
                  <a:latin typeface="Cambria Math" panose="02040503050406030204" pitchFamily="18" charset="0"/>
                </a:rPr>
                <a:t>𝑝=0.9,𝑛−1</a:t>
              </a:r>
              <a:r>
                <a:rPr lang="de-DE" sz="1600" b="0" i="0">
                  <a:latin typeface="Cambria Math" panose="02040503050406030204" pitchFamily="18" charset="0"/>
                </a:rPr>
                <a:t>) </a:t>
              </a:r>
              <a:r>
                <a:rPr lang="en-US" sz="1600" b="0" i="0">
                  <a:latin typeface="Cambria Math" panose="02040503050406030204" pitchFamily="18" charset="0"/>
                </a:rPr>
                <a:t>𝑆</a:t>
              </a:r>
              <a:r>
                <a:rPr lang="de-D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𝐵</a:t>
              </a:r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73" zoomScaleNormal="73" workbookViewId="0">
      <selection activeCell="M9" sqref="M9"/>
    </sheetView>
  </sheetViews>
  <sheetFormatPr defaultRowHeight="15" x14ac:dyDescent="0.25"/>
  <cols>
    <col min="7" max="7" width="9.71093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</v>
      </c>
      <c r="G1" s="4"/>
    </row>
    <row r="2" spans="1:7" ht="16.5" thickTop="1" thickBot="1" x14ac:dyDescent="0.3">
      <c r="A2" s="1">
        <v>1</v>
      </c>
      <c r="B2" s="1">
        <v>14.82</v>
      </c>
      <c r="C2" s="1">
        <f>POWER(A2,2)</f>
        <v>1</v>
      </c>
      <c r="D2" s="1">
        <f>POWER(B2,2)</f>
        <v>219.63240000000002</v>
      </c>
      <c r="E2" s="1">
        <f>A2*B2</f>
        <v>14.82</v>
      </c>
      <c r="F2" s="5" t="s">
        <v>14</v>
      </c>
      <c r="G2" s="5"/>
    </row>
    <row r="3" spans="1:7" ht="16.5" thickTop="1" thickBot="1" x14ac:dyDescent="0.3">
      <c r="A3" s="1">
        <v>2</v>
      </c>
      <c r="B3" s="1">
        <v>29.91</v>
      </c>
      <c r="C3" s="1">
        <f t="shared" ref="C3:C12" si="0">POWER(A3,2)</f>
        <v>4</v>
      </c>
      <c r="D3" s="1">
        <f t="shared" ref="D3:D12" si="1">POWER(B3,2)</f>
        <v>894.60810000000004</v>
      </c>
      <c r="E3" s="1">
        <f t="shared" ref="E3:E12" si="2">A3*B3</f>
        <v>59.82</v>
      </c>
      <c r="F3" s="2" t="s">
        <v>15</v>
      </c>
      <c r="G3" s="2" t="s">
        <v>16</v>
      </c>
    </row>
    <row r="4" spans="1:7" ht="16.5" thickTop="1" thickBot="1" x14ac:dyDescent="0.3">
      <c r="A4" s="1">
        <v>3</v>
      </c>
      <c r="B4" s="1">
        <v>45.02</v>
      </c>
      <c r="C4" s="1">
        <f t="shared" si="0"/>
        <v>9</v>
      </c>
      <c r="D4" s="1">
        <f t="shared" si="1"/>
        <v>2026.8004000000003</v>
      </c>
      <c r="E4" s="1">
        <f t="shared" si="2"/>
        <v>135.06</v>
      </c>
      <c r="F4" s="2">
        <v>5</v>
      </c>
      <c r="G4" s="2">
        <v>2</v>
      </c>
    </row>
    <row r="5" spans="1:7" ht="16.5" thickTop="1" thickBot="1" x14ac:dyDescent="0.3">
      <c r="A5" s="1">
        <v>4</v>
      </c>
      <c r="B5" s="1">
        <v>60.09</v>
      </c>
      <c r="C5" s="1">
        <f t="shared" si="0"/>
        <v>16</v>
      </c>
      <c r="D5" s="1">
        <f t="shared" si="1"/>
        <v>3610.8081000000002</v>
      </c>
      <c r="E5" s="1">
        <f t="shared" si="2"/>
        <v>240.36</v>
      </c>
      <c r="F5" s="2">
        <v>6</v>
      </c>
      <c r="G5" s="2">
        <v>1.94</v>
      </c>
    </row>
    <row r="6" spans="1:7" ht="16.5" thickTop="1" thickBot="1" x14ac:dyDescent="0.3">
      <c r="A6" s="1">
        <v>5</v>
      </c>
      <c r="B6" s="1">
        <v>75.23</v>
      </c>
      <c r="C6" s="1">
        <f t="shared" si="0"/>
        <v>25</v>
      </c>
      <c r="D6" s="1">
        <f t="shared" si="1"/>
        <v>5659.5529000000006</v>
      </c>
      <c r="E6" s="1">
        <f t="shared" si="2"/>
        <v>376.15000000000003</v>
      </c>
      <c r="F6" s="2">
        <v>8</v>
      </c>
      <c r="G6" s="2">
        <v>1.86</v>
      </c>
    </row>
    <row r="7" spans="1:7" ht="16.5" thickTop="1" thickBot="1" x14ac:dyDescent="0.3">
      <c r="A7" s="1">
        <v>6</v>
      </c>
      <c r="B7" s="1">
        <v>90.32</v>
      </c>
      <c r="C7" s="1">
        <f t="shared" si="0"/>
        <v>36</v>
      </c>
      <c r="D7" s="1">
        <f t="shared" si="1"/>
        <v>8157.7023999999992</v>
      </c>
      <c r="E7" s="1">
        <f t="shared" si="2"/>
        <v>541.91999999999996</v>
      </c>
      <c r="F7" s="2">
        <v>10</v>
      </c>
      <c r="G7" s="2">
        <v>1.81</v>
      </c>
    </row>
    <row r="8" spans="1:7" ht="16.5" thickTop="1" thickBot="1" x14ac:dyDescent="0.3">
      <c r="A8" s="1">
        <v>7</v>
      </c>
      <c r="B8" s="1">
        <v>105.42</v>
      </c>
      <c r="C8" s="1">
        <f t="shared" si="0"/>
        <v>49</v>
      </c>
      <c r="D8" s="1">
        <f t="shared" si="1"/>
        <v>11113.376400000001</v>
      </c>
      <c r="E8" s="1">
        <f t="shared" si="2"/>
        <v>737.94</v>
      </c>
      <c r="F8" s="2">
        <v>11</v>
      </c>
      <c r="G8" s="2">
        <v>1.8</v>
      </c>
    </row>
    <row r="9" spans="1:7" ht="16.5" thickTop="1" thickBot="1" x14ac:dyDescent="0.3">
      <c r="A9" s="1">
        <v>8</v>
      </c>
      <c r="B9" s="1">
        <v>121</v>
      </c>
      <c r="C9" s="1">
        <f t="shared" si="0"/>
        <v>64</v>
      </c>
      <c r="D9" s="1">
        <f t="shared" si="1"/>
        <v>14641</v>
      </c>
      <c r="E9" s="1">
        <f t="shared" si="2"/>
        <v>968</v>
      </c>
      <c r="F9" s="2">
        <v>12</v>
      </c>
      <c r="G9" s="2">
        <v>1.78</v>
      </c>
    </row>
    <row r="10" spans="1:7" ht="15.75" thickTop="1" x14ac:dyDescent="0.25">
      <c r="A10" s="1">
        <v>9</v>
      </c>
      <c r="B10" s="1">
        <v>136.09</v>
      </c>
      <c r="C10" s="1">
        <f t="shared" si="0"/>
        <v>81</v>
      </c>
      <c r="D10" s="1">
        <f t="shared" si="1"/>
        <v>18520.488100000002</v>
      </c>
      <c r="E10" s="1">
        <f t="shared" si="2"/>
        <v>1224.81</v>
      </c>
    </row>
    <row r="11" spans="1:7" x14ac:dyDescent="0.25">
      <c r="A11" s="1">
        <v>10</v>
      </c>
      <c r="B11" s="1">
        <v>151.65</v>
      </c>
      <c r="C11" s="1">
        <f t="shared" si="0"/>
        <v>100</v>
      </c>
      <c r="D11" s="1">
        <f t="shared" si="1"/>
        <v>22997.722500000003</v>
      </c>
      <c r="E11" s="1">
        <f t="shared" si="2"/>
        <v>1516.5</v>
      </c>
    </row>
    <row r="12" spans="1:7" x14ac:dyDescent="0.25">
      <c r="A12" s="1">
        <v>11</v>
      </c>
      <c r="B12" s="1">
        <v>167.22</v>
      </c>
      <c r="C12" s="1">
        <f t="shared" si="0"/>
        <v>121</v>
      </c>
      <c r="D12" s="1">
        <f t="shared" si="1"/>
        <v>27962.528399999999</v>
      </c>
      <c r="E12" s="1">
        <f t="shared" si="2"/>
        <v>1839.42</v>
      </c>
    </row>
    <row r="13" spans="1:7" x14ac:dyDescent="0.25">
      <c r="A13" s="1" t="s">
        <v>5</v>
      </c>
      <c r="B13" s="1" t="s">
        <v>6</v>
      </c>
      <c r="C13" s="1" t="s">
        <v>7</v>
      </c>
      <c r="D13" s="1" t="s">
        <v>8</v>
      </c>
      <c r="E13" s="1" t="s">
        <v>9</v>
      </c>
    </row>
    <row r="14" spans="1:7" x14ac:dyDescent="0.25">
      <c r="A14" s="1">
        <f>AVERAGE(A2:A12)</f>
        <v>6</v>
      </c>
      <c r="B14" s="1">
        <f>AVERAGE(B2:B12)</f>
        <v>90.61545454545454</v>
      </c>
      <c r="C14" s="1">
        <f>AVERAGE(C2:C12)</f>
        <v>46</v>
      </c>
      <c r="D14" s="1">
        <f>AVERAGE(D2:D12)</f>
        <v>10527.656336363636</v>
      </c>
      <c r="E14" s="1">
        <f>AVERAGE(E2:E12)</f>
        <v>695.89090909090908</v>
      </c>
    </row>
    <row r="16" spans="1:7" x14ac:dyDescent="0.25">
      <c r="A16" t="s">
        <v>10</v>
      </c>
      <c r="B16">
        <f>(E14-B14*A14)/(C14-A14*A14)</f>
        <v>15.219818181818187</v>
      </c>
    </row>
    <row r="17" spans="1:2" x14ac:dyDescent="0.25">
      <c r="A17" t="s">
        <v>12</v>
      </c>
      <c r="B17">
        <v>11</v>
      </c>
    </row>
    <row r="22" spans="1:2" x14ac:dyDescent="0.25">
      <c r="A22" t="s">
        <v>11</v>
      </c>
      <c r="B22">
        <f>(1/(9^1/2))*((((D14-(B14*B14))/(C14-(A14*A14)))-(B16*B16))^1/2)</f>
        <v>7.4532231403484021E-4</v>
      </c>
    </row>
    <row r="27" spans="1:2" x14ac:dyDescent="0.25">
      <c r="A27" t="s">
        <v>17</v>
      </c>
      <c r="B27">
        <f>G8*B22</f>
        <v>1.3415801652627124E-3</v>
      </c>
    </row>
    <row r="31" spans="1:2" x14ac:dyDescent="0.25">
      <c r="A31" t="s">
        <v>18</v>
      </c>
      <c r="B31">
        <f>B16*30/10^3</f>
        <v>0.45659454545454559</v>
      </c>
    </row>
    <row r="32" spans="1:2" x14ac:dyDescent="0.25">
      <c r="A32" t="s">
        <v>19</v>
      </c>
    </row>
  </sheetData>
  <mergeCells count="2">
    <mergeCell ref="F1:G1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2019-05-17T13:17:02Z</dcterms:modified>
</cp:coreProperties>
</file>