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D\Desktop\Учеба\"/>
    </mc:Choice>
  </mc:AlternateContent>
  <bookViews>
    <workbookView xWindow="0" yWindow="0" windowWidth="28800" windowHeight="1188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F2" i="1"/>
  <c r="C8" i="1"/>
  <c r="F3" i="1"/>
  <c r="F4" i="1"/>
  <c r="F5" i="1"/>
  <c r="F6" i="1"/>
  <c r="E3" i="1"/>
  <c r="E4" i="1"/>
  <c r="E5" i="1"/>
  <c r="E6" i="1"/>
  <c r="E2" i="1"/>
  <c r="D2" i="1"/>
  <c r="D3" i="1"/>
  <c r="D4" i="1"/>
  <c r="D5" i="1"/>
  <c r="D6" i="1"/>
  <c r="E8" i="1"/>
  <c r="F8" i="1" l="1"/>
  <c r="B18" i="1" s="1"/>
  <c r="D8" i="1"/>
  <c r="B11" i="1" l="1"/>
  <c r="B13" i="1" s="1"/>
</calcChain>
</file>

<file path=xl/sharedStrings.xml><?xml version="1.0" encoding="utf-8"?>
<sst xmlns="http://schemas.openxmlformats.org/spreadsheetml/2006/main" count="21" uniqueCount="17">
  <si>
    <t>n</t>
  </si>
  <si>
    <t>d=</t>
  </si>
  <si>
    <t>мм</t>
  </si>
  <si>
    <t>d²=</t>
  </si>
  <si>
    <t xml:space="preserve">S= </t>
  </si>
  <si>
    <t>Bграф=</t>
  </si>
  <si>
    <t>Ваналит=</t>
  </si>
  <si>
    <t>ρграф=</t>
  </si>
  <si>
    <t>I,A</t>
  </si>
  <si>
    <t>U,B=x</t>
  </si>
  <si>
    <t>X^2</t>
  </si>
  <si>
    <t>Y^2</t>
  </si>
  <si>
    <t>X*Y</t>
  </si>
  <si>
    <t>среднее значение</t>
  </si>
  <si>
    <t>U,B=y</t>
  </si>
  <si>
    <t>L,м=x</t>
  </si>
  <si>
    <t>I,мA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</si>
</sst>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theme="1"/>
      <name val="Calibri"/>
      <family val="2"/>
      <charset val="204"/>
    </font>
    <font>
      <i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U,B=y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2"/>
            <c:dispRSqr val="0"/>
            <c:dispEq val="0"/>
          </c:trendline>
          <c:xVal>
            <c:numRef>
              <c:f>Лист1!$B$2:$B$6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xVal>
          <c:yVal>
            <c:numRef>
              <c:f>Лист1!$C$2:$C$6</c:f>
              <c:numCache>
                <c:formatCode>General</c:formatCode>
                <c:ptCount val="5"/>
                <c:pt idx="0">
                  <c:v>1.34</c:v>
                </c:pt>
                <c:pt idx="1">
                  <c:v>1.05</c:v>
                </c:pt>
                <c:pt idx="2">
                  <c:v>0.78</c:v>
                </c:pt>
                <c:pt idx="3">
                  <c:v>0.5</c:v>
                </c:pt>
                <c:pt idx="4">
                  <c:v>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36-498F-BEAA-F13C182D1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230472"/>
        <c:axId val="459230080"/>
      </c:scatterChart>
      <c:valAx>
        <c:axId val="459230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L,</a:t>
                </a:r>
                <a:r>
                  <a:rPr lang="ru-RU"/>
                  <a:t>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9230080"/>
        <c:crosses val="autoZero"/>
        <c:crossBetween val="midCat"/>
      </c:valAx>
      <c:valAx>
        <c:axId val="45923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U,B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9230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L,A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826159230096238E-2"/>
          <c:y val="0.16245370370370371"/>
          <c:w val="0.86817585301837275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I,A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1"/>
            <c:backward val="0.2"/>
            <c:dispRSqr val="0"/>
            <c:dispEq val="0"/>
          </c:trendline>
          <c:xVal>
            <c:numRef>
              <c:f>Лист2!$E$2:$E$6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xVal>
          <c:yVal>
            <c:numRef>
              <c:f>Лист2!$F$2:$F$6</c:f>
              <c:numCache>
                <c:formatCode>General</c:formatCode>
                <c:ptCount val="5"/>
                <c:pt idx="0">
                  <c:v>1.37</c:v>
                </c:pt>
                <c:pt idx="1">
                  <c:v>1.1000000000000001</c:v>
                </c:pt>
                <c:pt idx="2">
                  <c:v>0.8</c:v>
                </c:pt>
                <c:pt idx="3">
                  <c:v>0.53</c:v>
                </c:pt>
                <c:pt idx="4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81-4CB7-9EC9-3D3DB6EFB12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79114224"/>
        <c:axId val="379113440"/>
      </c:scatterChart>
      <c:valAx>
        <c:axId val="37911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9113440"/>
        <c:crosses val="autoZero"/>
        <c:crossBetween val="midCat"/>
      </c:valAx>
      <c:valAx>
        <c:axId val="37911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911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593842</xdr:colOff>
      <xdr:row>12</xdr:row>
      <xdr:rowOff>71437</xdr:rowOff>
    </xdr:from>
    <xdr:ext cx="987308" cy="5740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 flipH="1">
              <a:off x="3127492" y="2433637"/>
              <a:ext cx="987308" cy="574068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400" baseline="0"/>
                <a:t> S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240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240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𝜋</m:t>
                      </m:r>
                      <m:sSup>
                        <m:sSupPr>
                          <m:ctrlPr>
                            <a:rPr lang="en-US" sz="240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24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𝑑</m:t>
                          </m:r>
                        </m:e>
                        <m:sup>
                          <m:r>
                            <a:rPr lang="en-US" sz="24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num>
                    <m:den>
                      <m:r>
                        <a:rPr lang="en-US" sz="2400" b="0" i="1" baseline="0">
                          <a:latin typeface="Cambria Math" panose="02040503050406030204" pitchFamily="18" charset="0"/>
                        </a:rPr>
                        <m:t>4</m:t>
                      </m:r>
                    </m:den>
                  </m:f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 flipH="1">
              <a:off x="3127492" y="2433637"/>
              <a:ext cx="987308" cy="574068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400" baseline="0"/>
                <a:t> S = </a:t>
              </a:r>
              <a:r>
                <a:rPr lang="en-US" sz="2400" i="0" baseline="0">
                  <a:latin typeface="Cambria Math" panose="02040503050406030204" pitchFamily="18" charset="0"/>
                </a:rPr>
                <a:t>(</a:t>
              </a:r>
              <a:r>
                <a:rPr lang="en-US" sz="240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r>
                <a:rPr lang="en-US" sz="24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𝑑^2)/</a:t>
              </a:r>
              <a:r>
                <a:rPr lang="en-US" sz="2400" b="0" i="0" baseline="0">
                  <a:latin typeface="Cambria Math" panose="02040503050406030204" pitchFamily="18" charset="0"/>
                </a:rPr>
                <a:t>4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371475</xdr:colOff>
      <xdr:row>12</xdr:row>
      <xdr:rowOff>119062</xdr:rowOff>
    </xdr:from>
    <xdr:ext cx="753732" cy="5186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295525" y="2481262"/>
              <a:ext cx="753732" cy="51860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𝜌</m:t>
                    </m:r>
                    <m:r>
                      <a:rPr lang="ru-RU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Β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𝑆</m:t>
                        </m:r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𝐼</m:t>
                        </m:r>
                      </m:den>
                    </m:f>
                  </m:oMath>
                </m:oMathPara>
              </a14:m>
              <a:endParaRPr lang="ru-RU" sz="18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295525" y="2481262"/>
              <a:ext cx="753732" cy="51860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</a:t>
              </a:r>
              <a:r>
                <a:rPr lang="ru-RU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el-GR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Β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𝑆</a:t>
              </a:r>
              <a:r>
                <a:rPr lang="ru-RU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/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𝐼</a:t>
              </a:r>
              <a:endParaRPr lang="ru-RU" sz="1800"/>
            </a:p>
          </xdr:txBody>
        </xdr:sp>
      </mc:Fallback>
    </mc:AlternateContent>
    <xdr:clientData/>
  </xdr:oneCellAnchor>
  <xdr:oneCellAnchor>
    <xdr:from>
      <xdr:col>3</xdr:col>
      <xdr:colOff>285750</xdr:colOff>
      <xdr:row>15</xdr:row>
      <xdr:rowOff>80962</xdr:rowOff>
    </xdr:from>
    <xdr:ext cx="2570384" cy="4915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2209800" y="3052762"/>
              <a:ext cx="2570384" cy="49154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l-GR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𝛣</m:t>
                    </m:r>
                    <m:r>
                      <a:rPr lang="de-DE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f>
                      <m:f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&lt;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𝑋𝑌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&gt; − &lt;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&gt;&lt;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&gt;</m:t>
                        </m:r>
                      </m:num>
                      <m:den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&lt;</m:t>
                        </m:r>
                        <m:sSup>
                          <m:sSup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p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&gt;−</m:t>
                        </m:r>
                        <m:sSup>
                          <m:sSup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&lt;</m:t>
                            </m:r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&gt;</m:t>
                            </m:r>
                          </m:e>
                          <m:sup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2209800" y="3052762"/>
              <a:ext cx="2570384" cy="49154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𝛣</a:t>
              </a:r>
              <a:r>
                <a:rPr lang="de-DE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(&lt;𝑋𝑌&gt; − &lt;𝑋&gt;&lt;𝑌&gt;)/(&lt;𝑋^2&gt;−〖&lt;𝑋&gt;〗^2 )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295275</xdr:colOff>
      <xdr:row>18</xdr:row>
      <xdr:rowOff>71437</xdr:rowOff>
    </xdr:from>
    <xdr:ext cx="2646302" cy="5456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219325" y="3614737"/>
              <a:ext cx="2646302" cy="545662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</m:sSub>
                    <m:r>
                      <a:rPr lang="en-US" sz="12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−2</m:t>
                            </m:r>
                          </m:e>
                        </m:rad>
                      </m:den>
                    </m:f>
                    <m:rad>
                      <m:radPr>
                        <m:degHide m:val="on"/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&lt;</m:t>
                            </m:r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e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&gt;− </m:t>
                            </m:r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&lt;</m:t>
                                </m:r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&gt;</m:t>
                                </m:r>
                              </m:e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&lt;</m:t>
                            </m:r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&gt;−  </m:t>
                            </m:r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&lt;</m:t>
                                </m:r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&gt;</m:t>
                                </m:r>
                              </m:e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</m:den>
                        </m:f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− </m:t>
                        </m:r>
                        <m:sSup>
                          <m:sSup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219325" y="3614737"/>
              <a:ext cx="2646302" cy="545662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𝑆_𝐵=1/√(𝑛−2) √((&lt;𝑌^2&gt;− 〖&lt;𝑌&gt;〗^2)/(&lt;𝑋^2&gt;−  〖&lt;𝑋&gt;〗^2  )  − 𝐵^2 )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7</xdr:col>
      <xdr:colOff>28575</xdr:colOff>
      <xdr:row>0</xdr:row>
      <xdr:rowOff>14287</xdr:rowOff>
    </xdr:from>
    <xdr:to>
      <xdr:col>14</xdr:col>
      <xdr:colOff>190500</xdr:colOff>
      <xdr:row>13</xdr:row>
      <xdr:rowOff>185737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157162</xdr:rowOff>
    </xdr:from>
    <xdr:to>
      <xdr:col>14</xdr:col>
      <xdr:colOff>152400</xdr:colOff>
      <xdr:row>19</xdr:row>
      <xdr:rowOff>23812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J22" sqref="J22"/>
    </sheetView>
  </sheetViews>
  <sheetFormatPr defaultRowHeight="15" x14ac:dyDescent="0.25"/>
  <cols>
    <col min="1" max="1" width="10.5703125" customWidth="1"/>
    <col min="11" max="11" width="11.28515625" customWidth="1"/>
  </cols>
  <sheetData>
    <row r="1" spans="1:7" ht="15.75" x14ac:dyDescent="0.25">
      <c r="A1" s="4" t="s">
        <v>0</v>
      </c>
      <c r="B1" s="4" t="s">
        <v>15</v>
      </c>
      <c r="C1" s="4" t="s">
        <v>14</v>
      </c>
      <c r="D1" s="5" t="s">
        <v>11</v>
      </c>
      <c r="E1" s="4" t="s">
        <v>10</v>
      </c>
      <c r="F1" s="5" t="s">
        <v>12</v>
      </c>
      <c r="G1" s="4" t="s">
        <v>16</v>
      </c>
    </row>
    <row r="2" spans="1:7" ht="15.75" x14ac:dyDescent="0.25">
      <c r="A2" s="5">
        <v>1</v>
      </c>
      <c r="B2" s="5">
        <v>0.1</v>
      </c>
      <c r="C2" s="5">
        <v>1.34</v>
      </c>
      <c r="D2" s="4">
        <f>C2^2</f>
        <v>1.7956000000000003</v>
      </c>
      <c r="E2" s="4">
        <f>B2^2</f>
        <v>1.0000000000000002E-2</v>
      </c>
      <c r="F2" s="4">
        <f>C2*B2</f>
        <v>0.13400000000000001</v>
      </c>
      <c r="G2" s="10">
        <v>178</v>
      </c>
    </row>
    <row r="3" spans="1:7" ht="15.75" x14ac:dyDescent="0.25">
      <c r="A3" s="5">
        <v>2</v>
      </c>
      <c r="B3" s="5">
        <v>0.2</v>
      </c>
      <c r="C3" s="5">
        <v>1.05</v>
      </c>
      <c r="D3" s="4">
        <f>C3^2</f>
        <v>1.1025</v>
      </c>
      <c r="E3" s="4">
        <f t="shared" ref="E3:E6" si="0">B3^2</f>
        <v>4.0000000000000008E-2</v>
      </c>
      <c r="F3" s="4">
        <f t="shared" ref="F3:F6" si="1">C3*B3</f>
        <v>0.21000000000000002</v>
      </c>
      <c r="G3" s="4"/>
    </row>
    <row r="4" spans="1:7" ht="15.75" x14ac:dyDescent="0.25">
      <c r="A4" s="4">
        <v>3</v>
      </c>
      <c r="B4" s="4">
        <v>0.3</v>
      </c>
      <c r="C4" s="4">
        <v>0.78</v>
      </c>
      <c r="D4" s="4">
        <f>C4^2</f>
        <v>0.60840000000000005</v>
      </c>
      <c r="E4" s="4">
        <f t="shared" si="0"/>
        <v>0.09</v>
      </c>
      <c r="F4" s="4">
        <f t="shared" si="1"/>
        <v>0.23399999999999999</v>
      </c>
      <c r="G4" s="4"/>
    </row>
    <row r="5" spans="1:7" ht="15.75" x14ac:dyDescent="0.25">
      <c r="A5" s="4">
        <v>4</v>
      </c>
      <c r="B5" s="4">
        <v>0.4</v>
      </c>
      <c r="C5" s="4">
        <v>0.5</v>
      </c>
      <c r="D5" s="4">
        <f>C5^2</f>
        <v>0.25</v>
      </c>
      <c r="E5" s="4">
        <f t="shared" si="0"/>
        <v>0.16000000000000003</v>
      </c>
      <c r="F5" s="4">
        <f t="shared" si="1"/>
        <v>0.2</v>
      </c>
      <c r="G5" s="4"/>
    </row>
    <row r="6" spans="1:7" ht="15.75" x14ac:dyDescent="0.25">
      <c r="A6" s="4">
        <v>5</v>
      </c>
      <c r="B6" s="4">
        <v>0.5</v>
      </c>
      <c r="C6" s="4">
        <v>0.23</v>
      </c>
      <c r="D6" s="4">
        <f>C6^2</f>
        <v>5.2900000000000003E-2</v>
      </c>
      <c r="E6" s="4">
        <f t="shared" si="0"/>
        <v>0.25</v>
      </c>
      <c r="F6" s="4">
        <f t="shared" si="1"/>
        <v>0.115</v>
      </c>
      <c r="G6" s="4"/>
    </row>
    <row r="7" spans="1:7" x14ac:dyDescent="0.25">
      <c r="A7" t="s">
        <v>13</v>
      </c>
    </row>
    <row r="8" spans="1:7" ht="15.75" x14ac:dyDescent="0.25">
      <c r="B8" s="4">
        <f>AVERAGE(B2:B6)</f>
        <v>0.3</v>
      </c>
      <c r="C8" s="4">
        <f>AVERAGE(C2:C6)</f>
        <v>0.78</v>
      </c>
      <c r="D8" s="5">
        <f>AVERAGE(D2:D6)</f>
        <v>0.76188000000000011</v>
      </c>
      <c r="E8" s="5">
        <f>AVERAGE(E2:E6)</f>
        <v>0.11000000000000001</v>
      </c>
      <c r="F8" s="5">
        <f>AVERAGE(F2:F6)</f>
        <v>0.17860000000000001</v>
      </c>
    </row>
    <row r="10" spans="1:7" ht="15.75" x14ac:dyDescent="0.25">
      <c r="A10" s="6" t="s">
        <v>1</v>
      </c>
      <c r="B10" s="7">
        <v>0.3</v>
      </c>
      <c r="C10" s="4" t="s">
        <v>2</v>
      </c>
    </row>
    <row r="11" spans="1:7" ht="15.75" x14ac:dyDescent="0.25">
      <c r="A11" s="6" t="s">
        <v>3</v>
      </c>
      <c r="B11" s="8">
        <f>B10^2</f>
        <v>0.09</v>
      </c>
      <c r="C11" s="4" t="s">
        <v>2</v>
      </c>
    </row>
    <row r="13" spans="1:7" ht="15.75" x14ac:dyDescent="0.25">
      <c r="A13" s="9" t="s">
        <v>4</v>
      </c>
      <c r="B13" s="2">
        <f>(3.14*B11^2)/4</f>
        <v>6.3584999999999996E-3</v>
      </c>
      <c r="C13" s="2" t="s">
        <v>2</v>
      </c>
    </row>
    <row r="15" spans="1:7" ht="15.75" x14ac:dyDescent="0.25">
      <c r="A15" s="1" t="s">
        <v>5</v>
      </c>
      <c r="B15" s="1">
        <v>0.57999999999999996</v>
      </c>
      <c r="C15" s="1"/>
    </row>
    <row r="16" spans="1:7" ht="15.75" x14ac:dyDescent="0.25">
      <c r="A16" s="3" t="s">
        <v>7</v>
      </c>
      <c r="B16" s="1"/>
      <c r="C16" s="1"/>
    </row>
    <row r="18" spans="1:3" ht="15.75" x14ac:dyDescent="0.25">
      <c r="A18" s="1" t="s">
        <v>6</v>
      </c>
      <c r="B18" s="1">
        <f>(F8-(B8*C8))/(E8-(B8*B8))</f>
        <v>-2.7699999999999965</v>
      </c>
      <c r="C18" s="1"/>
    </row>
    <row r="19" spans="1:3" ht="15.75" x14ac:dyDescent="0.25">
      <c r="A19" s="1"/>
      <c r="B19" s="1"/>
      <c r="C19" s="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activeCell="G2" sqref="G2"/>
    </sheetView>
  </sheetViews>
  <sheetFormatPr defaultRowHeight="15" x14ac:dyDescent="0.25"/>
  <sheetData>
    <row r="1" spans="1:6" ht="15.75" x14ac:dyDescent="0.25">
      <c r="A1" s="4" t="s">
        <v>9</v>
      </c>
      <c r="B1" s="4" t="s">
        <v>8</v>
      </c>
      <c r="E1" s="4" t="s">
        <v>15</v>
      </c>
      <c r="F1" s="4" t="s">
        <v>14</v>
      </c>
    </row>
    <row r="2" spans="1:6" ht="15.75" x14ac:dyDescent="0.25">
      <c r="A2" s="5">
        <v>1.37</v>
      </c>
      <c r="B2" s="10">
        <v>0.3</v>
      </c>
      <c r="E2" s="5">
        <v>0.1</v>
      </c>
      <c r="F2" s="5">
        <v>1.37</v>
      </c>
    </row>
    <row r="3" spans="1:6" ht="15.75" x14ac:dyDescent="0.25">
      <c r="A3" s="5">
        <v>1.1000000000000001</v>
      </c>
      <c r="B3" s="4">
        <v>0.24</v>
      </c>
      <c r="E3" s="5">
        <v>0.2</v>
      </c>
      <c r="F3" s="5">
        <v>1.1000000000000001</v>
      </c>
    </row>
    <row r="4" spans="1:6" ht="15.75" x14ac:dyDescent="0.25">
      <c r="A4" s="4">
        <v>0.8</v>
      </c>
      <c r="B4" s="4">
        <v>0.16</v>
      </c>
      <c r="E4" s="4">
        <v>0.3</v>
      </c>
      <c r="F4" s="4">
        <v>0.8</v>
      </c>
    </row>
    <row r="5" spans="1:6" ht="15.75" x14ac:dyDescent="0.25">
      <c r="A5" s="4">
        <v>0.53</v>
      </c>
      <c r="B5" s="4">
        <v>0.1</v>
      </c>
      <c r="E5" s="4">
        <v>0.4</v>
      </c>
      <c r="F5" s="4">
        <v>0.53</v>
      </c>
    </row>
    <row r="6" spans="1:6" ht="15.75" x14ac:dyDescent="0.25">
      <c r="A6" s="4">
        <v>0.24</v>
      </c>
      <c r="B6" s="4">
        <v>0.05</v>
      </c>
      <c r="E6" s="4">
        <v>0.5</v>
      </c>
      <c r="F6" s="4">
        <v>0.24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GD</cp:lastModifiedBy>
  <dcterms:created xsi:type="dcterms:W3CDTF">2019-03-18T17:04:54Z</dcterms:created>
  <dcterms:modified xsi:type="dcterms:W3CDTF">2019-03-29T12:03:53Z</dcterms:modified>
</cp:coreProperties>
</file>