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\Downloads\"/>
    </mc:Choice>
  </mc:AlternateContent>
  <xr:revisionPtr revIDLastSave="0" documentId="13_ncr:1_{0077A856-9D2D-41A0-9DA2-94FB3EFAE402}" xr6:coauthVersionLast="47" xr6:coauthVersionMax="47" xr10:uidLastSave="{00000000-0000-0000-0000-000000000000}"/>
  <bookViews>
    <workbookView xWindow="-108" yWindow="-108" windowWidth="23256" windowHeight="13176" activeTab="2" xr2:uid="{7A5C3E06-9109-4415-A31A-FCDDF2E0260C}"/>
  </bookViews>
  <sheets>
    <sheet name="Settings" sheetId="7" r:id="rId1"/>
    <sheet name="Budget Planning" sheetId="6" r:id="rId2"/>
    <sheet name="Budget Tracking" sheetId="5" r:id="rId3"/>
    <sheet name="Budget Dashboard" sheetId="4" r:id="rId4"/>
    <sheet name="Calculations" sheetId="3" r:id="rId5"/>
    <sheet name="Dropdown Data" sheetId="1" r:id="rId6"/>
  </sheets>
  <definedNames>
    <definedName name="current_date">DATE(2024,8,3)</definedName>
    <definedName name="expenses_header_row">ROW(Expenses[[#Headers],[Expenses]])</definedName>
    <definedName name="expenses_max_row">MAX(ROW(Expenses[]))</definedName>
    <definedName name="expenses_min_row">MIN(ROW(Expenses[]))</definedName>
    <definedName name="expenses_total_row">ROW('Budget Planning'!$C$37)</definedName>
    <definedName name="income_header_row">ROW(Income[[#Headers],[Income]])</definedName>
    <definedName name="income_max_row">MAX(ROW(Income[]))</definedName>
    <definedName name="income_min_row">MIN(ROW(Income[]))</definedName>
    <definedName name="income_total_row">ROW('Budget Planning'!$C$21)</definedName>
    <definedName name="savings_header_row">ROW(Savings[[#Headers],[Savings]])</definedName>
    <definedName name="savings_max_row">MAX(ROW(Savings[]))</definedName>
    <definedName name="savings_min_row">MIN(ROW(Savings[]))</definedName>
    <definedName name="savings_total_row">ROW('Budget Planning'!$C$53)</definedName>
    <definedName name="shift_late_income_starting_date">Settings!$E$16</definedName>
    <definedName name="shift_late_income_status">Settings!$E$14</definedName>
    <definedName name="starting_year">Settings!$E$6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5" l="1"/>
  <c r="I13" i="5"/>
  <c r="I14" i="5"/>
  <c r="H12" i="5" a="1"/>
  <c r="H12" i="5" s="1"/>
  <c r="H13" i="5" a="1"/>
  <c r="H13" i="5" s="1"/>
  <c r="H14" i="5" a="1"/>
  <c r="H14" i="5" s="1"/>
  <c r="Q42" i="6"/>
  <c r="Q43" i="6"/>
  <c r="Q44" i="6"/>
  <c r="Q41" i="6"/>
  <c r="Q26" i="6"/>
  <c r="Q27" i="6"/>
  <c r="Q28" i="6"/>
  <c r="Q25" i="6"/>
  <c r="Q10" i="6"/>
  <c r="Q11" i="6"/>
  <c r="Q12" i="6"/>
  <c r="Q9" i="6"/>
  <c r="AE9" i="6"/>
  <c r="CW52" i="6"/>
  <c r="CW51" i="6"/>
  <c r="CW50" i="6"/>
  <c r="CW49" i="6"/>
  <c r="CW48" i="6"/>
  <c r="CW47" i="6"/>
  <c r="CW46" i="6"/>
  <c r="CW45" i="6"/>
  <c r="CW44" i="6"/>
  <c r="CW43" i="6"/>
  <c r="CW42" i="6"/>
  <c r="CW41" i="6"/>
  <c r="CW36" i="6"/>
  <c r="CW35" i="6"/>
  <c r="CW34" i="6"/>
  <c r="CW33" i="6"/>
  <c r="CW32" i="6"/>
  <c r="CW31" i="6"/>
  <c r="CW30" i="6"/>
  <c r="CW29" i="6"/>
  <c r="CW28" i="6"/>
  <c r="CW27" i="6"/>
  <c r="CW26" i="6"/>
  <c r="CW25" i="6"/>
  <c r="CW20" i="6"/>
  <c r="CW19" i="6"/>
  <c r="CW18" i="6"/>
  <c r="CW17" i="6"/>
  <c r="CW16" i="6"/>
  <c r="CW15" i="6"/>
  <c r="CW14" i="6"/>
  <c r="CW13" i="6"/>
  <c r="CW12" i="6"/>
  <c r="CW11" i="6"/>
  <c r="CW10" i="6"/>
  <c r="CW9" i="6"/>
  <c r="CI52" i="6"/>
  <c r="CI51" i="6"/>
  <c r="CI50" i="6"/>
  <c r="CI49" i="6"/>
  <c r="CI48" i="6"/>
  <c r="CI47" i="6"/>
  <c r="CI46" i="6"/>
  <c r="CI45" i="6"/>
  <c r="CI44" i="6"/>
  <c r="CI43" i="6"/>
  <c r="CI42" i="6"/>
  <c r="CI41" i="6"/>
  <c r="CI36" i="6"/>
  <c r="CI35" i="6"/>
  <c r="CI34" i="6"/>
  <c r="CI33" i="6"/>
  <c r="CI32" i="6"/>
  <c r="CI31" i="6"/>
  <c r="CI30" i="6"/>
  <c r="CI29" i="6"/>
  <c r="CI28" i="6"/>
  <c r="CI27" i="6"/>
  <c r="CI26" i="6"/>
  <c r="CI25" i="6"/>
  <c r="CI20" i="6"/>
  <c r="CI19" i="6"/>
  <c r="CI18" i="6"/>
  <c r="CI17" i="6"/>
  <c r="CI16" i="6"/>
  <c r="CI15" i="6"/>
  <c r="CI14" i="6"/>
  <c r="CI13" i="6"/>
  <c r="CI12" i="6"/>
  <c r="CI11" i="6"/>
  <c r="CI10" i="6"/>
  <c r="CI9" i="6"/>
  <c r="BU52" i="6"/>
  <c r="BU51" i="6"/>
  <c r="BU50" i="6"/>
  <c r="BU49" i="6"/>
  <c r="BU48" i="6"/>
  <c r="BU47" i="6"/>
  <c r="BU46" i="6"/>
  <c r="BU45" i="6"/>
  <c r="BU44" i="6"/>
  <c r="BU43" i="6"/>
  <c r="BU42" i="6"/>
  <c r="BU41" i="6"/>
  <c r="BU36" i="6"/>
  <c r="BU35" i="6"/>
  <c r="BU34" i="6"/>
  <c r="BU33" i="6"/>
  <c r="BU32" i="6"/>
  <c r="BU31" i="6"/>
  <c r="BU30" i="6"/>
  <c r="BU29" i="6"/>
  <c r="BU28" i="6"/>
  <c r="BU27" i="6"/>
  <c r="BU26" i="6"/>
  <c r="BU25" i="6"/>
  <c r="BU20" i="6"/>
  <c r="BU19" i="6"/>
  <c r="BU18" i="6"/>
  <c r="BU17" i="6"/>
  <c r="BU16" i="6"/>
  <c r="BU15" i="6"/>
  <c r="BU14" i="6"/>
  <c r="BU13" i="6"/>
  <c r="BU12" i="6"/>
  <c r="BU11" i="6"/>
  <c r="BU10" i="6"/>
  <c r="BU9" i="6"/>
  <c r="BG52" i="6"/>
  <c r="BG51" i="6"/>
  <c r="BG50" i="6"/>
  <c r="BG49" i="6"/>
  <c r="BG48" i="6"/>
  <c r="BG47" i="6"/>
  <c r="BG46" i="6"/>
  <c r="BG45" i="6"/>
  <c r="BG44" i="6"/>
  <c r="BG43" i="6"/>
  <c r="BG42" i="6"/>
  <c r="BG41" i="6"/>
  <c r="BG36" i="6"/>
  <c r="BG35" i="6"/>
  <c r="BG34" i="6"/>
  <c r="BG33" i="6"/>
  <c r="BG32" i="6"/>
  <c r="BG31" i="6"/>
  <c r="BG30" i="6"/>
  <c r="BG29" i="6"/>
  <c r="BG28" i="6"/>
  <c r="BG27" i="6"/>
  <c r="BG26" i="6"/>
  <c r="BG25" i="6"/>
  <c r="BG20" i="6"/>
  <c r="BG19" i="6"/>
  <c r="BG18" i="6"/>
  <c r="BG17" i="6"/>
  <c r="BG16" i="6"/>
  <c r="BG15" i="6"/>
  <c r="BG14" i="6"/>
  <c r="BG13" i="6"/>
  <c r="BG12" i="6"/>
  <c r="BG11" i="6"/>
  <c r="BG10" i="6"/>
  <c r="BG9" i="6"/>
  <c r="AS52" i="6"/>
  <c r="AS51" i="6"/>
  <c r="AS50" i="6"/>
  <c r="AS49" i="6"/>
  <c r="AS48" i="6"/>
  <c r="AS47" i="6"/>
  <c r="AS46" i="6"/>
  <c r="AS45" i="6"/>
  <c r="AS44" i="6"/>
  <c r="AS43" i="6"/>
  <c r="AS42" i="6"/>
  <c r="AS41" i="6"/>
  <c r="AS36" i="6"/>
  <c r="AS35" i="6"/>
  <c r="AS34" i="6"/>
  <c r="AS33" i="6"/>
  <c r="AS32" i="6"/>
  <c r="AS31" i="6"/>
  <c r="AS30" i="6"/>
  <c r="AS29" i="6"/>
  <c r="AS28" i="6"/>
  <c r="AS27" i="6"/>
  <c r="AS26" i="6"/>
  <c r="AS25" i="6"/>
  <c r="AS20" i="6"/>
  <c r="AS19" i="6"/>
  <c r="AS18" i="6"/>
  <c r="AS17" i="6"/>
  <c r="AS16" i="6"/>
  <c r="AS15" i="6"/>
  <c r="AS14" i="6"/>
  <c r="AS13" i="6"/>
  <c r="AS12" i="6"/>
  <c r="AS11" i="6"/>
  <c r="AS10" i="6"/>
  <c r="AS9" i="6"/>
  <c r="AE10" i="6"/>
  <c r="AE11" i="6"/>
  <c r="AE12" i="6"/>
  <c r="AE13" i="6"/>
  <c r="AE14" i="6"/>
  <c r="AE15" i="6"/>
  <c r="AE16" i="6"/>
  <c r="AE17" i="6"/>
  <c r="AE18" i="6"/>
  <c r="AE19" i="6"/>
  <c r="AE20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E4" i="6"/>
  <c r="E8" i="6" s="1"/>
  <c r="BX53" i="6" a="1"/>
  <c r="CL53" i="6" a="1"/>
  <c r="J37" i="6" a="1"/>
  <c r="BS37" i="6" a="1"/>
  <c r="BO21" i="6" a="1"/>
  <c r="BI37" i="6" a="1"/>
  <c r="F53" i="6" a="1"/>
  <c r="BM37" i="6" a="1"/>
  <c r="BN53" i="6" a="1"/>
  <c r="AR37" i="6" a="1"/>
  <c r="Y21" i="6" a="1"/>
  <c r="X37" i="6" a="1"/>
  <c r="P53" i="6" a="1"/>
  <c r="AY37" i="6" a="1"/>
  <c r="CU37" i="6" a="1"/>
  <c r="CO21" i="6" a="1"/>
  <c r="CP21" i="6" a="1"/>
  <c r="AR21" i="6" a="1"/>
  <c r="G21" i="6" a="1"/>
  <c r="BW21" i="6" a="1"/>
  <c r="BP21" i="6" a="1"/>
  <c r="AP37" i="6" a="1"/>
  <c r="AS21" i="6" a="1"/>
  <c r="AX53" i="6" a="1"/>
  <c r="CG21" i="6" a="1"/>
  <c r="L37" i="6" a="1"/>
  <c r="BX21" i="6" a="1"/>
  <c r="CP37" i="6" a="1"/>
  <c r="AI53" i="6" a="1"/>
  <c r="BW37" i="6" a="1"/>
  <c r="CR53" i="6" a="1"/>
  <c r="S21" i="6" a="1"/>
  <c r="BG53" i="6" a="1"/>
  <c r="BC37" i="6" a="1"/>
  <c r="CQ37" i="6" a="1"/>
  <c r="CW21" i="6" a="1"/>
  <c r="CQ53" i="6" a="1"/>
  <c r="Z53" i="6" a="1"/>
  <c r="AN53" i="6" a="1"/>
  <c r="CI21" i="6" a="1"/>
  <c r="CH37" i="6" a="1"/>
  <c r="BF37" i="6" a="1"/>
  <c r="BN37" i="6" a="1"/>
  <c r="F37" i="6" a="1"/>
  <c r="CH21" i="6" a="1"/>
  <c r="AD53" i="6" a="1"/>
  <c r="BS21" i="6" a="1"/>
  <c r="Y37" i="6" a="1"/>
  <c r="O21" i="6" a="1"/>
  <c r="R53" i="6" a="1"/>
  <c r="E21" i="6" a="1"/>
  <c r="CW53" i="6" a="1"/>
  <c r="AM53" i="6" a="1"/>
  <c r="K37" i="6" a="1"/>
  <c r="AC53" i="6" a="1"/>
  <c r="G53" i="6" a="1"/>
  <c r="CE53" i="6" a="1"/>
  <c r="BT37" i="6" a="1"/>
  <c r="BP53" i="6" a="1"/>
  <c r="CA53" i="6" a="1"/>
  <c r="CI37" i="6" a="1"/>
  <c r="CF21" i="6" a="1"/>
  <c r="AG21" i="6" a="1"/>
  <c r="CI53" i="6" a="1"/>
  <c r="BJ37" i="6" a="1"/>
  <c r="CL21" i="6" a="1"/>
  <c r="L21" i="6" a="1"/>
  <c r="N21" i="6" a="1"/>
  <c r="S37" i="6" a="1"/>
  <c r="CS53" i="6" a="1"/>
  <c r="AZ21" i="6" a="1"/>
  <c r="BY21" i="6" a="1"/>
  <c r="P21" i="6" a="1"/>
  <c r="O37" i="6" a="1"/>
  <c r="CA37" i="6" a="1"/>
  <c r="CT37" i="6" a="1"/>
  <c r="AO37" i="6" a="1"/>
  <c r="AD37" i="6" a="1"/>
  <c r="BR53" i="6" a="1"/>
  <c r="CL37" i="6" a="1"/>
  <c r="U21" i="6" a="1"/>
  <c r="J21" i="6" a="1"/>
  <c r="CH53" i="6" a="1"/>
  <c r="AP21" i="6" a="1"/>
  <c r="CO37" i="6" a="1"/>
  <c r="CG53" i="6" a="1"/>
  <c r="BL37" i="6" a="1"/>
  <c r="BN21" i="6" a="1"/>
  <c r="BF21" i="6" a="1"/>
  <c r="CU53" i="6" a="1"/>
  <c r="CO53" i="6" a="1"/>
  <c r="AW21" i="6" a="1"/>
  <c r="AQ21" i="6" a="1"/>
  <c r="AQ53" i="6" a="1"/>
  <c r="H53" i="6" a="1"/>
  <c r="U37" i="6" a="1"/>
  <c r="T53" i="6" a="1"/>
  <c r="BC21" i="6" a="1"/>
  <c r="BT21" i="6" a="1"/>
  <c r="BA53" i="6" a="1"/>
  <c r="V53" i="6" a="1"/>
  <c r="AE21" i="6" a="1"/>
  <c r="CT21" i="6" a="1"/>
  <c r="S53" i="6" a="1"/>
  <c r="BD21" i="6" a="1"/>
  <c r="BC53" i="6" a="1"/>
  <c r="X21" i="6" a="1"/>
  <c r="CE21" i="6" a="1"/>
  <c r="CV21" i="6" a="1"/>
  <c r="BT53" i="6" a="1"/>
  <c r="T21" i="6" a="1"/>
  <c r="AQ37" i="6" a="1"/>
  <c r="AK21" i="6" a="1"/>
  <c r="AJ21" i="6" a="1"/>
  <c r="BW53" i="6" a="1"/>
  <c r="AG37" i="6" a="1"/>
  <c r="AI21" i="6" a="1"/>
  <c r="I21" i="6" a="1"/>
  <c r="L53" i="6" a="1"/>
  <c r="AV21" i="6" a="1"/>
  <c r="AZ37" i="6" a="1"/>
  <c r="BY53" i="6" a="1"/>
  <c r="BD37" i="6" a="1"/>
  <c r="CB53" i="6" a="1"/>
  <c r="AE37" i="6" a="1"/>
  <c r="AU21" i="6" a="1"/>
  <c r="F21" i="6" a="1"/>
  <c r="BJ21" i="6" a="1"/>
  <c r="AV37" i="6" a="1"/>
  <c r="BG21" i="6" a="1"/>
  <c r="BR21" i="6" a="1"/>
  <c r="BL21" i="6" a="1"/>
  <c r="AX21" i="6" a="1"/>
  <c r="BK21" i="6" a="1"/>
  <c r="V37" i="6" a="1"/>
  <c r="CK37" i="6" a="1"/>
  <c r="AK37" i="6" a="1"/>
  <c r="BQ37" i="6" a="1"/>
  <c r="CA21" i="6" a="1"/>
  <c r="BI21" i="6" a="1"/>
  <c r="CB37" i="6" a="1"/>
  <c r="AL37" i="6" a="1"/>
  <c r="BM21" i="6" a="1"/>
  <c r="CB21" i="6" a="1"/>
  <c r="AS53" i="6" a="1"/>
  <c r="I37" i="6" a="1"/>
  <c r="AV53" i="6" a="1"/>
  <c r="BZ37" i="6" a="1"/>
  <c r="O53" i="6" a="1"/>
  <c r="P37" i="6" a="1"/>
  <c r="AY21" i="6" a="1"/>
  <c r="BP37" i="6" a="1"/>
  <c r="AL53" i="6" a="1"/>
  <c r="W21" i="6" a="1"/>
  <c r="AW37" i="6" a="1"/>
  <c r="N37" i="6" a="1"/>
  <c r="G37" i="6" a="1"/>
  <c r="AN21" i="6" a="1"/>
  <c r="Z37" i="6" a="1"/>
  <c r="BD53" i="6" a="1"/>
  <c r="BU53" i="6" a="1"/>
  <c r="CR37" i="6" a="1"/>
  <c r="H21" i="6" a="1"/>
  <c r="CF53" i="6" a="1"/>
  <c r="CC53" i="6" a="1"/>
  <c r="CK53" i="6" a="1"/>
  <c r="CN37" i="6" a="1"/>
  <c r="CS21" i="6" a="1"/>
  <c r="U53" i="6" a="1"/>
  <c r="CM21" i="6" a="1"/>
  <c r="Q21" i="6" a="1"/>
  <c r="AS37" i="6" a="1"/>
  <c r="BG37" i="6" a="1"/>
  <c r="CT53" i="6" a="1"/>
  <c r="CN53" i="6" a="1"/>
  <c r="AU53" i="6" a="1"/>
  <c r="AE53" i="6" a="1"/>
  <c r="BZ53" i="6" a="1"/>
  <c r="BE37" i="6" a="1"/>
  <c r="E53" i="6" a="1"/>
  <c r="BQ53" i="6" a="1"/>
  <c r="AN37" i="6" a="1"/>
  <c r="Z21" i="6" a="1"/>
  <c r="N53" i="6" a="1"/>
  <c r="BA37" i="6" a="1"/>
  <c r="BZ21" i="6" a="1"/>
  <c r="BR37" i="6" a="1"/>
  <c r="BL53" i="6" a="1"/>
  <c r="CE37" i="6" a="1"/>
  <c r="AH21" i="6" a="1"/>
  <c r="J53" i="6" a="1"/>
  <c r="CS37" i="6" a="1"/>
  <c r="AP53" i="6" a="1"/>
  <c r="BO37" i="6" a="1"/>
  <c r="CP53" i="6" a="1"/>
  <c r="BE53" i="6" a="1"/>
  <c r="BK53" i="6" a="1"/>
  <c r="AJ53" i="6" a="1"/>
  <c r="T37" i="6" a="1"/>
  <c r="AB21" i="6" a="1"/>
  <c r="CK21" i="6" a="1"/>
  <c r="AL21" i="6" a="1"/>
  <c r="CF37" i="6" a="1"/>
  <c r="CW37" i="6" a="1"/>
  <c r="R21" i="6" a="1"/>
  <c r="AH53" i="6" a="1"/>
  <c r="W53" i="6" a="1"/>
  <c r="K53" i="6" a="1"/>
  <c r="BA21" i="6" a="1"/>
  <c r="AC21" i="6" a="1"/>
  <c r="W37" i="6" a="1"/>
  <c r="CV37" i="6" a="1"/>
  <c r="BB21" i="6" a="1"/>
  <c r="AY53" i="6" a="1"/>
  <c r="AW53" i="6" a="1"/>
  <c r="AU37" i="6" a="1"/>
  <c r="BE21" i="6" a="1"/>
  <c r="BF53" i="6" a="1"/>
  <c r="E37" i="6" a="1"/>
  <c r="BU21" i="6" a="1"/>
  <c r="CD53" i="6" a="1"/>
  <c r="CG37" i="6" a="1"/>
  <c r="BK37" i="6" a="1"/>
  <c r="CN21" i="6" a="1"/>
  <c r="BQ21" i="6" a="1"/>
  <c r="CM37" i="6" a="1"/>
  <c r="CR21" i="6" a="1"/>
  <c r="AA21" i="6" a="1"/>
  <c r="CV53" i="6" a="1"/>
  <c r="V21" i="6" a="1"/>
  <c r="BX37" i="6" a="1"/>
  <c r="K21" i="6" a="1"/>
  <c r="AR53" i="6" a="1"/>
  <c r="CC37" i="6" a="1"/>
  <c r="BY37" i="6" a="1"/>
  <c r="Q53" i="6" a="1"/>
  <c r="H37" i="6" a="1"/>
  <c r="Q37" i="6" a="1"/>
  <c r="AI37" i="6" a="1"/>
  <c r="AG53" i="6" a="1"/>
  <c r="X53" i="6" a="1"/>
  <c r="R37" i="6" a="1"/>
  <c r="CQ21" i="6" a="1"/>
  <c r="AA53" i="6" a="1"/>
  <c r="AZ53" i="6" a="1"/>
  <c r="AB37" i="6" a="1"/>
  <c r="AX37" i="6" a="1"/>
  <c r="CD21" i="6" a="1"/>
  <c r="AM21" i="6" a="1"/>
  <c r="AB53" i="6" a="1"/>
  <c r="CU21" i="6" a="1"/>
  <c r="CC21" i="6" a="1"/>
  <c r="AH37" i="6" a="1"/>
  <c r="AD21" i="6" a="1"/>
  <c r="BS53" i="6" a="1"/>
  <c r="BB37" i="6" a="1"/>
  <c r="AO21" i="6" a="1"/>
  <c r="BI53" i="6" a="1"/>
  <c r="AO53" i="6" a="1"/>
  <c r="CD37" i="6" a="1"/>
  <c r="M21" i="6" a="1"/>
  <c r="AC37" i="6" a="1"/>
  <c r="CM53" i="6" a="1"/>
  <c r="BJ53" i="6" a="1"/>
  <c r="M53" i="6" a="1"/>
  <c r="I53" i="6" a="1"/>
  <c r="Y53" i="6" a="1"/>
  <c r="AM37" i="6" a="1"/>
  <c r="BU37" i="6" a="1"/>
  <c r="BM53" i="6" a="1"/>
  <c r="AK53" i="6" a="1"/>
  <c r="M37" i="6" a="1"/>
  <c r="AJ37" i="6" a="1"/>
  <c r="AA37" i="6" a="1"/>
  <c r="BO53" i="6" a="1"/>
  <c r="BB53" i="6" a="1"/>
  <c r="L53" i="6" l="1"/>
  <c r="R53" i="6"/>
  <c r="M53" i="6"/>
  <c r="K53" i="6"/>
  <c r="J53" i="6"/>
  <c r="I53" i="6"/>
  <c r="H53" i="6"/>
  <c r="O53" i="6"/>
  <c r="G53" i="6"/>
  <c r="Q53" i="6"/>
  <c r="P53" i="6"/>
  <c r="F53" i="6"/>
  <c r="N53" i="6"/>
  <c r="E53" i="6"/>
  <c r="M37" i="6"/>
  <c r="I37" i="6"/>
  <c r="R37" i="6"/>
  <c r="P37" i="6"/>
  <c r="G37" i="6"/>
  <c r="Q37" i="6"/>
  <c r="H37" i="6"/>
  <c r="O37" i="6"/>
  <c r="F37" i="6"/>
  <c r="L37" i="6"/>
  <c r="K37" i="6"/>
  <c r="J37" i="6"/>
  <c r="N37" i="6"/>
  <c r="E37" i="6"/>
  <c r="Q21" i="6"/>
  <c r="I21" i="6"/>
  <c r="L21" i="6"/>
  <c r="K21" i="6"/>
  <c r="J21" i="6"/>
  <c r="O21" i="6"/>
  <c r="P21" i="6"/>
  <c r="G21" i="6"/>
  <c r="R21" i="6"/>
  <c r="F21" i="6"/>
  <c r="H21" i="6"/>
  <c r="N21" i="6"/>
  <c r="M21" i="6"/>
  <c r="E21" i="6"/>
  <c r="S21" i="6"/>
  <c r="CK21" i="6"/>
  <c r="CS21" i="6"/>
  <c r="CP53" i="6"/>
  <c r="CR37" i="6"/>
  <c r="CL21" i="6"/>
  <c r="CT21" i="6"/>
  <c r="CQ53" i="6"/>
  <c r="CR53" i="6"/>
  <c r="CK37" i="6"/>
  <c r="CS37" i="6"/>
  <c r="CM21" i="6"/>
  <c r="CL37" i="6"/>
  <c r="CV21" i="6"/>
  <c r="CS53" i="6"/>
  <c r="CU37" i="6"/>
  <c r="CO21" i="6"/>
  <c r="CT53" i="6"/>
  <c r="CN37" i="6"/>
  <c r="CP21" i="6"/>
  <c r="CO37" i="6"/>
  <c r="CT37" i="6"/>
  <c r="CM37" i="6"/>
  <c r="CW21" i="6"/>
  <c r="CU53" i="6"/>
  <c r="CQ21" i="6"/>
  <c r="CN53" i="6"/>
  <c r="CV53" i="6"/>
  <c r="CU21" i="6"/>
  <c r="CN21" i="6"/>
  <c r="CV37" i="6"/>
  <c r="CM53" i="6"/>
  <c r="CW37" i="6"/>
  <c r="CP37" i="6"/>
  <c r="CK53" i="6"/>
  <c r="CL53" i="6"/>
  <c r="CR21" i="6"/>
  <c r="CO53" i="6"/>
  <c r="CW53" i="6"/>
  <c r="CQ37" i="6"/>
  <c r="CB53" i="6"/>
  <c r="CD37" i="6"/>
  <c r="CE21" i="6"/>
  <c r="BX21" i="6"/>
  <c r="CF21" i="6"/>
  <c r="CC53" i="6"/>
  <c r="BW21" i="6"/>
  <c r="BW37" i="6"/>
  <c r="CE37" i="6"/>
  <c r="CE53" i="6"/>
  <c r="CF53" i="6"/>
  <c r="BZ37" i="6"/>
  <c r="CH37" i="6"/>
  <c r="BY21" i="6"/>
  <c r="BX37" i="6"/>
  <c r="BW53" i="6"/>
  <c r="BX53" i="6"/>
  <c r="CB21" i="6"/>
  <c r="BY53" i="6"/>
  <c r="CG53" i="6"/>
  <c r="CD53" i="6"/>
  <c r="CA37" i="6"/>
  <c r="CI37" i="6"/>
  <c r="CH21" i="6"/>
  <c r="CI21" i="6"/>
  <c r="CC21" i="6"/>
  <c r="BZ53" i="6"/>
  <c r="CH53" i="6"/>
  <c r="CF37" i="6"/>
  <c r="CG37" i="6"/>
  <c r="CB37" i="6"/>
  <c r="BZ21" i="6"/>
  <c r="CA21" i="6"/>
  <c r="CD21" i="6"/>
  <c r="CA53" i="6"/>
  <c r="CI53" i="6"/>
  <c r="CG21" i="6"/>
  <c r="BY37" i="6"/>
  <c r="CC37" i="6"/>
  <c r="BN53" i="6"/>
  <c r="BJ21" i="6"/>
  <c r="BO53" i="6"/>
  <c r="BP37" i="6"/>
  <c r="BR21" i="6"/>
  <c r="BI37" i="6"/>
  <c r="BQ37" i="6"/>
  <c r="BQ21" i="6"/>
  <c r="BP53" i="6"/>
  <c r="BR53" i="6"/>
  <c r="BT37" i="6"/>
  <c r="BN21" i="6"/>
  <c r="BK53" i="6"/>
  <c r="BS53" i="6"/>
  <c r="BS21" i="6"/>
  <c r="BI53" i="6"/>
  <c r="BM21" i="6"/>
  <c r="BM37" i="6"/>
  <c r="BU37" i="6"/>
  <c r="BK37" i="6"/>
  <c r="BL37" i="6"/>
  <c r="BO21" i="6"/>
  <c r="BL53" i="6"/>
  <c r="BT53" i="6"/>
  <c r="BT21" i="6"/>
  <c r="BI21" i="6"/>
  <c r="BJ37" i="6"/>
  <c r="BL21" i="6"/>
  <c r="BQ53" i="6"/>
  <c r="BU21" i="6"/>
  <c r="BJ53" i="6"/>
  <c r="BN37" i="6"/>
  <c r="BP21" i="6"/>
  <c r="BM53" i="6"/>
  <c r="BU53" i="6"/>
  <c r="BK21" i="6"/>
  <c r="BR37" i="6"/>
  <c r="BS37" i="6"/>
  <c r="BO37" i="6"/>
  <c r="BC21" i="6"/>
  <c r="AV21" i="6"/>
  <c r="BD21" i="6"/>
  <c r="BA53" i="6"/>
  <c r="AU37" i="6"/>
  <c r="BC37" i="6"/>
  <c r="BF21" i="6"/>
  <c r="AY21" i="6"/>
  <c r="BG21" i="6"/>
  <c r="AV53" i="6"/>
  <c r="BD53" i="6"/>
  <c r="BE21" i="6"/>
  <c r="BF37" i="6"/>
  <c r="AU21" i="6"/>
  <c r="BB37" i="6"/>
  <c r="BD37" i="6"/>
  <c r="BC53" i="6"/>
  <c r="AW37" i="6"/>
  <c r="AX37" i="6"/>
  <c r="AZ21" i="6"/>
  <c r="AW53" i="6"/>
  <c r="BE53" i="6"/>
  <c r="AY37" i="6"/>
  <c r="BG37" i="6"/>
  <c r="AV37" i="6"/>
  <c r="BE37" i="6"/>
  <c r="BA21" i="6"/>
  <c r="AX53" i="6"/>
  <c r="BF53" i="6"/>
  <c r="AZ53" i="6"/>
  <c r="AW21" i="6"/>
  <c r="AU53" i="6"/>
  <c r="AZ37" i="6"/>
  <c r="BB53" i="6"/>
  <c r="AX21" i="6"/>
  <c r="BB21" i="6"/>
  <c r="AY53" i="6"/>
  <c r="BG53" i="6"/>
  <c r="BA37" i="6"/>
  <c r="AJ21" i="6"/>
  <c r="AG53" i="6"/>
  <c r="AI37" i="6"/>
  <c r="AH53" i="6"/>
  <c r="AJ37" i="6"/>
  <c r="AL21" i="6"/>
  <c r="AI53" i="6"/>
  <c r="AQ53" i="6"/>
  <c r="AK37" i="6"/>
  <c r="AS37" i="6"/>
  <c r="AG21" i="6"/>
  <c r="AP21" i="6"/>
  <c r="AJ53" i="6"/>
  <c r="AR53" i="6"/>
  <c r="AO37" i="6"/>
  <c r="AP37" i="6"/>
  <c r="AK21" i="6"/>
  <c r="AL37" i="6"/>
  <c r="AQ21" i="6"/>
  <c r="AR37" i="6"/>
  <c r="AS53" i="6"/>
  <c r="AO21" i="6"/>
  <c r="AL53" i="6"/>
  <c r="AN37" i="6"/>
  <c r="AH21" i="6"/>
  <c r="AM53" i="6"/>
  <c r="AG37" i="6"/>
  <c r="AI21" i="6"/>
  <c r="AN53" i="6"/>
  <c r="AH37" i="6"/>
  <c r="AR21" i="6"/>
  <c r="AO53" i="6"/>
  <c r="AQ37" i="6"/>
  <c r="AS21" i="6"/>
  <c r="AP53" i="6"/>
  <c r="AM21" i="6"/>
  <c r="AN21" i="6"/>
  <c r="AK53" i="6"/>
  <c r="AM37" i="6"/>
  <c r="S4" i="6"/>
  <c r="AE21" i="6"/>
  <c r="S37" i="6"/>
  <c r="V53" i="6"/>
  <c r="W37" i="6"/>
  <c r="Z37" i="6"/>
  <c r="U53" i="6"/>
  <c r="V37" i="6"/>
  <c r="U37" i="6"/>
  <c r="AD21" i="6"/>
  <c r="U21" i="6"/>
  <c r="T21" i="6"/>
  <c r="X53" i="6"/>
  <c r="AA21" i="6"/>
  <c r="AD53" i="6"/>
  <c r="X21" i="6"/>
  <c r="AB53" i="6"/>
  <c r="S53" i="6"/>
  <c r="Z53" i="6"/>
  <c r="AB21" i="6"/>
  <c r="Y37" i="6"/>
  <c r="W21" i="6"/>
  <c r="AA53" i="6"/>
  <c r="AB37" i="6"/>
  <c r="Y53" i="6"/>
  <c r="AE53" i="6"/>
  <c r="W53" i="6"/>
  <c r="Z21" i="6"/>
  <c r="Y21" i="6"/>
  <c r="AE37" i="6"/>
  <c r="AC53" i="6"/>
  <c r="AD37" i="6"/>
  <c r="T53" i="6"/>
  <c r="AC37" i="6"/>
  <c r="V21" i="6"/>
  <c r="T37" i="6"/>
  <c r="AC21" i="6"/>
  <c r="AA37" i="6"/>
  <c r="X37" i="6"/>
  <c r="H24" i="6"/>
  <c r="L24" i="6"/>
  <c r="O24" i="6"/>
  <c r="H40" i="6"/>
  <c r="I40" i="6"/>
  <c r="J40" i="6"/>
  <c r="K40" i="6"/>
  <c r="N40" i="6"/>
  <c r="O40" i="6"/>
  <c r="I24" i="6"/>
  <c r="P40" i="6"/>
  <c r="J24" i="6"/>
  <c r="M24" i="6"/>
  <c r="N24" i="6"/>
  <c r="E40" i="6"/>
  <c r="F40" i="6"/>
  <c r="P24" i="6"/>
  <c r="G40" i="6"/>
  <c r="Q24" i="6"/>
  <c r="E24" i="6"/>
  <c r="L40" i="6"/>
  <c r="G24" i="6"/>
  <c r="Q40" i="6"/>
  <c r="K24" i="6"/>
  <c r="F24" i="6"/>
  <c r="M40" i="6"/>
  <c r="J8" i="6"/>
  <c r="O8" i="6"/>
  <c r="Q8" i="6"/>
  <c r="H8" i="6"/>
  <c r="P8" i="6"/>
  <c r="N8" i="6"/>
  <c r="M8" i="6"/>
  <c r="L8" i="6"/>
  <c r="K8" i="6"/>
  <c r="I8" i="6"/>
  <c r="G8" i="6"/>
  <c r="F8" i="6"/>
  <c r="Y8" i="6" l="1"/>
  <c r="AG4" i="6"/>
  <c r="BA6" i="6"/>
  <c r="BA5" i="6" s="1"/>
  <c r="CO6" i="6"/>
  <c r="CO5" i="6" s="1"/>
  <c r="BG6" i="6"/>
  <c r="BG5" i="6" s="1"/>
  <c r="CC6" i="6"/>
  <c r="CC5" i="6" s="1"/>
  <c r="CQ6" i="6"/>
  <c r="CQ5" i="6" s="1"/>
  <c r="CM6" i="6"/>
  <c r="CM5" i="6" s="1"/>
  <c r="CU6" i="6"/>
  <c r="CU5" i="6" s="1"/>
  <c r="CD6" i="6"/>
  <c r="CD5" i="6" s="1"/>
  <c r="CK6" i="6"/>
  <c r="CK5" i="6" s="1"/>
  <c r="CN6" i="6"/>
  <c r="CN5" i="6" s="1"/>
  <c r="CV6" i="6"/>
  <c r="CV5" i="6" s="1"/>
  <c r="CI6" i="6"/>
  <c r="CI5" i="6" s="1"/>
  <c r="CW6" i="6"/>
  <c r="CW5" i="6" s="1"/>
  <c r="CT6" i="6"/>
  <c r="CT5" i="6" s="1"/>
  <c r="CL6" i="6"/>
  <c r="CL5" i="6" s="1"/>
  <c r="CR6" i="6"/>
  <c r="CR5" i="6" s="1"/>
  <c r="CP6" i="6"/>
  <c r="CP5" i="6" s="1"/>
  <c r="CS6" i="6"/>
  <c r="CS5" i="6" s="1"/>
  <c r="BU6" i="6"/>
  <c r="BU5" i="6" s="1"/>
  <c r="CE6" i="6"/>
  <c r="CE5" i="6" s="1"/>
  <c r="CB6" i="6"/>
  <c r="CB5" i="6" s="1"/>
  <c r="CA6" i="6"/>
  <c r="CA5" i="6" s="1"/>
  <c r="BZ6" i="6"/>
  <c r="BZ5" i="6" s="1"/>
  <c r="BY6" i="6"/>
  <c r="BY5" i="6" s="1"/>
  <c r="BL6" i="6"/>
  <c r="BL5" i="6" s="1"/>
  <c r="BW6" i="6"/>
  <c r="BW5" i="6" s="1"/>
  <c r="CH6" i="6"/>
  <c r="CH5" i="6" s="1"/>
  <c r="BS6" i="6"/>
  <c r="BS5" i="6" s="1"/>
  <c r="CG6" i="6"/>
  <c r="CG5" i="6" s="1"/>
  <c r="CF6" i="6"/>
  <c r="CF5" i="6" s="1"/>
  <c r="BX6" i="6"/>
  <c r="BX5" i="6" s="1"/>
  <c r="BQ6" i="6"/>
  <c r="BQ5" i="6" s="1"/>
  <c r="BE6" i="6"/>
  <c r="BE5" i="6" s="1"/>
  <c r="BP6" i="6"/>
  <c r="BP5" i="6" s="1"/>
  <c r="BM6" i="6"/>
  <c r="BM5" i="6" s="1"/>
  <c r="AY6" i="6"/>
  <c r="AY5" i="6" s="1"/>
  <c r="BI6" i="6"/>
  <c r="BI5" i="6" s="1"/>
  <c r="BT6" i="6"/>
  <c r="BT5" i="6" s="1"/>
  <c r="BO6" i="6"/>
  <c r="BO5" i="6" s="1"/>
  <c r="BK6" i="6"/>
  <c r="BK5" i="6" s="1"/>
  <c r="BN6" i="6"/>
  <c r="BN5" i="6" s="1"/>
  <c r="BR6" i="6"/>
  <c r="BR5" i="6" s="1"/>
  <c r="AW6" i="6"/>
  <c r="AW5" i="6" s="1"/>
  <c r="BJ6" i="6"/>
  <c r="BJ5" i="6" s="1"/>
  <c r="AU6" i="6"/>
  <c r="AU5" i="6" s="1"/>
  <c r="BF6" i="6"/>
  <c r="BF5" i="6" s="1"/>
  <c r="AR6" i="6"/>
  <c r="AR5" i="6" s="1"/>
  <c r="AZ6" i="6"/>
  <c r="AZ5" i="6" s="1"/>
  <c r="BD6" i="6"/>
  <c r="BD5" i="6" s="1"/>
  <c r="AI6" i="6"/>
  <c r="AI5" i="6" s="1"/>
  <c r="BB6" i="6"/>
  <c r="BB5" i="6" s="1"/>
  <c r="AV6" i="6"/>
  <c r="AV5" i="6" s="1"/>
  <c r="AG6" i="6"/>
  <c r="AG5" i="6" s="1"/>
  <c r="AX6" i="6"/>
  <c r="AX5" i="6" s="1"/>
  <c r="BC6" i="6"/>
  <c r="BC5" i="6" s="1"/>
  <c r="AN6" i="6"/>
  <c r="AN5" i="6" s="1"/>
  <c r="AP6" i="6"/>
  <c r="AP5" i="6" s="1"/>
  <c r="AL6" i="6"/>
  <c r="AL5" i="6" s="1"/>
  <c r="AM6" i="6"/>
  <c r="AM5" i="6" s="1"/>
  <c r="AO6" i="6"/>
  <c r="AO5" i="6" s="1"/>
  <c r="AS6" i="6"/>
  <c r="AS5" i="6" s="1"/>
  <c r="AH6" i="6"/>
  <c r="AH5" i="6" s="1"/>
  <c r="AQ6" i="6"/>
  <c r="AQ5" i="6" s="1"/>
  <c r="AK6" i="6"/>
  <c r="AK5" i="6" s="1"/>
  <c r="AJ6" i="6"/>
  <c r="AJ5" i="6" s="1"/>
  <c r="Y6" i="6"/>
  <c r="Y5" i="6" s="1"/>
  <c r="S24" i="6"/>
  <c r="W8" i="6"/>
  <c r="Y40" i="6"/>
  <c r="X8" i="6"/>
  <c r="AC8" i="6"/>
  <c r="S40" i="6"/>
  <c r="X24" i="6"/>
  <c r="AB40" i="6"/>
  <c r="W40" i="6"/>
  <c r="AD40" i="6"/>
  <c r="AD8" i="6"/>
  <c r="AE40" i="6"/>
  <c r="W24" i="6"/>
  <c r="U8" i="6"/>
  <c r="T40" i="6"/>
  <c r="AA24" i="6"/>
  <c r="AA40" i="6"/>
  <c r="U24" i="6"/>
  <c r="Z24" i="6"/>
  <c r="V24" i="6"/>
  <c r="AA8" i="6"/>
  <c r="S8" i="6"/>
  <c r="AC40" i="6"/>
  <c r="U40" i="6"/>
  <c r="T8" i="6"/>
  <c r="T24" i="6"/>
  <c r="Z8" i="6"/>
  <c r="AC24" i="6"/>
  <c r="Z40" i="6"/>
  <c r="AB8" i="6"/>
  <c r="X40" i="6"/>
  <c r="Y24" i="6"/>
  <c r="AD24" i="6"/>
  <c r="V40" i="6"/>
  <c r="AE24" i="6"/>
  <c r="AE8" i="6"/>
  <c r="V8" i="6"/>
  <c r="AB24" i="6"/>
  <c r="X6" i="6"/>
  <c r="X5" i="6" s="1"/>
  <c r="AA6" i="6"/>
  <c r="AA5" i="6" s="1"/>
  <c r="U6" i="6"/>
  <c r="U5" i="6" s="1"/>
  <c r="S6" i="6"/>
  <c r="S5" i="6" s="1"/>
  <c r="Z6" i="6"/>
  <c r="Z5" i="6" s="1"/>
  <c r="T6" i="6"/>
  <c r="T5" i="6" s="1"/>
  <c r="AB6" i="6"/>
  <c r="AB5" i="6" s="1"/>
  <c r="W6" i="6"/>
  <c r="W5" i="6" s="1"/>
  <c r="AC6" i="6"/>
  <c r="AC5" i="6" s="1"/>
  <c r="V6" i="6"/>
  <c r="V5" i="6" s="1"/>
  <c r="AD6" i="6"/>
  <c r="AD5" i="6" s="1"/>
  <c r="AE6" i="6"/>
  <c r="AE5" i="6" s="1"/>
  <c r="J6" i="6"/>
  <c r="J5" i="6" s="1"/>
  <c r="AI40" i="6" l="1"/>
  <c r="AK40" i="6"/>
  <c r="AQ24" i="6"/>
  <c r="AJ40" i="6"/>
  <c r="AP24" i="6"/>
  <c r="AR8" i="6"/>
  <c r="AS40" i="6"/>
  <c r="AR40" i="6"/>
  <c r="AN40" i="6"/>
  <c r="AL40" i="6"/>
  <c r="AG8" i="6"/>
  <c r="AQ40" i="6"/>
  <c r="AO40" i="6"/>
  <c r="AR24" i="6"/>
  <c r="AO24" i="6"/>
  <c r="AS8" i="6"/>
  <c r="AN24" i="6"/>
  <c r="AH8" i="6"/>
  <c r="AU4" i="6"/>
  <c r="AM40" i="6"/>
  <c r="AM24" i="6"/>
  <c r="AQ8" i="6"/>
  <c r="AG24" i="6"/>
  <c r="AP8" i="6"/>
  <c r="AJ8" i="6"/>
  <c r="AI8" i="6"/>
  <c r="AP40" i="6"/>
  <c r="AS24" i="6"/>
  <c r="AL8" i="6"/>
  <c r="AI24" i="6"/>
  <c r="AM8" i="6"/>
  <c r="AJ24" i="6"/>
  <c r="AO8" i="6"/>
  <c r="AN8" i="6"/>
  <c r="AH24" i="6"/>
  <c r="AK24" i="6"/>
  <c r="AH40" i="6"/>
  <c r="AK8" i="6"/>
  <c r="AG40" i="6"/>
  <c r="AL24" i="6"/>
  <c r="L6" i="6"/>
  <c r="L5" i="6" s="1"/>
  <c r="AW40" i="6" l="1"/>
  <c r="BE40" i="6"/>
  <c r="BG24" i="6"/>
  <c r="BC24" i="6"/>
  <c r="BD40" i="6"/>
  <c r="BB24" i="6"/>
  <c r="BC40" i="6"/>
  <c r="BI4" i="6"/>
  <c r="BB40" i="6"/>
  <c r="BE8" i="6"/>
  <c r="BA24" i="6"/>
  <c r="AZ40" i="6"/>
  <c r="BF24" i="6"/>
  <c r="AY40" i="6"/>
  <c r="BE24" i="6"/>
  <c r="BF8" i="6"/>
  <c r="AX40" i="6"/>
  <c r="BD8" i="6"/>
  <c r="AW8" i="6"/>
  <c r="AV8" i="6"/>
  <c r="AU8" i="6"/>
  <c r="AZ8" i="6"/>
  <c r="AY24" i="6"/>
  <c r="BG8" i="6"/>
  <c r="AV40" i="6"/>
  <c r="BC8" i="6"/>
  <c r="AX24" i="6"/>
  <c r="BB8" i="6"/>
  <c r="AV24" i="6"/>
  <c r="BD24" i="6"/>
  <c r="BA40" i="6"/>
  <c r="AZ24" i="6"/>
  <c r="BF40" i="6"/>
  <c r="AX8" i="6"/>
  <c r="AY8" i="6"/>
  <c r="BA8" i="6"/>
  <c r="AU40" i="6"/>
  <c r="AU24" i="6"/>
  <c r="BG40" i="6"/>
  <c r="AW24" i="6"/>
  <c r="P6" i="6"/>
  <c r="P5" i="6" s="1"/>
  <c r="BK40" i="6" l="1"/>
  <c r="BK8" i="6"/>
  <c r="BJ8" i="6"/>
  <c r="BP40" i="6"/>
  <c r="BS24" i="6"/>
  <c r="BQ24" i="6"/>
  <c r="BO24" i="6"/>
  <c r="BL24" i="6"/>
  <c r="BU24" i="6"/>
  <c r="BM40" i="6"/>
  <c r="BT8" i="6"/>
  <c r="BR8" i="6"/>
  <c r="BO8" i="6"/>
  <c r="BI8" i="6"/>
  <c r="BU40" i="6"/>
  <c r="BT24" i="6"/>
  <c r="BS8" i="6"/>
  <c r="BT40" i="6"/>
  <c r="BS40" i="6"/>
  <c r="BW4" i="6"/>
  <c r="BR40" i="6"/>
  <c r="BQ40" i="6"/>
  <c r="BN40" i="6"/>
  <c r="BL40" i="6"/>
  <c r="BI40" i="6"/>
  <c r="BP24" i="6"/>
  <c r="BO40" i="6"/>
  <c r="BM8" i="6"/>
  <c r="BL8" i="6"/>
  <c r="BJ24" i="6"/>
  <c r="BQ8" i="6"/>
  <c r="BI24" i="6"/>
  <c r="BJ40" i="6"/>
  <c r="BN24" i="6"/>
  <c r="BU8" i="6"/>
  <c r="BN8" i="6"/>
  <c r="BK24" i="6"/>
  <c r="BP8" i="6"/>
  <c r="BR24" i="6"/>
  <c r="BM24" i="6"/>
  <c r="E6" i="6"/>
  <c r="BY40" i="6" l="1"/>
  <c r="CF40" i="6"/>
  <c r="CI24" i="6"/>
  <c r="CK4" i="6"/>
  <c r="CH24" i="6"/>
  <c r="CG8" i="6"/>
  <c r="CE40" i="6"/>
  <c r="CG40" i="6"/>
  <c r="CD40" i="6"/>
  <c r="CG24" i="6"/>
  <c r="CF8" i="6"/>
  <c r="BZ40" i="6"/>
  <c r="CD24" i="6"/>
  <c r="CC8" i="6"/>
  <c r="CC24" i="6"/>
  <c r="BX8" i="6"/>
  <c r="BW8" i="6"/>
  <c r="CH40" i="6"/>
  <c r="BZ24" i="6"/>
  <c r="CD8" i="6"/>
  <c r="CE24" i="6"/>
  <c r="CA24" i="6"/>
  <c r="CB40" i="6"/>
  <c r="CA40" i="6"/>
  <c r="BW40" i="6"/>
  <c r="CH8" i="6"/>
  <c r="BX40" i="6"/>
  <c r="BW24" i="6"/>
  <c r="CA8" i="6"/>
  <c r="CI8" i="6"/>
  <c r="CE8" i="6"/>
  <c r="CF24" i="6"/>
  <c r="CB24" i="6"/>
  <c r="CC40" i="6"/>
  <c r="CI40" i="6"/>
  <c r="BX24" i="6"/>
  <c r="CB8" i="6"/>
  <c r="BY24" i="6"/>
  <c r="BY8" i="6"/>
  <c r="BZ8" i="6"/>
  <c r="F6" i="6"/>
  <c r="CL40" i="6" l="1"/>
  <c r="CR40" i="6"/>
  <c r="CK8" i="6"/>
  <c r="CW24" i="6"/>
  <c r="CK24" i="6"/>
  <c r="CL8" i="6"/>
  <c r="CQ40" i="6"/>
  <c r="CL24" i="6"/>
  <c r="CW40" i="6"/>
  <c r="CT40" i="6"/>
  <c r="CS40" i="6"/>
  <c r="CO40" i="6"/>
  <c r="CV24" i="6"/>
  <c r="CN40" i="6"/>
  <c r="CU24" i="6"/>
  <c r="CP24" i="6"/>
  <c r="CV40" i="6"/>
  <c r="CU40" i="6"/>
  <c r="CM40" i="6"/>
  <c r="CT24" i="6"/>
  <c r="CR24" i="6"/>
  <c r="CQ24" i="6"/>
  <c r="CW8" i="6"/>
  <c r="CV8" i="6"/>
  <c r="CU8" i="6"/>
  <c r="CT8" i="6"/>
  <c r="CS8" i="6"/>
  <c r="CR8" i="6"/>
  <c r="CO8" i="6"/>
  <c r="CN8" i="6"/>
  <c r="CM8" i="6"/>
  <c r="CS24" i="6"/>
  <c r="CP40" i="6"/>
  <c r="CP8" i="6"/>
  <c r="CM24" i="6"/>
  <c r="CN24" i="6"/>
  <c r="CQ8" i="6"/>
  <c r="CK40" i="6"/>
  <c r="CO24" i="6"/>
  <c r="E5" i="6"/>
  <c r="F5" i="6"/>
  <c r="O6" i="6"/>
  <c r="O5" i="6" s="1"/>
  <c r="Q6" i="6" l="1"/>
  <c r="Q5" i="6" s="1"/>
  <c r="K6" i="6" l="1"/>
  <c r="K5" i="6" s="1"/>
  <c r="M6" i="6" l="1"/>
  <c r="M5" i="6" s="1"/>
  <c r="N6" i="6" l="1"/>
  <c r="N5" i="6" s="1"/>
  <c r="G6" i="6" l="1"/>
  <c r="G5" i="6" s="1"/>
  <c r="H6" i="6" l="1"/>
  <c r="H5" i="6" s="1"/>
  <c r="I6" i="6" l="1"/>
  <c r="I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<sst xmlns="http://schemas.openxmlformats.org/spreadsheetml/2006/main" count="74" uniqueCount="44">
  <si>
    <t>Settings</t>
  </si>
  <si>
    <t>General</t>
  </si>
  <si>
    <t>Starting Year:</t>
  </si>
  <si>
    <t>Set the Starting Year for your Budget.(Don’t change again)</t>
  </si>
  <si>
    <t>Budget Planning</t>
  </si>
  <si>
    <t>Budget Tracking</t>
  </si>
  <si>
    <t>Budget Dashboard</t>
  </si>
  <si>
    <t>Calculations</t>
  </si>
  <si>
    <t>Dropdown Data</t>
  </si>
  <si>
    <t>Income</t>
  </si>
  <si>
    <t>Total</t>
  </si>
  <si>
    <t>Enter Income Category…</t>
  </si>
  <si>
    <t>Employment (net)</t>
  </si>
  <si>
    <t>Side Hustle (net)</t>
  </si>
  <si>
    <t xml:space="preserve">Dividends </t>
  </si>
  <si>
    <t>Housing</t>
  </si>
  <si>
    <t>Utilities</t>
  </si>
  <si>
    <t>Groceries</t>
  </si>
  <si>
    <t>Others</t>
  </si>
  <si>
    <t>Expenses</t>
  </si>
  <si>
    <t>Enter Expenses Category</t>
  </si>
  <si>
    <t>Savings</t>
  </si>
  <si>
    <t>Emergancy Funds</t>
  </si>
  <si>
    <t>Accounts</t>
  </si>
  <si>
    <t>Stocks</t>
  </si>
  <si>
    <t>Enter Savings Category</t>
  </si>
  <si>
    <t>⏬ : Underallocated</t>
  </si>
  <si>
    <t>⏫ : Overallocated</t>
  </si>
  <si>
    <t>✅ : Allocated</t>
  </si>
  <si>
    <t>Date</t>
  </si>
  <si>
    <t>Type</t>
  </si>
  <si>
    <t>Category</t>
  </si>
  <si>
    <t>Amount</t>
  </si>
  <si>
    <t>Details</t>
  </si>
  <si>
    <t>Balance</t>
  </si>
  <si>
    <t>Effective Date</t>
  </si>
  <si>
    <t>Budget Tracking &amp; Dashboard</t>
  </si>
  <si>
    <t>Late Monthly Income</t>
  </si>
  <si>
    <t>Shift Late Income:</t>
  </si>
  <si>
    <t xml:space="preserve">Active </t>
  </si>
  <si>
    <t>Activate this option to treat late income received on or after a certain day of month as income for next month.This is recommended if you receive paycheck at end of month.prefer this as disposable income for next month.</t>
  </si>
  <si>
    <t>Starting on day x in month:</t>
  </si>
  <si>
    <t>Worksheet : Budget Tracking</t>
  </si>
  <si>
    <t>Today: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</si>
</sst>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mmm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34998626667073579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5" tint="0.3999755851924192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 style="thin">
        <color theme="2" tint="-9.9948118533890809E-2"/>
      </left>
      <right/>
      <top style="thin">
        <color theme="2" tint="-9.9917600024414813E-2"/>
      </top>
      <bottom/>
      <diagonal/>
    </border>
    <border>
      <left/>
      <right/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 style="thin">
        <color theme="2" tint="-9.9917600024414813E-2"/>
      </top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48118533890809E-2"/>
      </left>
      <right/>
      <top/>
      <bottom style="thin">
        <color theme="2" tint="-9.9917600024414813E-2"/>
      </bottom>
      <diagonal/>
    </border>
    <border>
      <left/>
      <right/>
      <top/>
      <bottom style="thin">
        <color theme="2" tint="-9.9917600024414813E-2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0" borderId="1" xfId="0" applyBorder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6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164" fontId="7" fillId="5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165" fontId="9" fillId="4" borderId="10" xfId="1" applyNumberFormat="1" applyFont="1" applyFill="1" applyBorder="1"/>
    <xf numFmtId="165" fontId="10" fillId="0" borderId="10" xfId="1" applyNumberFormat="1" applyFont="1" applyBorder="1"/>
    <xf numFmtId="165" fontId="11" fillId="4" borderId="10" xfId="1" applyNumberFormat="1" applyFont="1" applyFill="1" applyBorder="1"/>
    <xf numFmtId="164" fontId="7" fillId="6" borderId="0" xfId="0" applyNumberFormat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64" fontId="7" fillId="7" borderId="0" xfId="0" applyNumberFormat="1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165" fontId="0" fillId="0" borderId="9" xfId="1" applyNumberFormat="1" applyFont="1" applyBorder="1"/>
    <xf numFmtId="165" fontId="0" fillId="0" borderId="9" xfId="1" applyNumberFormat="1" applyFont="1" applyBorder="1" applyAlignment="1">
      <alignment horizontal="center" vertical="center"/>
    </xf>
    <xf numFmtId="165" fontId="0" fillId="0" borderId="11" xfId="1" applyNumberFormat="1" applyFont="1" applyBorder="1" applyAlignment="1">
      <alignment horizontal="center"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165" fontId="10" fillId="0" borderId="0" xfId="1" applyNumberFormat="1" applyFont="1" applyBorder="1"/>
    <xf numFmtId="0" fontId="0" fillId="0" borderId="0" xfId="0" applyAlignment="1">
      <alignment horizontal="left" vertical="center" indent="1"/>
    </xf>
    <xf numFmtId="0" fontId="15" fillId="0" borderId="0" xfId="0" applyFont="1" applyAlignment="1">
      <alignment horizontal="left" indent="1"/>
    </xf>
    <xf numFmtId="15" fontId="15" fillId="0" borderId="0" xfId="0" applyNumberFormat="1" applyFont="1" applyAlignment="1">
      <alignment horizontal="left" indent="1"/>
    </xf>
    <xf numFmtId="165" fontId="15" fillId="0" borderId="0" xfId="1" applyNumberFormat="1" applyFont="1" applyAlignment="1">
      <alignment horizontal="left" indent="1"/>
    </xf>
    <xf numFmtId="0" fontId="16" fillId="0" borderId="0" xfId="0" applyFont="1" applyAlignment="1">
      <alignment horizontal="left" indent="1"/>
    </xf>
    <xf numFmtId="0" fontId="17" fillId="8" borderId="0" xfId="0" applyFont="1" applyFill="1" applyAlignment="1">
      <alignment horizontal="left" vertical="center" indent="1"/>
    </xf>
    <xf numFmtId="165" fontId="16" fillId="0" borderId="0" xfId="1" applyNumberFormat="1" applyFont="1" applyAlignment="1">
      <alignment horizontal="left" indent="1"/>
    </xf>
    <xf numFmtId="0" fontId="18" fillId="0" borderId="0" xfId="0" applyFont="1"/>
    <xf numFmtId="0" fontId="3" fillId="0" borderId="0" xfId="0" applyFont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right"/>
    </xf>
    <xf numFmtId="15" fontId="16" fillId="0" borderId="0" xfId="1" applyNumberFormat="1" applyFont="1" applyAlignment="1">
      <alignment horizontal="right" indent="1"/>
    </xf>
    <xf numFmtId="1" fontId="0" fillId="3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left" vertical="center" indent="1"/>
    </xf>
  </cellXfs>
  <cellStyles count="2">
    <cellStyle name="Comma" xfId="1" builtinId="3"/>
    <cellStyle name="Normal" xfId="0" builtinId="0"/>
  </cellStyles>
  <dxfs count="67"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20" formatCode="d\-mmm\-yy"/>
      <alignment horizontal="right" vertical="bottom" textRotation="0" wrapText="0" indent="1" justifyLastLine="0" shrinkToFit="0" readingOrder="0"/>
    </dxf>
    <dxf>
      <font>
        <b/>
        <i val="0"/>
        <color rgb="FF00B050"/>
      </font>
      <numFmt numFmtId="5" formatCode="#,##0_);\(#,##0\)"/>
    </dxf>
    <dxf>
      <font>
        <color rgb="FFFF0000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 tint="-0.24994659260841701"/>
      </font>
    </dxf>
    <dxf>
      <font>
        <color rgb="FF00B050"/>
      </font>
    </dxf>
    <dxf>
      <font>
        <color rgb="FFFF0000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FF0000"/>
      </font>
    </dxf>
    <dxf>
      <font>
        <color rgb="FF00B050"/>
      </font>
    </dxf>
    <dxf>
      <font>
        <color theme="0" tint="-0.24994659260841701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 tint="-0.24994659260841701"/>
      </font>
    </dxf>
    <dxf>
      <font>
        <color rgb="FFFF0000"/>
      </font>
    </dxf>
    <dxf>
      <font>
        <color rgb="FF00B050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rgb="FF00B050"/>
      </font>
    </dxf>
    <dxf>
      <font>
        <color rgb="FFFF0000"/>
      </font>
    </dxf>
    <dxf>
      <font>
        <color theme="0" tint="-0.24994659260841701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 tint="-0.24994659260841701"/>
      </font>
    </dxf>
    <dxf>
      <font>
        <color rgb="FFFF0000"/>
      </font>
    </dxf>
    <dxf>
      <font>
        <color rgb="FF00B050"/>
      </font>
    </dxf>
    <dxf>
      <font>
        <color theme="0" tint="-0.34998626667073579"/>
      </font>
    </dxf>
    <dxf>
      <font>
        <color rgb="FFFF0000"/>
      </font>
    </dxf>
    <dxf>
      <font>
        <color rgb="FF00B050"/>
      </font>
    </dxf>
    <dxf>
      <font>
        <color theme="1"/>
      </font>
      <fill>
        <patternFill>
          <bgColor theme="4" tint="0.59996337778862885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1"/>
      </font>
      <fill>
        <patternFill>
          <bgColor theme="9" tint="0.59996337778862885"/>
        </patternFill>
      </fill>
    </dxf>
    <dxf>
      <font>
        <color theme="0" tint="-0.499984740745262"/>
      </font>
      <fill>
        <patternFill>
          <bgColor theme="0" tint="-0.14996795556505021"/>
        </patternFill>
      </fill>
    </dxf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5" formatCode="_(* #,##0_);_(* \(#,##0\);_(* &quot;-&quot;??_);_(@_)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(* #,##0_);_(* \(#,##0\);_(* &quot;-&quot;??_);_(@_)"/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relativeIndent="1" justifyLastLine="0" shrinkToFit="0" readingOrder="0"/>
    </dxf>
    <dxf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3499862666707357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00206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  <color theme="0"/>
      </font>
      <fill>
        <patternFill>
          <bgColor theme="4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rgb="FF00B050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5" defaultTableStyle="TableStyleMedium2" defaultPivotStyle="PivotStyleLight16">
    <tableStyle name="Expense Table Style" pivot="0" count="2" xr9:uid="{0942EF1D-60EF-468E-8EAC-BF71999432B9}">
      <tableStyleElement type="wholeTable" dxfId="66"/>
      <tableStyleElement type="headerRow" dxfId="65"/>
    </tableStyle>
    <tableStyle name="Income Table Style" pivot="0" count="0" xr9:uid="{19E38E3C-AAAD-42BF-8908-780C611BADF8}"/>
    <tableStyle name="Income Table Style1" pivot="0" count="2" xr9:uid="{14D8EDB0-342C-4C52-92AA-439E47EB81F1}">
      <tableStyleElement type="wholeTable" dxfId="64"/>
      <tableStyleElement type="headerRow" dxfId="63"/>
    </tableStyle>
    <tableStyle name="Savings Table Style" pivot="0" count="2" xr9:uid="{CD8C189E-32C2-4CFE-9ED2-F17F04201444}">
      <tableStyleElement type="wholeTable" dxfId="62"/>
      <tableStyleElement type="headerRow" dxfId="61"/>
    </tableStyle>
    <tableStyle name="Tracking table style" pivot="0" count="4" xr9:uid="{86EC194D-5430-4AB6-A2C4-C16AB6EB4BD1}">
      <tableStyleElement type="wholeTable" dxfId="60"/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4D99F-BC14-4919-93CD-DA1414200B57}" name="Income" displayName="Income" ref="C8:C12" totalsRowShown="0" headerRowDxfId="56" dataDxfId="55">
  <autoFilter ref="C8:C12" xr:uid="{EFC4D99F-BC14-4919-93CD-DA1414200B57}">
    <filterColumn colId="0" hiddenButton="1"/>
  </autoFilter>
  <tableColumns count="1">
    <tableColumn id="1" xr3:uid="{EE7D3E22-4D20-4608-9AC7-666336B439A7}" name="Income" dataDxfId="54"/>
  </tableColumns>
  <tableStyleInfo name="Income Table Style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80E43B-35FA-4643-AE18-06C62E37CF71}" name="Expenses" displayName="Expenses" ref="C24:C28" totalsRowShown="0" headerRowDxfId="53" dataDxfId="52">
  <autoFilter ref="C24:C28" xr:uid="{0880E43B-35FA-4643-AE18-06C62E37CF71}">
    <filterColumn colId="0" hiddenButton="1"/>
  </autoFilter>
  <tableColumns count="1">
    <tableColumn id="1" xr3:uid="{9FF8006E-641D-4245-BF69-9B6997542C28}" name="Expenses" dataDxfId="51"/>
  </tableColumns>
  <tableStyleInfo name="Expense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D18FEA-ABEE-4A12-BA2A-0C017D65D635}" name="Savings" displayName="Savings" ref="C40:C44" totalsRowShown="0" headerRowDxfId="50" dataDxfId="49">
  <autoFilter ref="C40:C44" xr:uid="{85D18FEA-ABEE-4A12-BA2A-0C017D65D635}">
    <filterColumn colId="0" hiddenButton="1"/>
  </autoFilter>
  <tableColumns count="1">
    <tableColumn id="1" xr3:uid="{662A2D9C-6457-4651-B635-93FB5EB8289F}" name="Savings" dataDxfId="48"/>
  </tableColumns>
  <tableStyleInfo name="Savings Table 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60CEE-AFAD-4667-B352-DF97F7B3DB8B}" name="Tracking" displayName="Tracking" ref="C11:I14" totalsRowShown="0" headerRowDxfId="47" dataDxfId="46">
  <autoFilter ref="C11:I14" xr:uid="{15260CEE-AFAD-4667-B352-DF97F7B3DB8B}"/>
  <tableColumns count="7">
    <tableColumn id="1" xr3:uid="{54F4823D-83FE-4699-83A2-D2A113876861}" name="Date" dataDxfId="45"/>
    <tableColumn id="2" xr3:uid="{025E3FA5-5B8A-43A0-844F-25257305FEA6}" name="Type" dataDxfId="44"/>
    <tableColumn id="3" xr3:uid="{2141A36F-F703-45FF-A64D-093E70D7EF8B}" name="Category" dataDxfId="43"/>
    <tableColumn id="4" xr3:uid="{133095F4-E6AA-4D7F-BBCE-ABB9339E2910}" name="Amount" dataDxfId="42" dataCellStyle="Comma"/>
    <tableColumn id="5" xr3:uid="{9BCC9512-A40A-4DED-AA19-41DCAFEBE48E}" name="Details" dataDxfId="41"/>
    <tableColumn id="6" xr3:uid="{6DEBC14F-239B-4833-8E9C-CAC2B729AF2D}" name="Balance" dataDxfId="40" dataCellStyle="Comma">
      <calculatedColumnFormula array="1">SUMPRODUCT(Tracking[Amount],--(Tracking[Date]&lt;=Tracking[[#This Row],[Date]]),(Tracking[Type]&lt;&gt;"Income")*(-1) +(Tracking[Type]="Income"))</calculatedColumnFormula>
    </tableColumn>
    <tableColumn id="7" xr3:uid="{14F6F0F5-FD4F-467B-BCD3-18F6583C690B}" name="Effective Date" dataDxfId="0" dataCellStyle="Comma">
      <calculatedColumnFormula>IF(
  AND(
    Tracking[[#This Row],[Type]] = "Income",
    shift_late_income_status = "Active",
    DAY(Tracking[[#This Row],[Date]]) &gt;= shift_late_income_starting_date  ),
  EOMONTH(Tracking[[#This Row],[Date]], 0) + 1,
  Tracking[[#This Row],[Date]]
)</calculatedColumnFormula>
    </tableColumn>
  </tableColumns>
  <tableStyleInfo name="Tracking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D728-1660-4726-BD6E-0205B413C4A0}">
  <dimension ref="C1:H22"/>
  <sheetViews>
    <sheetView showGridLines="0" workbookViewId="0">
      <selection activeCell="E16" sqref="E16"/>
    </sheetView>
  </sheetViews>
  <sheetFormatPr defaultRowHeight="14.4" x14ac:dyDescent="0.3"/>
  <cols>
    <col min="2" max="2" width="2.88671875" customWidth="1"/>
    <col min="3" max="3" width="3.33203125" customWidth="1"/>
    <col min="4" max="4" width="26.33203125" customWidth="1"/>
    <col min="5" max="5" width="20.33203125" customWidth="1"/>
    <col min="6" max="6" width="1.77734375" customWidth="1"/>
    <col min="7" max="7" width="50.77734375" customWidth="1"/>
    <col min="8" max="8" width="8.109375" customWidth="1"/>
  </cols>
  <sheetData>
    <row r="1" spans="3:8" s="1" customFormat="1" ht="27.6" customHeight="1" x14ac:dyDescent="0.3">
      <c r="C1" s="13" t="s">
        <v>0</v>
      </c>
    </row>
    <row r="4" spans="3:8" x14ac:dyDescent="0.3">
      <c r="C4" s="51" t="s">
        <v>1</v>
      </c>
      <c r="D4" s="51"/>
      <c r="E4" s="51"/>
      <c r="F4" s="51"/>
      <c r="G4" s="51"/>
      <c r="H4" s="51"/>
    </row>
    <row r="5" spans="3:8" x14ac:dyDescent="0.3">
      <c r="C5" s="5"/>
      <c r="D5" s="6"/>
      <c r="E5" s="6"/>
      <c r="F5" s="6"/>
      <c r="G5" s="6"/>
      <c r="H5" s="7"/>
    </row>
    <row r="6" spans="3:8" ht="22.8" customHeight="1" x14ac:dyDescent="0.3">
      <c r="C6" s="2"/>
      <c r="D6" s="3" t="s">
        <v>2</v>
      </c>
      <c r="E6" s="4">
        <v>2024</v>
      </c>
      <c r="G6" s="12" t="s">
        <v>3</v>
      </c>
      <c r="H6" s="8"/>
    </row>
    <row r="7" spans="3:8" x14ac:dyDescent="0.3">
      <c r="C7" s="9"/>
      <c r="D7" s="10"/>
      <c r="E7" s="10"/>
      <c r="F7" s="10"/>
      <c r="G7" s="10"/>
      <c r="H7" s="11"/>
    </row>
    <row r="10" spans="3:8" x14ac:dyDescent="0.3">
      <c r="C10" s="51" t="s">
        <v>36</v>
      </c>
      <c r="D10" s="51"/>
      <c r="E10" s="51"/>
      <c r="F10" s="51"/>
      <c r="G10" s="51"/>
      <c r="H10" s="51"/>
    </row>
    <row r="11" spans="3:8" x14ac:dyDescent="0.3">
      <c r="C11" s="5"/>
      <c r="D11" s="6"/>
      <c r="E11" s="6"/>
      <c r="F11" s="6"/>
      <c r="G11" s="6"/>
      <c r="H11" s="7"/>
    </row>
    <row r="12" spans="3:8" ht="15.6" x14ac:dyDescent="0.3">
      <c r="C12" s="2"/>
      <c r="D12" s="41" t="s">
        <v>37</v>
      </c>
      <c r="H12" s="8"/>
    </row>
    <row r="13" spans="3:8" x14ac:dyDescent="0.3">
      <c r="C13" s="2"/>
      <c r="H13" s="8"/>
    </row>
    <row r="14" spans="3:8" ht="23.4" customHeight="1" x14ac:dyDescent="0.3">
      <c r="C14" s="2"/>
      <c r="D14" s="42" t="s">
        <v>38</v>
      </c>
      <c r="E14" s="4" t="s">
        <v>39</v>
      </c>
      <c r="G14" s="52" t="s">
        <v>40</v>
      </c>
      <c r="H14" s="8"/>
    </row>
    <row r="15" spans="3:8" ht="3" customHeight="1" x14ac:dyDescent="0.3">
      <c r="C15" s="43"/>
      <c r="G15" s="52"/>
      <c r="H15" s="44"/>
    </row>
    <row r="16" spans="3:8" ht="19.8" customHeight="1" x14ac:dyDescent="0.3">
      <c r="C16" s="43"/>
      <c r="D16" s="42" t="s">
        <v>41</v>
      </c>
      <c r="E16" s="50">
        <v>20</v>
      </c>
      <c r="G16" s="52"/>
      <c r="H16" s="44"/>
    </row>
    <row r="17" spans="3:8" x14ac:dyDescent="0.3">
      <c r="C17" s="43"/>
      <c r="H17" s="44"/>
    </row>
    <row r="18" spans="3:8" x14ac:dyDescent="0.3">
      <c r="C18" s="43"/>
      <c r="H18" s="44"/>
    </row>
    <row r="19" spans="3:8" x14ac:dyDescent="0.3">
      <c r="C19" s="43"/>
      <c r="H19" s="44"/>
    </row>
    <row r="20" spans="3:8" x14ac:dyDescent="0.3">
      <c r="C20" s="43"/>
      <c r="H20" s="44"/>
    </row>
    <row r="21" spans="3:8" x14ac:dyDescent="0.3">
      <c r="C21" s="43"/>
      <c r="H21" s="44"/>
    </row>
    <row r="22" spans="3:8" x14ac:dyDescent="0.3">
      <c r="C22" s="45"/>
      <c r="D22" s="46"/>
      <c r="E22" s="46"/>
      <c r="F22" s="46"/>
      <c r="G22" s="46"/>
      <c r="H22" s="47"/>
    </row>
  </sheetData>
  <mergeCells count="3">
    <mergeCell ref="C4:H4"/>
    <mergeCell ref="C10:H10"/>
    <mergeCell ref="G14:G16"/>
  </mergeCells>
  <conditionalFormatting sqref="E16">
    <cfRule type="expression" dxfId="39" priority="1">
      <formula>shift_late_income_status="Inactive"</formula>
    </cfRule>
  </conditionalFormatting>
  <dataValidations count="1">
    <dataValidation type="list" allowBlank="1" showInputMessage="1" showErrorMessage="1" sqref="E14" xr:uid="{6B192520-5A4C-4D5F-8536-BD2F2AFF5C8B}">
      <formula1>"Active ,Inactive"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3E16-495D-40B9-BE9F-59CF5F496BCC}">
  <dimension ref="C1:CW53"/>
  <sheetViews>
    <sheetView showGridLines="0" workbookViewId="0">
      <selection activeCell="C6" sqref="C6"/>
    </sheetView>
  </sheetViews>
  <sheetFormatPr defaultRowHeight="14.4" outlineLevelCol="1" x14ac:dyDescent="0.3"/>
  <cols>
    <col min="2" max="2" width="2.88671875" customWidth="1"/>
    <col min="3" max="3" width="26.109375" customWidth="1"/>
    <col min="4" max="4" width="1.6640625" customWidth="1"/>
    <col min="5" max="13" width="8.88671875" hidden="1" customWidth="1" outlineLevel="1"/>
    <col min="14" max="16" width="9.5546875" hidden="1" customWidth="1" outlineLevel="1"/>
    <col min="17" max="17" width="8.88671875" collapsed="1"/>
    <col min="18" max="18" width="1.5546875" customWidth="1"/>
    <col min="19" max="27" width="8.88671875" hidden="1" customWidth="1" outlineLevel="1"/>
    <col min="28" max="30" width="9.5546875" hidden="1" customWidth="1" outlineLevel="1"/>
    <col min="31" max="31" width="8.88671875" collapsed="1"/>
    <col min="32" max="32" width="1.5546875" customWidth="1"/>
    <col min="33" max="41" width="0" hidden="1" customWidth="1" outlineLevel="1"/>
    <col min="42" max="44" width="9.5546875" hidden="1" customWidth="1" outlineLevel="1"/>
    <col min="45" max="45" width="8.88671875" collapsed="1"/>
    <col min="46" max="46" width="1.5546875" customWidth="1"/>
    <col min="47" max="55" width="0" hidden="1" customWidth="1" outlineLevel="1"/>
    <col min="56" max="58" width="9.5546875" hidden="1" customWidth="1" outlineLevel="1"/>
    <col min="59" max="59" width="8.88671875" collapsed="1"/>
    <col min="60" max="60" width="1.5546875" customWidth="1"/>
    <col min="61" max="69" width="0" hidden="1" customWidth="1" outlineLevel="1"/>
    <col min="70" max="72" width="9.5546875" hidden="1" customWidth="1" outlineLevel="1"/>
    <col min="73" max="73" width="8.88671875" collapsed="1"/>
    <col min="74" max="74" width="1.5546875" customWidth="1"/>
    <col min="75" max="83" width="0" hidden="1" customWidth="1" outlineLevel="1"/>
    <col min="84" max="86" width="9.5546875" hidden="1" customWidth="1" outlineLevel="1"/>
    <col min="87" max="87" width="8.88671875" collapsed="1"/>
    <col min="88" max="88" width="1.5546875" customWidth="1"/>
    <col min="89" max="97" width="0" hidden="1" customWidth="1" outlineLevel="1"/>
    <col min="98" max="100" width="9.5546875" hidden="1" customWidth="1" outlineLevel="1"/>
    <col min="101" max="101" width="8.88671875" collapsed="1"/>
    <col min="102" max="102" width="1.5546875" customWidth="1"/>
  </cols>
  <sheetData>
    <row r="1" spans="3:101" s="1" customFormat="1" ht="27.6" customHeight="1" x14ac:dyDescent="0.3">
      <c r="C1" s="13" t="s">
        <v>4</v>
      </c>
    </row>
    <row r="4" spans="3:101" ht="16.2" customHeight="1" x14ac:dyDescent="0.3">
      <c r="C4" s="32" t="s">
        <v>28</v>
      </c>
      <c r="E4" s="53">
        <f>starting_year</f>
        <v>2024</v>
      </c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S4" s="53">
        <f>E4+1</f>
        <v>2025</v>
      </c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G4" s="53">
        <f>S4+1</f>
        <v>2026</v>
      </c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U4" s="53">
        <f>AG4+1</f>
        <v>2027</v>
      </c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I4" s="53">
        <f>AU4+1</f>
        <v>2028</v>
      </c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W4" s="53">
        <f>BI4+1</f>
        <v>2029</v>
      </c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K4" s="53">
        <f>BW4+1</f>
        <v>2030</v>
      </c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</row>
    <row r="5" spans="3:101" x14ac:dyDescent="0.3">
      <c r="C5" s="30" t="s">
        <v>26</v>
      </c>
      <c r="E5" s="28" t="str">
        <f ca="1">IF(F6=0,"Jan ✅",IF(F6&lt;0,"Jan ⏫","Jan ⏬"))</f>
        <v>Jan ✅</v>
      </c>
      <c r="F5" s="28" t="str">
        <f ca="1">IF(F6=0,"Feb ✅",IF(F6&lt;0,"Feb ⏫","Feb ⏬"))</f>
        <v>Feb ✅</v>
      </c>
      <c r="G5" s="28" t="str">
        <f ca="1">IF(G6=0,"Mar ✅",IF(G6&lt;0,"Mar ⏫","Mar ⏬"))</f>
        <v>Mar ✅</v>
      </c>
      <c r="H5" s="28" t="str">
        <f ca="1">IF(H6=0,"Apr ✅",IF(H6&lt;0,"Apr ⏫","Apr ⏬"))</f>
        <v>Apr ✅</v>
      </c>
      <c r="I5" s="28" t="str">
        <f ca="1">IF(I6=0,"May ✅",IF(I6&lt;0,"May ⏫","May ⏬"))</f>
        <v>May ✅</v>
      </c>
      <c r="J5" s="28" t="str">
        <f ca="1">IF(J6=0,"Jun ✅",IF(J6&lt;0,"Jun ⏫","Jun ⏬"))</f>
        <v>Jun ✅</v>
      </c>
      <c r="K5" s="28" t="str">
        <f ca="1">IF(K6=0,"Jul ✅",IF(K6&lt;0,"Jul ⏫","Jul ⏬"))</f>
        <v>Jul ✅</v>
      </c>
      <c r="L5" s="28" t="str">
        <f ca="1">IF(L6=0,"Aug ✅",IF(L6&lt;0,"Aug ⏫","Aug ⏬"))</f>
        <v>Aug ✅</v>
      </c>
      <c r="M5" s="28" t="str">
        <f ca="1">IF(M6=0,"Sep ✅",IF(M6&lt;0,"Sep ⏫","Sep ⏬"))</f>
        <v>Sep ✅</v>
      </c>
      <c r="N5" s="28" t="str">
        <f ca="1">IF(N6=0,"Oct ✅",IF(N6&lt;0,"Oct ⏫","Oct ⏬"))</f>
        <v>Oct ✅</v>
      </c>
      <c r="O5" s="28" t="str">
        <f ca="1">IF(O6=0,"Nov ✅",IF(O6&lt;0,"Nov ⏫","Nov ⏬"))</f>
        <v>Nov ✅</v>
      </c>
      <c r="P5" s="28" t="str">
        <f ca="1">IF(P6=0,"Dec ✅",IF(P6&lt;0,"Dec ⏫","Dec ⏬"))</f>
        <v>Dec ✅</v>
      </c>
      <c r="Q5" s="29" t="str">
        <f ca="1">IF(Q6=0,"Total ✅",IF(Q6&lt;0,"Total ⏫","Total ⏬"))</f>
        <v>Total ✅</v>
      </c>
      <c r="S5" s="28" t="str">
        <f ca="1">IF(S6=0,"Jan ✅",IF(S6&lt;0,"Jan ⏫","Jan ⏬"))</f>
        <v>Jan ⏬</v>
      </c>
      <c r="T5" s="28" t="str">
        <f ca="1">IF(T6=0,"Feb ✅",IF(T6&lt;0,"Feb ⏫","Feb ⏬"))</f>
        <v>Feb ✅</v>
      </c>
      <c r="U5" s="28" t="str">
        <f ca="1">IF(U6=0,"Mar ✅",IF(U6&lt;0,"Mar ⏫","Mar ⏬"))</f>
        <v>Mar ⏬</v>
      </c>
      <c r="V5" s="28" t="str">
        <f ca="1">IF(V6=0,"Apr ✅",IF(V6&lt;0,"Apr ⏫","Apr ⏬"))</f>
        <v>Apr ✅</v>
      </c>
      <c r="W5" s="28" t="str">
        <f ca="1">IF(W6=0,"May ✅",IF(W6&lt;0,"May ⏫","May ⏬"))</f>
        <v>May ✅</v>
      </c>
      <c r="X5" s="28" t="str">
        <f ca="1">IF(X6=0,"Jun ✅",IF(X6&lt;0,"Jun ⏫","Jun ⏬"))</f>
        <v>Jun ✅</v>
      </c>
      <c r="Y5" s="28" t="str">
        <f ca="1">IF(Y6=0,"Jul ✅",IF(Y6&lt;0,"Jul ⏫","Jul ⏬"))</f>
        <v>Jul ✅</v>
      </c>
      <c r="Z5" s="28" t="str">
        <f ca="1">IF(Z6=0,"Aug ✅",IF(Z6&lt;0,"Aug ⏫","Aug ⏬"))</f>
        <v>Aug ✅</v>
      </c>
      <c r="AA5" s="28" t="str">
        <f ca="1">IF(AA6=0,"Sep ✅",IF(AA6&lt;0,"Sep ⏫","Sep ⏬"))</f>
        <v>Sep ✅</v>
      </c>
      <c r="AB5" s="28" t="str">
        <f ca="1">IF(AB6=0,"Oct ✅",IF(AB6&lt;0,"Oct ⏫","Oct ⏬"))</f>
        <v>Oct ✅</v>
      </c>
      <c r="AC5" s="28" t="str">
        <f ca="1">IF(AC6=0,"Nov ✅",IF(AC6&lt;0,"Nov ⏫","Nov ⏬"))</f>
        <v>Nov ✅</v>
      </c>
      <c r="AD5" s="28" t="str">
        <f ca="1">IF(AD6=0,"Dec ✅",IF(AD6&lt;0,"Dec ⏫","Dec ⏬"))</f>
        <v>Dec ✅</v>
      </c>
      <c r="AE5" s="29" t="str">
        <f ca="1">IF(AE6=0,"Total ✅",IF(AE6&lt;0,"Total ⏫","Total ⏬"))</f>
        <v>Total ⏬</v>
      </c>
      <c r="AG5" s="28" t="str">
        <f ca="1">IF(AG6=0,"Jan ✅",IF(AG6&lt;0,"Jan ⏫","Jan ⏬"))</f>
        <v>Jan ⏬</v>
      </c>
      <c r="AH5" s="28" t="str">
        <f ca="1">IF(AH6=0,"Feb ✅",IF(AH6&lt;0,"Feb ⏫","Feb ⏬"))</f>
        <v>Feb ✅</v>
      </c>
      <c r="AI5" s="28" t="str">
        <f ca="1">IF(AI6=0,"Mar ✅",IF(AI6&lt;0,"Mar ⏫","Mar ⏬"))</f>
        <v>Mar ⏬</v>
      </c>
      <c r="AJ5" s="28" t="str">
        <f ca="1">IF(AJ6=0,"Apr ✅",IF(AJ6&lt;0,"Apr ⏫","Apr ⏬"))</f>
        <v>Apr ✅</v>
      </c>
      <c r="AK5" s="28" t="str">
        <f ca="1">IF(AK6=0,"May ✅",IF(AK6&lt;0,"May ⏫","May ⏬"))</f>
        <v>May ✅</v>
      </c>
      <c r="AL5" s="28" t="str">
        <f ca="1">IF(AL6=0,"Jun ✅",IF(AL6&lt;0,"Jun ⏫","Jun ⏬"))</f>
        <v>Jun ✅</v>
      </c>
      <c r="AM5" s="28" t="str">
        <f ca="1">IF(AM6=0,"Jul ✅",IF(AM6&lt;0,"Jul ⏫","Jul ⏬"))</f>
        <v>Jul ✅</v>
      </c>
      <c r="AN5" s="28" t="str">
        <f ca="1">IF(AN6=0,"Aug ✅",IF(AN6&lt;0,"Aug ⏫","Aug ⏬"))</f>
        <v>Aug ✅</v>
      </c>
      <c r="AO5" s="28" t="str">
        <f ca="1">IF(AO6=0,"Sep ✅",IF(AO6&lt;0,"Sep ⏫","Sep ⏬"))</f>
        <v>Sep ✅</v>
      </c>
      <c r="AP5" s="28" t="str">
        <f ca="1">IF(AP6=0,"Oct ✅",IF(AP6&lt;0,"Oct ⏫","Oct ⏬"))</f>
        <v>Oct ✅</v>
      </c>
      <c r="AQ5" s="28" t="str">
        <f ca="1">IF(AQ6=0,"Nov ✅",IF(AQ6&lt;0,"Nov ⏫","Nov ⏬"))</f>
        <v>Nov ✅</v>
      </c>
      <c r="AR5" s="28" t="str">
        <f ca="1">IF(AR6=0,"Dec ✅",IF(AR6&lt;0,"Dec ⏫","Dec ⏬"))</f>
        <v>Dec ✅</v>
      </c>
      <c r="AS5" s="29" t="str">
        <f ca="1">IF(AS6=0,"Total ✅",IF(AS6&lt;0,"Total ⏫","Total ⏬"))</f>
        <v>Total ⏬</v>
      </c>
      <c r="AU5" s="28" t="str">
        <f ca="1">IF(AU6=0,"Jan ✅",IF(AU6&lt;0,"Jan ⏫","Jan ⏬"))</f>
        <v>Jan ⏬</v>
      </c>
      <c r="AV5" s="28" t="str">
        <f ca="1">IF(AV6=0,"Feb ✅",IF(AV6&lt;0,"Feb ⏫","Feb ⏬"))</f>
        <v>Feb ✅</v>
      </c>
      <c r="AW5" s="28" t="str">
        <f ca="1">IF(AW6=0,"Mar ✅",IF(AW6&lt;0,"Mar ⏫","Mar ⏬"))</f>
        <v>Mar ⏬</v>
      </c>
      <c r="AX5" s="28" t="str">
        <f ca="1">IF(AX6=0,"Apr ✅",IF(AX6&lt;0,"Apr ⏫","Apr ⏬"))</f>
        <v>Apr ✅</v>
      </c>
      <c r="AY5" s="28" t="str">
        <f ca="1">IF(AY6=0,"May ✅",IF(AY6&lt;0,"May ⏫","May ⏬"))</f>
        <v>May ✅</v>
      </c>
      <c r="AZ5" s="28" t="str">
        <f ca="1">IF(AZ6=0,"Jun ✅",IF(AZ6&lt;0,"Jun ⏫","Jun ⏬"))</f>
        <v>Jun ✅</v>
      </c>
      <c r="BA5" s="28" t="str">
        <f ca="1">IF(BA6=0,"Jul ✅",IF(BA6&lt;0,"Jul ⏫","Jul ⏬"))</f>
        <v>Jul ✅</v>
      </c>
      <c r="BB5" s="28" t="str">
        <f ca="1">IF(BB6=0,"Aug ✅",IF(BB6&lt;0,"Aug ⏫","Aug ⏬"))</f>
        <v>Aug ✅</v>
      </c>
      <c r="BC5" s="28" t="str">
        <f ca="1">IF(BC6=0,"Sep ✅",IF(BC6&lt;0,"Sep ⏫","Sep ⏬"))</f>
        <v>Sep ✅</v>
      </c>
      <c r="BD5" s="28" t="str">
        <f ca="1">IF(BD6=0,"Oct ✅",IF(BD6&lt;0,"Oct ⏫","Oct ⏬"))</f>
        <v>Oct ✅</v>
      </c>
      <c r="BE5" s="28" t="str">
        <f ca="1">IF(BE6=0,"Nov ✅",IF(BE6&lt;0,"Nov ⏫","Nov ⏬"))</f>
        <v>Nov ✅</v>
      </c>
      <c r="BF5" s="28" t="str">
        <f ca="1">IF(BF6=0,"Dec ✅",IF(BF6&lt;0,"Dec ⏫","Dec ⏬"))</f>
        <v>Dec ✅</v>
      </c>
      <c r="BG5" s="29" t="str">
        <f ca="1">IF(BG6=0,"Total ✅",IF(BG6&lt;0,"Total ⏫","Total ⏬"))</f>
        <v>Total ⏬</v>
      </c>
      <c r="BI5" s="28" t="str">
        <f ca="1">IF(BI6=0,"Jan ✅",IF(BI6&lt;0,"Jan ⏫","Jan ⏬"))</f>
        <v>Jan ⏬</v>
      </c>
      <c r="BJ5" s="28" t="str">
        <f ca="1">IF(BJ6=0,"Feb ✅",IF(BJ6&lt;0,"Feb ⏫","Feb ⏬"))</f>
        <v>Feb ✅</v>
      </c>
      <c r="BK5" s="28" t="str">
        <f ca="1">IF(BK6=0,"Mar ✅",IF(BK6&lt;0,"Mar ⏫","Mar ⏬"))</f>
        <v>Mar ⏬</v>
      </c>
      <c r="BL5" s="28" t="str">
        <f ca="1">IF(BL6=0,"Apr ✅",IF(BL6&lt;0,"Apr ⏫","Apr ⏬"))</f>
        <v>Apr ✅</v>
      </c>
      <c r="BM5" s="28" t="str">
        <f ca="1">IF(BM6=0,"May ✅",IF(BM6&lt;0,"May ⏫","May ⏬"))</f>
        <v>May ✅</v>
      </c>
      <c r="BN5" s="28" t="str">
        <f ca="1">IF(BN6=0,"Jun ✅",IF(BN6&lt;0,"Jun ⏫","Jun ⏬"))</f>
        <v>Jun ✅</v>
      </c>
      <c r="BO5" s="28" t="str">
        <f ca="1">IF(BO6=0,"Jul ✅",IF(BO6&lt;0,"Jul ⏫","Jul ⏬"))</f>
        <v>Jul ✅</v>
      </c>
      <c r="BP5" s="28" t="str">
        <f ca="1">IF(BP6=0,"Aug ✅",IF(BP6&lt;0,"Aug ⏫","Aug ⏬"))</f>
        <v>Aug ✅</v>
      </c>
      <c r="BQ5" s="28" t="str">
        <f ca="1">IF(BQ6=0,"Sep ✅",IF(BQ6&lt;0,"Sep ⏫","Sep ⏬"))</f>
        <v>Sep ✅</v>
      </c>
      <c r="BR5" s="28" t="str">
        <f ca="1">IF(BR6=0,"Oct ✅",IF(BR6&lt;0,"Oct ⏫","Oct ⏬"))</f>
        <v>Oct ✅</v>
      </c>
      <c r="BS5" s="28" t="str">
        <f ca="1">IF(BS6=0,"Nov ✅",IF(BS6&lt;0,"Nov ⏫","Nov ⏬"))</f>
        <v>Nov ✅</v>
      </c>
      <c r="BT5" s="28" t="str">
        <f ca="1">IF(BT6=0,"Dec ✅",IF(BT6&lt;0,"Dec ⏫","Dec ⏬"))</f>
        <v>Dec ✅</v>
      </c>
      <c r="BU5" s="29" t="str">
        <f ca="1">IF(BU6=0,"Total ✅",IF(BU6&lt;0,"Total ⏫","Total ⏬"))</f>
        <v>Total ⏬</v>
      </c>
      <c r="BW5" s="28" t="str">
        <f ca="1">IF(BW6=0,"Jan ✅",IF(BW6&lt;0,"Jan ⏫","Jan ⏬"))</f>
        <v>Jan ⏬</v>
      </c>
      <c r="BX5" s="28" t="str">
        <f ca="1">IF(BX6=0,"Feb ✅",IF(BX6&lt;0,"Feb ⏫","Feb ⏬"))</f>
        <v>Feb ✅</v>
      </c>
      <c r="BY5" s="28" t="str">
        <f ca="1">IF(BY6=0,"Mar ✅",IF(BY6&lt;0,"Mar ⏫","Mar ⏬"))</f>
        <v>Mar ⏬</v>
      </c>
      <c r="BZ5" s="28" t="str">
        <f ca="1">IF(BZ6=0,"Apr ✅",IF(BZ6&lt;0,"Apr ⏫","Apr ⏬"))</f>
        <v>Apr ✅</v>
      </c>
      <c r="CA5" s="28" t="str">
        <f ca="1">IF(CA6=0,"May ✅",IF(CA6&lt;0,"May ⏫","May ⏬"))</f>
        <v>May ✅</v>
      </c>
      <c r="CB5" s="28" t="str">
        <f ca="1">IF(CB6=0,"Jun ✅",IF(CB6&lt;0,"Jun ⏫","Jun ⏬"))</f>
        <v>Jun ✅</v>
      </c>
      <c r="CC5" s="28" t="str">
        <f ca="1">IF(CC6=0,"Jul ✅",IF(CC6&lt;0,"Jul ⏫","Jul ⏬"))</f>
        <v>Jul ✅</v>
      </c>
      <c r="CD5" s="28" t="str">
        <f ca="1">IF(CD6=0,"Aug ✅",IF(CD6&lt;0,"Aug ⏫","Aug ⏬"))</f>
        <v>Aug ✅</v>
      </c>
      <c r="CE5" s="28" t="str">
        <f ca="1">IF(CE6=0,"Sep ✅",IF(CE6&lt;0,"Sep ⏫","Sep ⏬"))</f>
        <v>Sep ✅</v>
      </c>
      <c r="CF5" s="28" t="str">
        <f ca="1">IF(CF6=0,"Oct ✅",IF(CF6&lt;0,"Oct ⏫","Oct ⏬"))</f>
        <v>Oct ✅</v>
      </c>
      <c r="CG5" s="28" t="str">
        <f ca="1">IF(CG6=0,"Nov ✅",IF(CG6&lt;0,"Nov ⏫","Nov ⏬"))</f>
        <v>Nov ✅</v>
      </c>
      <c r="CH5" s="28" t="str">
        <f ca="1">IF(CH6=0,"Dec ✅",IF(CH6&lt;0,"Dec ⏫","Dec ⏬"))</f>
        <v>Dec ✅</v>
      </c>
      <c r="CI5" s="29" t="str">
        <f ca="1">IF(CI6=0,"Total ✅",IF(CI6&lt;0,"Total ⏫","Total ⏬"))</f>
        <v>Total ⏬</v>
      </c>
      <c r="CK5" s="28" t="str">
        <f ca="1">IF(CK6=0,"Jan ✅",IF(CK6&lt;0,"Jan ⏫","Jan ⏬"))</f>
        <v>Jan ⏬</v>
      </c>
      <c r="CL5" s="28" t="str">
        <f ca="1">IF(CL6=0,"Feb ✅",IF(CL6&lt;0,"Feb ⏫","Feb ⏬"))</f>
        <v>Feb ✅</v>
      </c>
      <c r="CM5" s="28" t="str">
        <f ca="1">IF(CM6=0,"Mar ✅",IF(CM6&lt;0,"Mar ⏫","Mar ⏬"))</f>
        <v>Mar ⏬</v>
      </c>
      <c r="CN5" s="28" t="str">
        <f ca="1">IF(CN6=0,"Apr ✅",IF(CN6&lt;0,"Apr ⏫","Apr ⏬"))</f>
        <v>Apr ✅</v>
      </c>
      <c r="CO5" s="28" t="str">
        <f ca="1">IF(CO6=0,"May ✅",IF(CO6&lt;0,"May ⏫","May ⏬"))</f>
        <v>May ✅</v>
      </c>
      <c r="CP5" s="28" t="str">
        <f ca="1">IF(CP6=0,"Jun ✅",IF(CP6&lt;0,"Jun ⏫","Jun ⏬"))</f>
        <v>Jun ✅</v>
      </c>
      <c r="CQ5" s="28" t="str">
        <f ca="1">IF(CQ6=0,"Jul ✅",IF(CQ6&lt;0,"Jul ⏫","Jul ⏬"))</f>
        <v>Jul ✅</v>
      </c>
      <c r="CR5" s="28" t="str">
        <f ca="1">IF(CR6=0,"Aug ✅",IF(CR6&lt;0,"Aug ⏫","Aug ⏬"))</f>
        <v>Aug ✅</v>
      </c>
      <c r="CS5" s="28" t="str">
        <f ca="1">IF(CS6=0,"Sep ✅",IF(CS6&lt;0,"Sep ⏫","Sep ⏬"))</f>
        <v>Sep ✅</v>
      </c>
      <c r="CT5" s="28" t="str">
        <f ca="1">IF(CT6=0,"Oct ✅",IF(CT6&lt;0,"Oct ⏫","Oct ⏬"))</f>
        <v>Oct ✅</v>
      </c>
      <c r="CU5" s="28" t="str">
        <f ca="1">IF(CU6=0,"Nov ✅",IF(CU6&lt;0,"Nov ⏫","Nov ⏬"))</f>
        <v>Nov ✅</v>
      </c>
      <c r="CV5" s="28" t="str">
        <f ca="1">IF(CV6=0,"Dec ✅",IF(CV6&lt;0,"Dec ⏫","Dec ⏬"))</f>
        <v>Dec ✅</v>
      </c>
      <c r="CW5" s="29" t="str">
        <f ca="1">IF(CW6=0,"Total ✅",IF(CW6&lt;0,"Total ⏫","Total ⏬"))</f>
        <v>Total ⏬</v>
      </c>
    </row>
    <row r="6" spans="3:101" x14ac:dyDescent="0.3">
      <c r="C6" s="31" t="s">
        <v>27</v>
      </c>
      <c r="E6" s="27">
        <f ca="1">E21-(E37+E53)</f>
        <v>0</v>
      </c>
      <c r="F6" s="27">
        <f t="shared" ref="F6:Q6" ca="1" si="0">F21-(F37+F53)</f>
        <v>0</v>
      </c>
      <c r="G6" s="27">
        <f t="shared" ca="1" si="0"/>
        <v>0</v>
      </c>
      <c r="H6" s="27">
        <f t="shared" ca="1" si="0"/>
        <v>0</v>
      </c>
      <c r="I6" s="27">
        <f t="shared" ca="1" si="0"/>
        <v>0</v>
      </c>
      <c r="J6" s="27">
        <f t="shared" ca="1" si="0"/>
        <v>0</v>
      </c>
      <c r="K6" s="27">
        <f t="shared" ca="1" si="0"/>
        <v>0</v>
      </c>
      <c r="L6" s="27">
        <f t="shared" ca="1" si="0"/>
        <v>0</v>
      </c>
      <c r="M6" s="27">
        <f t="shared" ca="1" si="0"/>
        <v>0</v>
      </c>
      <c r="N6" s="27">
        <f t="shared" ca="1" si="0"/>
        <v>0</v>
      </c>
      <c r="O6" s="27">
        <f t="shared" ca="1" si="0"/>
        <v>0</v>
      </c>
      <c r="P6" s="27">
        <f t="shared" ca="1" si="0"/>
        <v>0</v>
      </c>
      <c r="Q6" s="27">
        <f t="shared" ca="1" si="0"/>
        <v>0</v>
      </c>
      <c r="S6" s="27">
        <f ca="1">S21-(S37+S53)</f>
        <v>68</v>
      </c>
      <c r="T6" s="27">
        <f t="shared" ref="T6:AE6" ca="1" si="1">T21-(T37+T53)</f>
        <v>0</v>
      </c>
      <c r="U6" s="27">
        <f t="shared" ca="1" si="1"/>
        <v>40</v>
      </c>
      <c r="V6" s="27">
        <f t="shared" ca="1" si="1"/>
        <v>0</v>
      </c>
      <c r="W6" s="27">
        <f t="shared" ca="1" si="1"/>
        <v>0</v>
      </c>
      <c r="X6" s="27">
        <f t="shared" ca="1" si="1"/>
        <v>0</v>
      </c>
      <c r="Y6" s="27">
        <f t="shared" ca="1" si="1"/>
        <v>0</v>
      </c>
      <c r="Z6" s="27">
        <f t="shared" ca="1" si="1"/>
        <v>0</v>
      </c>
      <c r="AA6" s="27">
        <f t="shared" ca="1" si="1"/>
        <v>0</v>
      </c>
      <c r="AB6" s="27">
        <f t="shared" ca="1" si="1"/>
        <v>0</v>
      </c>
      <c r="AC6" s="27">
        <f t="shared" ca="1" si="1"/>
        <v>0</v>
      </c>
      <c r="AD6" s="27">
        <f t="shared" ca="1" si="1"/>
        <v>0</v>
      </c>
      <c r="AE6" s="27">
        <f t="shared" ca="1" si="1"/>
        <v>108</v>
      </c>
      <c r="AG6" s="27">
        <f ca="1">AG21-(AG37+AG53)</f>
        <v>68</v>
      </c>
      <c r="AH6" s="27">
        <f t="shared" ref="AH6:AS6" ca="1" si="2">AH21-(AH37+AH53)</f>
        <v>0</v>
      </c>
      <c r="AI6" s="27">
        <f t="shared" ca="1" si="2"/>
        <v>40</v>
      </c>
      <c r="AJ6" s="27">
        <f t="shared" ca="1" si="2"/>
        <v>0</v>
      </c>
      <c r="AK6" s="27">
        <f t="shared" ca="1" si="2"/>
        <v>0</v>
      </c>
      <c r="AL6" s="27">
        <f t="shared" ca="1" si="2"/>
        <v>0</v>
      </c>
      <c r="AM6" s="27">
        <f t="shared" ca="1" si="2"/>
        <v>0</v>
      </c>
      <c r="AN6" s="27">
        <f t="shared" ca="1" si="2"/>
        <v>0</v>
      </c>
      <c r="AO6" s="27">
        <f t="shared" ca="1" si="2"/>
        <v>0</v>
      </c>
      <c r="AP6" s="27">
        <f t="shared" ca="1" si="2"/>
        <v>0</v>
      </c>
      <c r="AQ6" s="27">
        <f t="shared" ca="1" si="2"/>
        <v>0</v>
      </c>
      <c r="AR6" s="27">
        <f t="shared" ca="1" si="2"/>
        <v>0</v>
      </c>
      <c r="AS6" s="27">
        <f t="shared" ca="1" si="2"/>
        <v>108</v>
      </c>
      <c r="AU6" s="27">
        <f ca="1">AU21-(AU37+AU53)</f>
        <v>68</v>
      </c>
      <c r="AV6" s="27">
        <f t="shared" ref="AV6:BG6" ca="1" si="3">AV21-(AV37+AV53)</f>
        <v>0</v>
      </c>
      <c r="AW6" s="27">
        <f t="shared" ca="1" si="3"/>
        <v>40</v>
      </c>
      <c r="AX6" s="27">
        <f t="shared" ca="1" si="3"/>
        <v>0</v>
      </c>
      <c r="AY6" s="27">
        <f t="shared" ca="1" si="3"/>
        <v>0</v>
      </c>
      <c r="AZ6" s="27">
        <f t="shared" ca="1" si="3"/>
        <v>0</v>
      </c>
      <c r="BA6" s="27">
        <f t="shared" ca="1" si="3"/>
        <v>0</v>
      </c>
      <c r="BB6" s="27">
        <f t="shared" ca="1" si="3"/>
        <v>0</v>
      </c>
      <c r="BC6" s="27">
        <f t="shared" ca="1" si="3"/>
        <v>0</v>
      </c>
      <c r="BD6" s="27">
        <f t="shared" ca="1" si="3"/>
        <v>0</v>
      </c>
      <c r="BE6" s="27">
        <f t="shared" ca="1" si="3"/>
        <v>0</v>
      </c>
      <c r="BF6" s="27">
        <f t="shared" ca="1" si="3"/>
        <v>0</v>
      </c>
      <c r="BG6" s="27">
        <f t="shared" ca="1" si="3"/>
        <v>108</v>
      </c>
      <c r="BI6" s="27">
        <f ca="1">BI21-(BI37+BI53)</f>
        <v>68</v>
      </c>
      <c r="BJ6" s="27">
        <f t="shared" ref="BJ6:BU6" ca="1" si="4">BJ21-(BJ37+BJ53)</f>
        <v>0</v>
      </c>
      <c r="BK6" s="27">
        <f t="shared" ca="1" si="4"/>
        <v>40</v>
      </c>
      <c r="BL6" s="27">
        <f t="shared" ca="1" si="4"/>
        <v>0</v>
      </c>
      <c r="BM6" s="27">
        <f t="shared" ca="1" si="4"/>
        <v>0</v>
      </c>
      <c r="BN6" s="27">
        <f t="shared" ca="1" si="4"/>
        <v>0</v>
      </c>
      <c r="BO6" s="27">
        <f t="shared" ca="1" si="4"/>
        <v>0</v>
      </c>
      <c r="BP6" s="27">
        <f t="shared" ca="1" si="4"/>
        <v>0</v>
      </c>
      <c r="BQ6" s="27">
        <f t="shared" ca="1" si="4"/>
        <v>0</v>
      </c>
      <c r="BR6" s="27">
        <f t="shared" ca="1" si="4"/>
        <v>0</v>
      </c>
      <c r="BS6" s="27">
        <f t="shared" ca="1" si="4"/>
        <v>0</v>
      </c>
      <c r="BT6" s="27">
        <f t="shared" ca="1" si="4"/>
        <v>0</v>
      </c>
      <c r="BU6" s="27">
        <f t="shared" ca="1" si="4"/>
        <v>108</v>
      </c>
      <c r="BW6" s="27">
        <f ca="1">BW21-(BW37+BW53)</f>
        <v>68</v>
      </c>
      <c r="BX6" s="27">
        <f t="shared" ref="BX6:CI6" ca="1" si="5">BX21-(BX37+BX53)</f>
        <v>0</v>
      </c>
      <c r="BY6" s="27">
        <f t="shared" ca="1" si="5"/>
        <v>40</v>
      </c>
      <c r="BZ6" s="27">
        <f t="shared" ca="1" si="5"/>
        <v>0</v>
      </c>
      <c r="CA6" s="27">
        <f t="shared" ca="1" si="5"/>
        <v>0</v>
      </c>
      <c r="CB6" s="27">
        <f t="shared" ca="1" si="5"/>
        <v>0</v>
      </c>
      <c r="CC6" s="27">
        <f t="shared" ca="1" si="5"/>
        <v>0</v>
      </c>
      <c r="CD6" s="27">
        <f t="shared" ca="1" si="5"/>
        <v>0</v>
      </c>
      <c r="CE6" s="27">
        <f t="shared" ca="1" si="5"/>
        <v>0</v>
      </c>
      <c r="CF6" s="27">
        <f t="shared" ca="1" si="5"/>
        <v>0</v>
      </c>
      <c r="CG6" s="27">
        <f t="shared" ca="1" si="5"/>
        <v>0</v>
      </c>
      <c r="CH6" s="27">
        <f t="shared" ca="1" si="5"/>
        <v>0</v>
      </c>
      <c r="CI6" s="27">
        <f t="shared" ca="1" si="5"/>
        <v>108</v>
      </c>
      <c r="CK6" s="27">
        <f ca="1">CK21-(CK37+CK53)</f>
        <v>68</v>
      </c>
      <c r="CL6" s="27">
        <f t="shared" ref="CL6:CW6" ca="1" si="6">CL21-(CL37+CL53)</f>
        <v>0</v>
      </c>
      <c r="CM6" s="27">
        <f t="shared" ca="1" si="6"/>
        <v>40</v>
      </c>
      <c r="CN6" s="27">
        <f t="shared" ca="1" si="6"/>
        <v>0</v>
      </c>
      <c r="CO6" s="27">
        <f t="shared" ca="1" si="6"/>
        <v>0</v>
      </c>
      <c r="CP6" s="27">
        <f t="shared" ca="1" si="6"/>
        <v>0</v>
      </c>
      <c r="CQ6" s="27">
        <f t="shared" ca="1" si="6"/>
        <v>0</v>
      </c>
      <c r="CR6" s="27">
        <f t="shared" ca="1" si="6"/>
        <v>0</v>
      </c>
      <c r="CS6" s="27">
        <f t="shared" ca="1" si="6"/>
        <v>0</v>
      </c>
      <c r="CT6" s="27">
        <f t="shared" ca="1" si="6"/>
        <v>0</v>
      </c>
      <c r="CU6" s="27">
        <f t="shared" ca="1" si="6"/>
        <v>0</v>
      </c>
      <c r="CV6" s="27">
        <f t="shared" ca="1" si="6"/>
        <v>0</v>
      </c>
      <c r="CW6" s="27">
        <f t="shared" ca="1" si="6"/>
        <v>108</v>
      </c>
    </row>
    <row r="8" spans="3:101" x14ac:dyDescent="0.3">
      <c r="C8" s="15" t="s">
        <v>9</v>
      </c>
      <c r="E8" s="18">
        <f>DATE(E$4,1,1)</f>
        <v>45292</v>
      </c>
      <c r="F8" s="18">
        <f>DATE(E$4,2,1)</f>
        <v>45323</v>
      </c>
      <c r="G8" s="18">
        <f>DATE(E$4,3,1)</f>
        <v>45352</v>
      </c>
      <c r="H8" s="18">
        <f>DATE(E$4,4,1)</f>
        <v>45383</v>
      </c>
      <c r="I8" s="18">
        <f>DATE(E$4,5,1)</f>
        <v>45413</v>
      </c>
      <c r="J8" s="18">
        <f>DATE(E$4,6,1)</f>
        <v>45444</v>
      </c>
      <c r="K8" s="18">
        <f>DATE(E$4,7,1)</f>
        <v>45474</v>
      </c>
      <c r="L8" s="18">
        <f>DATE(E$4,8,1)</f>
        <v>45505</v>
      </c>
      <c r="M8" s="18">
        <f>DATE(E$4,9,1)</f>
        <v>45536</v>
      </c>
      <c r="N8" s="18">
        <f>DATE(E$4,10,1)</f>
        <v>45566</v>
      </c>
      <c r="O8" s="18">
        <f>DATE(E$4,11,1)</f>
        <v>45597</v>
      </c>
      <c r="P8" s="18">
        <f>DATE(E$4,12,1)</f>
        <v>45627</v>
      </c>
      <c r="Q8" s="17">
        <f>E$4</f>
        <v>2024</v>
      </c>
      <c r="S8" s="18">
        <f>DATE(S$4,1,1)</f>
        <v>45658</v>
      </c>
      <c r="T8" s="18">
        <f>DATE(S$4,2,1)</f>
        <v>45689</v>
      </c>
      <c r="U8" s="18">
        <f>DATE(S$4,3,1)</f>
        <v>45717</v>
      </c>
      <c r="V8" s="18">
        <f>DATE(S$4,4,1)</f>
        <v>45748</v>
      </c>
      <c r="W8" s="18">
        <f>DATE(S$4,5,1)</f>
        <v>45778</v>
      </c>
      <c r="X8" s="18">
        <f>DATE(S$4,6,1)</f>
        <v>45809</v>
      </c>
      <c r="Y8" s="18">
        <f>DATE(S$4,7,1)</f>
        <v>45839</v>
      </c>
      <c r="Z8" s="18">
        <f>DATE(S$4,8,1)</f>
        <v>45870</v>
      </c>
      <c r="AA8" s="18">
        <f>DATE(S$4,9,1)</f>
        <v>45901</v>
      </c>
      <c r="AB8" s="18">
        <f>DATE(S$4,10,1)</f>
        <v>45931</v>
      </c>
      <c r="AC8" s="18">
        <f>DATE(S$4,11,1)</f>
        <v>45962</v>
      </c>
      <c r="AD8" s="18">
        <f>DATE(S$4,12,1)</f>
        <v>45992</v>
      </c>
      <c r="AE8" s="17">
        <f>S$4</f>
        <v>2025</v>
      </c>
      <c r="AG8" s="18">
        <f>DATE(AG$4,1,1)</f>
        <v>46023</v>
      </c>
      <c r="AH8" s="18">
        <f>DATE(AG$4,2,1)</f>
        <v>46054</v>
      </c>
      <c r="AI8" s="18">
        <f>DATE(AG$4,3,1)</f>
        <v>46082</v>
      </c>
      <c r="AJ8" s="18">
        <f>DATE(AG$4,4,1)</f>
        <v>46113</v>
      </c>
      <c r="AK8" s="18">
        <f>DATE(AG$4,5,1)</f>
        <v>46143</v>
      </c>
      <c r="AL8" s="18">
        <f>DATE(AG$4,6,1)</f>
        <v>46174</v>
      </c>
      <c r="AM8" s="18">
        <f>DATE(AG$4,7,1)</f>
        <v>46204</v>
      </c>
      <c r="AN8" s="18">
        <f>DATE(AG$4,8,1)</f>
        <v>46235</v>
      </c>
      <c r="AO8" s="18">
        <f>DATE(AG$4,9,1)</f>
        <v>46266</v>
      </c>
      <c r="AP8" s="18">
        <f>DATE(AG$4,10,1)</f>
        <v>46296</v>
      </c>
      <c r="AQ8" s="18">
        <f>DATE(AG$4,11,1)</f>
        <v>46327</v>
      </c>
      <c r="AR8" s="18">
        <f>DATE(AG$4,12,1)</f>
        <v>46357</v>
      </c>
      <c r="AS8" s="17">
        <f>AG$4</f>
        <v>2026</v>
      </c>
      <c r="AU8" s="18">
        <f>DATE(AU$4,1,1)</f>
        <v>46388</v>
      </c>
      <c r="AV8" s="18">
        <f>DATE(AU$4,2,1)</f>
        <v>46419</v>
      </c>
      <c r="AW8" s="18">
        <f>DATE(AU$4,3,1)</f>
        <v>46447</v>
      </c>
      <c r="AX8" s="18">
        <f>DATE(AU$4,4,1)</f>
        <v>46478</v>
      </c>
      <c r="AY8" s="18">
        <f>DATE(AU$4,5,1)</f>
        <v>46508</v>
      </c>
      <c r="AZ8" s="18">
        <f>DATE(AU$4,6,1)</f>
        <v>46539</v>
      </c>
      <c r="BA8" s="18">
        <f>DATE(AU$4,7,1)</f>
        <v>46569</v>
      </c>
      <c r="BB8" s="18">
        <f>DATE(AU$4,8,1)</f>
        <v>46600</v>
      </c>
      <c r="BC8" s="18">
        <f>DATE(AU$4,9,1)</f>
        <v>46631</v>
      </c>
      <c r="BD8" s="18">
        <f>DATE(AU$4,10,1)</f>
        <v>46661</v>
      </c>
      <c r="BE8" s="18">
        <f>DATE(AU$4,11,1)</f>
        <v>46692</v>
      </c>
      <c r="BF8" s="18">
        <f>DATE(AU$4,12,1)</f>
        <v>46722</v>
      </c>
      <c r="BG8" s="17">
        <f>AU$4</f>
        <v>2027</v>
      </c>
      <c r="BI8" s="18">
        <f>DATE(BI$4,1,1)</f>
        <v>46753</v>
      </c>
      <c r="BJ8" s="18">
        <f>DATE(BI$4,2,1)</f>
        <v>46784</v>
      </c>
      <c r="BK8" s="18">
        <f>DATE(BI$4,3,1)</f>
        <v>46813</v>
      </c>
      <c r="BL8" s="18">
        <f>DATE(BI$4,4,1)</f>
        <v>46844</v>
      </c>
      <c r="BM8" s="18">
        <f>DATE(BI$4,5,1)</f>
        <v>46874</v>
      </c>
      <c r="BN8" s="18">
        <f>DATE(BI$4,6,1)</f>
        <v>46905</v>
      </c>
      <c r="BO8" s="18">
        <f>DATE(BI$4,7,1)</f>
        <v>46935</v>
      </c>
      <c r="BP8" s="18">
        <f>DATE(BI$4,8,1)</f>
        <v>46966</v>
      </c>
      <c r="BQ8" s="18">
        <f>DATE(BI$4,9,1)</f>
        <v>46997</v>
      </c>
      <c r="BR8" s="18">
        <f>DATE(BI$4,10,1)</f>
        <v>47027</v>
      </c>
      <c r="BS8" s="18">
        <f>DATE(BI$4,11,1)</f>
        <v>47058</v>
      </c>
      <c r="BT8" s="18">
        <f>DATE(BI$4,12,1)</f>
        <v>47088</v>
      </c>
      <c r="BU8" s="17">
        <f>BI$4</f>
        <v>2028</v>
      </c>
      <c r="BW8" s="18">
        <f>DATE(BW$4,1,1)</f>
        <v>47119</v>
      </c>
      <c r="BX8" s="18">
        <f>DATE(BW$4,2,1)</f>
        <v>47150</v>
      </c>
      <c r="BY8" s="18">
        <f>DATE(BW$4,3,1)</f>
        <v>47178</v>
      </c>
      <c r="BZ8" s="18">
        <f>DATE(BW$4,4,1)</f>
        <v>47209</v>
      </c>
      <c r="CA8" s="18">
        <f>DATE(BW$4,5,1)</f>
        <v>47239</v>
      </c>
      <c r="CB8" s="18">
        <f>DATE(BW$4,6,1)</f>
        <v>47270</v>
      </c>
      <c r="CC8" s="18">
        <f>DATE(BW$4,7,1)</f>
        <v>47300</v>
      </c>
      <c r="CD8" s="18">
        <f>DATE(BW$4,8,1)</f>
        <v>47331</v>
      </c>
      <c r="CE8" s="18">
        <f>DATE(BW$4,9,1)</f>
        <v>47362</v>
      </c>
      <c r="CF8" s="18">
        <f>DATE(BW$4,10,1)</f>
        <v>47392</v>
      </c>
      <c r="CG8" s="18">
        <f>DATE(BW$4,11,1)</f>
        <v>47423</v>
      </c>
      <c r="CH8" s="18">
        <f>DATE(BW$4,12,1)</f>
        <v>47453</v>
      </c>
      <c r="CI8" s="17">
        <f>BW$4</f>
        <v>2029</v>
      </c>
      <c r="CK8" s="18">
        <f>DATE(CK$4,1,1)</f>
        <v>47484</v>
      </c>
      <c r="CL8" s="18">
        <f>DATE(CK$4,2,1)</f>
        <v>47515</v>
      </c>
      <c r="CM8" s="18">
        <f>DATE(CK$4,3,1)</f>
        <v>47543</v>
      </c>
      <c r="CN8" s="18">
        <f>DATE(CK$4,4,1)</f>
        <v>47574</v>
      </c>
      <c r="CO8" s="18">
        <f>DATE(CK$4,5,1)</f>
        <v>47604</v>
      </c>
      <c r="CP8" s="18">
        <f>DATE(CK$4,6,1)</f>
        <v>47635</v>
      </c>
      <c r="CQ8" s="18">
        <f>DATE(CK$4,7,1)</f>
        <v>47665</v>
      </c>
      <c r="CR8" s="18">
        <f>DATE(CK$4,8,1)</f>
        <v>47696</v>
      </c>
      <c r="CS8" s="18">
        <f>DATE(CK$4,9,1)</f>
        <v>47727</v>
      </c>
      <c r="CT8" s="18">
        <f>DATE(CK$4,10,1)</f>
        <v>47757</v>
      </c>
      <c r="CU8" s="18">
        <f>DATE(CK$4,11,1)</f>
        <v>47788</v>
      </c>
      <c r="CV8" s="18">
        <f>DATE(CK$4,12,1)</f>
        <v>47818</v>
      </c>
      <c r="CW8" s="17">
        <f>CK$4</f>
        <v>2030</v>
      </c>
    </row>
    <row r="9" spans="3:101" x14ac:dyDescent="0.3">
      <c r="C9" s="19" t="s">
        <v>12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>
        <f>SUM(E9:P9)</f>
        <v>0</v>
      </c>
      <c r="S9" s="20">
        <v>2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2">
        <f>SUM(S9:AD9)</f>
        <v>2</v>
      </c>
      <c r="AG9" s="20">
        <v>2</v>
      </c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2">
        <f>SUM(AG9:AR9)</f>
        <v>2</v>
      </c>
      <c r="AU9" s="20">
        <v>2</v>
      </c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2">
        <f>SUM(AU9:BF9)</f>
        <v>2</v>
      </c>
      <c r="BI9" s="20">
        <v>2</v>
      </c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2">
        <f>SUM(BI9:BT9)</f>
        <v>2</v>
      </c>
      <c r="BW9" s="20">
        <v>2</v>
      </c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2">
        <f>SUM(BW9:CH9)</f>
        <v>2</v>
      </c>
      <c r="CK9" s="20">
        <v>2</v>
      </c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2">
        <f>SUM(CK9:CV9)</f>
        <v>2</v>
      </c>
    </row>
    <row r="10" spans="3:101" x14ac:dyDescent="0.3">
      <c r="C10" s="19" t="s">
        <v>13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>
        <f t="shared" ref="Q10:Q12" si="7">SUM(E10:P10)</f>
        <v>0</v>
      </c>
      <c r="S10" s="20">
        <v>21</v>
      </c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2">
        <f t="shared" ref="AE10:AE20" si="8">SUM(S10:AD10)</f>
        <v>21</v>
      </c>
      <c r="AG10" s="20">
        <v>21</v>
      </c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2">
        <f t="shared" ref="AS10:AS20" si="9">SUM(AG10:AR10)</f>
        <v>21</v>
      </c>
      <c r="AU10" s="20">
        <v>21</v>
      </c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2">
        <f t="shared" ref="BG10:BG20" si="10">SUM(AU10:BF10)</f>
        <v>21</v>
      </c>
      <c r="BI10" s="20">
        <v>21</v>
      </c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2">
        <f t="shared" ref="BU10:BU20" si="11">SUM(BI10:BT10)</f>
        <v>21</v>
      </c>
      <c r="BW10" s="20">
        <v>21</v>
      </c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2">
        <f t="shared" ref="CI10:CI20" si="12">SUM(BW10:CH10)</f>
        <v>21</v>
      </c>
      <c r="CK10" s="20">
        <v>21</v>
      </c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2">
        <f t="shared" ref="CW10:CW20" si="13">SUM(CK10:CV10)</f>
        <v>21</v>
      </c>
    </row>
    <row r="11" spans="3:101" x14ac:dyDescent="0.3">
      <c r="C11" s="19" t="s">
        <v>14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>
        <f t="shared" si="7"/>
        <v>0</v>
      </c>
      <c r="S11" s="20">
        <v>191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2">
        <f t="shared" si="8"/>
        <v>191</v>
      </c>
      <c r="AG11" s="20">
        <v>191</v>
      </c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2">
        <f t="shared" si="9"/>
        <v>191</v>
      </c>
      <c r="AU11" s="20">
        <v>191</v>
      </c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2">
        <f t="shared" si="10"/>
        <v>191</v>
      </c>
      <c r="BI11" s="20">
        <v>191</v>
      </c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2">
        <f t="shared" si="11"/>
        <v>191</v>
      </c>
      <c r="BW11" s="20">
        <v>191</v>
      </c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2">
        <f t="shared" si="12"/>
        <v>191</v>
      </c>
      <c r="CK11" s="20">
        <v>191</v>
      </c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2">
        <f t="shared" si="13"/>
        <v>191</v>
      </c>
    </row>
    <row r="12" spans="3:101" x14ac:dyDescent="0.3">
      <c r="C12" s="19" t="s">
        <v>11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>
        <f t="shared" si="7"/>
        <v>0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2">
        <f t="shared" si="8"/>
        <v>0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2">
        <f t="shared" si="9"/>
        <v>0</v>
      </c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2">
        <f t="shared" si="10"/>
        <v>0</v>
      </c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2">
        <f t="shared" si="11"/>
        <v>0</v>
      </c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2">
        <f t="shared" si="12"/>
        <v>0</v>
      </c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2">
        <f t="shared" si="13"/>
        <v>0</v>
      </c>
    </row>
    <row r="13" spans="3:101" hidden="1" x14ac:dyDescent="0.3">
      <c r="C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2">
        <f t="shared" si="8"/>
        <v>0</v>
      </c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2">
        <f t="shared" si="9"/>
        <v>0</v>
      </c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2">
        <f t="shared" si="10"/>
        <v>0</v>
      </c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2">
        <f t="shared" si="11"/>
        <v>0</v>
      </c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2">
        <f t="shared" si="12"/>
        <v>0</v>
      </c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2">
        <f t="shared" si="13"/>
        <v>0</v>
      </c>
    </row>
    <row r="14" spans="3:101" hidden="1" x14ac:dyDescent="0.3">
      <c r="C14" s="19" t="s">
        <v>11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2">
        <f t="shared" si="8"/>
        <v>0</v>
      </c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2">
        <f t="shared" si="9"/>
        <v>0</v>
      </c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2">
        <f t="shared" si="10"/>
        <v>0</v>
      </c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2">
        <f t="shared" si="11"/>
        <v>0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2">
        <f t="shared" si="12"/>
        <v>0</v>
      </c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2">
        <f t="shared" si="13"/>
        <v>0</v>
      </c>
    </row>
    <row r="15" spans="3:101" hidden="1" x14ac:dyDescent="0.3">
      <c r="C15" s="19" t="s">
        <v>11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2">
        <f t="shared" si="8"/>
        <v>0</v>
      </c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2">
        <f t="shared" si="9"/>
        <v>0</v>
      </c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2">
        <f t="shared" si="10"/>
        <v>0</v>
      </c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2">
        <f t="shared" si="11"/>
        <v>0</v>
      </c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2">
        <f t="shared" si="12"/>
        <v>0</v>
      </c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2">
        <f t="shared" si="13"/>
        <v>0</v>
      </c>
    </row>
    <row r="16" spans="3:101" hidden="1" x14ac:dyDescent="0.3">
      <c r="C16" s="19" t="s">
        <v>11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2">
        <f t="shared" si="8"/>
        <v>0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2">
        <f t="shared" si="9"/>
        <v>0</v>
      </c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2">
        <f t="shared" si="10"/>
        <v>0</v>
      </c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2">
        <f t="shared" si="11"/>
        <v>0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2">
        <f t="shared" si="12"/>
        <v>0</v>
      </c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2">
        <f t="shared" si="13"/>
        <v>0</v>
      </c>
    </row>
    <row r="17" spans="3:101" hidden="1" x14ac:dyDescent="0.3">
      <c r="C17" s="19" t="s">
        <v>11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2">
        <f t="shared" si="8"/>
        <v>0</v>
      </c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2">
        <f t="shared" si="9"/>
        <v>0</v>
      </c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2">
        <f t="shared" si="10"/>
        <v>0</v>
      </c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2">
        <f t="shared" si="11"/>
        <v>0</v>
      </c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2">
        <f t="shared" si="12"/>
        <v>0</v>
      </c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2">
        <f t="shared" si="13"/>
        <v>0</v>
      </c>
    </row>
    <row r="18" spans="3:101" hidden="1" x14ac:dyDescent="0.3">
      <c r="C18" s="19" t="s">
        <v>11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2">
        <f t="shared" si="8"/>
        <v>0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2">
        <f t="shared" si="9"/>
        <v>0</v>
      </c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2">
        <f t="shared" si="10"/>
        <v>0</v>
      </c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2">
        <f t="shared" si="11"/>
        <v>0</v>
      </c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2">
        <f t="shared" si="12"/>
        <v>0</v>
      </c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2">
        <f t="shared" si="13"/>
        <v>0</v>
      </c>
    </row>
    <row r="19" spans="3:101" hidden="1" x14ac:dyDescent="0.3">
      <c r="C19" s="19" t="s">
        <v>11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2">
        <f t="shared" si="8"/>
        <v>0</v>
      </c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2">
        <f t="shared" si="9"/>
        <v>0</v>
      </c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2">
        <f t="shared" si="10"/>
        <v>0</v>
      </c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2">
        <f t="shared" si="11"/>
        <v>0</v>
      </c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2">
        <f t="shared" si="12"/>
        <v>0</v>
      </c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2">
        <f t="shared" si="13"/>
        <v>0</v>
      </c>
    </row>
    <row r="20" spans="3:101" hidden="1" x14ac:dyDescent="0.3">
      <c r="C20" s="19" t="s">
        <v>11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2">
        <f t="shared" si="8"/>
        <v>0</v>
      </c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2">
        <f t="shared" si="9"/>
        <v>0</v>
      </c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2">
        <f t="shared" si="10"/>
        <v>0</v>
      </c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2">
        <f t="shared" si="11"/>
        <v>0</v>
      </c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2">
        <f t="shared" si="12"/>
        <v>0</v>
      </c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2">
        <f t="shared" si="13"/>
        <v>0</v>
      </c>
    </row>
    <row r="21" spans="3:101" x14ac:dyDescent="0.3">
      <c r="C21" s="16" t="s">
        <v>10</v>
      </c>
      <c r="E21" s="21" cm="1">
        <f t="array" aca="1" ref="E21" ca="1">SUM(INDIRECT(ADDRESS(income_min_row,COLUMN())&amp;":"&amp; ADDRESS(income_max_row,COLUMN())))</f>
        <v>0</v>
      </c>
      <c r="F21" s="21" cm="1">
        <f t="array" aca="1" ref="F21" ca="1">SUM(INDIRECT(ADDRESS(income_min_row,COLUMN())&amp;":"&amp; ADDRESS(income_max_row,COLUMN())))</f>
        <v>0</v>
      </c>
      <c r="G21" s="21" cm="1">
        <f t="array" aca="1" ref="G21" ca="1">SUM(INDIRECT(ADDRESS(income_min_row,COLUMN())&amp;":"&amp; ADDRESS(income_max_row,COLUMN())))</f>
        <v>0</v>
      </c>
      <c r="H21" s="21" cm="1">
        <f t="array" aca="1" ref="H21" ca="1">SUM(INDIRECT(ADDRESS(income_min_row,COLUMN())&amp;":"&amp; ADDRESS(income_max_row,COLUMN())))</f>
        <v>0</v>
      </c>
      <c r="I21" s="21" cm="1">
        <f t="array" aca="1" ref="I21" ca="1">SUM(INDIRECT(ADDRESS(income_min_row,COLUMN())&amp;":"&amp; ADDRESS(income_max_row,COLUMN())))</f>
        <v>0</v>
      </c>
      <c r="J21" s="21" cm="1">
        <f t="array" aca="1" ref="J21" ca="1">SUM(INDIRECT(ADDRESS(income_min_row,COLUMN())&amp;":"&amp; ADDRESS(income_max_row,COLUMN())))</f>
        <v>0</v>
      </c>
      <c r="K21" s="21" cm="1">
        <f t="array" aca="1" ref="K21" ca="1">SUM(INDIRECT(ADDRESS(income_min_row,COLUMN())&amp;":"&amp; ADDRESS(income_max_row,COLUMN())))</f>
        <v>0</v>
      </c>
      <c r="L21" s="21" cm="1">
        <f t="array" aca="1" ref="L21" ca="1">SUM(INDIRECT(ADDRESS(income_min_row,COLUMN())&amp;":"&amp; ADDRESS(income_max_row,COLUMN())))</f>
        <v>0</v>
      </c>
      <c r="M21" s="21" cm="1">
        <f t="array" aca="1" ref="M21" ca="1">SUM(INDIRECT(ADDRESS(income_min_row,COLUMN())&amp;":"&amp; ADDRESS(income_max_row,COLUMN())))</f>
        <v>0</v>
      </c>
      <c r="N21" s="21" cm="1">
        <f t="array" aca="1" ref="N21" ca="1">SUM(INDIRECT(ADDRESS(income_min_row,COLUMN())&amp;":"&amp; ADDRESS(income_max_row,COLUMN())))</f>
        <v>0</v>
      </c>
      <c r="O21" s="21" cm="1">
        <f t="array" aca="1" ref="O21" ca="1">SUM(INDIRECT(ADDRESS(income_min_row,COLUMN())&amp;":"&amp; ADDRESS(income_max_row,COLUMN())))</f>
        <v>0</v>
      </c>
      <c r="P21" s="21" cm="1">
        <f t="array" aca="1" ref="P21" ca="1">SUM(INDIRECT(ADDRESS(income_min_row,COLUMN())&amp;":"&amp; ADDRESS(income_max_row,COLUMN())))</f>
        <v>0</v>
      </c>
      <c r="Q21" s="21" cm="1">
        <f t="array" aca="1" ref="Q21" ca="1">SUM(INDIRECT(ADDRESS(income_min_row,COLUMN())&amp;":"&amp; ADDRESS(income_max_row,COLUMN())))</f>
        <v>0</v>
      </c>
      <c r="R21" s="33" cm="1">
        <f t="array" aca="1" ref="R21" ca="1">SUM(INDIRECT(ADDRESS(income_min_row,COLUMN())&amp;":"&amp; ADDRESS(income_max_row,COLUMN())))</f>
        <v>0</v>
      </c>
      <c r="S21" s="21" cm="1">
        <f t="array" aca="1" ref="S21" ca="1">SUM(INDIRECT(ADDRESS(income_min_row,COLUMN())&amp;":"&amp; ADDRESS(income_max_row,COLUMN())))</f>
        <v>214</v>
      </c>
      <c r="T21" s="21" cm="1">
        <f t="array" aca="1" ref="T21" ca="1">SUM(INDIRECT(ADDRESS(income_min_row,COLUMN())&amp;":"&amp; ADDRESS(income_max_row,COLUMN())))</f>
        <v>0</v>
      </c>
      <c r="U21" s="21" cm="1">
        <f t="array" aca="1" ref="U21" ca="1">SUM(INDIRECT(ADDRESS(income_min_row,COLUMN())&amp;":"&amp; ADDRESS(income_max_row,COLUMN())))</f>
        <v>0</v>
      </c>
      <c r="V21" s="21" cm="1">
        <f t="array" aca="1" ref="V21" ca="1">SUM(INDIRECT(ADDRESS(income_min_row,COLUMN())&amp;":"&amp; ADDRESS(income_max_row,COLUMN())))</f>
        <v>0</v>
      </c>
      <c r="W21" s="21" cm="1">
        <f t="array" aca="1" ref="W21" ca="1">SUM(INDIRECT(ADDRESS(income_min_row,COLUMN())&amp;":"&amp; ADDRESS(income_max_row,COLUMN())))</f>
        <v>0</v>
      </c>
      <c r="X21" s="21" cm="1">
        <f t="array" aca="1" ref="X21" ca="1">SUM(INDIRECT(ADDRESS(income_min_row,COLUMN())&amp;":"&amp; ADDRESS(income_max_row,COLUMN())))</f>
        <v>0</v>
      </c>
      <c r="Y21" s="21" cm="1">
        <f t="array" aca="1" ref="Y21" ca="1">SUM(INDIRECT(ADDRESS(income_min_row,COLUMN())&amp;":"&amp; ADDRESS(income_max_row,COLUMN())))</f>
        <v>0</v>
      </c>
      <c r="Z21" s="21" cm="1">
        <f t="array" aca="1" ref="Z21" ca="1">SUM(INDIRECT(ADDRESS(income_min_row,COLUMN())&amp;":"&amp; ADDRESS(income_max_row,COLUMN())))</f>
        <v>0</v>
      </c>
      <c r="AA21" s="21" cm="1">
        <f t="array" aca="1" ref="AA21" ca="1">SUM(INDIRECT(ADDRESS(income_min_row,COLUMN())&amp;":"&amp; ADDRESS(income_max_row,COLUMN())))</f>
        <v>0</v>
      </c>
      <c r="AB21" s="21" cm="1">
        <f t="array" aca="1" ref="AB21" ca="1">SUM(INDIRECT(ADDRESS(income_min_row,COLUMN())&amp;":"&amp; ADDRESS(income_max_row,COLUMN())))</f>
        <v>0</v>
      </c>
      <c r="AC21" s="21" cm="1">
        <f t="array" aca="1" ref="AC21" ca="1">SUM(INDIRECT(ADDRESS(income_min_row,COLUMN())&amp;":"&amp; ADDRESS(income_max_row,COLUMN())))</f>
        <v>0</v>
      </c>
      <c r="AD21" s="21" cm="1">
        <f t="array" aca="1" ref="AD21" ca="1">SUM(INDIRECT(ADDRESS(income_min_row,COLUMN())&amp;":"&amp; ADDRESS(income_max_row,COLUMN())))</f>
        <v>0</v>
      </c>
      <c r="AE21" s="21" cm="1">
        <f t="array" aca="1" ref="AE21" ca="1">SUM(INDIRECT(ADDRESS(income_min_row,COLUMN())&amp;":"&amp; ADDRESS(income_max_row,COLUMN())))</f>
        <v>214</v>
      </c>
      <c r="AG21" s="21" cm="1">
        <f t="array" aca="1" ref="AG21" ca="1">SUM(INDIRECT(ADDRESS(income_min_row,COLUMN())&amp;":"&amp; ADDRESS(income_max_row,COLUMN())))</f>
        <v>214</v>
      </c>
      <c r="AH21" s="21" cm="1">
        <f t="array" aca="1" ref="AH21" ca="1">SUM(INDIRECT(ADDRESS(income_min_row,COLUMN())&amp;":"&amp; ADDRESS(income_max_row,COLUMN())))</f>
        <v>0</v>
      </c>
      <c r="AI21" s="21" cm="1">
        <f t="array" aca="1" ref="AI21" ca="1">SUM(INDIRECT(ADDRESS(income_min_row,COLUMN())&amp;":"&amp; ADDRESS(income_max_row,COLUMN())))</f>
        <v>0</v>
      </c>
      <c r="AJ21" s="21" cm="1">
        <f t="array" aca="1" ref="AJ21" ca="1">SUM(INDIRECT(ADDRESS(income_min_row,COLUMN())&amp;":"&amp; ADDRESS(income_max_row,COLUMN())))</f>
        <v>0</v>
      </c>
      <c r="AK21" s="21" cm="1">
        <f t="array" aca="1" ref="AK21" ca="1">SUM(INDIRECT(ADDRESS(income_min_row,COLUMN())&amp;":"&amp; ADDRESS(income_max_row,COLUMN())))</f>
        <v>0</v>
      </c>
      <c r="AL21" s="21" cm="1">
        <f t="array" aca="1" ref="AL21" ca="1">SUM(INDIRECT(ADDRESS(income_min_row,COLUMN())&amp;":"&amp; ADDRESS(income_max_row,COLUMN())))</f>
        <v>0</v>
      </c>
      <c r="AM21" s="21" cm="1">
        <f t="array" aca="1" ref="AM21" ca="1">SUM(INDIRECT(ADDRESS(income_min_row,COLUMN())&amp;":"&amp; ADDRESS(income_max_row,COLUMN())))</f>
        <v>0</v>
      </c>
      <c r="AN21" s="21" cm="1">
        <f t="array" aca="1" ref="AN21" ca="1">SUM(INDIRECT(ADDRESS(income_min_row,COLUMN())&amp;":"&amp; ADDRESS(income_max_row,COLUMN())))</f>
        <v>0</v>
      </c>
      <c r="AO21" s="21" cm="1">
        <f t="array" aca="1" ref="AO21" ca="1">SUM(INDIRECT(ADDRESS(income_min_row,COLUMN())&amp;":"&amp; ADDRESS(income_max_row,COLUMN())))</f>
        <v>0</v>
      </c>
      <c r="AP21" s="21" cm="1">
        <f t="array" aca="1" ref="AP21" ca="1">SUM(INDIRECT(ADDRESS(income_min_row,COLUMN())&amp;":"&amp; ADDRESS(income_max_row,COLUMN())))</f>
        <v>0</v>
      </c>
      <c r="AQ21" s="21" cm="1">
        <f t="array" aca="1" ref="AQ21" ca="1">SUM(INDIRECT(ADDRESS(income_min_row,COLUMN())&amp;":"&amp; ADDRESS(income_max_row,COLUMN())))</f>
        <v>0</v>
      </c>
      <c r="AR21" s="21" cm="1">
        <f t="array" aca="1" ref="AR21" ca="1">SUM(INDIRECT(ADDRESS(income_min_row,COLUMN())&amp;":"&amp; ADDRESS(income_max_row,COLUMN())))</f>
        <v>0</v>
      </c>
      <c r="AS21" s="21" cm="1">
        <f t="array" aca="1" ref="AS21" ca="1">SUM(INDIRECT(ADDRESS(income_min_row,COLUMN())&amp;":"&amp; ADDRESS(income_max_row,COLUMN())))</f>
        <v>214</v>
      </c>
      <c r="AU21" s="21" cm="1">
        <f t="array" aca="1" ref="AU21" ca="1">SUM(INDIRECT(ADDRESS(income_min_row,COLUMN())&amp;":"&amp; ADDRESS(income_max_row,COLUMN())))</f>
        <v>214</v>
      </c>
      <c r="AV21" s="21" cm="1">
        <f t="array" aca="1" ref="AV21" ca="1">SUM(INDIRECT(ADDRESS(income_min_row,COLUMN())&amp;":"&amp; ADDRESS(income_max_row,COLUMN())))</f>
        <v>0</v>
      </c>
      <c r="AW21" s="21" cm="1">
        <f t="array" aca="1" ref="AW21" ca="1">SUM(INDIRECT(ADDRESS(income_min_row,COLUMN())&amp;":"&amp; ADDRESS(income_max_row,COLUMN())))</f>
        <v>0</v>
      </c>
      <c r="AX21" s="21" cm="1">
        <f t="array" aca="1" ref="AX21" ca="1">SUM(INDIRECT(ADDRESS(income_min_row,COLUMN())&amp;":"&amp; ADDRESS(income_max_row,COLUMN())))</f>
        <v>0</v>
      </c>
      <c r="AY21" s="21" cm="1">
        <f t="array" aca="1" ref="AY21" ca="1">SUM(INDIRECT(ADDRESS(income_min_row,COLUMN())&amp;":"&amp; ADDRESS(income_max_row,COLUMN())))</f>
        <v>0</v>
      </c>
      <c r="AZ21" s="21" cm="1">
        <f t="array" aca="1" ref="AZ21" ca="1">SUM(INDIRECT(ADDRESS(income_min_row,COLUMN())&amp;":"&amp; ADDRESS(income_max_row,COLUMN())))</f>
        <v>0</v>
      </c>
      <c r="BA21" s="21" cm="1">
        <f t="array" aca="1" ref="BA21" ca="1">SUM(INDIRECT(ADDRESS(income_min_row,COLUMN())&amp;":"&amp; ADDRESS(income_max_row,COLUMN())))</f>
        <v>0</v>
      </c>
      <c r="BB21" s="21" cm="1">
        <f t="array" aca="1" ref="BB21" ca="1">SUM(INDIRECT(ADDRESS(income_min_row,COLUMN())&amp;":"&amp; ADDRESS(income_max_row,COLUMN())))</f>
        <v>0</v>
      </c>
      <c r="BC21" s="21" cm="1">
        <f t="array" aca="1" ref="BC21" ca="1">SUM(INDIRECT(ADDRESS(income_min_row,COLUMN())&amp;":"&amp; ADDRESS(income_max_row,COLUMN())))</f>
        <v>0</v>
      </c>
      <c r="BD21" s="21" cm="1">
        <f t="array" aca="1" ref="BD21" ca="1">SUM(INDIRECT(ADDRESS(income_min_row,COLUMN())&amp;":"&amp; ADDRESS(income_max_row,COLUMN())))</f>
        <v>0</v>
      </c>
      <c r="BE21" s="21" cm="1">
        <f t="array" aca="1" ref="BE21" ca="1">SUM(INDIRECT(ADDRESS(income_min_row,COLUMN())&amp;":"&amp; ADDRESS(income_max_row,COLUMN())))</f>
        <v>0</v>
      </c>
      <c r="BF21" s="21" cm="1">
        <f t="array" aca="1" ref="BF21" ca="1">SUM(INDIRECT(ADDRESS(income_min_row,COLUMN())&amp;":"&amp; ADDRESS(income_max_row,COLUMN())))</f>
        <v>0</v>
      </c>
      <c r="BG21" s="21" cm="1">
        <f t="array" aca="1" ref="BG21" ca="1">SUM(INDIRECT(ADDRESS(income_min_row,COLUMN())&amp;":"&amp; ADDRESS(income_max_row,COLUMN())))</f>
        <v>214</v>
      </c>
      <c r="BI21" s="21" cm="1">
        <f t="array" aca="1" ref="BI21" ca="1">SUM(INDIRECT(ADDRESS(income_min_row,COLUMN())&amp;":"&amp; ADDRESS(income_max_row,COLUMN())))</f>
        <v>214</v>
      </c>
      <c r="BJ21" s="21" cm="1">
        <f t="array" aca="1" ref="BJ21" ca="1">SUM(INDIRECT(ADDRESS(income_min_row,COLUMN())&amp;":"&amp; ADDRESS(income_max_row,COLUMN())))</f>
        <v>0</v>
      </c>
      <c r="BK21" s="21" cm="1">
        <f t="array" aca="1" ref="BK21" ca="1">SUM(INDIRECT(ADDRESS(income_min_row,COLUMN())&amp;":"&amp; ADDRESS(income_max_row,COLUMN())))</f>
        <v>0</v>
      </c>
      <c r="BL21" s="21" cm="1">
        <f t="array" aca="1" ref="BL21" ca="1">SUM(INDIRECT(ADDRESS(income_min_row,COLUMN())&amp;":"&amp; ADDRESS(income_max_row,COLUMN())))</f>
        <v>0</v>
      </c>
      <c r="BM21" s="21" cm="1">
        <f t="array" aca="1" ref="BM21" ca="1">SUM(INDIRECT(ADDRESS(income_min_row,COLUMN())&amp;":"&amp; ADDRESS(income_max_row,COLUMN())))</f>
        <v>0</v>
      </c>
      <c r="BN21" s="21" cm="1">
        <f t="array" aca="1" ref="BN21" ca="1">SUM(INDIRECT(ADDRESS(income_min_row,COLUMN())&amp;":"&amp; ADDRESS(income_max_row,COLUMN())))</f>
        <v>0</v>
      </c>
      <c r="BO21" s="21" cm="1">
        <f t="array" aca="1" ref="BO21" ca="1">SUM(INDIRECT(ADDRESS(income_min_row,COLUMN())&amp;":"&amp; ADDRESS(income_max_row,COLUMN())))</f>
        <v>0</v>
      </c>
      <c r="BP21" s="21" cm="1">
        <f t="array" aca="1" ref="BP21" ca="1">SUM(INDIRECT(ADDRESS(income_min_row,COLUMN())&amp;":"&amp; ADDRESS(income_max_row,COLUMN())))</f>
        <v>0</v>
      </c>
      <c r="BQ21" s="21" cm="1">
        <f t="array" aca="1" ref="BQ21" ca="1">SUM(INDIRECT(ADDRESS(income_min_row,COLUMN())&amp;":"&amp; ADDRESS(income_max_row,COLUMN())))</f>
        <v>0</v>
      </c>
      <c r="BR21" s="21" cm="1">
        <f t="array" aca="1" ref="BR21" ca="1">SUM(INDIRECT(ADDRESS(income_min_row,COLUMN())&amp;":"&amp; ADDRESS(income_max_row,COLUMN())))</f>
        <v>0</v>
      </c>
      <c r="BS21" s="21" cm="1">
        <f t="array" aca="1" ref="BS21" ca="1">SUM(INDIRECT(ADDRESS(income_min_row,COLUMN())&amp;":"&amp; ADDRESS(income_max_row,COLUMN())))</f>
        <v>0</v>
      </c>
      <c r="BT21" s="21" cm="1">
        <f t="array" aca="1" ref="BT21" ca="1">SUM(INDIRECT(ADDRESS(income_min_row,COLUMN())&amp;":"&amp; ADDRESS(income_max_row,COLUMN())))</f>
        <v>0</v>
      </c>
      <c r="BU21" s="21" cm="1">
        <f t="array" aca="1" ref="BU21" ca="1">SUM(INDIRECT(ADDRESS(income_min_row,COLUMN())&amp;":"&amp; ADDRESS(income_max_row,COLUMN())))</f>
        <v>214</v>
      </c>
      <c r="BW21" s="21" cm="1">
        <f t="array" aca="1" ref="BW21" ca="1">SUM(INDIRECT(ADDRESS(income_min_row,COLUMN())&amp;":"&amp; ADDRESS(income_max_row,COLUMN())))</f>
        <v>214</v>
      </c>
      <c r="BX21" s="21" cm="1">
        <f t="array" aca="1" ref="BX21" ca="1">SUM(INDIRECT(ADDRESS(income_min_row,COLUMN())&amp;":"&amp; ADDRESS(income_max_row,COLUMN())))</f>
        <v>0</v>
      </c>
      <c r="BY21" s="21" cm="1">
        <f t="array" aca="1" ref="BY21" ca="1">SUM(INDIRECT(ADDRESS(income_min_row,COLUMN())&amp;":"&amp; ADDRESS(income_max_row,COLUMN())))</f>
        <v>0</v>
      </c>
      <c r="BZ21" s="21" cm="1">
        <f t="array" aca="1" ref="BZ21" ca="1">SUM(INDIRECT(ADDRESS(income_min_row,COLUMN())&amp;":"&amp; ADDRESS(income_max_row,COLUMN())))</f>
        <v>0</v>
      </c>
      <c r="CA21" s="21" cm="1">
        <f t="array" aca="1" ref="CA21" ca="1">SUM(INDIRECT(ADDRESS(income_min_row,COLUMN())&amp;":"&amp; ADDRESS(income_max_row,COLUMN())))</f>
        <v>0</v>
      </c>
      <c r="CB21" s="21" cm="1">
        <f t="array" aca="1" ref="CB21" ca="1">SUM(INDIRECT(ADDRESS(income_min_row,COLUMN())&amp;":"&amp; ADDRESS(income_max_row,COLUMN())))</f>
        <v>0</v>
      </c>
      <c r="CC21" s="21" cm="1">
        <f t="array" aca="1" ref="CC21" ca="1">SUM(INDIRECT(ADDRESS(income_min_row,COLUMN())&amp;":"&amp; ADDRESS(income_max_row,COLUMN())))</f>
        <v>0</v>
      </c>
      <c r="CD21" s="21" cm="1">
        <f t="array" aca="1" ref="CD21" ca="1">SUM(INDIRECT(ADDRESS(income_min_row,COLUMN())&amp;":"&amp; ADDRESS(income_max_row,COLUMN())))</f>
        <v>0</v>
      </c>
      <c r="CE21" s="21" cm="1">
        <f t="array" aca="1" ref="CE21" ca="1">SUM(INDIRECT(ADDRESS(income_min_row,COLUMN())&amp;":"&amp; ADDRESS(income_max_row,COLUMN())))</f>
        <v>0</v>
      </c>
      <c r="CF21" s="21" cm="1">
        <f t="array" aca="1" ref="CF21" ca="1">SUM(INDIRECT(ADDRESS(income_min_row,COLUMN())&amp;":"&amp; ADDRESS(income_max_row,COLUMN())))</f>
        <v>0</v>
      </c>
      <c r="CG21" s="21" cm="1">
        <f t="array" aca="1" ref="CG21" ca="1">SUM(INDIRECT(ADDRESS(income_min_row,COLUMN())&amp;":"&amp; ADDRESS(income_max_row,COLUMN())))</f>
        <v>0</v>
      </c>
      <c r="CH21" s="21" cm="1">
        <f t="array" aca="1" ref="CH21" ca="1">SUM(INDIRECT(ADDRESS(income_min_row,COLUMN())&amp;":"&amp; ADDRESS(income_max_row,COLUMN())))</f>
        <v>0</v>
      </c>
      <c r="CI21" s="21" cm="1">
        <f t="array" aca="1" ref="CI21" ca="1">SUM(INDIRECT(ADDRESS(income_min_row,COLUMN())&amp;":"&amp; ADDRESS(income_max_row,COLUMN())))</f>
        <v>214</v>
      </c>
      <c r="CK21" s="21" cm="1">
        <f t="array" aca="1" ref="CK21" ca="1">SUM(INDIRECT(ADDRESS(income_min_row,COLUMN())&amp;":"&amp; ADDRESS(income_max_row,COLUMN())))</f>
        <v>214</v>
      </c>
      <c r="CL21" s="21" cm="1">
        <f t="array" aca="1" ref="CL21" ca="1">SUM(INDIRECT(ADDRESS(income_min_row,COLUMN())&amp;":"&amp; ADDRESS(income_max_row,COLUMN())))</f>
        <v>0</v>
      </c>
      <c r="CM21" s="21" cm="1">
        <f t="array" aca="1" ref="CM21" ca="1">SUM(INDIRECT(ADDRESS(income_min_row,COLUMN())&amp;":"&amp; ADDRESS(income_max_row,COLUMN())))</f>
        <v>0</v>
      </c>
      <c r="CN21" s="21" cm="1">
        <f t="array" aca="1" ref="CN21" ca="1">SUM(INDIRECT(ADDRESS(income_min_row,COLUMN())&amp;":"&amp; ADDRESS(income_max_row,COLUMN())))</f>
        <v>0</v>
      </c>
      <c r="CO21" s="21" cm="1">
        <f t="array" aca="1" ref="CO21" ca="1">SUM(INDIRECT(ADDRESS(income_min_row,COLUMN())&amp;":"&amp; ADDRESS(income_max_row,COLUMN())))</f>
        <v>0</v>
      </c>
      <c r="CP21" s="21" cm="1">
        <f t="array" aca="1" ref="CP21" ca="1">SUM(INDIRECT(ADDRESS(income_min_row,COLUMN())&amp;":"&amp; ADDRESS(income_max_row,COLUMN())))</f>
        <v>0</v>
      </c>
      <c r="CQ21" s="21" cm="1">
        <f t="array" aca="1" ref="CQ21" ca="1">SUM(INDIRECT(ADDRESS(income_min_row,COLUMN())&amp;":"&amp; ADDRESS(income_max_row,COLUMN())))</f>
        <v>0</v>
      </c>
      <c r="CR21" s="21" cm="1">
        <f t="array" aca="1" ref="CR21" ca="1">SUM(INDIRECT(ADDRESS(income_min_row,COLUMN())&amp;":"&amp; ADDRESS(income_max_row,COLUMN())))</f>
        <v>0</v>
      </c>
      <c r="CS21" s="21" cm="1">
        <f t="array" aca="1" ref="CS21" ca="1">SUM(INDIRECT(ADDRESS(income_min_row,COLUMN())&amp;":"&amp; ADDRESS(income_max_row,COLUMN())))</f>
        <v>0</v>
      </c>
      <c r="CT21" s="21" cm="1">
        <f t="array" aca="1" ref="CT21" ca="1">SUM(INDIRECT(ADDRESS(income_min_row,COLUMN())&amp;":"&amp; ADDRESS(income_max_row,COLUMN())))</f>
        <v>0</v>
      </c>
      <c r="CU21" s="21" cm="1">
        <f t="array" aca="1" ref="CU21" ca="1">SUM(INDIRECT(ADDRESS(income_min_row,COLUMN())&amp;":"&amp; ADDRESS(income_max_row,COLUMN())))</f>
        <v>0</v>
      </c>
      <c r="CV21" s="21" cm="1">
        <f t="array" aca="1" ref="CV21" ca="1">SUM(INDIRECT(ADDRESS(income_min_row,COLUMN())&amp;":"&amp; ADDRESS(income_max_row,COLUMN())))</f>
        <v>0</v>
      </c>
      <c r="CW21" s="21" cm="1">
        <f t="array" aca="1" ref="CW21" ca="1">SUM(INDIRECT(ADDRESS(income_min_row,COLUMN())&amp;":"&amp; ADDRESS(income_max_row,COLUMN())))</f>
        <v>214</v>
      </c>
    </row>
    <row r="24" spans="3:101" x14ac:dyDescent="0.3">
      <c r="C24" s="15" t="s">
        <v>19</v>
      </c>
      <c r="E24" s="23">
        <f>DATE(E$4,1,1)</f>
        <v>45292</v>
      </c>
      <c r="F24" s="23">
        <f>DATE(E$4,2,1)</f>
        <v>45323</v>
      </c>
      <c r="G24" s="23">
        <f>DATE(E$4,3,1)</f>
        <v>45352</v>
      </c>
      <c r="H24" s="23">
        <f>DATE(E$4,4,1)</f>
        <v>45383</v>
      </c>
      <c r="I24" s="23">
        <f>DATE(E$4,5,1)</f>
        <v>45413</v>
      </c>
      <c r="J24" s="23">
        <f>DATE(E$4,6,1)</f>
        <v>45444</v>
      </c>
      <c r="K24" s="23">
        <f>DATE(E$4,7,1)</f>
        <v>45474</v>
      </c>
      <c r="L24" s="23">
        <f>DATE(E$4,8,1)</f>
        <v>45505</v>
      </c>
      <c r="M24" s="23">
        <f>DATE(E$4,9,1)</f>
        <v>45536</v>
      </c>
      <c r="N24" s="23">
        <f>DATE(E$4,10,1)</f>
        <v>45566</v>
      </c>
      <c r="O24" s="23">
        <f>DATE(E$4,11,1)</f>
        <v>45597</v>
      </c>
      <c r="P24" s="23">
        <f>DATE(E$4,12,1)</f>
        <v>45627</v>
      </c>
      <c r="Q24" s="24">
        <f>E$4</f>
        <v>2024</v>
      </c>
      <c r="S24" s="23">
        <f>DATE(S$4,1,1)</f>
        <v>45658</v>
      </c>
      <c r="T24" s="23">
        <f>DATE(S$4,2,1)</f>
        <v>45689</v>
      </c>
      <c r="U24" s="23">
        <f>DATE(S$4,3,1)</f>
        <v>45717</v>
      </c>
      <c r="V24" s="23">
        <f>DATE(S$4,4,1)</f>
        <v>45748</v>
      </c>
      <c r="W24" s="23">
        <f>DATE(S$4,5,1)</f>
        <v>45778</v>
      </c>
      <c r="X24" s="23">
        <f>DATE(S$4,6,1)</f>
        <v>45809</v>
      </c>
      <c r="Y24" s="23">
        <f>DATE(S$4,7,1)</f>
        <v>45839</v>
      </c>
      <c r="Z24" s="23">
        <f>DATE(S$4,8,1)</f>
        <v>45870</v>
      </c>
      <c r="AA24" s="23">
        <f>DATE(S$4,9,1)</f>
        <v>45901</v>
      </c>
      <c r="AB24" s="23">
        <f>DATE(S$4,10,1)</f>
        <v>45931</v>
      </c>
      <c r="AC24" s="23">
        <f>DATE(S$4,11,1)</f>
        <v>45962</v>
      </c>
      <c r="AD24" s="23">
        <f>DATE(S$4,12,1)</f>
        <v>45992</v>
      </c>
      <c r="AE24" s="24">
        <f>S$4</f>
        <v>2025</v>
      </c>
      <c r="AG24" s="23">
        <f>DATE(AG$4,1,1)</f>
        <v>46023</v>
      </c>
      <c r="AH24" s="23">
        <f>DATE(AG$4,2,1)</f>
        <v>46054</v>
      </c>
      <c r="AI24" s="23">
        <f>DATE(AG$4,3,1)</f>
        <v>46082</v>
      </c>
      <c r="AJ24" s="23">
        <f>DATE(AG$4,4,1)</f>
        <v>46113</v>
      </c>
      <c r="AK24" s="23">
        <f>DATE(AG$4,5,1)</f>
        <v>46143</v>
      </c>
      <c r="AL24" s="23">
        <f>DATE(AG$4,6,1)</f>
        <v>46174</v>
      </c>
      <c r="AM24" s="23">
        <f>DATE(AG$4,7,1)</f>
        <v>46204</v>
      </c>
      <c r="AN24" s="23">
        <f>DATE(AG$4,8,1)</f>
        <v>46235</v>
      </c>
      <c r="AO24" s="23">
        <f>DATE(AG$4,9,1)</f>
        <v>46266</v>
      </c>
      <c r="AP24" s="23">
        <f>DATE(AG$4,10,1)</f>
        <v>46296</v>
      </c>
      <c r="AQ24" s="23">
        <f>DATE(AG$4,11,1)</f>
        <v>46327</v>
      </c>
      <c r="AR24" s="23">
        <f>DATE(AG$4,12,1)</f>
        <v>46357</v>
      </c>
      <c r="AS24" s="24">
        <f>AG$4</f>
        <v>2026</v>
      </c>
      <c r="AU24" s="23">
        <f>DATE(AU$4,1,1)</f>
        <v>46388</v>
      </c>
      <c r="AV24" s="23">
        <f>DATE(AU$4,2,1)</f>
        <v>46419</v>
      </c>
      <c r="AW24" s="23">
        <f>DATE(AU$4,3,1)</f>
        <v>46447</v>
      </c>
      <c r="AX24" s="23">
        <f>DATE(AU$4,4,1)</f>
        <v>46478</v>
      </c>
      <c r="AY24" s="23">
        <f>DATE(AU$4,5,1)</f>
        <v>46508</v>
      </c>
      <c r="AZ24" s="23">
        <f>DATE(AU$4,6,1)</f>
        <v>46539</v>
      </c>
      <c r="BA24" s="23">
        <f>DATE(AU$4,7,1)</f>
        <v>46569</v>
      </c>
      <c r="BB24" s="23">
        <f>DATE(AU$4,8,1)</f>
        <v>46600</v>
      </c>
      <c r="BC24" s="23">
        <f>DATE(AU$4,9,1)</f>
        <v>46631</v>
      </c>
      <c r="BD24" s="23">
        <f>DATE(AU$4,10,1)</f>
        <v>46661</v>
      </c>
      <c r="BE24" s="23">
        <f>DATE(AU$4,11,1)</f>
        <v>46692</v>
      </c>
      <c r="BF24" s="23">
        <f>DATE(AU$4,12,1)</f>
        <v>46722</v>
      </c>
      <c r="BG24" s="24">
        <f>AU$4</f>
        <v>2027</v>
      </c>
      <c r="BI24" s="23">
        <f>DATE(BI$4,1,1)</f>
        <v>46753</v>
      </c>
      <c r="BJ24" s="23">
        <f>DATE(BI$4,2,1)</f>
        <v>46784</v>
      </c>
      <c r="BK24" s="23">
        <f>DATE(BI$4,3,1)</f>
        <v>46813</v>
      </c>
      <c r="BL24" s="23">
        <f>DATE(BI$4,4,1)</f>
        <v>46844</v>
      </c>
      <c r="BM24" s="23">
        <f>DATE(BI$4,5,1)</f>
        <v>46874</v>
      </c>
      <c r="BN24" s="23">
        <f>DATE(BI$4,6,1)</f>
        <v>46905</v>
      </c>
      <c r="BO24" s="23">
        <f>DATE(BI$4,7,1)</f>
        <v>46935</v>
      </c>
      <c r="BP24" s="23">
        <f>DATE(BI$4,8,1)</f>
        <v>46966</v>
      </c>
      <c r="BQ24" s="23">
        <f>DATE(BI$4,9,1)</f>
        <v>46997</v>
      </c>
      <c r="BR24" s="23">
        <f>DATE(BI$4,10,1)</f>
        <v>47027</v>
      </c>
      <c r="BS24" s="23">
        <f>DATE(BI$4,11,1)</f>
        <v>47058</v>
      </c>
      <c r="BT24" s="23">
        <f>DATE(BI$4,12,1)</f>
        <v>47088</v>
      </c>
      <c r="BU24" s="24">
        <f>BI$4</f>
        <v>2028</v>
      </c>
      <c r="BW24" s="23">
        <f>DATE(BW$4,1,1)</f>
        <v>47119</v>
      </c>
      <c r="BX24" s="23">
        <f>DATE(BW$4,2,1)</f>
        <v>47150</v>
      </c>
      <c r="BY24" s="23">
        <f>DATE(BW$4,3,1)</f>
        <v>47178</v>
      </c>
      <c r="BZ24" s="23">
        <f>DATE(BW$4,4,1)</f>
        <v>47209</v>
      </c>
      <c r="CA24" s="23">
        <f>DATE(BW$4,5,1)</f>
        <v>47239</v>
      </c>
      <c r="CB24" s="23">
        <f>DATE(BW$4,6,1)</f>
        <v>47270</v>
      </c>
      <c r="CC24" s="23">
        <f>DATE(BW$4,7,1)</f>
        <v>47300</v>
      </c>
      <c r="CD24" s="23">
        <f>DATE(BW$4,8,1)</f>
        <v>47331</v>
      </c>
      <c r="CE24" s="23">
        <f>DATE(BW$4,9,1)</f>
        <v>47362</v>
      </c>
      <c r="CF24" s="23">
        <f>DATE(BW$4,10,1)</f>
        <v>47392</v>
      </c>
      <c r="CG24" s="23">
        <f>DATE(BW$4,11,1)</f>
        <v>47423</v>
      </c>
      <c r="CH24" s="23">
        <f>DATE(BW$4,12,1)</f>
        <v>47453</v>
      </c>
      <c r="CI24" s="24">
        <f>BW$4</f>
        <v>2029</v>
      </c>
      <c r="CK24" s="23">
        <f>DATE(CK$4,1,1)</f>
        <v>47484</v>
      </c>
      <c r="CL24" s="23">
        <f>DATE(CK$4,2,1)</f>
        <v>47515</v>
      </c>
      <c r="CM24" s="23">
        <f>DATE(CK$4,3,1)</f>
        <v>47543</v>
      </c>
      <c r="CN24" s="23">
        <f>DATE(CK$4,4,1)</f>
        <v>47574</v>
      </c>
      <c r="CO24" s="23">
        <f>DATE(CK$4,5,1)</f>
        <v>47604</v>
      </c>
      <c r="CP24" s="23">
        <f>DATE(CK$4,6,1)</f>
        <v>47635</v>
      </c>
      <c r="CQ24" s="23">
        <f>DATE(CK$4,7,1)</f>
        <v>47665</v>
      </c>
      <c r="CR24" s="23">
        <f>DATE(CK$4,8,1)</f>
        <v>47696</v>
      </c>
      <c r="CS24" s="23">
        <f>DATE(CK$4,9,1)</f>
        <v>47727</v>
      </c>
      <c r="CT24" s="23">
        <f>DATE(CK$4,10,1)</f>
        <v>47757</v>
      </c>
      <c r="CU24" s="23">
        <f>DATE(CK$4,11,1)</f>
        <v>47788</v>
      </c>
      <c r="CV24" s="23">
        <f>DATE(CK$4,12,1)</f>
        <v>47818</v>
      </c>
      <c r="CW24" s="24">
        <f>CK$4</f>
        <v>2030</v>
      </c>
    </row>
    <row r="25" spans="3:101" x14ac:dyDescent="0.3">
      <c r="C25" s="19" t="s">
        <v>15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>
        <f>SUM(E25:P25)</f>
        <v>0</v>
      </c>
      <c r="S25" s="20">
        <v>2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2">
        <f>SUM(S25:AD25)</f>
        <v>2</v>
      </c>
      <c r="AG25" s="20">
        <v>2</v>
      </c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2">
        <f>SUM(AG25:AR25)</f>
        <v>2</v>
      </c>
      <c r="AU25" s="20">
        <v>2</v>
      </c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2">
        <f>SUM(AU25:BF25)</f>
        <v>2</v>
      </c>
      <c r="BI25" s="20">
        <v>2</v>
      </c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2">
        <f>SUM(BI25:BT25)</f>
        <v>2</v>
      </c>
      <c r="BW25" s="20">
        <v>2</v>
      </c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2">
        <f>SUM(BW25:CH25)</f>
        <v>2</v>
      </c>
      <c r="CK25" s="20">
        <v>2</v>
      </c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2">
        <f>SUM(CK25:CV25)</f>
        <v>2</v>
      </c>
    </row>
    <row r="26" spans="3:101" x14ac:dyDescent="0.3">
      <c r="C26" s="19" t="s">
        <v>16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>
        <f t="shared" ref="Q26:Q28" si="14">SUM(E26:P26)</f>
        <v>0</v>
      </c>
      <c r="S26" s="20">
        <v>-15</v>
      </c>
      <c r="T26" s="20"/>
      <c r="U26" s="20">
        <v>-35</v>
      </c>
      <c r="V26" s="20"/>
      <c r="W26" s="20"/>
      <c r="X26" s="20"/>
      <c r="Y26" s="20"/>
      <c r="Z26" s="20"/>
      <c r="AA26" s="20"/>
      <c r="AB26" s="20"/>
      <c r="AC26" s="20"/>
      <c r="AD26" s="20"/>
      <c r="AE26" s="22">
        <f t="shared" ref="AE26:AE36" si="15">SUM(S26:AD26)</f>
        <v>-50</v>
      </c>
      <c r="AG26" s="20">
        <v>-15</v>
      </c>
      <c r="AH26" s="20"/>
      <c r="AI26" s="20">
        <v>-35</v>
      </c>
      <c r="AJ26" s="20"/>
      <c r="AK26" s="20"/>
      <c r="AL26" s="20"/>
      <c r="AM26" s="20"/>
      <c r="AN26" s="20"/>
      <c r="AO26" s="20"/>
      <c r="AP26" s="20"/>
      <c r="AQ26" s="20"/>
      <c r="AR26" s="20"/>
      <c r="AS26" s="22">
        <f t="shared" ref="AS26:AS36" si="16">SUM(AG26:AR26)</f>
        <v>-50</v>
      </c>
      <c r="AU26" s="20">
        <v>-15</v>
      </c>
      <c r="AV26" s="20"/>
      <c r="AW26" s="20">
        <v>-35</v>
      </c>
      <c r="AX26" s="20"/>
      <c r="AY26" s="20"/>
      <c r="AZ26" s="20"/>
      <c r="BA26" s="20"/>
      <c r="BB26" s="20"/>
      <c r="BC26" s="20"/>
      <c r="BD26" s="20"/>
      <c r="BE26" s="20"/>
      <c r="BF26" s="20"/>
      <c r="BG26" s="22">
        <f t="shared" ref="BG26:BG36" si="17">SUM(AU26:BF26)</f>
        <v>-50</v>
      </c>
      <c r="BI26" s="20">
        <v>-15</v>
      </c>
      <c r="BJ26" s="20"/>
      <c r="BK26" s="20">
        <v>-35</v>
      </c>
      <c r="BL26" s="20"/>
      <c r="BM26" s="20"/>
      <c r="BN26" s="20"/>
      <c r="BO26" s="20"/>
      <c r="BP26" s="20"/>
      <c r="BQ26" s="20"/>
      <c r="BR26" s="20"/>
      <c r="BS26" s="20"/>
      <c r="BT26" s="20"/>
      <c r="BU26" s="22">
        <f t="shared" ref="BU26:BU36" si="18">SUM(BI26:BT26)</f>
        <v>-50</v>
      </c>
      <c r="BW26" s="20">
        <v>-15</v>
      </c>
      <c r="BX26" s="20"/>
      <c r="BY26" s="20">
        <v>-35</v>
      </c>
      <c r="BZ26" s="20"/>
      <c r="CA26" s="20"/>
      <c r="CB26" s="20"/>
      <c r="CC26" s="20"/>
      <c r="CD26" s="20"/>
      <c r="CE26" s="20"/>
      <c r="CF26" s="20"/>
      <c r="CG26" s="20"/>
      <c r="CH26" s="20"/>
      <c r="CI26" s="22">
        <f t="shared" ref="CI26:CI36" si="19">SUM(BW26:CH26)</f>
        <v>-50</v>
      </c>
      <c r="CK26" s="20">
        <v>-15</v>
      </c>
      <c r="CL26" s="20"/>
      <c r="CM26" s="20">
        <v>-35</v>
      </c>
      <c r="CN26" s="20"/>
      <c r="CO26" s="20"/>
      <c r="CP26" s="20"/>
      <c r="CQ26" s="20"/>
      <c r="CR26" s="20"/>
      <c r="CS26" s="20"/>
      <c r="CT26" s="20"/>
      <c r="CU26" s="20"/>
      <c r="CV26" s="20"/>
      <c r="CW26" s="22">
        <f t="shared" ref="CW26:CW36" si="20">SUM(CK26:CV26)</f>
        <v>-50</v>
      </c>
    </row>
    <row r="27" spans="3:101" x14ac:dyDescent="0.3">
      <c r="C27" s="19" t="s">
        <v>17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>
        <f t="shared" si="14"/>
        <v>0</v>
      </c>
      <c r="S27" s="20">
        <v>24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2">
        <f t="shared" si="15"/>
        <v>24</v>
      </c>
      <c r="AG27" s="20">
        <v>24</v>
      </c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2">
        <f t="shared" si="16"/>
        <v>24</v>
      </c>
      <c r="AU27" s="20">
        <v>24</v>
      </c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2">
        <f t="shared" si="17"/>
        <v>24</v>
      </c>
      <c r="BI27" s="20">
        <v>24</v>
      </c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2">
        <f t="shared" si="18"/>
        <v>24</v>
      </c>
      <c r="BW27" s="20">
        <v>24</v>
      </c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2">
        <f t="shared" si="19"/>
        <v>24</v>
      </c>
      <c r="CK27" s="20">
        <v>24</v>
      </c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2">
        <f t="shared" si="20"/>
        <v>24</v>
      </c>
    </row>
    <row r="28" spans="3:101" x14ac:dyDescent="0.3">
      <c r="C28" s="19" t="s">
        <v>18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>
        <f t="shared" si="14"/>
        <v>0</v>
      </c>
      <c r="S28" s="20">
        <v>104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2">
        <f t="shared" si="15"/>
        <v>104</v>
      </c>
      <c r="AG28" s="20">
        <v>104</v>
      </c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2">
        <f t="shared" si="16"/>
        <v>104</v>
      </c>
      <c r="AU28" s="20">
        <v>104</v>
      </c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2">
        <f t="shared" si="17"/>
        <v>104</v>
      </c>
      <c r="BI28" s="20">
        <v>104</v>
      </c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2">
        <f t="shared" si="18"/>
        <v>104</v>
      </c>
      <c r="BW28" s="20">
        <v>104</v>
      </c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2">
        <f t="shared" si="19"/>
        <v>104</v>
      </c>
      <c r="CK28" s="20">
        <v>104</v>
      </c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2">
        <f t="shared" si="20"/>
        <v>104</v>
      </c>
    </row>
    <row r="29" spans="3:101" hidden="1" x14ac:dyDescent="0.3">
      <c r="C29" s="19" t="s">
        <v>20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2">
        <f t="shared" si="15"/>
        <v>0</v>
      </c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2">
        <f t="shared" si="16"/>
        <v>0</v>
      </c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2">
        <f t="shared" si="17"/>
        <v>0</v>
      </c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2">
        <f t="shared" si="18"/>
        <v>0</v>
      </c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2">
        <f t="shared" si="19"/>
        <v>0</v>
      </c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2">
        <f t="shared" si="20"/>
        <v>0</v>
      </c>
    </row>
    <row r="30" spans="3:101" hidden="1" x14ac:dyDescent="0.3">
      <c r="C30" s="19" t="s">
        <v>20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2">
        <f t="shared" si="15"/>
        <v>0</v>
      </c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2">
        <f t="shared" si="16"/>
        <v>0</v>
      </c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2">
        <f t="shared" si="17"/>
        <v>0</v>
      </c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2">
        <f t="shared" si="18"/>
        <v>0</v>
      </c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2">
        <f t="shared" si="19"/>
        <v>0</v>
      </c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2">
        <f t="shared" si="20"/>
        <v>0</v>
      </c>
    </row>
    <row r="31" spans="3:101" hidden="1" x14ac:dyDescent="0.3">
      <c r="C31" s="19" t="s">
        <v>20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2">
        <f t="shared" si="15"/>
        <v>0</v>
      </c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2">
        <f t="shared" si="16"/>
        <v>0</v>
      </c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2">
        <f t="shared" si="17"/>
        <v>0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2">
        <f t="shared" si="18"/>
        <v>0</v>
      </c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2">
        <f t="shared" si="19"/>
        <v>0</v>
      </c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2">
        <f t="shared" si="20"/>
        <v>0</v>
      </c>
    </row>
    <row r="32" spans="3:101" hidden="1" x14ac:dyDescent="0.3">
      <c r="C32" s="19" t="s">
        <v>20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2">
        <f t="shared" si="15"/>
        <v>0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2">
        <f t="shared" si="16"/>
        <v>0</v>
      </c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2">
        <f t="shared" si="17"/>
        <v>0</v>
      </c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2">
        <f t="shared" si="18"/>
        <v>0</v>
      </c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2">
        <f t="shared" si="19"/>
        <v>0</v>
      </c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2">
        <f t="shared" si="20"/>
        <v>0</v>
      </c>
    </row>
    <row r="33" spans="3:101" hidden="1" x14ac:dyDescent="0.3">
      <c r="C33" s="19" t="s">
        <v>20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2">
        <f t="shared" si="15"/>
        <v>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2">
        <f t="shared" si="16"/>
        <v>0</v>
      </c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2">
        <f t="shared" si="17"/>
        <v>0</v>
      </c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2">
        <f t="shared" si="18"/>
        <v>0</v>
      </c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2">
        <f t="shared" si="19"/>
        <v>0</v>
      </c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2">
        <f t="shared" si="20"/>
        <v>0</v>
      </c>
    </row>
    <row r="34" spans="3:101" hidden="1" x14ac:dyDescent="0.3">
      <c r="C34" s="19" t="s">
        <v>20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2">
        <f t="shared" si="15"/>
        <v>0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2">
        <f t="shared" si="16"/>
        <v>0</v>
      </c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2">
        <f t="shared" si="17"/>
        <v>0</v>
      </c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2">
        <f t="shared" si="18"/>
        <v>0</v>
      </c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2">
        <f t="shared" si="19"/>
        <v>0</v>
      </c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2">
        <f t="shared" si="20"/>
        <v>0</v>
      </c>
    </row>
    <row r="35" spans="3:101" hidden="1" x14ac:dyDescent="0.3">
      <c r="C35" s="19" t="s">
        <v>20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2">
        <f t="shared" si="15"/>
        <v>0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2">
        <f t="shared" si="16"/>
        <v>0</v>
      </c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2">
        <f t="shared" si="17"/>
        <v>0</v>
      </c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2">
        <f t="shared" si="18"/>
        <v>0</v>
      </c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2">
        <f t="shared" si="19"/>
        <v>0</v>
      </c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2">
        <f t="shared" si="20"/>
        <v>0</v>
      </c>
    </row>
    <row r="36" spans="3:101" hidden="1" x14ac:dyDescent="0.3">
      <c r="C36" s="19" t="s">
        <v>20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2">
        <f t="shared" si="15"/>
        <v>0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2">
        <f t="shared" si="16"/>
        <v>0</v>
      </c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2">
        <f t="shared" si="17"/>
        <v>0</v>
      </c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2">
        <f t="shared" si="18"/>
        <v>0</v>
      </c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2">
        <f t="shared" si="19"/>
        <v>0</v>
      </c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2">
        <f t="shared" si="20"/>
        <v>0</v>
      </c>
    </row>
    <row r="37" spans="3:101" x14ac:dyDescent="0.3">
      <c r="C37" s="16" t="s">
        <v>10</v>
      </c>
      <c r="E37" s="21" cm="1">
        <f t="array" aca="1" ref="E37" ca="1">SUM(INDIRECT(ADDRESS(expenses_min_row,COLUMN())&amp;":"&amp; ADDRESS(expenses_max_row,COLUMN())))</f>
        <v>0</v>
      </c>
      <c r="F37" s="21" cm="1">
        <f t="array" aca="1" ref="F37" ca="1">SUM(INDIRECT(ADDRESS(expenses_min_row,COLUMN())&amp;":"&amp; ADDRESS(expenses_max_row,COLUMN())))</f>
        <v>0</v>
      </c>
      <c r="G37" s="21" cm="1">
        <f t="array" aca="1" ref="G37" ca="1">SUM(INDIRECT(ADDRESS(expenses_min_row,COLUMN())&amp;":"&amp; ADDRESS(expenses_max_row,COLUMN())))</f>
        <v>0</v>
      </c>
      <c r="H37" s="21" cm="1">
        <f t="array" aca="1" ref="H37" ca="1">SUM(INDIRECT(ADDRESS(expenses_min_row,COLUMN())&amp;":"&amp; ADDRESS(expenses_max_row,COLUMN())))</f>
        <v>0</v>
      </c>
      <c r="I37" s="21" cm="1">
        <f t="array" aca="1" ref="I37" ca="1">SUM(INDIRECT(ADDRESS(expenses_min_row,COLUMN())&amp;":"&amp; ADDRESS(expenses_max_row,COLUMN())))</f>
        <v>0</v>
      </c>
      <c r="J37" s="21" cm="1">
        <f t="array" aca="1" ref="J37" ca="1">SUM(INDIRECT(ADDRESS(expenses_min_row,COLUMN())&amp;":"&amp; ADDRESS(expenses_max_row,COLUMN())))</f>
        <v>0</v>
      </c>
      <c r="K37" s="21" cm="1">
        <f t="array" aca="1" ref="K37" ca="1">SUM(INDIRECT(ADDRESS(expenses_min_row,COLUMN())&amp;":"&amp; ADDRESS(expenses_max_row,COLUMN())))</f>
        <v>0</v>
      </c>
      <c r="L37" s="21" cm="1">
        <f t="array" aca="1" ref="L37" ca="1">SUM(INDIRECT(ADDRESS(expenses_min_row,COLUMN())&amp;":"&amp; ADDRESS(expenses_max_row,COLUMN())))</f>
        <v>0</v>
      </c>
      <c r="M37" s="21" cm="1">
        <f t="array" aca="1" ref="M37" ca="1">SUM(INDIRECT(ADDRESS(expenses_min_row,COLUMN())&amp;":"&amp; ADDRESS(expenses_max_row,COLUMN())))</f>
        <v>0</v>
      </c>
      <c r="N37" s="21" cm="1">
        <f t="array" aca="1" ref="N37" ca="1">SUM(INDIRECT(ADDRESS(expenses_min_row,COLUMN())&amp;":"&amp; ADDRESS(expenses_max_row,COLUMN())))</f>
        <v>0</v>
      </c>
      <c r="O37" s="21" cm="1">
        <f t="array" aca="1" ref="O37" ca="1">SUM(INDIRECT(ADDRESS(expenses_min_row,COLUMN())&amp;":"&amp; ADDRESS(expenses_max_row,COLUMN())))</f>
        <v>0</v>
      </c>
      <c r="P37" s="21" cm="1">
        <f t="array" aca="1" ref="P37" ca="1">SUM(INDIRECT(ADDRESS(expenses_min_row,COLUMN())&amp;":"&amp; ADDRESS(expenses_max_row,COLUMN())))</f>
        <v>0</v>
      </c>
      <c r="Q37" s="21" cm="1">
        <f t="array" aca="1" ref="Q37" ca="1">SUM(INDIRECT(ADDRESS(expenses_min_row,COLUMN())&amp;":"&amp; ADDRESS(expenses_max_row,COLUMN())))</f>
        <v>0</v>
      </c>
      <c r="R37" s="33" cm="1">
        <f t="array" aca="1" ref="R37" ca="1">SUM(INDIRECT(ADDRESS(expenses_min_row,COLUMN())&amp;":"&amp; ADDRESS(expenses_max_row,COLUMN())))</f>
        <v>0</v>
      </c>
      <c r="S37" s="21" cm="1">
        <f t="array" aca="1" ref="S37" ca="1">SUM(INDIRECT(ADDRESS(expenses_min_row,COLUMN())&amp;":"&amp; ADDRESS(expenses_max_row,COLUMN())))</f>
        <v>115</v>
      </c>
      <c r="T37" s="21" cm="1">
        <f t="array" aca="1" ref="T37" ca="1">SUM(INDIRECT(ADDRESS(expenses_min_row,COLUMN())&amp;":"&amp; ADDRESS(expenses_max_row,COLUMN())))</f>
        <v>0</v>
      </c>
      <c r="U37" s="21" cm="1">
        <f t="array" aca="1" ref="U37" ca="1">SUM(INDIRECT(ADDRESS(expenses_min_row,COLUMN())&amp;":"&amp; ADDRESS(expenses_max_row,COLUMN())))</f>
        <v>-35</v>
      </c>
      <c r="V37" s="21" cm="1">
        <f t="array" aca="1" ref="V37" ca="1">SUM(INDIRECT(ADDRESS(expenses_min_row,COLUMN())&amp;":"&amp; ADDRESS(expenses_max_row,COLUMN())))</f>
        <v>0</v>
      </c>
      <c r="W37" s="21" cm="1">
        <f t="array" aca="1" ref="W37" ca="1">SUM(INDIRECT(ADDRESS(expenses_min_row,COLUMN())&amp;":"&amp; ADDRESS(expenses_max_row,COLUMN())))</f>
        <v>0</v>
      </c>
      <c r="X37" s="21" cm="1">
        <f t="array" aca="1" ref="X37" ca="1">SUM(INDIRECT(ADDRESS(expenses_min_row,COLUMN())&amp;":"&amp; ADDRESS(expenses_max_row,COLUMN())))</f>
        <v>0</v>
      </c>
      <c r="Y37" s="21" cm="1">
        <f t="array" aca="1" ref="Y37" ca="1">SUM(INDIRECT(ADDRESS(expenses_min_row,COLUMN())&amp;":"&amp; ADDRESS(expenses_max_row,COLUMN())))</f>
        <v>0</v>
      </c>
      <c r="Z37" s="21" cm="1">
        <f t="array" aca="1" ref="Z37" ca="1">SUM(INDIRECT(ADDRESS(expenses_min_row,COLUMN())&amp;":"&amp; ADDRESS(expenses_max_row,COLUMN())))</f>
        <v>0</v>
      </c>
      <c r="AA37" s="21" cm="1">
        <f t="array" aca="1" ref="AA37" ca="1">SUM(INDIRECT(ADDRESS(expenses_min_row,COLUMN())&amp;":"&amp; ADDRESS(expenses_max_row,COLUMN())))</f>
        <v>0</v>
      </c>
      <c r="AB37" s="21" cm="1">
        <f t="array" aca="1" ref="AB37" ca="1">SUM(INDIRECT(ADDRESS(expenses_min_row,COLUMN())&amp;":"&amp; ADDRESS(expenses_max_row,COLUMN())))</f>
        <v>0</v>
      </c>
      <c r="AC37" s="21" cm="1">
        <f t="array" aca="1" ref="AC37" ca="1">SUM(INDIRECT(ADDRESS(expenses_min_row,COLUMN())&amp;":"&amp; ADDRESS(expenses_max_row,COLUMN())))</f>
        <v>0</v>
      </c>
      <c r="AD37" s="21" cm="1">
        <f t="array" aca="1" ref="AD37" ca="1">SUM(INDIRECT(ADDRESS(expenses_min_row,COLUMN())&amp;":"&amp; ADDRESS(expenses_max_row,COLUMN())))</f>
        <v>0</v>
      </c>
      <c r="AE37" s="21" cm="1">
        <f t="array" aca="1" ref="AE37" ca="1">SUM(INDIRECT(ADDRESS(expenses_min_row,COLUMN())&amp;":"&amp; ADDRESS(expenses_max_row,COLUMN())))</f>
        <v>80</v>
      </c>
      <c r="AG37" s="21" cm="1">
        <f t="array" aca="1" ref="AG37" ca="1">SUM(INDIRECT(ADDRESS(expenses_min_row,COLUMN())&amp;":"&amp; ADDRESS(expenses_max_row,COLUMN())))</f>
        <v>115</v>
      </c>
      <c r="AH37" s="21" cm="1">
        <f t="array" aca="1" ref="AH37" ca="1">SUM(INDIRECT(ADDRESS(expenses_min_row,COLUMN())&amp;":"&amp; ADDRESS(expenses_max_row,COLUMN())))</f>
        <v>0</v>
      </c>
      <c r="AI37" s="21" cm="1">
        <f t="array" aca="1" ref="AI37" ca="1">SUM(INDIRECT(ADDRESS(expenses_min_row,COLUMN())&amp;":"&amp; ADDRESS(expenses_max_row,COLUMN())))</f>
        <v>-35</v>
      </c>
      <c r="AJ37" s="21" cm="1">
        <f t="array" aca="1" ref="AJ37" ca="1">SUM(INDIRECT(ADDRESS(expenses_min_row,COLUMN())&amp;":"&amp; ADDRESS(expenses_max_row,COLUMN())))</f>
        <v>0</v>
      </c>
      <c r="AK37" s="21" cm="1">
        <f t="array" aca="1" ref="AK37" ca="1">SUM(INDIRECT(ADDRESS(expenses_min_row,COLUMN())&amp;":"&amp; ADDRESS(expenses_max_row,COLUMN())))</f>
        <v>0</v>
      </c>
      <c r="AL37" s="21" cm="1">
        <f t="array" aca="1" ref="AL37" ca="1">SUM(INDIRECT(ADDRESS(expenses_min_row,COLUMN())&amp;":"&amp; ADDRESS(expenses_max_row,COLUMN())))</f>
        <v>0</v>
      </c>
      <c r="AM37" s="21" cm="1">
        <f t="array" aca="1" ref="AM37" ca="1">SUM(INDIRECT(ADDRESS(expenses_min_row,COLUMN())&amp;":"&amp; ADDRESS(expenses_max_row,COLUMN())))</f>
        <v>0</v>
      </c>
      <c r="AN37" s="21" cm="1">
        <f t="array" aca="1" ref="AN37" ca="1">SUM(INDIRECT(ADDRESS(expenses_min_row,COLUMN())&amp;":"&amp; ADDRESS(expenses_max_row,COLUMN())))</f>
        <v>0</v>
      </c>
      <c r="AO37" s="21" cm="1">
        <f t="array" aca="1" ref="AO37" ca="1">SUM(INDIRECT(ADDRESS(expenses_min_row,COLUMN())&amp;":"&amp; ADDRESS(expenses_max_row,COLUMN())))</f>
        <v>0</v>
      </c>
      <c r="AP37" s="21" cm="1">
        <f t="array" aca="1" ref="AP37" ca="1">SUM(INDIRECT(ADDRESS(expenses_min_row,COLUMN())&amp;":"&amp; ADDRESS(expenses_max_row,COLUMN())))</f>
        <v>0</v>
      </c>
      <c r="AQ37" s="21" cm="1">
        <f t="array" aca="1" ref="AQ37" ca="1">SUM(INDIRECT(ADDRESS(expenses_min_row,COLUMN())&amp;":"&amp; ADDRESS(expenses_max_row,COLUMN())))</f>
        <v>0</v>
      </c>
      <c r="AR37" s="21" cm="1">
        <f t="array" aca="1" ref="AR37" ca="1">SUM(INDIRECT(ADDRESS(expenses_min_row,COLUMN())&amp;":"&amp; ADDRESS(expenses_max_row,COLUMN())))</f>
        <v>0</v>
      </c>
      <c r="AS37" s="21" cm="1">
        <f t="array" aca="1" ref="AS37" ca="1">SUM(INDIRECT(ADDRESS(expenses_min_row,COLUMN())&amp;":"&amp; ADDRESS(expenses_max_row,COLUMN())))</f>
        <v>80</v>
      </c>
      <c r="AU37" s="21" cm="1">
        <f t="array" aca="1" ref="AU37" ca="1">SUM(INDIRECT(ADDRESS(expenses_min_row,COLUMN())&amp;":"&amp; ADDRESS(expenses_max_row,COLUMN())))</f>
        <v>115</v>
      </c>
      <c r="AV37" s="21" cm="1">
        <f t="array" aca="1" ref="AV37" ca="1">SUM(INDIRECT(ADDRESS(expenses_min_row,COLUMN())&amp;":"&amp; ADDRESS(expenses_max_row,COLUMN())))</f>
        <v>0</v>
      </c>
      <c r="AW37" s="21" cm="1">
        <f t="array" aca="1" ref="AW37" ca="1">SUM(INDIRECT(ADDRESS(expenses_min_row,COLUMN())&amp;":"&amp; ADDRESS(expenses_max_row,COLUMN())))</f>
        <v>-35</v>
      </c>
      <c r="AX37" s="21" cm="1">
        <f t="array" aca="1" ref="AX37" ca="1">SUM(INDIRECT(ADDRESS(expenses_min_row,COLUMN())&amp;":"&amp; ADDRESS(expenses_max_row,COLUMN())))</f>
        <v>0</v>
      </c>
      <c r="AY37" s="21" cm="1">
        <f t="array" aca="1" ref="AY37" ca="1">SUM(INDIRECT(ADDRESS(expenses_min_row,COLUMN())&amp;":"&amp; ADDRESS(expenses_max_row,COLUMN())))</f>
        <v>0</v>
      </c>
      <c r="AZ37" s="21" cm="1">
        <f t="array" aca="1" ref="AZ37" ca="1">SUM(INDIRECT(ADDRESS(expenses_min_row,COLUMN())&amp;":"&amp; ADDRESS(expenses_max_row,COLUMN())))</f>
        <v>0</v>
      </c>
      <c r="BA37" s="21" cm="1">
        <f t="array" aca="1" ref="BA37" ca="1">SUM(INDIRECT(ADDRESS(expenses_min_row,COLUMN())&amp;":"&amp; ADDRESS(expenses_max_row,COLUMN())))</f>
        <v>0</v>
      </c>
      <c r="BB37" s="21" cm="1">
        <f t="array" aca="1" ref="BB37" ca="1">SUM(INDIRECT(ADDRESS(expenses_min_row,COLUMN())&amp;":"&amp; ADDRESS(expenses_max_row,COLUMN())))</f>
        <v>0</v>
      </c>
      <c r="BC37" s="21" cm="1">
        <f t="array" aca="1" ref="BC37" ca="1">SUM(INDIRECT(ADDRESS(expenses_min_row,COLUMN())&amp;":"&amp; ADDRESS(expenses_max_row,COLUMN())))</f>
        <v>0</v>
      </c>
      <c r="BD37" s="21" cm="1">
        <f t="array" aca="1" ref="BD37" ca="1">SUM(INDIRECT(ADDRESS(expenses_min_row,COLUMN())&amp;":"&amp; ADDRESS(expenses_max_row,COLUMN())))</f>
        <v>0</v>
      </c>
      <c r="BE37" s="21" cm="1">
        <f t="array" aca="1" ref="BE37" ca="1">SUM(INDIRECT(ADDRESS(expenses_min_row,COLUMN())&amp;":"&amp; ADDRESS(expenses_max_row,COLUMN())))</f>
        <v>0</v>
      </c>
      <c r="BF37" s="21" cm="1">
        <f t="array" aca="1" ref="BF37" ca="1">SUM(INDIRECT(ADDRESS(expenses_min_row,COLUMN())&amp;":"&amp; ADDRESS(expenses_max_row,COLUMN())))</f>
        <v>0</v>
      </c>
      <c r="BG37" s="21" cm="1">
        <f t="array" aca="1" ref="BG37" ca="1">SUM(INDIRECT(ADDRESS(expenses_min_row,COLUMN())&amp;":"&amp; ADDRESS(expenses_max_row,COLUMN())))</f>
        <v>80</v>
      </c>
      <c r="BI37" s="21" cm="1">
        <f t="array" aca="1" ref="BI37" ca="1">SUM(INDIRECT(ADDRESS(expenses_min_row,COLUMN())&amp;":"&amp; ADDRESS(expenses_max_row,COLUMN())))</f>
        <v>115</v>
      </c>
      <c r="BJ37" s="21" cm="1">
        <f t="array" aca="1" ref="BJ37" ca="1">SUM(INDIRECT(ADDRESS(expenses_min_row,COLUMN())&amp;":"&amp; ADDRESS(expenses_max_row,COLUMN())))</f>
        <v>0</v>
      </c>
      <c r="BK37" s="21" cm="1">
        <f t="array" aca="1" ref="BK37" ca="1">SUM(INDIRECT(ADDRESS(expenses_min_row,COLUMN())&amp;":"&amp; ADDRESS(expenses_max_row,COLUMN())))</f>
        <v>-35</v>
      </c>
      <c r="BL37" s="21" cm="1">
        <f t="array" aca="1" ref="BL37" ca="1">SUM(INDIRECT(ADDRESS(expenses_min_row,COLUMN())&amp;":"&amp; ADDRESS(expenses_max_row,COLUMN())))</f>
        <v>0</v>
      </c>
      <c r="BM37" s="21" cm="1">
        <f t="array" aca="1" ref="BM37" ca="1">SUM(INDIRECT(ADDRESS(expenses_min_row,COLUMN())&amp;":"&amp; ADDRESS(expenses_max_row,COLUMN())))</f>
        <v>0</v>
      </c>
      <c r="BN37" s="21" cm="1">
        <f t="array" aca="1" ref="BN37" ca="1">SUM(INDIRECT(ADDRESS(expenses_min_row,COLUMN())&amp;":"&amp; ADDRESS(expenses_max_row,COLUMN())))</f>
        <v>0</v>
      </c>
      <c r="BO37" s="21" cm="1">
        <f t="array" aca="1" ref="BO37" ca="1">SUM(INDIRECT(ADDRESS(expenses_min_row,COLUMN())&amp;":"&amp; ADDRESS(expenses_max_row,COLUMN())))</f>
        <v>0</v>
      </c>
      <c r="BP37" s="21" cm="1">
        <f t="array" aca="1" ref="BP37" ca="1">SUM(INDIRECT(ADDRESS(expenses_min_row,COLUMN())&amp;":"&amp; ADDRESS(expenses_max_row,COLUMN())))</f>
        <v>0</v>
      </c>
      <c r="BQ37" s="21" cm="1">
        <f t="array" aca="1" ref="BQ37" ca="1">SUM(INDIRECT(ADDRESS(expenses_min_row,COLUMN())&amp;":"&amp; ADDRESS(expenses_max_row,COLUMN())))</f>
        <v>0</v>
      </c>
      <c r="BR37" s="21" cm="1">
        <f t="array" aca="1" ref="BR37" ca="1">SUM(INDIRECT(ADDRESS(expenses_min_row,COLUMN())&amp;":"&amp; ADDRESS(expenses_max_row,COLUMN())))</f>
        <v>0</v>
      </c>
      <c r="BS37" s="21" cm="1">
        <f t="array" aca="1" ref="BS37" ca="1">SUM(INDIRECT(ADDRESS(expenses_min_row,COLUMN())&amp;":"&amp; ADDRESS(expenses_max_row,COLUMN())))</f>
        <v>0</v>
      </c>
      <c r="BT37" s="21" cm="1">
        <f t="array" aca="1" ref="BT37" ca="1">SUM(INDIRECT(ADDRESS(expenses_min_row,COLUMN())&amp;":"&amp; ADDRESS(expenses_max_row,COLUMN())))</f>
        <v>0</v>
      </c>
      <c r="BU37" s="21" cm="1">
        <f t="array" aca="1" ref="BU37" ca="1">SUM(INDIRECT(ADDRESS(expenses_min_row,COLUMN())&amp;":"&amp; ADDRESS(expenses_max_row,COLUMN())))</f>
        <v>80</v>
      </c>
      <c r="BW37" s="21" cm="1">
        <f t="array" aca="1" ref="BW37" ca="1">SUM(INDIRECT(ADDRESS(expenses_min_row,COLUMN())&amp;":"&amp; ADDRESS(expenses_max_row,COLUMN())))</f>
        <v>115</v>
      </c>
      <c r="BX37" s="21" cm="1">
        <f t="array" aca="1" ref="BX37" ca="1">SUM(INDIRECT(ADDRESS(expenses_min_row,COLUMN())&amp;":"&amp; ADDRESS(expenses_max_row,COLUMN())))</f>
        <v>0</v>
      </c>
      <c r="BY37" s="21" cm="1">
        <f t="array" aca="1" ref="BY37" ca="1">SUM(INDIRECT(ADDRESS(expenses_min_row,COLUMN())&amp;":"&amp; ADDRESS(expenses_max_row,COLUMN())))</f>
        <v>-35</v>
      </c>
      <c r="BZ37" s="21" cm="1">
        <f t="array" aca="1" ref="BZ37" ca="1">SUM(INDIRECT(ADDRESS(expenses_min_row,COLUMN())&amp;":"&amp; ADDRESS(expenses_max_row,COLUMN())))</f>
        <v>0</v>
      </c>
      <c r="CA37" s="21" cm="1">
        <f t="array" aca="1" ref="CA37" ca="1">SUM(INDIRECT(ADDRESS(expenses_min_row,COLUMN())&amp;":"&amp; ADDRESS(expenses_max_row,COLUMN())))</f>
        <v>0</v>
      </c>
      <c r="CB37" s="21" cm="1">
        <f t="array" aca="1" ref="CB37" ca="1">SUM(INDIRECT(ADDRESS(expenses_min_row,COLUMN())&amp;":"&amp; ADDRESS(expenses_max_row,COLUMN())))</f>
        <v>0</v>
      </c>
      <c r="CC37" s="21" cm="1">
        <f t="array" aca="1" ref="CC37" ca="1">SUM(INDIRECT(ADDRESS(expenses_min_row,COLUMN())&amp;":"&amp; ADDRESS(expenses_max_row,COLUMN())))</f>
        <v>0</v>
      </c>
      <c r="CD37" s="21" cm="1">
        <f t="array" aca="1" ref="CD37" ca="1">SUM(INDIRECT(ADDRESS(expenses_min_row,COLUMN())&amp;":"&amp; ADDRESS(expenses_max_row,COLUMN())))</f>
        <v>0</v>
      </c>
      <c r="CE37" s="21" cm="1">
        <f t="array" aca="1" ref="CE37" ca="1">SUM(INDIRECT(ADDRESS(expenses_min_row,COLUMN())&amp;":"&amp; ADDRESS(expenses_max_row,COLUMN())))</f>
        <v>0</v>
      </c>
      <c r="CF37" s="21" cm="1">
        <f t="array" aca="1" ref="CF37" ca="1">SUM(INDIRECT(ADDRESS(expenses_min_row,COLUMN())&amp;":"&amp; ADDRESS(expenses_max_row,COLUMN())))</f>
        <v>0</v>
      </c>
      <c r="CG37" s="21" cm="1">
        <f t="array" aca="1" ref="CG37" ca="1">SUM(INDIRECT(ADDRESS(expenses_min_row,COLUMN())&amp;":"&amp; ADDRESS(expenses_max_row,COLUMN())))</f>
        <v>0</v>
      </c>
      <c r="CH37" s="21" cm="1">
        <f t="array" aca="1" ref="CH37" ca="1">SUM(INDIRECT(ADDRESS(expenses_min_row,COLUMN())&amp;":"&amp; ADDRESS(expenses_max_row,COLUMN())))</f>
        <v>0</v>
      </c>
      <c r="CI37" s="21" cm="1">
        <f t="array" aca="1" ref="CI37" ca="1">SUM(INDIRECT(ADDRESS(expenses_min_row,COLUMN())&amp;":"&amp; ADDRESS(expenses_max_row,COLUMN())))</f>
        <v>80</v>
      </c>
      <c r="CK37" s="21" cm="1">
        <f t="array" aca="1" ref="CK37" ca="1">SUM(INDIRECT(ADDRESS(expenses_min_row,COLUMN())&amp;":"&amp; ADDRESS(expenses_max_row,COLUMN())))</f>
        <v>115</v>
      </c>
      <c r="CL37" s="21" cm="1">
        <f t="array" aca="1" ref="CL37" ca="1">SUM(INDIRECT(ADDRESS(expenses_min_row,COLUMN())&amp;":"&amp; ADDRESS(expenses_max_row,COLUMN())))</f>
        <v>0</v>
      </c>
      <c r="CM37" s="21" cm="1">
        <f t="array" aca="1" ref="CM37" ca="1">SUM(INDIRECT(ADDRESS(expenses_min_row,COLUMN())&amp;":"&amp; ADDRESS(expenses_max_row,COLUMN())))</f>
        <v>-35</v>
      </c>
      <c r="CN37" s="21" cm="1">
        <f t="array" aca="1" ref="CN37" ca="1">SUM(INDIRECT(ADDRESS(expenses_min_row,COLUMN())&amp;":"&amp; ADDRESS(expenses_max_row,COLUMN())))</f>
        <v>0</v>
      </c>
      <c r="CO37" s="21" cm="1">
        <f t="array" aca="1" ref="CO37" ca="1">SUM(INDIRECT(ADDRESS(expenses_min_row,COLUMN())&amp;":"&amp; ADDRESS(expenses_max_row,COLUMN())))</f>
        <v>0</v>
      </c>
      <c r="CP37" s="21" cm="1">
        <f t="array" aca="1" ref="CP37" ca="1">SUM(INDIRECT(ADDRESS(expenses_min_row,COLUMN())&amp;":"&amp; ADDRESS(expenses_max_row,COLUMN())))</f>
        <v>0</v>
      </c>
      <c r="CQ37" s="21" cm="1">
        <f t="array" aca="1" ref="CQ37" ca="1">SUM(INDIRECT(ADDRESS(expenses_min_row,COLUMN())&amp;":"&amp; ADDRESS(expenses_max_row,COLUMN())))</f>
        <v>0</v>
      </c>
      <c r="CR37" s="21" cm="1">
        <f t="array" aca="1" ref="CR37" ca="1">SUM(INDIRECT(ADDRESS(expenses_min_row,COLUMN())&amp;":"&amp; ADDRESS(expenses_max_row,COLUMN())))</f>
        <v>0</v>
      </c>
      <c r="CS37" s="21" cm="1">
        <f t="array" aca="1" ref="CS37" ca="1">SUM(INDIRECT(ADDRESS(expenses_min_row,COLUMN())&amp;":"&amp; ADDRESS(expenses_max_row,COLUMN())))</f>
        <v>0</v>
      </c>
      <c r="CT37" s="21" cm="1">
        <f t="array" aca="1" ref="CT37" ca="1">SUM(INDIRECT(ADDRESS(expenses_min_row,COLUMN())&amp;":"&amp; ADDRESS(expenses_max_row,COLUMN())))</f>
        <v>0</v>
      </c>
      <c r="CU37" s="21" cm="1">
        <f t="array" aca="1" ref="CU37" ca="1">SUM(INDIRECT(ADDRESS(expenses_min_row,COLUMN())&amp;":"&amp; ADDRESS(expenses_max_row,COLUMN())))</f>
        <v>0</v>
      </c>
      <c r="CV37" s="21" cm="1">
        <f t="array" aca="1" ref="CV37" ca="1">SUM(INDIRECT(ADDRESS(expenses_min_row,COLUMN())&amp;":"&amp; ADDRESS(expenses_max_row,COLUMN())))</f>
        <v>0</v>
      </c>
      <c r="CW37" s="21" cm="1">
        <f t="array" aca="1" ref="CW37" ca="1">SUM(INDIRECT(ADDRESS(expenses_min_row,COLUMN())&amp;":"&amp; ADDRESS(expenses_max_row,COLUMN())))</f>
        <v>80</v>
      </c>
    </row>
    <row r="40" spans="3:101" x14ac:dyDescent="0.3">
      <c r="C40" s="15" t="s">
        <v>21</v>
      </c>
      <c r="E40" s="25">
        <f>DATE(E$4,1,1)</f>
        <v>45292</v>
      </c>
      <c r="F40" s="25">
        <f>DATE(E$4,2,1)</f>
        <v>45323</v>
      </c>
      <c r="G40" s="25">
        <f>DATE(E$4,3,1)</f>
        <v>45352</v>
      </c>
      <c r="H40" s="25">
        <f>DATE(E$4,4,1)</f>
        <v>45383</v>
      </c>
      <c r="I40" s="25">
        <f>DATE(E$4,5,1)</f>
        <v>45413</v>
      </c>
      <c r="J40" s="25">
        <f>DATE(E$4,6,1)</f>
        <v>45444</v>
      </c>
      <c r="K40" s="25">
        <f>DATE(E$4,7,1)</f>
        <v>45474</v>
      </c>
      <c r="L40" s="25">
        <f>DATE(E$4,8,1)</f>
        <v>45505</v>
      </c>
      <c r="M40" s="25">
        <f>DATE(E$4,9,1)</f>
        <v>45536</v>
      </c>
      <c r="N40" s="25">
        <f>DATE(E$4,10,1)</f>
        <v>45566</v>
      </c>
      <c r="O40" s="25">
        <f>DATE(E$4,11,1)</f>
        <v>45597</v>
      </c>
      <c r="P40" s="25">
        <f>DATE(E$4,12,1)</f>
        <v>45627</v>
      </c>
      <c r="Q40" s="26">
        <f>E$4</f>
        <v>2024</v>
      </c>
      <c r="S40" s="25">
        <f>DATE(S$4,1,1)</f>
        <v>45658</v>
      </c>
      <c r="T40" s="25">
        <f>DATE(S$4,2,1)</f>
        <v>45689</v>
      </c>
      <c r="U40" s="25">
        <f>DATE(S$4,3,1)</f>
        <v>45717</v>
      </c>
      <c r="V40" s="25">
        <f>DATE(S$4,4,1)</f>
        <v>45748</v>
      </c>
      <c r="W40" s="25">
        <f>DATE(S$4,5,1)</f>
        <v>45778</v>
      </c>
      <c r="X40" s="25">
        <f>DATE(S$4,6,1)</f>
        <v>45809</v>
      </c>
      <c r="Y40" s="25">
        <f>DATE(S$4,7,1)</f>
        <v>45839</v>
      </c>
      <c r="Z40" s="25">
        <f>DATE(S$4,8,1)</f>
        <v>45870</v>
      </c>
      <c r="AA40" s="25">
        <f>DATE(S$4,9,1)</f>
        <v>45901</v>
      </c>
      <c r="AB40" s="25">
        <f>DATE(S$4,10,1)</f>
        <v>45931</v>
      </c>
      <c r="AC40" s="25">
        <f>DATE(S$4,11,1)</f>
        <v>45962</v>
      </c>
      <c r="AD40" s="25">
        <f>DATE(S$4,12,1)</f>
        <v>45992</v>
      </c>
      <c r="AE40" s="26">
        <f>S$4</f>
        <v>2025</v>
      </c>
      <c r="AG40" s="25">
        <f>DATE(AG$4,1,1)</f>
        <v>46023</v>
      </c>
      <c r="AH40" s="25">
        <f>DATE(AG$4,2,1)</f>
        <v>46054</v>
      </c>
      <c r="AI40" s="25">
        <f>DATE(AG$4,3,1)</f>
        <v>46082</v>
      </c>
      <c r="AJ40" s="25">
        <f>DATE(AG$4,4,1)</f>
        <v>46113</v>
      </c>
      <c r="AK40" s="25">
        <f>DATE(AG$4,5,1)</f>
        <v>46143</v>
      </c>
      <c r="AL40" s="25">
        <f>DATE(AG$4,6,1)</f>
        <v>46174</v>
      </c>
      <c r="AM40" s="25">
        <f>DATE(AG$4,7,1)</f>
        <v>46204</v>
      </c>
      <c r="AN40" s="25">
        <f>DATE(AG$4,8,1)</f>
        <v>46235</v>
      </c>
      <c r="AO40" s="25">
        <f>DATE(AG$4,9,1)</f>
        <v>46266</v>
      </c>
      <c r="AP40" s="25">
        <f>DATE(AG$4,10,1)</f>
        <v>46296</v>
      </c>
      <c r="AQ40" s="25">
        <f>DATE(AG$4,11,1)</f>
        <v>46327</v>
      </c>
      <c r="AR40" s="25">
        <f>DATE(AG$4,12,1)</f>
        <v>46357</v>
      </c>
      <c r="AS40" s="26">
        <f>AG$4</f>
        <v>2026</v>
      </c>
      <c r="AU40" s="25">
        <f>DATE(AU$4,1,1)</f>
        <v>46388</v>
      </c>
      <c r="AV40" s="25">
        <f>DATE(AU$4,2,1)</f>
        <v>46419</v>
      </c>
      <c r="AW40" s="25">
        <f>DATE(AU$4,3,1)</f>
        <v>46447</v>
      </c>
      <c r="AX40" s="25">
        <f>DATE(AU$4,4,1)</f>
        <v>46478</v>
      </c>
      <c r="AY40" s="25">
        <f>DATE(AU$4,5,1)</f>
        <v>46508</v>
      </c>
      <c r="AZ40" s="25">
        <f>DATE(AU$4,6,1)</f>
        <v>46539</v>
      </c>
      <c r="BA40" s="25">
        <f>DATE(AU$4,7,1)</f>
        <v>46569</v>
      </c>
      <c r="BB40" s="25">
        <f>DATE(AU$4,8,1)</f>
        <v>46600</v>
      </c>
      <c r="BC40" s="25">
        <f>DATE(AU$4,9,1)</f>
        <v>46631</v>
      </c>
      <c r="BD40" s="25">
        <f>DATE(AU$4,10,1)</f>
        <v>46661</v>
      </c>
      <c r="BE40" s="25">
        <f>DATE(AU$4,11,1)</f>
        <v>46692</v>
      </c>
      <c r="BF40" s="25">
        <f>DATE(AU$4,12,1)</f>
        <v>46722</v>
      </c>
      <c r="BG40" s="26">
        <f>AU$4</f>
        <v>2027</v>
      </c>
      <c r="BI40" s="25">
        <f>DATE(BI$4,1,1)</f>
        <v>46753</v>
      </c>
      <c r="BJ40" s="25">
        <f>DATE(BI$4,2,1)</f>
        <v>46784</v>
      </c>
      <c r="BK40" s="25">
        <f>DATE(BI$4,3,1)</f>
        <v>46813</v>
      </c>
      <c r="BL40" s="25">
        <f>DATE(BI$4,4,1)</f>
        <v>46844</v>
      </c>
      <c r="BM40" s="25">
        <f>DATE(BI$4,5,1)</f>
        <v>46874</v>
      </c>
      <c r="BN40" s="25">
        <f>DATE(BI$4,6,1)</f>
        <v>46905</v>
      </c>
      <c r="BO40" s="25">
        <f>DATE(BI$4,7,1)</f>
        <v>46935</v>
      </c>
      <c r="BP40" s="25">
        <f>DATE(BI$4,8,1)</f>
        <v>46966</v>
      </c>
      <c r="BQ40" s="25">
        <f>DATE(BI$4,9,1)</f>
        <v>46997</v>
      </c>
      <c r="BR40" s="25">
        <f>DATE(BI$4,10,1)</f>
        <v>47027</v>
      </c>
      <c r="BS40" s="25">
        <f>DATE(BI$4,11,1)</f>
        <v>47058</v>
      </c>
      <c r="BT40" s="25">
        <f>DATE(BI$4,12,1)</f>
        <v>47088</v>
      </c>
      <c r="BU40" s="26">
        <f>BI$4</f>
        <v>2028</v>
      </c>
      <c r="BW40" s="25">
        <f>DATE(BW$4,1,1)</f>
        <v>47119</v>
      </c>
      <c r="BX40" s="25">
        <f>DATE(BW$4,2,1)</f>
        <v>47150</v>
      </c>
      <c r="BY40" s="25">
        <f>DATE(BW$4,3,1)</f>
        <v>47178</v>
      </c>
      <c r="BZ40" s="25">
        <f>DATE(BW$4,4,1)</f>
        <v>47209</v>
      </c>
      <c r="CA40" s="25">
        <f>DATE(BW$4,5,1)</f>
        <v>47239</v>
      </c>
      <c r="CB40" s="25">
        <f>DATE(BW$4,6,1)</f>
        <v>47270</v>
      </c>
      <c r="CC40" s="25">
        <f>DATE(BW$4,7,1)</f>
        <v>47300</v>
      </c>
      <c r="CD40" s="25">
        <f>DATE(BW$4,8,1)</f>
        <v>47331</v>
      </c>
      <c r="CE40" s="25">
        <f>DATE(BW$4,9,1)</f>
        <v>47362</v>
      </c>
      <c r="CF40" s="25">
        <f>DATE(BW$4,10,1)</f>
        <v>47392</v>
      </c>
      <c r="CG40" s="25">
        <f>DATE(BW$4,11,1)</f>
        <v>47423</v>
      </c>
      <c r="CH40" s="25">
        <f>DATE(BW$4,12,1)</f>
        <v>47453</v>
      </c>
      <c r="CI40" s="26">
        <f>BW$4</f>
        <v>2029</v>
      </c>
      <c r="CK40" s="25">
        <f>DATE(CK$4,1,1)</f>
        <v>47484</v>
      </c>
      <c r="CL40" s="25">
        <f>DATE(CK$4,2,1)</f>
        <v>47515</v>
      </c>
      <c r="CM40" s="25">
        <f>DATE(CK$4,3,1)</f>
        <v>47543</v>
      </c>
      <c r="CN40" s="25">
        <f>DATE(CK$4,4,1)</f>
        <v>47574</v>
      </c>
      <c r="CO40" s="25">
        <f>DATE(CK$4,5,1)</f>
        <v>47604</v>
      </c>
      <c r="CP40" s="25">
        <f>DATE(CK$4,6,1)</f>
        <v>47635</v>
      </c>
      <c r="CQ40" s="25">
        <f>DATE(CK$4,7,1)</f>
        <v>47665</v>
      </c>
      <c r="CR40" s="25">
        <f>DATE(CK$4,8,1)</f>
        <v>47696</v>
      </c>
      <c r="CS40" s="25">
        <f>DATE(CK$4,9,1)</f>
        <v>47727</v>
      </c>
      <c r="CT40" s="25">
        <f>DATE(CK$4,10,1)</f>
        <v>47757</v>
      </c>
      <c r="CU40" s="25">
        <f>DATE(CK$4,11,1)</f>
        <v>47788</v>
      </c>
      <c r="CV40" s="25">
        <f>DATE(CK$4,12,1)</f>
        <v>47818</v>
      </c>
      <c r="CW40" s="26">
        <f>CK$4</f>
        <v>2030</v>
      </c>
    </row>
    <row r="41" spans="3:101" x14ac:dyDescent="0.3">
      <c r="C41" s="19" t="s">
        <v>22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>
        <f>SUM(E41:P41)</f>
        <v>0</v>
      </c>
      <c r="S41" s="20">
        <v>2</v>
      </c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2">
        <f>SUM(S41:AD41)</f>
        <v>2</v>
      </c>
      <c r="AG41" s="20">
        <v>2</v>
      </c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2">
        <f>SUM(AG41:AR41)</f>
        <v>2</v>
      </c>
      <c r="AU41" s="20">
        <v>2</v>
      </c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2">
        <f>SUM(AU41:BF41)</f>
        <v>2</v>
      </c>
      <c r="BI41" s="20">
        <v>2</v>
      </c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2">
        <f>SUM(BI41:BT41)</f>
        <v>2</v>
      </c>
      <c r="BW41" s="20">
        <v>2</v>
      </c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2">
        <f>SUM(BW41:CH41)</f>
        <v>2</v>
      </c>
      <c r="CK41" s="20">
        <v>2</v>
      </c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2">
        <f>SUM(CK41:CV41)</f>
        <v>2</v>
      </c>
    </row>
    <row r="42" spans="3:101" x14ac:dyDescent="0.3">
      <c r="C42" s="19" t="s">
        <v>23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>
        <f t="shared" ref="Q42:Q44" si="21">SUM(E42:P42)</f>
        <v>0</v>
      </c>
      <c r="S42" s="20">
        <v>5</v>
      </c>
      <c r="T42" s="20"/>
      <c r="U42" s="20">
        <v>-5</v>
      </c>
      <c r="V42" s="20"/>
      <c r="W42" s="20"/>
      <c r="X42" s="20"/>
      <c r="Y42" s="20"/>
      <c r="Z42" s="20"/>
      <c r="AA42" s="20"/>
      <c r="AB42" s="20"/>
      <c r="AC42" s="20"/>
      <c r="AD42" s="20"/>
      <c r="AE42" s="22">
        <f t="shared" ref="AE42:AE52" si="22">SUM(S42:AD42)</f>
        <v>0</v>
      </c>
      <c r="AG42" s="20">
        <v>5</v>
      </c>
      <c r="AH42" s="20"/>
      <c r="AI42" s="20">
        <v>-5</v>
      </c>
      <c r="AJ42" s="20"/>
      <c r="AK42" s="20"/>
      <c r="AL42" s="20"/>
      <c r="AM42" s="20"/>
      <c r="AN42" s="20"/>
      <c r="AO42" s="20"/>
      <c r="AP42" s="20"/>
      <c r="AQ42" s="20"/>
      <c r="AR42" s="20"/>
      <c r="AS42" s="22">
        <f t="shared" ref="AS42:AS52" si="23">SUM(AG42:AR42)</f>
        <v>0</v>
      </c>
      <c r="AU42" s="20">
        <v>5</v>
      </c>
      <c r="AV42" s="20"/>
      <c r="AW42" s="20">
        <v>-5</v>
      </c>
      <c r="AX42" s="20"/>
      <c r="AY42" s="20"/>
      <c r="AZ42" s="20"/>
      <c r="BA42" s="20"/>
      <c r="BB42" s="20"/>
      <c r="BC42" s="20"/>
      <c r="BD42" s="20"/>
      <c r="BE42" s="20"/>
      <c r="BF42" s="20"/>
      <c r="BG42" s="22">
        <f t="shared" ref="BG42:BG52" si="24">SUM(AU42:BF42)</f>
        <v>0</v>
      </c>
      <c r="BI42" s="20">
        <v>5</v>
      </c>
      <c r="BJ42" s="20"/>
      <c r="BK42" s="20">
        <v>-5</v>
      </c>
      <c r="BL42" s="20"/>
      <c r="BM42" s="20"/>
      <c r="BN42" s="20"/>
      <c r="BO42" s="20"/>
      <c r="BP42" s="20"/>
      <c r="BQ42" s="20"/>
      <c r="BR42" s="20"/>
      <c r="BS42" s="20"/>
      <c r="BT42" s="20"/>
      <c r="BU42" s="22">
        <f t="shared" ref="BU42:BU52" si="25">SUM(BI42:BT42)</f>
        <v>0</v>
      </c>
      <c r="BW42" s="20">
        <v>5</v>
      </c>
      <c r="BX42" s="20"/>
      <c r="BY42" s="20">
        <v>-5</v>
      </c>
      <c r="BZ42" s="20"/>
      <c r="CA42" s="20"/>
      <c r="CB42" s="20"/>
      <c r="CC42" s="20"/>
      <c r="CD42" s="20"/>
      <c r="CE42" s="20"/>
      <c r="CF42" s="20"/>
      <c r="CG42" s="20"/>
      <c r="CH42" s="20"/>
      <c r="CI42" s="22">
        <f t="shared" ref="CI42:CI52" si="26">SUM(BW42:CH42)</f>
        <v>0</v>
      </c>
      <c r="CK42" s="20">
        <v>5</v>
      </c>
      <c r="CL42" s="20"/>
      <c r="CM42" s="20">
        <v>-5</v>
      </c>
      <c r="CN42" s="20"/>
      <c r="CO42" s="20"/>
      <c r="CP42" s="20"/>
      <c r="CQ42" s="20"/>
      <c r="CR42" s="20"/>
      <c r="CS42" s="20"/>
      <c r="CT42" s="20"/>
      <c r="CU42" s="20"/>
      <c r="CV42" s="20"/>
      <c r="CW42" s="22">
        <f t="shared" ref="CW42:CW52" si="27">SUM(CK42:CV42)</f>
        <v>0</v>
      </c>
    </row>
    <row r="43" spans="3:101" x14ac:dyDescent="0.3">
      <c r="C43" s="19" t="s">
        <v>24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>
        <f t="shared" si="21"/>
        <v>0</v>
      </c>
      <c r="S43" s="20">
        <v>24</v>
      </c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2">
        <f t="shared" si="22"/>
        <v>24</v>
      </c>
      <c r="AG43" s="20">
        <v>24</v>
      </c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2">
        <f t="shared" si="23"/>
        <v>24</v>
      </c>
      <c r="AU43" s="20">
        <v>24</v>
      </c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2">
        <f t="shared" si="24"/>
        <v>24</v>
      </c>
      <c r="BI43" s="20">
        <v>24</v>
      </c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2">
        <f t="shared" si="25"/>
        <v>24</v>
      </c>
      <c r="BW43" s="20">
        <v>24</v>
      </c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2">
        <f t="shared" si="26"/>
        <v>24</v>
      </c>
      <c r="CK43" s="20">
        <v>24</v>
      </c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2">
        <f t="shared" si="27"/>
        <v>24</v>
      </c>
    </row>
    <row r="44" spans="3:101" x14ac:dyDescent="0.3">
      <c r="C44" s="19" t="s">
        <v>18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>
        <f t="shared" si="21"/>
        <v>0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2">
        <f t="shared" si="22"/>
        <v>0</v>
      </c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2">
        <f t="shared" si="23"/>
        <v>0</v>
      </c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2">
        <f t="shared" si="24"/>
        <v>0</v>
      </c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2">
        <f t="shared" si="25"/>
        <v>0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2">
        <f t="shared" si="26"/>
        <v>0</v>
      </c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2">
        <f t="shared" si="27"/>
        <v>0</v>
      </c>
    </row>
    <row r="45" spans="3:101" hidden="1" x14ac:dyDescent="0.3">
      <c r="C45" s="19" t="s">
        <v>25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2">
        <f t="shared" si="22"/>
        <v>0</v>
      </c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2">
        <f t="shared" si="23"/>
        <v>0</v>
      </c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2">
        <f t="shared" si="24"/>
        <v>0</v>
      </c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2">
        <f t="shared" si="25"/>
        <v>0</v>
      </c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2">
        <f t="shared" si="26"/>
        <v>0</v>
      </c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2">
        <f t="shared" si="27"/>
        <v>0</v>
      </c>
    </row>
    <row r="46" spans="3:101" hidden="1" x14ac:dyDescent="0.3">
      <c r="C46" s="19" t="s">
        <v>25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2">
        <f t="shared" si="22"/>
        <v>0</v>
      </c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2">
        <f t="shared" si="23"/>
        <v>0</v>
      </c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2">
        <f t="shared" si="24"/>
        <v>0</v>
      </c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2">
        <f t="shared" si="25"/>
        <v>0</v>
      </c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2">
        <f t="shared" si="26"/>
        <v>0</v>
      </c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2">
        <f t="shared" si="27"/>
        <v>0</v>
      </c>
    </row>
    <row r="47" spans="3:101" hidden="1" x14ac:dyDescent="0.3">
      <c r="C47" s="19" t="s">
        <v>25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2">
        <f t="shared" si="22"/>
        <v>0</v>
      </c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2">
        <f t="shared" si="23"/>
        <v>0</v>
      </c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2">
        <f t="shared" si="24"/>
        <v>0</v>
      </c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2">
        <f t="shared" si="25"/>
        <v>0</v>
      </c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2">
        <f t="shared" si="26"/>
        <v>0</v>
      </c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2">
        <f t="shared" si="27"/>
        <v>0</v>
      </c>
    </row>
    <row r="48" spans="3:101" hidden="1" x14ac:dyDescent="0.3">
      <c r="C48" s="19" t="s">
        <v>25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2">
        <f t="shared" si="22"/>
        <v>0</v>
      </c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2">
        <f t="shared" si="23"/>
        <v>0</v>
      </c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2">
        <f t="shared" si="24"/>
        <v>0</v>
      </c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2">
        <f t="shared" si="25"/>
        <v>0</v>
      </c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2">
        <f t="shared" si="26"/>
        <v>0</v>
      </c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2">
        <f t="shared" si="27"/>
        <v>0</v>
      </c>
    </row>
    <row r="49" spans="3:101" hidden="1" x14ac:dyDescent="0.3">
      <c r="C49" s="19" t="s">
        <v>25</v>
      </c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2">
        <f t="shared" si="22"/>
        <v>0</v>
      </c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2">
        <f t="shared" si="23"/>
        <v>0</v>
      </c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2">
        <f t="shared" si="24"/>
        <v>0</v>
      </c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2">
        <f t="shared" si="25"/>
        <v>0</v>
      </c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2">
        <f t="shared" si="26"/>
        <v>0</v>
      </c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2">
        <f t="shared" si="27"/>
        <v>0</v>
      </c>
    </row>
    <row r="50" spans="3:101" hidden="1" x14ac:dyDescent="0.3">
      <c r="C50" s="19" t="s">
        <v>25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2">
        <f t="shared" si="22"/>
        <v>0</v>
      </c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2">
        <f t="shared" si="23"/>
        <v>0</v>
      </c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2">
        <f t="shared" si="24"/>
        <v>0</v>
      </c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2">
        <f t="shared" si="25"/>
        <v>0</v>
      </c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2">
        <f t="shared" si="26"/>
        <v>0</v>
      </c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2">
        <f t="shared" si="27"/>
        <v>0</v>
      </c>
    </row>
    <row r="51" spans="3:101" hidden="1" x14ac:dyDescent="0.3">
      <c r="C51" s="19" t="s">
        <v>25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2">
        <f t="shared" si="22"/>
        <v>0</v>
      </c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2">
        <f t="shared" si="23"/>
        <v>0</v>
      </c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2">
        <f t="shared" si="24"/>
        <v>0</v>
      </c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2">
        <f t="shared" si="25"/>
        <v>0</v>
      </c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2">
        <f t="shared" si="26"/>
        <v>0</v>
      </c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2">
        <f t="shared" si="27"/>
        <v>0</v>
      </c>
    </row>
    <row r="52" spans="3:101" hidden="1" x14ac:dyDescent="0.3">
      <c r="C52" s="19" t="s">
        <v>25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2">
        <f t="shared" si="22"/>
        <v>0</v>
      </c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2">
        <f t="shared" si="23"/>
        <v>0</v>
      </c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2">
        <f t="shared" si="24"/>
        <v>0</v>
      </c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2">
        <f t="shared" si="25"/>
        <v>0</v>
      </c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2">
        <f t="shared" si="26"/>
        <v>0</v>
      </c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2">
        <f t="shared" si="27"/>
        <v>0</v>
      </c>
    </row>
    <row r="53" spans="3:101" x14ac:dyDescent="0.3">
      <c r="C53" s="16" t="s">
        <v>10</v>
      </c>
      <c r="E53" s="21" cm="1">
        <f t="array" aca="1" ref="E53" ca="1">SUM(INDIRECT(ADDRESS(savings_min_row,COLUMN())&amp;":"&amp; ADDRESS(savings_max_row,COLUMN())))</f>
        <v>0</v>
      </c>
      <c r="F53" s="21" cm="1">
        <f t="array" aca="1" ref="F53" ca="1">SUM(INDIRECT(ADDRESS(savings_min_row,COLUMN())&amp;":"&amp; ADDRESS(savings_max_row,COLUMN())))</f>
        <v>0</v>
      </c>
      <c r="G53" s="21" cm="1">
        <f t="array" aca="1" ref="G53" ca="1">SUM(INDIRECT(ADDRESS(savings_min_row,COLUMN())&amp;":"&amp; ADDRESS(savings_max_row,COLUMN())))</f>
        <v>0</v>
      </c>
      <c r="H53" s="21" cm="1">
        <f t="array" aca="1" ref="H53" ca="1">SUM(INDIRECT(ADDRESS(savings_min_row,COLUMN())&amp;":"&amp; ADDRESS(savings_max_row,COLUMN())))</f>
        <v>0</v>
      </c>
      <c r="I53" s="21" cm="1">
        <f t="array" aca="1" ref="I53" ca="1">SUM(INDIRECT(ADDRESS(savings_min_row,COLUMN())&amp;":"&amp; ADDRESS(savings_max_row,COLUMN())))</f>
        <v>0</v>
      </c>
      <c r="J53" s="21" cm="1">
        <f t="array" aca="1" ref="J53" ca="1">SUM(INDIRECT(ADDRESS(savings_min_row,COLUMN())&amp;":"&amp; ADDRESS(savings_max_row,COLUMN())))</f>
        <v>0</v>
      </c>
      <c r="K53" s="21" cm="1">
        <f t="array" aca="1" ref="K53" ca="1">SUM(INDIRECT(ADDRESS(savings_min_row,COLUMN())&amp;":"&amp; ADDRESS(savings_max_row,COLUMN())))</f>
        <v>0</v>
      </c>
      <c r="L53" s="21" cm="1">
        <f t="array" aca="1" ref="L53" ca="1">SUM(INDIRECT(ADDRESS(savings_min_row,COLUMN())&amp;":"&amp; ADDRESS(savings_max_row,COLUMN())))</f>
        <v>0</v>
      </c>
      <c r="M53" s="21" cm="1">
        <f t="array" aca="1" ref="M53" ca="1">SUM(INDIRECT(ADDRESS(savings_min_row,COLUMN())&amp;":"&amp; ADDRESS(savings_max_row,COLUMN())))</f>
        <v>0</v>
      </c>
      <c r="N53" s="21" cm="1">
        <f t="array" aca="1" ref="N53" ca="1">SUM(INDIRECT(ADDRESS(savings_min_row,COLUMN())&amp;":"&amp; ADDRESS(savings_max_row,COLUMN())))</f>
        <v>0</v>
      </c>
      <c r="O53" s="21" cm="1">
        <f t="array" aca="1" ref="O53" ca="1">SUM(INDIRECT(ADDRESS(savings_min_row,COLUMN())&amp;":"&amp; ADDRESS(savings_max_row,COLUMN())))</f>
        <v>0</v>
      </c>
      <c r="P53" s="21" cm="1">
        <f t="array" aca="1" ref="P53" ca="1">SUM(INDIRECT(ADDRESS(savings_min_row,COLUMN())&amp;":"&amp; ADDRESS(savings_max_row,COLUMN())))</f>
        <v>0</v>
      </c>
      <c r="Q53" s="21" cm="1">
        <f t="array" aca="1" ref="Q53" ca="1">SUM(INDIRECT(ADDRESS(savings_min_row,COLUMN())&amp;":"&amp; ADDRESS(savings_max_row,COLUMN())))</f>
        <v>0</v>
      </c>
      <c r="R53" s="33" cm="1">
        <f t="array" aca="1" ref="R53" ca="1">SUM(INDIRECT(ADDRESS(savings_min_row,COLUMN())&amp;":"&amp; ADDRESS(savings_max_row,COLUMN())))</f>
        <v>0</v>
      </c>
      <c r="S53" s="21" cm="1">
        <f t="array" aca="1" ref="S53" ca="1">SUM(INDIRECT(ADDRESS(savings_min_row,COLUMN())&amp;":"&amp; ADDRESS(savings_max_row,COLUMN())))</f>
        <v>31</v>
      </c>
      <c r="T53" s="21" cm="1">
        <f t="array" aca="1" ref="T53" ca="1">SUM(INDIRECT(ADDRESS(savings_min_row,COLUMN())&amp;":"&amp; ADDRESS(savings_max_row,COLUMN())))</f>
        <v>0</v>
      </c>
      <c r="U53" s="21" cm="1">
        <f t="array" aca="1" ref="U53" ca="1">SUM(INDIRECT(ADDRESS(savings_min_row,COLUMN())&amp;":"&amp; ADDRESS(savings_max_row,COLUMN())))</f>
        <v>-5</v>
      </c>
      <c r="V53" s="21" cm="1">
        <f t="array" aca="1" ref="V53" ca="1">SUM(INDIRECT(ADDRESS(savings_min_row,COLUMN())&amp;":"&amp; ADDRESS(savings_max_row,COLUMN())))</f>
        <v>0</v>
      </c>
      <c r="W53" s="21" cm="1">
        <f t="array" aca="1" ref="W53" ca="1">SUM(INDIRECT(ADDRESS(savings_min_row,COLUMN())&amp;":"&amp; ADDRESS(savings_max_row,COLUMN())))</f>
        <v>0</v>
      </c>
      <c r="X53" s="21" cm="1">
        <f t="array" aca="1" ref="X53" ca="1">SUM(INDIRECT(ADDRESS(savings_min_row,COLUMN())&amp;":"&amp; ADDRESS(savings_max_row,COLUMN())))</f>
        <v>0</v>
      </c>
      <c r="Y53" s="21" cm="1">
        <f t="array" aca="1" ref="Y53" ca="1">SUM(INDIRECT(ADDRESS(savings_min_row,COLUMN())&amp;":"&amp; ADDRESS(savings_max_row,COLUMN())))</f>
        <v>0</v>
      </c>
      <c r="Z53" s="21" cm="1">
        <f t="array" aca="1" ref="Z53" ca="1">SUM(INDIRECT(ADDRESS(savings_min_row,COLUMN())&amp;":"&amp; ADDRESS(savings_max_row,COLUMN())))</f>
        <v>0</v>
      </c>
      <c r="AA53" s="21" cm="1">
        <f t="array" aca="1" ref="AA53" ca="1">SUM(INDIRECT(ADDRESS(savings_min_row,COLUMN())&amp;":"&amp; ADDRESS(savings_max_row,COLUMN())))</f>
        <v>0</v>
      </c>
      <c r="AB53" s="21" cm="1">
        <f t="array" aca="1" ref="AB53" ca="1">SUM(INDIRECT(ADDRESS(savings_min_row,COLUMN())&amp;":"&amp; ADDRESS(savings_max_row,COLUMN())))</f>
        <v>0</v>
      </c>
      <c r="AC53" s="21" cm="1">
        <f t="array" aca="1" ref="AC53" ca="1">SUM(INDIRECT(ADDRESS(savings_min_row,COLUMN())&amp;":"&amp; ADDRESS(savings_max_row,COLUMN())))</f>
        <v>0</v>
      </c>
      <c r="AD53" s="21" cm="1">
        <f t="array" aca="1" ref="AD53" ca="1">SUM(INDIRECT(ADDRESS(savings_min_row,COLUMN())&amp;":"&amp; ADDRESS(savings_max_row,COLUMN())))</f>
        <v>0</v>
      </c>
      <c r="AE53" s="21" cm="1">
        <f t="array" aca="1" ref="AE53" ca="1">SUM(INDIRECT(ADDRESS(savings_min_row,COLUMN())&amp;":"&amp; ADDRESS(savings_max_row,COLUMN())))</f>
        <v>26</v>
      </c>
      <c r="AG53" s="21" cm="1">
        <f t="array" aca="1" ref="AG53" ca="1">SUM(INDIRECT(ADDRESS(savings_min_row,COLUMN())&amp;":"&amp; ADDRESS(savings_max_row,COLUMN())))</f>
        <v>31</v>
      </c>
      <c r="AH53" s="21" cm="1">
        <f t="array" aca="1" ref="AH53" ca="1">SUM(INDIRECT(ADDRESS(savings_min_row,COLUMN())&amp;":"&amp; ADDRESS(savings_max_row,COLUMN())))</f>
        <v>0</v>
      </c>
      <c r="AI53" s="21" cm="1">
        <f t="array" aca="1" ref="AI53" ca="1">SUM(INDIRECT(ADDRESS(savings_min_row,COLUMN())&amp;":"&amp; ADDRESS(savings_max_row,COLUMN())))</f>
        <v>-5</v>
      </c>
      <c r="AJ53" s="21" cm="1">
        <f t="array" aca="1" ref="AJ53" ca="1">SUM(INDIRECT(ADDRESS(savings_min_row,COLUMN())&amp;":"&amp; ADDRESS(savings_max_row,COLUMN())))</f>
        <v>0</v>
      </c>
      <c r="AK53" s="21" cm="1">
        <f t="array" aca="1" ref="AK53" ca="1">SUM(INDIRECT(ADDRESS(savings_min_row,COLUMN())&amp;":"&amp; ADDRESS(savings_max_row,COLUMN())))</f>
        <v>0</v>
      </c>
      <c r="AL53" s="21" cm="1">
        <f t="array" aca="1" ref="AL53" ca="1">SUM(INDIRECT(ADDRESS(savings_min_row,COLUMN())&amp;":"&amp; ADDRESS(savings_max_row,COLUMN())))</f>
        <v>0</v>
      </c>
      <c r="AM53" s="21" cm="1">
        <f t="array" aca="1" ref="AM53" ca="1">SUM(INDIRECT(ADDRESS(savings_min_row,COLUMN())&amp;":"&amp; ADDRESS(savings_max_row,COLUMN())))</f>
        <v>0</v>
      </c>
      <c r="AN53" s="21" cm="1">
        <f t="array" aca="1" ref="AN53" ca="1">SUM(INDIRECT(ADDRESS(savings_min_row,COLUMN())&amp;":"&amp; ADDRESS(savings_max_row,COLUMN())))</f>
        <v>0</v>
      </c>
      <c r="AO53" s="21" cm="1">
        <f t="array" aca="1" ref="AO53" ca="1">SUM(INDIRECT(ADDRESS(savings_min_row,COLUMN())&amp;":"&amp; ADDRESS(savings_max_row,COLUMN())))</f>
        <v>0</v>
      </c>
      <c r="AP53" s="21" cm="1">
        <f t="array" aca="1" ref="AP53" ca="1">SUM(INDIRECT(ADDRESS(savings_min_row,COLUMN())&amp;":"&amp; ADDRESS(savings_max_row,COLUMN())))</f>
        <v>0</v>
      </c>
      <c r="AQ53" s="21" cm="1">
        <f t="array" aca="1" ref="AQ53" ca="1">SUM(INDIRECT(ADDRESS(savings_min_row,COLUMN())&amp;":"&amp; ADDRESS(savings_max_row,COLUMN())))</f>
        <v>0</v>
      </c>
      <c r="AR53" s="21" cm="1">
        <f t="array" aca="1" ref="AR53" ca="1">SUM(INDIRECT(ADDRESS(savings_min_row,COLUMN())&amp;":"&amp; ADDRESS(savings_max_row,COLUMN())))</f>
        <v>0</v>
      </c>
      <c r="AS53" s="21" cm="1">
        <f t="array" aca="1" ref="AS53" ca="1">SUM(INDIRECT(ADDRESS(savings_min_row,COLUMN())&amp;":"&amp; ADDRESS(savings_max_row,COLUMN())))</f>
        <v>26</v>
      </c>
      <c r="AU53" s="21" cm="1">
        <f t="array" aca="1" ref="AU53" ca="1">SUM(INDIRECT(ADDRESS(savings_min_row,COLUMN())&amp;":"&amp; ADDRESS(savings_max_row,COLUMN())))</f>
        <v>31</v>
      </c>
      <c r="AV53" s="21" cm="1">
        <f t="array" aca="1" ref="AV53" ca="1">SUM(INDIRECT(ADDRESS(savings_min_row,COLUMN())&amp;":"&amp; ADDRESS(savings_max_row,COLUMN())))</f>
        <v>0</v>
      </c>
      <c r="AW53" s="21" cm="1">
        <f t="array" aca="1" ref="AW53" ca="1">SUM(INDIRECT(ADDRESS(savings_min_row,COLUMN())&amp;":"&amp; ADDRESS(savings_max_row,COLUMN())))</f>
        <v>-5</v>
      </c>
      <c r="AX53" s="21" cm="1">
        <f t="array" aca="1" ref="AX53" ca="1">SUM(INDIRECT(ADDRESS(savings_min_row,COLUMN())&amp;":"&amp; ADDRESS(savings_max_row,COLUMN())))</f>
        <v>0</v>
      </c>
      <c r="AY53" s="21" cm="1">
        <f t="array" aca="1" ref="AY53" ca="1">SUM(INDIRECT(ADDRESS(savings_min_row,COLUMN())&amp;":"&amp; ADDRESS(savings_max_row,COLUMN())))</f>
        <v>0</v>
      </c>
      <c r="AZ53" s="21" cm="1">
        <f t="array" aca="1" ref="AZ53" ca="1">SUM(INDIRECT(ADDRESS(savings_min_row,COLUMN())&amp;":"&amp; ADDRESS(savings_max_row,COLUMN())))</f>
        <v>0</v>
      </c>
      <c r="BA53" s="21" cm="1">
        <f t="array" aca="1" ref="BA53" ca="1">SUM(INDIRECT(ADDRESS(savings_min_row,COLUMN())&amp;":"&amp; ADDRESS(savings_max_row,COLUMN())))</f>
        <v>0</v>
      </c>
      <c r="BB53" s="21" cm="1">
        <f t="array" aca="1" ref="BB53" ca="1">SUM(INDIRECT(ADDRESS(savings_min_row,COLUMN())&amp;":"&amp; ADDRESS(savings_max_row,COLUMN())))</f>
        <v>0</v>
      </c>
      <c r="BC53" s="21" cm="1">
        <f t="array" aca="1" ref="BC53" ca="1">SUM(INDIRECT(ADDRESS(savings_min_row,COLUMN())&amp;":"&amp; ADDRESS(savings_max_row,COLUMN())))</f>
        <v>0</v>
      </c>
      <c r="BD53" s="21" cm="1">
        <f t="array" aca="1" ref="BD53" ca="1">SUM(INDIRECT(ADDRESS(savings_min_row,COLUMN())&amp;":"&amp; ADDRESS(savings_max_row,COLUMN())))</f>
        <v>0</v>
      </c>
      <c r="BE53" s="21" cm="1">
        <f t="array" aca="1" ref="BE53" ca="1">SUM(INDIRECT(ADDRESS(savings_min_row,COLUMN())&amp;":"&amp; ADDRESS(savings_max_row,COLUMN())))</f>
        <v>0</v>
      </c>
      <c r="BF53" s="21" cm="1">
        <f t="array" aca="1" ref="BF53" ca="1">SUM(INDIRECT(ADDRESS(savings_min_row,COLUMN())&amp;":"&amp; ADDRESS(savings_max_row,COLUMN())))</f>
        <v>0</v>
      </c>
      <c r="BG53" s="21" cm="1">
        <f t="array" aca="1" ref="BG53" ca="1">SUM(INDIRECT(ADDRESS(savings_min_row,COLUMN())&amp;":"&amp; ADDRESS(savings_max_row,COLUMN())))</f>
        <v>26</v>
      </c>
      <c r="BI53" s="21" cm="1">
        <f t="array" aca="1" ref="BI53" ca="1">SUM(INDIRECT(ADDRESS(savings_min_row,COLUMN())&amp;":"&amp; ADDRESS(savings_max_row,COLUMN())))</f>
        <v>31</v>
      </c>
      <c r="BJ53" s="21" cm="1">
        <f t="array" aca="1" ref="BJ53" ca="1">SUM(INDIRECT(ADDRESS(savings_min_row,COLUMN())&amp;":"&amp; ADDRESS(savings_max_row,COLUMN())))</f>
        <v>0</v>
      </c>
      <c r="BK53" s="21" cm="1">
        <f t="array" aca="1" ref="BK53" ca="1">SUM(INDIRECT(ADDRESS(savings_min_row,COLUMN())&amp;":"&amp; ADDRESS(savings_max_row,COLUMN())))</f>
        <v>-5</v>
      </c>
      <c r="BL53" s="21" cm="1">
        <f t="array" aca="1" ref="BL53" ca="1">SUM(INDIRECT(ADDRESS(savings_min_row,COLUMN())&amp;":"&amp; ADDRESS(savings_max_row,COLUMN())))</f>
        <v>0</v>
      </c>
      <c r="BM53" s="21" cm="1">
        <f t="array" aca="1" ref="BM53" ca="1">SUM(INDIRECT(ADDRESS(savings_min_row,COLUMN())&amp;":"&amp; ADDRESS(savings_max_row,COLUMN())))</f>
        <v>0</v>
      </c>
      <c r="BN53" s="21" cm="1">
        <f t="array" aca="1" ref="BN53" ca="1">SUM(INDIRECT(ADDRESS(savings_min_row,COLUMN())&amp;":"&amp; ADDRESS(savings_max_row,COLUMN())))</f>
        <v>0</v>
      </c>
      <c r="BO53" s="21" cm="1">
        <f t="array" aca="1" ref="BO53" ca="1">SUM(INDIRECT(ADDRESS(savings_min_row,COLUMN())&amp;":"&amp; ADDRESS(savings_max_row,COLUMN())))</f>
        <v>0</v>
      </c>
      <c r="BP53" s="21" cm="1">
        <f t="array" aca="1" ref="BP53" ca="1">SUM(INDIRECT(ADDRESS(savings_min_row,COLUMN())&amp;":"&amp; ADDRESS(savings_max_row,COLUMN())))</f>
        <v>0</v>
      </c>
      <c r="BQ53" s="21" cm="1">
        <f t="array" aca="1" ref="BQ53" ca="1">SUM(INDIRECT(ADDRESS(savings_min_row,COLUMN())&amp;":"&amp; ADDRESS(savings_max_row,COLUMN())))</f>
        <v>0</v>
      </c>
      <c r="BR53" s="21" cm="1">
        <f t="array" aca="1" ref="BR53" ca="1">SUM(INDIRECT(ADDRESS(savings_min_row,COLUMN())&amp;":"&amp; ADDRESS(savings_max_row,COLUMN())))</f>
        <v>0</v>
      </c>
      <c r="BS53" s="21" cm="1">
        <f t="array" aca="1" ref="BS53" ca="1">SUM(INDIRECT(ADDRESS(savings_min_row,COLUMN())&amp;":"&amp; ADDRESS(savings_max_row,COLUMN())))</f>
        <v>0</v>
      </c>
      <c r="BT53" s="21" cm="1">
        <f t="array" aca="1" ref="BT53" ca="1">SUM(INDIRECT(ADDRESS(savings_min_row,COLUMN())&amp;":"&amp; ADDRESS(savings_max_row,COLUMN())))</f>
        <v>0</v>
      </c>
      <c r="BU53" s="21" cm="1">
        <f t="array" aca="1" ref="BU53" ca="1">SUM(INDIRECT(ADDRESS(savings_min_row,COLUMN())&amp;":"&amp; ADDRESS(savings_max_row,COLUMN())))</f>
        <v>26</v>
      </c>
      <c r="BW53" s="21" cm="1">
        <f t="array" aca="1" ref="BW53" ca="1">SUM(INDIRECT(ADDRESS(savings_min_row,COLUMN())&amp;":"&amp; ADDRESS(savings_max_row,COLUMN())))</f>
        <v>31</v>
      </c>
      <c r="BX53" s="21" cm="1">
        <f t="array" aca="1" ref="BX53" ca="1">SUM(INDIRECT(ADDRESS(savings_min_row,COLUMN())&amp;":"&amp; ADDRESS(savings_max_row,COLUMN())))</f>
        <v>0</v>
      </c>
      <c r="BY53" s="21" cm="1">
        <f t="array" aca="1" ref="BY53" ca="1">SUM(INDIRECT(ADDRESS(savings_min_row,COLUMN())&amp;":"&amp; ADDRESS(savings_max_row,COLUMN())))</f>
        <v>-5</v>
      </c>
      <c r="BZ53" s="21" cm="1">
        <f t="array" aca="1" ref="BZ53" ca="1">SUM(INDIRECT(ADDRESS(savings_min_row,COLUMN())&amp;":"&amp; ADDRESS(savings_max_row,COLUMN())))</f>
        <v>0</v>
      </c>
      <c r="CA53" s="21" cm="1">
        <f t="array" aca="1" ref="CA53" ca="1">SUM(INDIRECT(ADDRESS(savings_min_row,COLUMN())&amp;":"&amp; ADDRESS(savings_max_row,COLUMN())))</f>
        <v>0</v>
      </c>
      <c r="CB53" s="21" cm="1">
        <f t="array" aca="1" ref="CB53" ca="1">SUM(INDIRECT(ADDRESS(savings_min_row,COLUMN())&amp;":"&amp; ADDRESS(savings_max_row,COLUMN())))</f>
        <v>0</v>
      </c>
      <c r="CC53" s="21" cm="1">
        <f t="array" aca="1" ref="CC53" ca="1">SUM(INDIRECT(ADDRESS(savings_min_row,COLUMN())&amp;":"&amp; ADDRESS(savings_max_row,COLUMN())))</f>
        <v>0</v>
      </c>
      <c r="CD53" s="21" cm="1">
        <f t="array" aca="1" ref="CD53" ca="1">SUM(INDIRECT(ADDRESS(savings_min_row,COLUMN())&amp;":"&amp; ADDRESS(savings_max_row,COLUMN())))</f>
        <v>0</v>
      </c>
      <c r="CE53" s="21" cm="1">
        <f t="array" aca="1" ref="CE53" ca="1">SUM(INDIRECT(ADDRESS(savings_min_row,COLUMN())&amp;":"&amp; ADDRESS(savings_max_row,COLUMN())))</f>
        <v>0</v>
      </c>
      <c r="CF53" s="21" cm="1">
        <f t="array" aca="1" ref="CF53" ca="1">SUM(INDIRECT(ADDRESS(savings_min_row,COLUMN())&amp;":"&amp; ADDRESS(savings_max_row,COLUMN())))</f>
        <v>0</v>
      </c>
      <c r="CG53" s="21" cm="1">
        <f t="array" aca="1" ref="CG53" ca="1">SUM(INDIRECT(ADDRESS(savings_min_row,COLUMN())&amp;":"&amp; ADDRESS(savings_max_row,COLUMN())))</f>
        <v>0</v>
      </c>
      <c r="CH53" s="21" cm="1">
        <f t="array" aca="1" ref="CH53" ca="1">SUM(INDIRECT(ADDRESS(savings_min_row,COLUMN())&amp;":"&amp; ADDRESS(savings_max_row,COLUMN())))</f>
        <v>0</v>
      </c>
      <c r="CI53" s="21" cm="1">
        <f t="array" aca="1" ref="CI53" ca="1">SUM(INDIRECT(ADDRESS(savings_min_row,COLUMN())&amp;":"&amp; ADDRESS(savings_max_row,COLUMN())))</f>
        <v>26</v>
      </c>
      <c r="CK53" s="21" cm="1">
        <f t="array" aca="1" ref="CK53" ca="1">SUM(INDIRECT(ADDRESS(savings_min_row,COLUMN())&amp;":"&amp; ADDRESS(savings_max_row,COLUMN())))</f>
        <v>31</v>
      </c>
      <c r="CL53" s="21" cm="1">
        <f t="array" aca="1" ref="CL53" ca="1">SUM(INDIRECT(ADDRESS(savings_min_row,COLUMN())&amp;":"&amp; ADDRESS(savings_max_row,COLUMN())))</f>
        <v>0</v>
      </c>
      <c r="CM53" s="21" cm="1">
        <f t="array" aca="1" ref="CM53" ca="1">SUM(INDIRECT(ADDRESS(savings_min_row,COLUMN())&amp;":"&amp; ADDRESS(savings_max_row,COLUMN())))</f>
        <v>-5</v>
      </c>
      <c r="CN53" s="21" cm="1">
        <f t="array" aca="1" ref="CN53" ca="1">SUM(INDIRECT(ADDRESS(savings_min_row,COLUMN())&amp;":"&amp; ADDRESS(savings_max_row,COLUMN())))</f>
        <v>0</v>
      </c>
      <c r="CO53" s="21" cm="1">
        <f t="array" aca="1" ref="CO53" ca="1">SUM(INDIRECT(ADDRESS(savings_min_row,COLUMN())&amp;":"&amp; ADDRESS(savings_max_row,COLUMN())))</f>
        <v>0</v>
      </c>
      <c r="CP53" s="21" cm="1">
        <f t="array" aca="1" ref="CP53" ca="1">SUM(INDIRECT(ADDRESS(savings_min_row,COLUMN())&amp;":"&amp; ADDRESS(savings_max_row,COLUMN())))</f>
        <v>0</v>
      </c>
      <c r="CQ53" s="21" cm="1">
        <f t="array" aca="1" ref="CQ53" ca="1">SUM(INDIRECT(ADDRESS(savings_min_row,COLUMN())&amp;":"&amp; ADDRESS(savings_max_row,COLUMN())))</f>
        <v>0</v>
      </c>
      <c r="CR53" s="21" cm="1">
        <f t="array" aca="1" ref="CR53" ca="1">SUM(INDIRECT(ADDRESS(savings_min_row,COLUMN())&amp;":"&amp; ADDRESS(savings_max_row,COLUMN())))</f>
        <v>0</v>
      </c>
      <c r="CS53" s="21" cm="1">
        <f t="array" aca="1" ref="CS53" ca="1">SUM(INDIRECT(ADDRESS(savings_min_row,COLUMN())&amp;":"&amp; ADDRESS(savings_max_row,COLUMN())))</f>
        <v>0</v>
      </c>
      <c r="CT53" s="21" cm="1">
        <f t="array" aca="1" ref="CT53" ca="1">SUM(INDIRECT(ADDRESS(savings_min_row,COLUMN())&amp;":"&amp; ADDRESS(savings_max_row,COLUMN())))</f>
        <v>0</v>
      </c>
      <c r="CU53" s="21" cm="1">
        <f t="array" aca="1" ref="CU53" ca="1">SUM(INDIRECT(ADDRESS(savings_min_row,COLUMN())&amp;":"&amp; ADDRESS(savings_max_row,COLUMN())))</f>
        <v>0</v>
      </c>
      <c r="CV53" s="21" cm="1">
        <f t="array" aca="1" ref="CV53" ca="1">SUM(INDIRECT(ADDRESS(savings_min_row,COLUMN())&amp;":"&amp; ADDRESS(savings_max_row,COLUMN())))</f>
        <v>0</v>
      </c>
      <c r="CW53" s="21" cm="1">
        <f t="array" aca="1" ref="CW53" ca="1">SUM(INDIRECT(ADDRESS(savings_min_row,COLUMN())&amp;":"&amp; ADDRESS(savings_max_row,COLUMN())))</f>
        <v>26</v>
      </c>
    </row>
  </sheetData>
  <mergeCells count="7">
    <mergeCell ref="BW4:CI4"/>
    <mergeCell ref="CK4:CW4"/>
    <mergeCell ref="E4:Q4"/>
    <mergeCell ref="S4:AE4"/>
    <mergeCell ref="AG4:AS4"/>
    <mergeCell ref="AU4:BG4"/>
    <mergeCell ref="BI4:BU4"/>
  </mergeCells>
  <conditionalFormatting sqref="C9:C20 E9:Q20 S9:AE20">
    <cfRule type="expression" dxfId="38" priority="36">
      <formula>ROW(A9)&lt;=income_max_row</formula>
    </cfRule>
  </conditionalFormatting>
  <conditionalFormatting sqref="C25:C36 E25:Q36 S25:AE36">
    <cfRule type="expression" dxfId="37" priority="35">
      <formula>ROW(A25)&lt;=expenses_max_row</formula>
    </cfRule>
  </conditionalFormatting>
  <conditionalFormatting sqref="C41:C44 E41:Q52 S41:AE52">
    <cfRule type="expression" dxfId="36" priority="34">
      <formula>ROW(A41)&lt;=savings_max_row</formula>
    </cfRule>
  </conditionalFormatting>
  <conditionalFormatting sqref="E5:Q6 S5:AE6">
    <cfRule type="expression" dxfId="35" priority="33">
      <formula>E$6&gt;0</formula>
    </cfRule>
    <cfRule type="expression" dxfId="34" priority="32" stopIfTrue="1">
      <formula>E$6&lt;0</formula>
    </cfRule>
    <cfRule type="expression" dxfId="33" priority="31" stopIfTrue="1">
      <formula>AND(E$21=0,E$37=0,E$53=0)</formula>
    </cfRule>
  </conditionalFormatting>
  <conditionalFormatting sqref="AG5:AS6">
    <cfRule type="expression" dxfId="32" priority="27">
      <formula>AG$6&gt;0</formula>
    </cfRule>
    <cfRule type="expression" dxfId="31" priority="26" stopIfTrue="1">
      <formula>AG$6&lt;0</formula>
    </cfRule>
    <cfRule type="expression" dxfId="30" priority="25" stopIfTrue="1">
      <formula>AND(AG$21=0,AG$37=0,AG$53=0)</formula>
    </cfRule>
  </conditionalFormatting>
  <conditionalFormatting sqref="AG9:AS20">
    <cfRule type="expression" dxfId="29" priority="30">
      <formula>ROW(AE9)&lt;=income_max_row</formula>
    </cfRule>
  </conditionalFormatting>
  <conditionalFormatting sqref="AG25:AS36">
    <cfRule type="expression" dxfId="28" priority="29">
      <formula>ROW(AE25)&lt;=expenses_max_row</formula>
    </cfRule>
  </conditionalFormatting>
  <conditionalFormatting sqref="AG41:AS52">
    <cfRule type="expression" dxfId="27" priority="28">
      <formula>ROW(AE41)&lt;=savings_max_row</formula>
    </cfRule>
  </conditionalFormatting>
  <conditionalFormatting sqref="AU5:BG6">
    <cfRule type="expression" dxfId="26" priority="19" stopIfTrue="1">
      <formula>AND(AU$21=0,AU$37=0,AU$53=0)</formula>
    </cfRule>
    <cfRule type="expression" dxfId="25" priority="20" stopIfTrue="1">
      <formula>AU$6&lt;0</formula>
    </cfRule>
    <cfRule type="expression" dxfId="24" priority="21">
      <formula>AU$6&gt;0</formula>
    </cfRule>
  </conditionalFormatting>
  <conditionalFormatting sqref="AU9:BG20">
    <cfRule type="expression" dxfId="23" priority="24">
      <formula>ROW(AS9)&lt;=income_max_row</formula>
    </cfRule>
  </conditionalFormatting>
  <conditionalFormatting sqref="AU25:BG36">
    <cfRule type="expression" dxfId="22" priority="23">
      <formula>ROW(AS25)&lt;=expenses_max_row</formula>
    </cfRule>
  </conditionalFormatting>
  <conditionalFormatting sqref="AU41:BG52">
    <cfRule type="expression" dxfId="21" priority="22">
      <formula>ROW(AS41)&lt;=savings_max_row</formula>
    </cfRule>
  </conditionalFormatting>
  <conditionalFormatting sqref="BI5:BU6">
    <cfRule type="expression" dxfId="20" priority="15">
      <formula>BI$6&gt;0</formula>
    </cfRule>
    <cfRule type="expression" dxfId="19" priority="14" stopIfTrue="1">
      <formula>BI$6&lt;0</formula>
    </cfRule>
    <cfRule type="expression" dxfId="18" priority="13" stopIfTrue="1">
      <formula>AND(BI$21=0,BI$37=0,BI$53=0)</formula>
    </cfRule>
  </conditionalFormatting>
  <conditionalFormatting sqref="BI9:BU20">
    <cfRule type="expression" dxfId="17" priority="18">
      <formula>ROW(BG9)&lt;=income_max_row</formula>
    </cfRule>
  </conditionalFormatting>
  <conditionalFormatting sqref="BI25:BU36">
    <cfRule type="expression" dxfId="16" priority="17">
      <formula>ROW(BG25)&lt;=expenses_max_row</formula>
    </cfRule>
  </conditionalFormatting>
  <conditionalFormatting sqref="BI41:BU52">
    <cfRule type="expression" dxfId="15" priority="16">
      <formula>ROW(BG41)&lt;=savings_max_row</formula>
    </cfRule>
  </conditionalFormatting>
  <conditionalFormatting sqref="BW5:CI6">
    <cfRule type="expression" dxfId="14" priority="7" stopIfTrue="1">
      <formula>AND(BW$21=0,BW$37=0,BW$53=0)</formula>
    </cfRule>
    <cfRule type="expression" dxfId="13" priority="9">
      <formula>BW$6&gt;0</formula>
    </cfRule>
    <cfRule type="expression" dxfId="12" priority="8" stopIfTrue="1">
      <formula>BW$6&lt;0</formula>
    </cfRule>
  </conditionalFormatting>
  <conditionalFormatting sqref="BW9:CI20">
    <cfRule type="expression" dxfId="11" priority="12">
      <formula>ROW(BU9)&lt;=income_max_row</formula>
    </cfRule>
  </conditionalFormatting>
  <conditionalFormatting sqref="BW25:CI36">
    <cfRule type="expression" dxfId="10" priority="11">
      <formula>ROW(BU25)&lt;=expenses_max_row</formula>
    </cfRule>
  </conditionalFormatting>
  <conditionalFormatting sqref="BW41:CI52">
    <cfRule type="expression" dxfId="9" priority="10">
      <formula>ROW(BU41)&lt;=savings_max_row</formula>
    </cfRule>
  </conditionalFormatting>
  <conditionalFormatting sqref="CK5:CW6">
    <cfRule type="expression" dxfId="8" priority="2" stopIfTrue="1">
      <formula>CK$6&lt;0</formula>
    </cfRule>
    <cfRule type="expression" dxfId="7" priority="3">
      <formula>CK$6&gt;0</formula>
    </cfRule>
    <cfRule type="expression" dxfId="6" priority="1" stopIfTrue="1">
      <formula>AND(CK$21=0,CK$37=0,CK$53=0)</formula>
    </cfRule>
  </conditionalFormatting>
  <conditionalFormatting sqref="CK9:CW20">
    <cfRule type="expression" dxfId="5" priority="6">
      <formula>ROW(CI9)&lt;=income_max_row</formula>
    </cfRule>
  </conditionalFormatting>
  <conditionalFormatting sqref="CK25:CW36">
    <cfRule type="expression" dxfId="4" priority="5">
      <formula>ROW(CI25)&lt;=expenses_max_row</formula>
    </cfRule>
  </conditionalFormatting>
  <conditionalFormatting sqref="CK41:CW52">
    <cfRule type="expression" dxfId="3" priority="4">
      <formula>ROW(CI41)&lt;=savings_max_row</formula>
    </cfRule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FA41-9684-4DA2-9553-0FE54F2C8EC9}">
  <dimension ref="C1:J14"/>
  <sheetViews>
    <sheetView showGridLines="0" tabSelected="1" workbookViewId="0">
      <selection activeCell="G15" sqref="G15"/>
    </sheetView>
  </sheetViews>
  <sheetFormatPr defaultRowHeight="14.4" x14ac:dyDescent="0.3"/>
  <cols>
    <col min="2" max="2" width="2.88671875" customWidth="1"/>
    <col min="3" max="4" width="12.21875" customWidth="1"/>
    <col min="5" max="5" width="17.6640625" customWidth="1"/>
    <col min="6" max="6" width="13.77734375" customWidth="1"/>
    <col min="7" max="7" width="43.109375" customWidth="1"/>
    <col min="8" max="8" width="13.5546875" customWidth="1"/>
    <col min="9" max="9" width="16.77734375" customWidth="1"/>
  </cols>
  <sheetData>
    <row r="1" spans="3:10" s="1" customFormat="1" ht="27.6" customHeight="1" x14ac:dyDescent="0.3">
      <c r="C1" s="14" t="s">
        <v>5</v>
      </c>
    </row>
    <row r="9" spans="3:10" x14ac:dyDescent="0.3">
      <c r="J9" s="48"/>
    </row>
    <row r="11" spans="3:10" x14ac:dyDescent="0.3">
      <c r="C11" s="34" t="s">
        <v>29</v>
      </c>
      <c r="D11" s="34" t="s">
        <v>30</v>
      </c>
      <c r="E11" s="34" t="s">
        <v>31</v>
      </c>
      <c r="F11" s="34" t="s">
        <v>32</v>
      </c>
      <c r="G11" s="34" t="s">
        <v>33</v>
      </c>
      <c r="H11" s="39" t="s">
        <v>34</v>
      </c>
      <c r="I11" s="39" t="s">
        <v>35</v>
      </c>
    </row>
    <row r="12" spans="3:10" x14ac:dyDescent="0.3">
      <c r="C12" s="36">
        <v>45313</v>
      </c>
      <c r="D12" s="35" t="s">
        <v>9</v>
      </c>
      <c r="E12" s="35" t="s">
        <v>14</v>
      </c>
      <c r="F12" s="37">
        <v>1200</v>
      </c>
      <c r="G12" s="38"/>
      <c r="H12" s="40" cm="1">
        <f t="array" ref="H12">SUMPRODUCT(Tracking[Amount],--(Tracking[Date]&lt;=Tracking[[#This Row],[Date]]),(Tracking[Type]&lt;&gt;"Income")*(-1) +(Tracking[Type]="Income"))</f>
        <v>1840</v>
      </c>
      <c r="I12" s="49">
        <f>IF(
  AND(
    Tracking[[#This Row],[Type]] = "Income",
    shift_late_income_status = "Active",
    DAY(Tracking[[#This Row],[Date]]) &gt;= shift_late_income_starting_date  ),
  EOMONTH(Tracking[[#This Row],[Date]], 0) + 1,
  Tracking[[#This Row],[Date]]
)</f>
        <v>45313</v>
      </c>
    </row>
    <row r="13" spans="3:10" x14ac:dyDescent="0.3">
      <c r="C13" s="36">
        <v>45313</v>
      </c>
      <c r="D13" s="35" t="s">
        <v>9</v>
      </c>
      <c r="E13" s="35" t="s">
        <v>13</v>
      </c>
      <c r="F13" s="37">
        <v>340</v>
      </c>
      <c r="G13" s="38"/>
      <c r="H13" s="40" cm="1">
        <f t="array" ref="H13">SUMPRODUCT(Tracking[Amount],--(Tracking[Date]&lt;=Tracking[[#This Row],[Date]]),(Tracking[Type]&lt;&gt;"Income")*(-1) +(Tracking[Type]="Income"))</f>
        <v>1840</v>
      </c>
      <c r="I13" s="49">
        <f>IF(
  AND(
    Tracking[[#This Row],[Type]] = "Income",
    shift_late_income_status = "Active",
    DAY(Tracking[[#This Row],[Date]]) &gt;= shift_late_income_starting_date  ),
  EOMONTH(Tracking[[#This Row],[Date]], 0) + 1,
  Tracking[[#This Row],[Date]]
)</f>
        <v>45313</v>
      </c>
    </row>
    <row r="14" spans="3:10" x14ac:dyDescent="0.3">
      <c r="C14" s="36">
        <v>45293</v>
      </c>
      <c r="D14" s="35" t="s">
        <v>9</v>
      </c>
      <c r="E14" s="35" t="s">
        <v>13</v>
      </c>
      <c r="F14" s="37">
        <v>300</v>
      </c>
      <c r="G14" s="38"/>
      <c r="H14" s="40" cm="1">
        <f t="array" ref="H14">SUMPRODUCT(Tracking[Amount],--(Tracking[Date]&lt;=Tracking[[#This Row],[Date]]),(Tracking[Type]&lt;&gt;"Income")*(-1) +(Tracking[Type]="Income"))</f>
        <v>300</v>
      </c>
      <c r="I14" s="49">
        <f>IF(
  AND(
    Tracking[[#This Row],[Type]] = "Income",
    shift_late_income_status = "Active",
    DAY(Tracking[[#This Row],[Date]]) &gt;= shift_late_income_starting_date  ),
  EOMONTH(Tracking[[#This Row],[Date]], 0) + 1,
  Tracking[[#This Row],[Date]]
)</f>
        <v>45293</v>
      </c>
    </row>
  </sheetData>
  <conditionalFormatting sqref="E12:E14">
    <cfRule type="expression" dxfId="2" priority="2">
      <formula>ISNA(MATCH(E12, INDIRECT(D12),0))</formula>
    </cfRule>
  </conditionalFormatting>
  <conditionalFormatting sqref="F12:F14">
    <cfRule type="expression" dxfId="1" priority="1">
      <formula>D12="Income"</formula>
    </cfRule>
  </conditionalFormatting>
  <dataValidations count="4">
    <dataValidation type="date" operator="greaterThan" allowBlank="1" showInputMessage="1" showErrorMessage="1" errorTitle="Invalid Date" error="Please enter a valid date." sqref="C12:C14" xr:uid="{1361BD68-496B-4309-8C97-11F076AEFC0E}">
      <formula1>1</formula1>
    </dataValidation>
    <dataValidation type="list" allowBlank="1" showInputMessage="1" showErrorMessage="1" errorTitle="Invalid type" error="Please select a valid choice from list." sqref="D12:D14" xr:uid="{D08B882D-37EA-4477-A14A-168EE4E9F1C8}">
      <formula1>"Income, Expenses, Savings"</formula1>
    </dataValidation>
    <dataValidation type="list" allowBlank="1" showInputMessage="1" showErrorMessage="1" errorTitle="Invalid Category" error="Please select valid category from list." sqref="E12:E14" xr:uid="{01DB064E-CA28-4759-9473-90E78D310011}">
      <formula1>INDIRECT(D12)</formula1>
    </dataValidation>
    <dataValidation type="custom" allowBlank="1" showInputMessage="1" showErrorMessage="1" errorTitle="Invalid Type" error="Please enter valid number," sqref="F12:F14" xr:uid="{40CA93A7-9145-4584-96BF-C8E6D404D36F}">
      <formula1>ISNUMBER(F12)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8602-C3E7-48FD-8781-FFA6BBDAB41F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F244-F0FB-4867-9A5E-E5B321EB9BE3}">
  <dimension ref="C1:F8"/>
  <sheetViews>
    <sheetView showGridLines="0" workbookViewId="0">
      <selection activeCell="E8" sqref="E8"/>
    </sheetView>
  </sheetViews>
  <sheetFormatPr defaultRowHeight="14.4" x14ac:dyDescent="0.3"/>
  <cols>
    <col min="2" max="2" width="2.88671875" customWidth="1"/>
    <col min="3" max="3" width="3.109375" customWidth="1"/>
    <col min="4" max="5" width="17.6640625" customWidth="1"/>
    <col min="6" max="6" width="3.109375" customWidth="1"/>
  </cols>
  <sheetData>
    <row r="1" spans="3:6" s="1" customFormat="1" ht="27.6" customHeight="1" x14ac:dyDescent="0.3">
      <c r="C1" s="13" t="s">
        <v>7</v>
      </c>
    </row>
    <row r="6" spans="3:6" x14ac:dyDescent="0.3">
      <c r="C6" s="54" t="s">
        <v>42</v>
      </c>
      <c r="D6" s="54"/>
      <c r="E6" s="54"/>
      <c r="F6" s="54"/>
    </row>
    <row r="8" spans="3:6" x14ac:dyDescent="0.3">
      <c r="D8" s="3" t="s">
        <v>43</v>
      </c>
    </row>
  </sheetData>
  <mergeCells count="1">
    <mergeCell ref="C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9FFF-3FD0-4A85-81DA-02F3685EEB75}">
  <dimension ref="C1"/>
  <sheetViews>
    <sheetView showGridLines="0" workbookViewId="0">
      <selection activeCell="C1" sqref="C1"/>
    </sheetView>
  </sheetViews>
  <sheetFormatPr defaultRowHeight="14.4" x14ac:dyDescent="0.3"/>
  <cols>
    <col min="2" max="2" width="2.88671875" customWidth="1"/>
  </cols>
  <sheetData>
    <row r="1" spans="3:3" s="1" customFormat="1" ht="27.6" customHeight="1" x14ac:dyDescent="0.3">
      <c r="C1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Settings</vt:lpstr>
      <vt:lpstr>Budget Planning</vt:lpstr>
      <vt:lpstr>Budget Tracking</vt:lpstr>
      <vt:lpstr>Budget Dashboard</vt:lpstr>
      <vt:lpstr>Calculations</vt:lpstr>
      <vt:lpstr>Dropdown Data</vt:lpstr>
      <vt:lpstr>shift_late_income_starting_date</vt:lpstr>
      <vt:lpstr>shift_late_income_status</vt:lpstr>
      <vt:lpstr>starting_year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Mahajan</dc:creator>
  <cp:lastModifiedBy>Devendra Mahajan</cp:lastModifiedBy>
  <dcterms:created xsi:type="dcterms:W3CDTF">2024-07-20T12:40:27Z</dcterms:created>
  <dcterms:modified xsi:type="dcterms:W3CDTF">2024-08-06T16:59:48Z</dcterms:modified>
</cp:coreProperties>
</file>