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n\Documents\"/>
    </mc:Choice>
  </mc:AlternateContent>
  <xr:revisionPtr revIDLastSave="0" documentId="13_ncr:1_{97E0890A-CE7E-479A-860B-8A581ABC89A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set" sheetId="2" r:id="rId1"/>
    <sheet name="Assi_2" sheetId="3" r:id="rId2"/>
    <sheet name="Attachments " sheetId="6" r:id="rId3"/>
  </sheets>
  <definedNames>
    <definedName name="_xlnm._FilterDatabase" localSheetId="1" hidden="1">Assi_2!$A$1:$F$38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A36" i="3" a="1"/>
  <c r="B36" i="3" l="1"/>
  <c r="B39" i="3"/>
  <c r="B40" i="3"/>
  <c r="B37" i="3"/>
  <c r="B38" i="3"/>
  <c r="C38" i="3" a="1"/>
  <c r="C39" i="3" a="1"/>
  <c r="C37" i="3" a="1"/>
  <c r="C36" i="3" a="1"/>
  <c r="C40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<sst xmlns="http://schemas.openxmlformats.org/spreadsheetml/2006/main" count="305" uniqueCount="115">
  <si>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</si>
  <si>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</si>
  <si>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</si>
  <si>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</si>
  <si>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</si>
  <si>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</si>
  <si>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</si>
  <si>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</si>
  <si>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</si>
  <si>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</si>
  <si>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</si>
  <si>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</si>
  <si>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</si>
  <si>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</si>
  <si>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</si>
  <si>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</si>
  <si>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</si>
  <si>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</si>
  <si>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</si>
  <si>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</si>
  <si>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</si>
  <si>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</si>
  <si>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</si>
  <si>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</si>
  <si>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</si>
  <si>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</si>
  <si>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</si>
  <si>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</si>
  <si>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</si>
  <si>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</si>
  <si>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</si>
  <si>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</si>
  <si>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</si>
  <si>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</si>
  <si>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</si>
  <si>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</si>
  <si>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</si>
  <si>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</si>
  <si>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</si>
  <si>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</si>
  <si>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</si>
  <si>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</si>
  <si>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</si>
  <si>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</si>
  <si>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</si>
  <si>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</si>
  <si>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</si>
  <si>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</si>
  <si>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</si>
  <si>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</si>
  <si>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</si>
  <si>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</si>
  <si>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</si>
  <si>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</si>
  <si>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</si>
  <si>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</si>
  <si>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</si>
  <si>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</si>
  <si>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</si>
  <si>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</si>
  <si>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</si>
  <si>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</si>
  <si>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</si>
  <si>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</si>
  <si>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</si>
  <si>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</si>
  <si>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</si>
  <si>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</si>
  <si>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</si>
  <si>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</si>
  <si>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</si>
  <si>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</si>
  <si>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</si>
  <si>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</si>
  <si>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</si>
  <si>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</si>
  <si>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</si>
  <si>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</si>
  <si>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</si>
  <si>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</si>
  <si>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</si>
  <si>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</si>
  <si>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</si>
  <si>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</si>
  <si>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</si>
  <si>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</si>
  <si>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</si>
  <si>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</si>
  <si>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</si>
  <si>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</si>
  <si>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</si>
  <si>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</si>
  <si>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</si>
  <si>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</si>
  <si>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</si>
  <si>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</si>
  <si>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</si>
  <si>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</si>
  <si>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Mean</t>
  </si>
  <si>
    <t>Median</t>
  </si>
  <si>
    <t>Country Code.</t>
  </si>
  <si>
    <t>US</t>
  </si>
  <si>
    <t>UK</t>
  </si>
  <si>
    <t>CA</t>
  </si>
  <si>
    <t>RU</t>
  </si>
  <si>
    <t>DE</t>
  </si>
  <si>
    <t>BR</t>
  </si>
  <si>
    <t>ES</t>
  </si>
  <si>
    <t>IN</t>
  </si>
  <si>
    <t>IT</t>
  </si>
  <si>
    <t>CN</t>
  </si>
  <si>
    <t>AU</t>
  </si>
  <si>
    <t>FR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</si>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</sst>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-[$$-409]* #,##0.00_ ;_-[$$-409]* \-#,##0.00\ ;_-[$$-409]* &quot;-&quot;??_ ;_-@_ "/>
  </numFmts>
  <fonts count="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7" fillId="4" borderId="0" xfId="0" applyFont="1" applyFill="1"/>
    <xf numFmtId="0" fontId="0" fillId="0" borderId="0" xfId="0" applyFill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6" fillId="4" borderId="1" xfId="0" applyFont="1" applyFill="1" applyBorder="1"/>
    <xf numFmtId="0" fontId="2" fillId="0" borderId="1" xfId="0" applyFont="1" applyFill="1" applyBorder="1"/>
    <xf numFmtId="0" fontId="2" fillId="3" borderId="1" xfId="0" applyFont="1" applyFill="1" applyBorder="1"/>
    <xf numFmtId="0" fontId="6" fillId="5" borderId="1" xfId="0" applyFont="1" applyFill="1" applyBorder="1"/>
    <xf numFmtId="0" fontId="5" fillId="0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14" fontId="2" fillId="0" borderId="1" xfId="0" applyNumberFormat="1" applyFont="1" applyBorder="1"/>
    <xf numFmtId="168" fontId="2" fillId="0" borderId="1" xfId="0" applyNumberFormat="1" applyFont="1" applyBorder="1"/>
    <xf numFmtId="168" fontId="2" fillId="3" borderId="1" xfId="0" applyNumberFormat="1" applyFont="1" applyFill="1" applyBorder="1"/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528686</xdr:colOff>
          <xdr:row>7</xdr:row>
          <xdr:rowOff>53381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7F15B0D2-5C59-FCCE-B573-73AA7EE1E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P1000"/>
  <sheetViews>
    <sheetView workbookViewId="0">
      <selection activeCell="H23" sqref="H23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B97D-176E-4B46-944E-72F4B776255D}">
  <sheetPr codeName="Sheet2">
    <outlinePr summaryBelow="0" summaryRight="0"/>
  </sheetPr>
  <dimension ref="A1:I1000"/>
  <sheetViews>
    <sheetView topLeftCell="A15" workbookViewId="0">
      <selection activeCell="F10" sqref="F10"/>
    </sheetView>
  </sheetViews>
  <sheetFormatPr defaultColWidth="12.5703125" defaultRowHeight="15" customHeight="1"/>
  <cols>
    <col min="1" max="1" width="15" bestFit="1" customWidth="1"/>
    <col min="2" max="2" width="14" style="6" bestFit="1" customWidth="1"/>
    <col min="3" max="3" width="12.28515625" bestFit="1" customWidth="1"/>
    <col min="4" max="4" width="10.28515625" bestFit="1" customWidth="1"/>
    <col min="5" max="5" width="8.5703125" bestFit="1" customWidth="1"/>
    <col min="6" max="6" width="11.28515625" style="7" bestFit="1" customWidth="1"/>
    <col min="7" max="7" width="19" style="17" bestFit="1" customWidth="1"/>
    <col min="8" max="8" width="14" bestFit="1" customWidth="1"/>
    <col min="9" max="9" width="22.85546875" bestFit="1" customWidth="1"/>
  </cols>
  <sheetData>
    <row r="1" spans="1:9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6" t="s">
        <v>113</v>
      </c>
      <c r="H1" s="9" t="s">
        <v>100</v>
      </c>
      <c r="I1" s="9" t="s">
        <v>114</v>
      </c>
    </row>
    <row r="2" spans="1:9" ht="15.75" customHeight="1">
      <c r="A2" s="10" t="s">
        <v>21</v>
      </c>
      <c r="B2" s="11" t="s">
        <v>22</v>
      </c>
      <c r="C2" s="10" t="s">
        <v>23</v>
      </c>
      <c r="D2" s="20">
        <v>70</v>
      </c>
      <c r="E2" s="10">
        <v>20</v>
      </c>
      <c r="F2" s="12" t="s">
        <v>56</v>
      </c>
      <c r="G2" s="18">
        <v>46164</v>
      </c>
      <c r="H2" s="8" t="s">
        <v>101</v>
      </c>
      <c r="I2" s="8" t="str">
        <f>_xlfn.CONCAT(C2," - ",B2)</f>
        <v>North Face - Backpack</v>
      </c>
    </row>
    <row r="3" spans="1:9" ht="15.75" customHeight="1">
      <c r="A3" s="13" t="s">
        <v>31</v>
      </c>
      <c r="B3" s="14" t="s">
        <v>32</v>
      </c>
      <c r="C3" s="13" t="s">
        <v>33</v>
      </c>
      <c r="D3" s="21">
        <v>90</v>
      </c>
      <c r="E3" s="13">
        <v>35</v>
      </c>
      <c r="F3" s="12" t="s">
        <v>17</v>
      </c>
      <c r="G3" s="19">
        <v>46257</v>
      </c>
      <c r="H3" s="10" t="s">
        <v>102</v>
      </c>
      <c r="I3" s="8" t="str">
        <f t="shared" ref="I3:I32" si="0">_xlfn.CONCAT(C3," - ",B3)</f>
        <v>Ninja - Blender</v>
      </c>
    </row>
    <row r="4" spans="1:9" ht="15.75" customHeight="1">
      <c r="A4" s="10" t="s">
        <v>81</v>
      </c>
      <c r="B4" s="11" t="s">
        <v>32</v>
      </c>
      <c r="C4" s="10" t="s">
        <v>82</v>
      </c>
      <c r="D4" s="20">
        <v>400</v>
      </c>
      <c r="E4" s="10">
        <v>40</v>
      </c>
      <c r="F4" s="12" t="s">
        <v>17</v>
      </c>
      <c r="G4" s="19">
        <v>46214</v>
      </c>
      <c r="H4" s="10" t="s">
        <v>103</v>
      </c>
      <c r="I4" s="8" t="str">
        <f t="shared" si="0"/>
        <v>Vitamix - Blender</v>
      </c>
    </row>
    <row r="5" spans="1:9" ht="15.75" customHeight="1">
      <c r="A5" s="10" t="s">
        <v>67</v>
      </c>
      <c r="B5" s="11" t="s">
        <v>68</v>
      </c>
      <c r="C5" s="10" t="s">
        <v>69</v>
      </c>
      <c r="D5" s="20">
        <v>700</v>
      </c>
      <c r="E5" s="10">
        <v>50</v>
      </c>
      <c r="F5" s="15" t="s">
        <v>9</v>
      </c>
      <c r="G5" s="19">
        <v>46156</v>
      </c>
      <c r="H5" s="10" t="s">
        <v>104</v>
      </c>
      <c r="I5" s="8" t="str">
        <f t="shared" si="0"/>
        <v>Nikon - Camera</v>
      </c>
    </row>
    <row r="6" spans="1:9" ht="15.75" customHeight="1">
      <c r="A6" s="13" t="s">
        <v>64</v>
      </c>
      <c r="B6" s="14" t="s">
        <v>65</v>
      </c>
      <c r="C6" s="13" t="s">
        <v>66</v>
      </c>
      <c r="D6" s="21">
        <v>130</v>
      </c>
      <c r="E6" s="13">
        <v>10</v>
      </c>
      <c r="F6" s="12" t="s">
        <v>40</v>
      </c>
      <c r="G6" s="18">
        <v>46248</v>
      </c>
      <c r="H6" s="8" t="s">
        <v>101</v>
      </c>
      <c r="I6" s="8" t="str">
        <f t="shared" si="0"/>
        <v>Coleman - Camping Tent</v>
      </c>
    </row>
    <row r="7" spans="1:9" ht="15.75" customHeight="1">
      <c r="A7" s="10" t="s">
        <v>14</v>
      </c>
      <c r="B7" s="11" t="s">
        <v>15</v>
      </c>
      <c r="C7" s="10" t="s">
        <v>16</v>
      </c>
      <c r="D7" s="20">
        <v>130</v>
      </c>
      <c r="E7" s="10">
        <v>40</v>
      </c>
      <c r="F7" s="12" t="s">
        <v>17</v>
      </c>
      <c r="G7" s="18">
        <v>46084</v>
      </c>
      <c r="H7" s="8" t="s">
        <v>101</v>
      </c>
      <c r="I7" s="8" t="str">
        <f t="shared" si="0"/>
        <v>Keurig - Coffee Maker</v>
      </c>
    </row>
    <row r="8" spans="1:9" ht="15.75" customHeight="1">
      <c r="A8" s="10" t="s">
        <v>45</v>
      </c>
      <c r="B8" s="11" t="s">
        <v>15</v>
      </c>
      <c r="C8" s="10" t="s">
        <v>46</v>
      </c>
      <c r="D8" s="20">
        <v>120</v>
      </c>
      <c r="E8" s="10">
        <v>35</v>
      </c>
      <c r="F8" s="12" t="s">
        <v>17</v>
      </c>
      <c r="G8" s="18">
        <v>46364</v>
      </c>
      <c r="H8" s="8" t="s">
        <v>105</v>
      </c>
      <c r="I8" s="8" t="str">
        <f t="shared" si="0"/>
        <v>Nespresso - Coffee Maker</v>
      </c>
    </row>
    <row r="9" spans="1:9" ht="15.75" customHeight="1">
      <c r="A9" s="10" t="s">
        <v>83</v>
      </c>
      <c r="B9" s="11" t="s">
        <v>84</v>
      </c>
      <c r="C9" s="10" t="s">
        <v>85</v>
      </c>
      <c r="D9" s="20">
        <v>60</v>
      </c>
      <c r="E9" s="10">
        <v>30</v>
      </c>
      <c r="F9" s="12" t="s">
        <v>13</v>
      </c>
      <c r="G9" s="18">
        <v>46088</v>
      </c>
      <c r="H9" s="8" t="s">
        <v>103</v>
      </c>
      <c r="I9" s="8" t="str">
        <f t="shared" si="0"/>
        <v>Zara - Dress</v>
      </c>
    </row>
    <row r="10" spans="1:9" ht="15.75" customHeight="1">
      <c r="A10" s="10" t="s">
        <v>73</v>
      </c>
      <c r="B10" s="11" t="s">
        <v>74</v>
      </c>
      <c r="C10" s="10" t="s">
        <v>75</v>
      </c>
      <c r="D10" s="20">
        <v>150</v>
      </c>
      <c r="E10" s="10">
        <v>30</v>
      </c>
      <c r="F10" s="12" t="s">
        <v>9</v>
      </c>
      <c r="G10" s="18">
        <v>46222</v>
      </c>
      <c r="H10" s="8" t="s">
        <v>106</v>
      </c>
      <c r="I10" s="8" t="str">
        <f t="shared" si="0"/>
        <v>Xiaomi - Fitness Tracker</v>
      </c>
    </row>
    <row r="11" spans="1:9" ht="15.75" customHeight="1">
      <c r="A11" s="10" t="s">
        <v>89</v>
      </c>
      <c r="B11" s="11" t="s">
        <v>74</v>
      </c>
      <c r="C11" s="10" t="s">
        <v>90</v>
      </c>
      <c r="D11" s="20">
        <v>130</v>
      </c>
      <c r="E11" s="10">
        <v>5</v>
      </c>
      <c r="F11" s="12" t="s">
        <v>9</v>
      </c>
      <c r="G11" s="18">
        <v>46166</v>
      </c>
      <c r="H11" s="8" t="s">
        <v>103</v>
      </c>
      <c r="I11" s="8" t="str">
        <f t="shared" si="0"/>
        <v>Garmin - Fitness Tracker</v>
      </c>
    </row>
    <row r="12" spans="1:9" ht="15.75" customHeight="1">
      <c r="A12" s="13" t="s">
        <v>24</v>
      </c>
      <c r="B12" s="14" t="s">
        <v>25</v>
      </c>
      <c r="C12" s="13" t="s">
        <v>26</v>
      </c>
      <c r="D12" s="21">
        <v>600</v>
      </c>
      <c r="E12" s="13">
        <v>45</v>
      </c>
      <c r="F12" s="15" t="s">
        <v>9</v>
      </c>
      <c r="G12" s="18">
        <v>46180</v>
      </c>
      <c r="H12" s="8" t="s">
        <v>102</v>
      </c>
      <c r="I12" s="8" t="str">
        <f t="shared" si="0"/>
        <v>Sony - Headphones</v>
      </c>
    </row>
    <row r="13" spans="1:9" ht="15.75" customHeight="1">
      <c r="A13" s="10" t="s">
        <v>50</v>
      </c>
      <c r="B13" s="11" t="s">
        <v>25</v>
      </c>
      <c r="C13" s="10" t="s">
        <v>52</v>
      </c>
      <c r="D13" s="20">
        <v>250</v>
      </c>
      <c r="E13" s="10">
        <v>20</v>
      </c>
      <c r="F13" s="12" t="s">
        <v>9</v>
      </c>
      <c r="G13" s="18">
        <v>46128</v>
      </c>
      <c r="H13" s="8" t="s">
        <v>107</v>
      </c>
      <c r="I13" s="8" t="str">
        <f t="shared" si="0"/>
        <v>Bose - Headphones</v>
      </c>
    </row>
    <row r="14" spans="1:9" ht="15.75" customHeight="1">
      <c r="A14" s="13" t="s">
        <v>37</v>
      </c>
      <c r="B14" s="14" t="s">
        <v>38</v>
      </c>
      <c r="C14" s="13" t="s">
        <v>39</v>
      </c>
      <c r="D14" s="21">
        <v>130</v>
      </c>
      <c r="E14" s="13">
        <v>10</v>
      </c>
      <c r="F14" s="12" t="s">
        <v>40</v>
      </c>
      <c r="G14" s="18">
        <v>46309</v>
      </c>
      <c r="H14" s="8" t="s">
        <v>102</v>
      </c>
      <c r="I14" s="8" t="str">
        <f t="shared" si="0"/>
        <v>Timberland - Hiking Boots</v>
      </c>
    </row>
    <row r="15" spans="1:9" ht="15.75" customHeight="1">
      <c r="A15" s="13" t="s">
        <v>91</v>
      </c>
      <c r="B15" s="14" t="s">
        <v>92</v>
      </c>
      <c r="C15" s="13" t="s">
        <v>93</v>
      </c>
      <c r="D15" s="21">
        <v>50</v>
      </c>
      <c r="E15" s="13">
        <v>50</v>
      </c>
      <c r="F15" s="12" t="s">
        <v>13</v>
      </c>
      <c r="G15" s="18">
        <v>46358</v>
      </c>
      <c r="H15" s="8" t="s">
        <v>103</v>
      </c>
      <c r="I15" s="8" t="str">
        <f t="shared" si="0"/>
        <v>Levi's - Jeans</v>
      </c>
    </row>
    <row r="16" spans="1:9" ht="15.75" customHeight="1">
      <c r="A16" s="10" t="s">
        <v>6</v>
      </c>
      <c r="B16" s="11" t="s">
        <v>42</v>
      </c>
      <c r="C16" s="10" t="s">
        <v>8</v>
      </c>
      <c r="D16" s="20">
        <v>1000</v>
      </c>
      <c r="E16" s="10">
        <v>30</v>
      </c>
      <c r="F16" s="12" t="s">
        <v>9</v>
      </c>
      <c r="G16" s="18">
        <v>46050</v>
      </c>
      <c r="H16" s="8" t="s">
        <v>101</v>
      </c>
      <c r="I16" s="8" t="str">
        <f t="shared" si="0"/>
        <v>Dell - Laptop</v>
      </c>
    </row>
    <row r="17" spans="1:9" ht="15.75" customHeight="1">
      <c r="A17" s="10" t="s">
        <v>41</v>
      </c>
      <c r="B17" s="11" t="s">
        <v>42</v>
      </c>
      <c r="C17" s="10" t="s">
        <v>43</v>
      </c>
      <c r="D17" s="20">
        <v>950</v>
      </c>
      <c r="E17" s="10">
        <v>25</v>
      </c>
      <c r="F17" s="12" t="s">
        <v>9</v>
      </c>
      <c r="G17" s="18">
        <v>46190</v>
      </c>
      <c r="H17" s="8" t="s">
        <v>108</v>
      </c>
      <c r="I17" s="8" t="str">
        <f t="shared" si="0"/>
        <v>HP - Laptop</v>
      </c>
    </row>
    <row r="18" spans="1:9" ht="15.75" customHeight="1">
      <c r="A18" s="13" t="s">
        <v>59</v>
      </c>
      <c r="B18" s="14" t="s">
        <v>42</v>
      </c>
      <c r="C18" s="13" t="s">
        <v>60</v>
      </c>
      <c r="D18" s="21">
        <v>980</v>
      </c>
      <c r="E18" s="13">
        <v>10</v>
      </c>
      <c r="F18" s="12" t="s">
        <v>9</v>
      </c>
      <c r="G18" s="18">
        <v>46049</v>
      </c>
      <c r="H18" s="8" t="s">
        <v>109</v>
      </c>
      <c r="I18" s="8" t="str">
        <f t="shared" si="0"/>
        <v>Asus - Laptop</v>
      </c>
    </row>
    <row r="19" spans="1:9" ht="15.75" customHeight="1">
      <c r="A19" s="13" t="s">
        <v>53</v>
      </c>
      <c r="B19" s="14" t="s">
        <v>54</v>
      </c>
      <c r="C19" s="13" t="s">
        <v>55</v>
      </c>
      <c r="D19" s="21">
        <v>50</v>
      </c>
      <c r="E19" s="13">
        <v>35</v>
      </c>
      <c r="F19" s="12" t="s">
        <v>56</v>
      </c>
      <c r="G19" s="18">
        <v>46255</v>
      </c>
      <c r="H19" s="8" t="s">
        <v>103</v>
      </c>
      <c r="I19" s="8" t="str">
        <f t="shared" si="0"/>
        <v>Samsonite - Laptop Bag</v>
      </c>
    </row>
    <row r="20" spans="1:9" ht="15.75" customHeight="1">
      <c r="A20" s="13" t="s">
        <v>70</v>
      </c>
      <c r="B20" s="14" t="s">
        <v>71</v>
      </c>
      <c r="C20" s="13" t="s">
        <v>72</v>
      </c>
      <c r="D20" s="21">
        <v>80</v>
      </c>
      <c r="E20" s="13">
        <v>20</v>
      </c>
      <c r="F20" s="12" t="s">
        <v>17</v>
      </c>
      <c r="G20" s="18">
        <v>46031</v>
      </c>
      <c r="H20" s="8" t="s">
        <v>103</v>
      </c>
      <c r="I20" s="8" t="str">
        <f t="shared" si="0"/>
        <v>Panasonic - Microwave</v>
      </c>
    </row>
    <row r="21" spans="1:9" ht="15.75" customHeight="1">
      <c r="A21" s="13" t="s">
        <v>18</v>
      </c>
      <c r="B21" s="14" t="s">
        <v>77</v>
      </c>
      <c r="C21" s="13" t="s">
        <v>20</v>
      </c>
      <c r="D21" s="21">
        <v>900</v>
      </c>
      <c r="E21" s="13">
        <v>25</v>
      </c>
      <c r="F21" s="15" t="s">
        <v>9</v>
      </c>
      <c r="G21" s="18">
        <v>46123</v>
      </c>
      <c r="H21" s="8" t="s">
        <v>101</v>
      </c>
      <c r="I21" s="8" t="str">
        <f t="shared" si="0"/>
        <v>Samsung - Smartphone</v>
      </c>
    </row>
    <row r="22" spans="1:9" ht="15.75" customHeight="1">
      <c r="A22" s="10" t="s">
        <v>76</v>
      </c>
      <c r="B22" s="11" t="s">
        <v>77</v>
      </c>
      <c r="C22" s="10" t="s">
        <v>78</v>
      </c>
      <c r="D22" s="20">
        <v>800</v>
      </c>
      <c r="E22" s="10">
        <v>45</v>
      </c>
      <c r="F22" s="12" t="s">
        <v>9</v>
      </c>
      <c r="G22" s="18">
        <v>46294</v>
      </c>
      <c r="H22" s="8" t="s">
        <v>103</v>
      </c>
      <c r="I22" s="8" t="str">
        <f t="shared" si="0"/>
        <v>Google - Smartphone</v>
      </c>
    </row>
    <row r="23" spans="1:9" ht="15.75" customHeight="1">
      <c r="A23" s="13" t="s">
        <v>47</v>
      </c>
      <c r="B23" s="14" t="s">
        <v>48</v>
      </c>
      <c r="C23" s="13" t="s">
        <v>49</v>
      </c>
      <c r="D23" s="21">
        <v>150</v>
      </c>
      <c r="E23" s="13">
        <v>15</v>
      </c>
      <c r="F23" s="12" t="s">
        <v>9</v>
      </c>
      <c r="G23" s="18">
        <v>46071</v>
      </c>
      <c r="H23" s="8" t="s">
        <v>103</v>
      </c>
      <c r="I23" s="8" t="str">
        <f t="shared" si="0"/>
        <v>Fitbit - Smartwatch</v>
      </c>
    </row>
    <row r="24" spans="1:9" ht="15.75" customHeight="1">
      <c r="A24" s="10" t="s">
        <v>57</v>
      </c>
      <c r="B24" s="11" t="s">
        <v>48</v>
      </c>
      <c r="C24" s="10" t="s">
        <v>58</v>
      </c>
      <c r="D24" s="20">
        <v>160</v>
      </c>
      <c r="E24" s="10">
        <v>15</v>
      </c>
      <c r="F24" s="12" t="s">
        <v>9</v>
      </c>
      <c r="G24" s="18">
        <v>46254</v>
      </c>
      <c r="H24" s="8" t="s">
        <v>110</v>
      </c>
      <c r="I24" s="8" t="str">
        <f t="shared" si="0"/>
        <v>Huawei - Smartwatch</v>
      </c>
    </row>
    <row r="25" spans="1:9" ht="15.75" customHeight="1">
      <c r="A25" s="13" t="s">
        <v>10</v>
      </c>
      <c r="B25" s="14" t="s">
        <v>11</v>
      </c>
      <c r="C25" s="13" t="s">
        <v>12</v>
      </c>
      <c r="D25" s="21">
        <v>80</v>
      </c>
      <c r="E25" s="13">
        <v>15</v>
      </c>
      <c r="F25" s="12" t="s">
        <v>13</v>
      </c>
      <c r="G25" s="18">
        <v>46068</v>
      </c>
      <c r="H25" s="8" t="s">
        <v>101</v>
      </c>
      <c r="I25" s="8" t="str">
        <f t="shared" si="0"/>
        <v>Nike - Sneakers</v>
      </c>
    </row>
    <row r="26" spans="1:9" ht="15.75" customHeight="1">
      <c r="A26" s="13" t="s">
        <v>44</v>
      </c>
      <c r="B26" s="14" t="s">
        <v>11</v>
      </c>
      <c r="C26" s="13" t="s">
        <v>30</v>
      </c>
      <c r="D26" s="21">
        <v>90</v>
      </c>
      <c r="E26" s="13">
        <v>40</v>
      </c>
      <c r="F26" s="12" t="s">
        <v>13</v>
      </c>
      <c r="G26" s="18">
        <v>46351</v>
      </c>
      <c r="H26" s="8" t="s">
        <v>111</v>
      </c>
      <c r="I26" s="8" t="str">
        <f t="shared" si="0"/>
        <v>Adidas - Sneakers</v>
      </c>
    </row>
    <row r="27" spans="1:9" ht="15.75" customHeight="1">
      <c r="A27" s="10" t="s">
        <v>61</v>
      </c>
      <c r="B27" s="11" t="s">
        <v>62</v>
      </c>
      <c r="C27" s="10" t="s">
        <v>63</v>
      </c>
      <c r="D27" s="20">
        <v>150</v>
      </c>
      <c r="E27" s="10">
        <v>15</v>
      </c>
      <c r="F27" s="12" t="s">
        <v>13</v>
      </c>
      <c r="G27" s="18">
        <v>46082</v>
      </c>
      <c r="H27" s="8" t="s">
        <v>102</v>
      </c>
      <c r="I27" s="8" t="str">
        <f t="shared" si="0"/>
        <v>Oakley - Sunglasses</v>
      </c>
    </row>
    <row r="28" spans="1:9" ht="15.75" customHeight="1">
      <c r="A28" s="13" t="s">
        <v>79</v>
      </c>
      <c r="B28" s="14" t="s">
        <v>62</v>
      </c>
      <c r="C28" s="13" t="s">
        <v>80</v>
      </c>
      <c r="D28" s="21">
        <v>70</v>
      </c>
      <c r="E28" s="13">
        <v>25</v>
      </c>
      <c r="F28" s="12" t="s">
        <v>13</v>
      </c>
      <c r="G28" s="18">
        <v>46176</v>
      </c>
      <c r="H28" s="8" t="s">
        <v>103</v>
      </c>
      <c r="I28" s="8" t="str">
        <f t="shared" si="0"/>
        <v>Ray-Ban - Sunglasses</v>
      </c>
    </row>
    <row r="29" spans="1:9" ht="15.75" customHeight="1">
      <c r="A29" s="10" t="s">
        <v>34</v>
      </c>
      <c r="B29" s="11" t="s">
        <v>35</v>
      </c>
      <c r="C29" s="10" t="s">
        <v>36</v>
      </c>
      <c r="D29" s="20">
        <v>500</v>
      </c>
      <c r="E29" s="10">
        <v>50</v>
      </c>
      <c r="F29" s="12" t="s">
        <v>9</v>
      </c>
      <c r="G29" s="18">
        <v>46270</v>
      </c>
      <c r="H29" s="8" t="s">
        <v>102</v>
      </c>
      <c r="I29" s="8" t="str">
        <f t="shared" si="0"/>
        <v>Apple - Tablet</v>
      </c>
    </row>
    <row r="30" spans="1:9" ht="15.75" customHeight="1">
      <c r="A30" s="13" t="s">
        <v>86</v>
      </c>
      <c r="B30" s="14" t="s">
        <v>87</v>
      </c>
      <c r="C30" s="13" t="s">
        <v>88</v>
      </c>
      <c r="D30" s="21">
        <v>40</v>
      </c>
      <c r="E30" s="13">
        <v>10</v>
      </c>
      <c r="F30" s="12" t="s">
        <v>17</v>
      </c>
      <c r="G30" s="18">
        <v>46125</v>
      </c>
      <c r="H30" s="8" t="s">
        <v>103</v>
      </c>
      <c r="I30" s="8" t="str">
        <f t="shared" si="0"/>
        <v>Hamilton - Toaster</v>
      </c>
    </row>
    <row r="31" spans="1:9" ht="15.75" customHeight="1">
      <c r="A31" s="10" t="s">
        <v>28</v>
      </c>
      <c r="B31" s="11" t="s">
        <v>97</v>
      </c>
      <c r="C31" s="10" t="s">
        <v>30</v>
      </c>
      <c r="D31" s="20">
        <v>30</v>
      </c>
      <c r="E31" s="10">
        <v>5</v>
      </c>
      <c r="F31" s="12" t="s">
        <v>13</v>
      </c>
      <c r="G31" s="18">
        <v>46222</v>
      </c>
      <c r="H31" s="8" t="s">
        <v>102</v>
      </c>
      <c r="I31" s="8" t="str">
        <f t="shared" si="0"/>
        <v>Adidas - T-Shirt</v>
      </c>
    </row>
    <row r="32" spans="1:9" ht="15.75" customHeight="1">
      <c r="A32" s="13" t="s">
        <v>94</v>
      </c>
      <c r="B32" s="14" t="s">
        <v>95</v>
      </c>
      <c r="C32" s="13" t="s">
        <v>96</v>
      </c>
      <c r="D32" s="21">
        <v>100</v>
      </c>
      <c r="E32" s="13">
        <v>20</v>
      </c>
      <c r="F32" s="12" t="s">
        <v>56</v>
      </c>
      <c r="G32" s="18">
        <v>46212</v>
      </c>
      <c r="H32" s="8" t="s">
        <v>112</v>
      </c>
      <c r="I32" s="8" t="str">
        <f t="shared" si="0"/>
        <v>Casio - Watch</v>
      </c>
    </row>
    <row r="33" spans="1:3" ht="15.75" customHeight="1"/>
    <row r="34" spans="1:3" ht="15.75" customHeight="1"/>
    <row r="35" spans="1:3" ht="15.75" customHeight="1">
      <c r="A35" s="9" t="s">
        <v>5</v>
      </c>
      <c r="B35" s="9" t="s">
        <v>98</v>
      </c>
      <c r="C35" s="9" t="s">
        <v>99</v>
      </c>
    </row>
    <row r="36" spans="1:3" ht="15.75" customHeight="1">
      <c r="A36" s="8" t="str" cm="1">
        <f t="array" ref="A36:A40">_xlfn.UNIQUE($F$2:$F$32)</f>
        <v>Accessories</v>
      </c>
      <c r="B36" s="8">
        <f>AVERAGEIF($F$2:$F$32,A36,$D$2:$D$32)</f>
        <v>73.333333333333329</v>
      </c>
      <c r="C36" s="8" cm="1">
        <f t="array" ref="C36">MEDIAN(_xlfn._xlws.FILTER($D$2:$D$32,$F$2:$F$32=A36))</f>
        <v>70</v>
      </c>
    </row>
    <row r="37" spans="1:3" ht="15.75" customHeight="1">
      <c r="A37" s="8" t="str">
        <v>Kitchen</v>
      </c>
      <c r="B37" s="8">
        <f>AVERAGEIF($F$2:$F$32,A37,$D$2:$D$32)</f>
        <v>143.33333333333334</v>
      </c>
      <c r="C37" s="8" cm="1">
        <f t="array" ref="C37">MEDIAN(_xlfn._xlws.FILTER($D$2:$D$32,$F$2:$F$32=A37))</f>
        <v>105</v>
      </c>
    </row>
    <row r="38" spans="1:3" ht="15.75" customHeight="1">
      <c r="A38" s="8" t="str">
        <v>Electronics</v>
      </c>
      <c r="B38" s="8">
        <f>AVERAGEIF($F$2:$F$32,A38,$D$2:$D$32)</f>
        <v>559.23076923076928</v>
      </c>
      <c r="C38" s="8" cm="1">
        <f t="array" ref="C38">MEDIAN(_xlfn._xlws.FILTER($D$2:$D$32,$F$2:$F$32=A38))</f>
        <v>600</v>
      </c>
    </row>
    <row r="39" spans="1:3" ht="15.75" customHeight="1">
      <c r="A39" s="8" t="str">
        <v>Outdoor</v>
      </c>
      <c r="B39" s="8">
        <f>AVERAGEIF($F$2:$F$32,A39,$D$2:$D$32)</f>
        <v>130</v>
      </c>
      <c r="C39" s="8" cm="1">
        <f t="array" ref="C39">MEDIAN(_xlfn._xlws.FILTER($D$2:$D$32,$F$2:$F$32=A39))</f>
        <v>130</v>
      </c>
    </row>
    <row r="40" spans="1:3" ht="15.75" customHeight="1">
      <c r="A40" s="8" t="str">
        <v>Fashion</v>
      </c>
      <c r="B40" s="8">
        <f>AVERAGEIF($F$2:$F$32,A40,$D$2:$D$32)</f>
        <v>75.714285714285708</v>
      </c>
      <c r="C40" s="8" cm="1">
        <f t="array" ref="C40">MEDIAN(_xlfn._xlws.FILTER($D$2:$D$32,$F$2:$F$32=A40))</f>
        <v>70</v>
      </c>
    </row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33 A1001:A1048576">
    <cfRule type="duplicateValues" dxfId="3" priority="5"/>
  </conditionalFormatting>
  <conditionalFormatting sqref="B1">
    <cfRule type="duplicateValues" dxfId="2" priority="4"/>
  </conditionalFormatting>
  <conditionalFormatting sqref="G1:I1">
    <cfRule type="duplicateValues" dxfId="1" priority="7"/>
  </conditionalFormatting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{FCF7772A-9225-455B-9C6E-318DB791B11A}</x14:id>
        </ext>
      </extLst>
    </cfRule>
  </conditionalFormatting>
  <conditionalFormatting sqref="F1:F1048576">
    <cfRule type="cellIs" dxfId="0" priority="1" operator="equal">
      <formula>"Electronics"</formula>
    </cfRule>
  </conditionalFormatting>
  <pageMargins left="0.75" right="0.75" top="1" bottom="1" header="0.5" footer="0.5"/>
  <pageSetup paperSize="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F7772A-9225-455B-9C6E-318DB791B1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7A7A-3239-430B-9199-A42458225CF1}">
  <sheetPr codeName="Sheet3"/>
  <dimension ref="A1"/>
  <sheetViews>
    <sheetView tabSelected="1" zoomScaleNormal="100" workbookViewId="0">
      <selection activeCell="H14" sqref="H14"/>
    </sheetView>
  </sheetViews>
  <sheetFormatPr defaultRowHeight="12.75"/>
  <sheetData/>
  <pageMargins left="0.7" right="0.7" top="0.75" bottom="0.75" header="0.3" footer="0.3"/>
  <pageSetup paperSize="5"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4102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533400</xdr:colOff>
                <xdr:row>7</xdr:row>
                <xdr:rowOff>57150</xdr:rowOff>
              </to>
            </anchor>
          </objectPr>
        </oleObject>
      </mc:Choice>
      <mc:Fallback>
        <oleObject progId="Packager Shell Object" shapeId="410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Assi_2</vt:lpstr>
      <vt:lpstr>Attachments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Devendran G</dc:creator>
  <cp:keywords/>
  <dc:description/>
  <cp:lastModifiedBy>Devendran G</cp:lastModifiedBy>
  <cp:revision/>
  <dcterms:created xsi:type="dcterms:W3CDTF">2026-07-23T14:43:37Z</dcterms:created>
  <dcterms:modified xsi:type="dcterms:W3CDTF">2026-08-27T15:31:19Z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