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eveshkumar/Desktop/sem5/micro lab/Timer exp/"/>
    </mc:Choice>
  </mc:AlternateContent>
  <bookViews>
    <workbookView xWindow="-1620" yWindow="920" windowWidth="22600" windowHeight="170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2" i="1" l="1"/>
  <c r="P56" i="1"/>
  <c r="K37" i="1"/>
  <c r="H38" i="1"/>
  <c r="N59" i="1"/>
  <c r="H73" i="1"/>
  <c r="A62" i="1"/>
  <c r="A63" i="1"/>
  <c r="H37" i="1"/>
  <c r="C63" i="1"/>
  <c r="E63" i="1"/>
  <c r="F63" i="1"/>
  <c r="G63" i="1"/>
  <c r="H39" i="1"/>
  <c r="K39" i="1"/>
  <c r="L39" i="1"/>
  <c r="N39" i="1"/>
  <c r="O39" i="1"/>
  <c r="H43" i="1"/>
  <c r="K43" i="1"/>
  <c r="H42" i="1"/>
  <c r="B61" i="1"/>
  <c r="H46" i="1"/>
  <c r="H47" i="1"/>
  <c r="N36" i="1"/>
  <c r="O36" i="1"/>
  <c r="K38" i="1"/>
  <c r="H44" i="1"/>
  <c r="K47" i="1"/>
  <c r="L47" i="1"/>
  <c r="N47" i="1"/>
  <c r="O47" i="1"/>
  <c r="L37" i="1"/>
  <c r="N37" i="1"/>
  <c r="O37" i="1"/>
  <c r="K53" i="1"/>
  <c r="K54" i="1"/>
  <c r="H45" i="1"/>
  <c r="K55" i="1"/>
  <c r="K56" i="1"/>
  <c r="K57" i="1"/>
  <c r="K58" i="1"/>
  <c r="K59" i="1"/>
  <c r="K60" i="1"/>
  <c r="K61" i="1"/>
  <c r="K62" i="1"/>
  <c r="K63" i="1"/>
  <c r="K64" i="1"/>
  <c r="K65" i="1"/>
  <c r="K66" i="1"/>
  <c r="L38" i="1"/>
  <c r="N38" i="1"/>
  <c r="O38" i="1"/>
  <c r="H40" i="1"/>
  <c r="K40" i="1"/>
  <c r="L40" i="1"/>
  <c r="N40" i="1"/>
  <c r="O40" i="1"/>
  <c r="H41" i="1"/>
  <c r="K41" i="1"/>
  <c r="L41" i="1"/>
  <c r="N41" i="1"/>
  <c r="O41" i="1"/>
  <c r="K42" i="1"/>
  <c r="L42" i="1"/>
  <c r="N42" i="1"/>
  <c r="O42" i="1"/>
  <c r="L43" i="1"/>
  <c r="N43" i="1"/>
  <c r="O43" i="1"/>
  <c r="K44" i="1"/>
  <c r="L44" i="1"/>
  <c r="N44" i="1"/>
  <c r="O44" i="1"/>
  <c r="K45" i="1"/>
  <c r="L45" i="1"/>
  <c r="N45" i="1"/>
  <c r="O45" i="1"/>
  <c r="K46" i="1"/>
  <c r="L46" i="1"/>
  <c r="N46" i="1"/>
  <c r="O46" i="1"/>
  <c r="H48" i="1"/>
  <c r="K48" i="1"/>
  <c r="L48" i="1"/>
  <c r="N48" i="1"/>
  <c r="O48" i="1"/>
  <c r="H49" i="1"/>
  <c r="K49" i="1"/>
  <c r="L49" i="1"/>
  <c r="N49" i="1"/>
  <c r="O49" i="1"/>
  <c r="H30" i="1"/>
  <c r="C40" i="1"/>
  <c r="C41" i="1"/>
  <c r="C42" i="1"/>
  <c r="C43" i="1"/>
  <c r="C44" i="1"/>
  <c r="C45" i="1"/>
  <c r="C46" i="1"/>
  <c r="C47" i="1"/>
  <c r="C48" i="1"/>
  <c r="C49" i="1"/>
  <c r="C50" i="1"/>
  <c r="C51" i="1"/>
  <c r="C39" i="1"/>
  <c r="C34" i="1"/>
  <c r="D34" i="1"/>
  <c r="E34" i="1"/>
  <c r="F34" i="1"/>
  <c r="C33" i="1"/>
  <c r="D33" i="1"/>
  <c r="E33" i="1"/>
  <c r="F33" i="1"/>
  <c r="C32" i="1"/>
  <c r="D32" i="1"/>
  <c r="E32" i="1"/>
  <c r="F32" i="1"/>
  <c r="C31" i="1"/>
  <c r="D31" i="1"/>
  <c r="E31" i="1"/>
  <c r="F31" i="1"/>
  <c r="C30" i="1"/>
  <c r="D30" i="1"/>
  <c r="E30" i="1"/>
  <c r="F30" i="1"/>
  <c r="C29" i="1"/>
  <c r="D29" i="1"/>
  <c r="E29" i="1"/>
  <c r="F29" i="1"/>
  <c r="C28" i="1"/>
  <c r="D28" i="1"/>
  <c r="E28" i="1"/>
  <c r="F28" i="1"/>
  <c r="C27" i="1"/>
  <c r="D27" i="1"/>
  <c r="E27" i="1"/>
  <c r="F27" i="1"/>
  <c r="C26" i="1"/>
  <c r="D26" i="1"/>
  <c r="E26" i="1"/>
  <c r="F26" i="1"/>
  <c r="C25" i="1"/>
  <c r="D25" i="1"/>
  <c r="E25" i="1"/>
  <c r="F25" i="1"/>
  <c r="C24" i="1"/>
  <c r="D24" i="1"/>
  <c r="E24" i="1"/>
  <c r="F24" i="1"/>
  <c r="C23" i="1"/>
  <c r="D23" i="1"/>
  <c r="E23" i="1"/>
  <c r="F23" i="1"/>
  <c r="C22" i="1"/>
  <c r="D22" i="1"/>
  <c r="E22" i="1"/>
  <c r="F22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39" i="1"/>
  <c r="E39" i="1"/>
  <c r="F39" i="1"/>
</calcChain>
</file>

<file path=xl/sharedStrings.xml><?xml version="1.0" encoding="utf-8"?>
<sst xmlns="http://schemas.openxmlformats.org/spreadsheetml/2006/main" count="32" uniqueCount="26">
  <si>
    <t>F</t>
  </si>
  <si>
    <t>dec</t>
  </si>
  <si>
    <t>hex</t>
  </si>
  <si>
    <t>2*f</t>
  </si>
  <si>
    <t>06fh</t>
  </si>
  <si>
    <t>EFB8</t>
  </si>
  <si>
    <t>F0BA</t>
  </si>
  <si>
    <t>F187</t>
  </si>
  <si>
    <t>F26F</t>
  </si>
  <si>
    <t>F2FA</t>
  </si>
  <si>
    <t>F3C9</t>
  </si>
  <si>
    <t>F48D</t>
  </si>
  <si>
    <t>F525</t>
  </si>
  <si>
    <t>F5D3</t>
  </si>
  <si>
    <t>F63A</t>
  </si>
  <si>
    <t>F6D6</t>
  </si>
  <si>
    <t>F751</t>
  </si>
  <si>
    <t>F7DC</t>
  </si>
  <si>
    <t>f425</t>
  </si>
  <si>
    <t>switching freq</t>
  </si>
  <si>
    <t>max value</t>
  </si>
  <si>
    <t>upcount value</t>
  </si>
  <si>
    <t>round off</t>
  </si>
  <si>
    <t>FF35</t>
  </si>
  <si>
    <t>for 1 sec up count req</t>
  </si>
  <si>
    <t>for this much value counter should run to produce interupt at1sec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</si>
</sst>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Z80"/>
  <sheetViews>
    <sheetView tabSelected="1" topLeftCell="A28" workbookViewId="0">
      <selection activeCell="M53" sqref="M53"/>
    </sheetView>
  </sheetViews>
  <sheetFormatPr baseColWidth="10" defaultRowHeight="16" x14ac:dyDescent="0.2"/>
  <sheetData>
    <row r="21" spans="1:26" x14ac:dyDescent="0.2">
      <c r="A21">
        <v>240</v>
      </c>
      <c r="B21" t="s">
        <v>0</v>
      </c>
      <c r="C21" t="s">
        <v>3</v>
      </c>
      <c r="E21" t="s">
        <v>1</v>
      </c>
      <c r="F21" t="s">
        <v>2</v>
      </c>
      <c r="Q21">
        <v>1</v>
      </c>
      <c r="R21">
        <v>2000032</v>
      </c>
      <c r="S21">
        <v>480</v>
      </c>
      <c r="T21">
        <v>62501</v>
      </c>
      <c r="U21">
        <v>4166.7333330000001</v>
      </c>
      <c r="V21">
        <v>61368.266669999997</v>
      </c>
      <c r="W21">
        <v>65535</v>
      </c>
      <c r="X21">
        <v>61368</v>
      </c>
      <c r="Y21" t="s">
        <v>5</v>
      </c>
      <c r="Z21">
        <v>1</v>
      </c>
    </row>
    <row r="22" spans="1:26" x14ac:dyDescent="0.2">
      <c r="A22">
        <v>1</v>
      </c>
      <c r="B22">
        <v>1</v>
      </c>
      <c r="C22">
        <f>B22*480</f>
        <v>480</v>
      </c>
      <c r="D22">
        <f>1000000/C22</f>
        <v>2083.3333333333335</v>
      </c>
      <c r="E22">
        <f>ROUND(D22,0)</f>
        <v>2083</v>
      </c>
      <c r="F22" t="str">
        <f>DEC2HEX(E22,4)</f>
        <v>0823</v>
      </c>
      <c r="Q22">
        <v>2</v>
      </c>
      <c r="R22">
        <v>2000032</v>
      </c>
      <c r="S22">
        <v>511.68</v>
      </c>
      <c r="T22">
        <v>62501</v>
      </c>
      <c r="U22">
        <v>3908.7554719999998</v>
      </c>
      <c r="V22">
        <v>61626.244530000004</v>
      </c>
      <c r="W22">
        <v>65535</v>
      </c>
      <c r="X22">
        <v>61626</v>
      </c>
      <c r="Y22" t="s">
        <v>6</v>
      </c>
      <c r="Z22">
        <v>2</v>
      </c>
    </row>
    <row r="23" spans="1:26" x14ac:dyDescent="0.2">
      <c r="A23">
        <v>2</v>
      </c>
      <c r="B23">
        <v>1.0660000000000001</v>
      </c>
      <c r="C23">
        <f t="shared" ref="C23:C34" si="0">B23*480</f>
        <v>511.68</v>
      </c>
      <c r="D23">
        <f t="shared" ref="D23:D34" si="1">1000000/C23</f>
        <v>1954.3464665415884</v>
      </c>
      <c r="E23">
        <f t="shared" ref="E23:E34" si="2">ROUND(D23,0)</f>
        <v>1954</v>
      </c>
      <c r="F23" t="str">
        <f t="shared" ref="F23:F34" si="3">DEC2HEX(E23,4)</f>
        <v>07A2</v>
      </c>
      <c r="Q23">
        <v>3</v>
      </c>
      <c r="R23">
        <v>2000032</v>
      </c>
      <c r="S23">
        <v>540</v>
      </c>
      <c r="T23">
        <v>62501</v>
      </c>
      <c r="U23">
        <v>3703.7629630000001</v>
      </c>
      <c r="V23">
        <v>61831.23704</v>
      </c>
      <c r="W23">
        <v>65535</v>
      </c>
      <c r="X23">
        <v>61831</v>
      </c>
      <c r="Y23" t="s">
        <v>7</v>
      </c>
      <c r="Z23">
        <v>3</v>
      </c>
    </row>
    <row r="24" spans="1:26" x14ac:dyDescent="0.2">
      <c r="A24">
        <v>3</v>
      </c>
      <c r="B24">
        <v>1.125</v>
      </c>
      <c r="C24">
        <f t="shared" si="0"/>
        <v>540</v>
      </c>
      <c r="D24">
        <f t="shared" si="1"/>
        <v>1851.851851851852</v>
      </c>
      <c r="E24">
        <f t="shared" si="2"/>
        <v>1852</v>
      </c>
      <c r="F24" t="str">
        <f t="shared" si="3"/>
        <v>073C</v>
      </c>
      <c r="Q24">
        <v>4</v>
      </c>
      <c r="R24">
        <v>2000032</v>
      </c>
      <c r="S24">
        <v>576</v>
      </c>
      <c r="T24">
        <v>62501</v>
      </c>
      <c r="U24">
        <v>3472.2777780000001</v>
      </c>
      <c r="V24">
        <v>62062.722220000003</v>
      </c>
      <c r="W24">
        <v>65535</v>
      </c>
      <c r="X24">
        <v>62063</v>
      </c>
      <c r="Y24" t="s">
        <v>8</v>
      </c>
      <c r="Z24">
        <v>4</v>
      </c>
    </row>
    <row r="25" spans="1:26" x14ac:dyDescent="0.2">
      <c r="A25">
        <v>4</v>
      </c>
      <c r="B25">
        <v>1.2</v>
      </c>
      <c r="C25">
        <f t="shared" si="0"/>
        <v>576</v>
      </c>
      <c r="D25">
        <f t="shared" si="1"/>
        <v>1736.1111111111111</v>
      </c>
      <c r="E25">
        <f t="shared" si="2"/>
        <v>1736</v>
      </c>
      <c r="F25" t="str">
        <f t="shared" si="3"/>
        <v>06C8</v>
      </c>
      <c r="Q25">
        <v>5</v>
      </c>
      <c r="R25">
        <v>2000032</v>
      </c>
      <c r="S25">
        <v>600</v>
      </c>
      <c r="T25">
        <v>62501</v>
      </c>
      <c r="U25">
        <v>3333.3866670000002</v>
      </c>
      <c r="V25">
        <v>62201.61333</v>
      </c>
      <c r="W25">
        <v>65535</v>
      </c>
      <c r="X25">
        <v>62202</v>
      </c>
      <c r="Y25" t="s">
        <v>9</v>
      </c>
      <c r="Z25">
        <v>5</v>
      </c>
    </row>
    <row r="26" spans="1:26" x14ac:dyDescent="0.2">
      <c r="A26">
        <v>5</v>
      </c>
      <c r="B26">
        <v>1.25</v>
      </c>
      <c r="C26">
        <f t="shared" si="0"/>
        <v>600</v>
      </c>
      <c r="D26">
        <f t="shared" si="1"/>
        <v>1666.6666666666667</v>
      </c>
      <c r="E26">
        <f t="shared" si="2"/>
        <v>1667</v>
      </c>
      <c r="F26" t="str">
        <f t="shared" si="3"/>
        <v>0683</v>
      </c>
      <c r="Q26">
        <v>6</v>
      </c>
      <c r="R26">
        <v>2000032</v>
      </c>
      <c r="S26">
        <v>639.84</v>
      </c>
      <c r="T26">
        <v>62501</v>
      </c>
      <c r="U26">
        <v>3125.8314580000001</v>
      </c>
      <c r="V26">
        <v>62409.168539999999</v>
      </c>
      <c r="W26">
        <v>65535</v>
      </c>
      <c r="X26">
        <v>62409</v>
      </c>
      <c r="Y26" t="s">
        <v>10</v>
      </c>
      <c r="Z26">
        <v>6</v>
      </c>
    </row>
    <row r="27" spans="1:26" x14ac:dyDescent="0.2">
      <c r="A27">
        <v>6</v>
      </c>
      <c r="B27">
        <v>1.333</v>
      </c>
      <c r="C27">
        <f t="shared" si="0"/>
        <v>639.84</v>
      </c>
      <c r="D27">
        <f t="shared" si="1"/>
        <v>1562.89072268067</v>
      </c>
      <c r="E27">
        <f t="shared" si="2"/>
        <v>1563</v>
      </c>
      <c r="F27" t="str">
        <f t="shared" si="3"/>
        <v>061B</v>
      </c>
      <c r="Q27">
        <v>7</v>
      </c>
      <c r="R27">
        <v>2000032</v>
      </c>
      <c r="S27">
        <v>682.65599999999995</v>
      </c>
      <c r="T27">
        <v>62501</v>
      </c>
      <c r="U27">
        <v>2929.7801530000002</v>
      </c>
      <c r="V27">
        <v>62605.219850000001</v>
      </c>
      <c r="W27">
        <v>65535</v>
      </c>
      <c r="X27">
        <v>62605</v>
      </c>
      <c r="Y27" t="s">
        <v>11</v>
      </c>
      <c r="Z27">
        <v>7</v>
      </c>
    </row>
    <row r="28" spans="1:26" x14ac:dyDescent="0.2">
      <c r="A28">
        <v>7</v>
      </c>
      <c r="B28">
        <v>1.4221999999999999</v>
      </c>
      <c r="C28">
        <f t="shared" si="0"/>
        <v>682.65599999999995</v>
      </c>
      <c r="D28">
        <f t="shared" si="1"/>
        <v>1464.8666385412273</v>
      </c>
      <c r="E28">
        <f t="shared" si="2"/>
        <v>1465</v>
      </c>
      <c r="F28" t="str">
        <f t="shared" si="3"/>
        <v>05B9</v>
      </c>
      <c r="Q28">
        <v>8</v>
      </c>
      <c r="R28">
        <v>2000032</v>
      </c>
      <c r="S28">
        <v>720</v>
      </c>
      <c r="T28">
        <v>62501</v>
      </c>
      <c r="U28">
        <v>2777.8222219999998</v>
      </c>
      <c r="V28">
        <v>62757.177779999998</v>
      </c>
      <c r="W28">
        <v>65535</v>
      </c>
      <c r="X28">
        <v>62757</v>
      </c>
      <c r="Y28" t="s">
        <v>12</v>
      </c>
      <c r="Z28">
        <v>8</v>
      </c>
    </row>
    <row r="29" spans="1:26" x14ac:dyDescent="0.2">
      <c r="A29">
        <v>8</v>
      </c>
      <c r="B29">
        <v>1.5</v>
      </c>
      <c r="C29">
        <f t="shared" si="0"/>
        <v>720</v>
      </c>
      <c r="D29">
        <f t="shared" si="1"/>
        <v>1388.8888888888889</v>
      </c>
      <c r="E29">
        <f t="shared" si="2"/>
        <v>1389</v>
      </c>
      <c r="F29" t="str">
        <f t="shared" si="3"/>
        <v>056D</v>
      </c>
      <c r="Q29">
        <v>9</v>
      </c>
      <c r="R29">
        <v>2000032</v>
      </c>
      <c r="S29">
        <v>768</v>
      </c>
      <c r="T29">
        <v>62501</v>
      </c>
      <c r="U29">
        <v>2604.208333</v>
      </c>
      <c r="V29">
        <v>62930.791669999999</v>
      </c>
      <c r="W29">
        <v>65535</v>
      </c>
      <c r="X29">
        <v>62931</v>
      </c>
      <c r="Y29" t="s">
        <v>13</v>
      </c>
      <c r="Z29">
        <v>9</v>
      </c>
    </row>
    <row r="30" spans="1:26" x14ac:dyDescent="0.2">
      <c r="A30">
        <v>9</v>
      </c>
      <c r="B30">
        <v>1.6</v>
      </c>
      <c r="C30">
        <f t="shared" si="0"/>
        <v>768</v>
      </c>
      <c r="D30">
        <f t="shared" si="1"/>
        <v>1302.0833333333333</v>
      </c>
      <c r="E30">
        <f t="shared" si="2"/>
        <v>1302</v>
      </c>
      <c r="F30" t="str">
        <f t="shared" si="3"/>
        <v>0516</v>
      </c>
      <c r="G30">
        <v>82</v>
      </c>
      <c r="H30">
        <f>HEX2DEC(G30)</f>
        <v>130</v>
      </c>
      <c r="Q30">
        <v>10</v>
      </c>
      <c r="R30">
        <v>2000032</v>
      </c>
      <c r="S30">
        <v>799.68</v>
      </c>
      <c r="T30">
        <v>62501</v>
      </c>
      <c r="U30">
        <v>2501.0404159999998</v>
      </c>
      <c r="V30">
        <v>63033.959580000002</v>
      </c>
      <c r="W30">
        <v>65535</v>
      </c>
      <c r="X30">
        <v>63034</v>
      </c>
      <c r="Y30" t="s">
        <v>14</v>
      </c>
      <c r="Z30">
        <v>10</v>
      </c>
    </row>
    <row r="31" spans="1:26" x14ac:dyDescent="0.2">
      <c r="A31">
        <v>10</v>
      </c>
      <c r="B31">
        <v>1.6659999999999999</v>
      </c>
      <c r="C31">
        <f t="shared" si="0"/>
        <v>799.68</v>
      </c>
      <c r="D31">
        <f t="shared" si="1"/>
        <v>1250.5002000800321</v>
      </c>
      <c r="E31">
        <f t="shared" si="2"/>
        <v>1251</v>
      </c>
      <c r="F31" t="str">
        <f t="shared" si="3"/>
        <v>04E3</v>
      </c>
      <c r="Q31">
        <v>11</v>
      </c>
      <c r="R31">
        <v>2000032</v>
      </c>
      <c r="S31">
        <v>852.96</v>
      </c>
      <c r="T31">
        <v>62501</v>
      </c>
      <c r="U31">
        <v>2344.8133560000001</v>
      </c>
      <c r="V31">
        <v>63190.18664</v>
      </c>
      <c r="W31">
        <v>65535</v>
      </c>
      <c r="X31">
        <v>63190</v>
      </c>
      <c r="Y31" t="s">
        <v>15</v>
      </c>
      <c r="Z31">
        <v>11</v>
      </c>
    </row>
    <row r="32" spans="1:26" x14ac:dyDescent="0.2">
      <c r="A32">
        <v>11</v>
      </c>
      <c r="B32">
        <v>1.7769999999999999</v>
      </c>
      <c r="C32">
        <f t="shared" si="0"/>
        <v>852.95999999999992</v>
      </c>
      <c r="D32">
        <f t="shared" si="1"/>
        <v>1172.3879197148754</v>
      </c>
      <c r="E32">
        <f t="shared" si="2"/>
        <v>1172</v>
      </c>
      <c r="F32" t="str">
        <f t="shared" si="3"/>
        <v>0494</v>
      </c>
      <c r="Q32">
        <v>12</v>
      </c>
      <c r="R32">
        <v>2000032</v>
      </c>
      <c r="S32">
        <v>900</v>
      </c>
      <c r="T32">
        <v>62501</v>
      </c>
      <c r="U32">
        <v>2222.2577780000001</v>
      </c>
      <c r="V32">
        <v>63312.74222</v>
      </c>
      <c r="W32">
        <v>65535</v>
      </c>
      <c r="X32">
        <v>63313</v>
      </c>
      <c r="Y32" t="s">
        <v>16</v>
      </c>
      <c r="Z32">
        <v>12</v>
      </c>
    </row>
    <row r="33" spans="1:26" x14ac:dyDescent="0.2">
      <c r="A33">
        <v>12</v>
      </c>
      <c r="B33">
        <v>1.875</v>
      </c>
      <c r="C33">
        <f t="shared" si="0"/>
        <v>900</v>
      </c>
      <c r="D33">
        <f t="shared" si="1"/>
        <v>1111.1111111111111</v>
      </c>
      <c r="E33">
        <f t="shared" si="2"/>
        <v>1111</v>
      </c>
      <c r="F33" t="str">
        <f t="shared" si="3"/>
        <v>0457</v>
      </c>
      <c r="Q33">
        <v>13</v>
      </c>
      <c r="R33">
        <v>2000032</v>
      </c>
      <c r="S33">
        <v>960</v>
      </c>
      <c r="T33">
        <v>62501</v>
      </c>
      <c r="U33">
        <v>2083.3666669999998</v>
      </c>
      <c r="V33">
        <v>63451.633329999997</v>
      </c>
      <c r="W33">
        <v>65535</v>
      </c>
      <c r="X33">
        <v>63452</v>
      </c>
      <c r="Y33" t="s">
        <v>17</v>
      </c>
      <c r="Z33">
        <v>13</v>
      </c>
    </row>
    <row r="34" spans="1:26" x14ac:dyDescent="0.2">
      <c r="A34">
        <v>13</v>
      </c>
      <c r="B34">
        <v>2</v>
      </c>
      <c r="C34">
        <f t="shared" si="0"/>
        <v>960</v>
      </c>
      <c r="D34">
        <f t="shared" si="1"/>
        <v>1041.6666666666667</v>
      </c>
      <c r="E34">
        <f t="shared" si="2"/>
        <v>1042</v>
      </c>
      <c r="F34" t="str">
        <f t="shared" si="3"/>
        <v>0412</v>
      </c>
    </row>
    <row r="35" spans="1:26" x14ac:dyDescent="0.2">
      <c r="H35" t="s">
        <v>25</v>
      </c>
      <c r="I35" t="s">
        <v>3</v>
      </c>
      <c r="J35" t="s">
        <v>24</v>
      </c>
    </row>
    <row r="36" spans="1:26" x14ac:dyDescent="0.2">
      <c r="J36">
        <v>62501</v>
      </c>
      <c r="M36">
        <v>65535</v>
      </c>
      <c r="N36">
        <f>M36-J36</f>
        <v>3034</v>
      </c>
      <c r="O36" t="str">
        <f>DEC2HEX(N36)</f>
        <v>BDA</v>
      </c>
    </row>
    <row r="37" spans="1:26" x14ac:dyDescent="0.2">
      <c r="G37">
        <v>1</v>
      </c>
      <c r="H37">
        <f>32*J36:J49</f>
        <v>2000032</v>
      </c>
      <c r="I37">
        <v>480</v>
      </c>
      <c r="J37">
        <v>62501</v>
      </c>
      <c r="K37">
        <f>H37/I37</f>
        <v>4166.7333333333336</v>
      </c>
      <c r="L37">
        <f>M37-K37</f>
        <v>61368.266666666663</v>
      </c>
      <c r="M37">
        <v>65535</v>
      </c>
      <c r="N37">
        <f>ROUND(L37,0)</f>
        <v>61368</v>
      </c>
      <c r="O37" t="str">
        <f>DEC2HEX(N37)</f>
        <v>EFB8</v>
      </c>
      <c r="P37">
        <v>1</v>
      </c>
    </row>
    <row r="38" spans="1:26" x14ac:dyDescent="0.2">
      <c r="A38">
        <v>120</v>
      </c>
      <c r="B38" t="s">
        <v>0</v>
      </c>
      <c r="G38">
        <v>2</v>
      </c>
      <c r="H38">
        <f>32*J37</f>
        <v>2000032</v>
      </c>
      <c r="I38">
        <v>511.68</v>
      </c>
      <c r="J38">
        <v>62501</v>
      </c>
      <c r="K38">
        <f>H38/I38</f>
        <v>3908.7554721701063</v>
      </c>
      <c r="L38">
        <f t="shared" ref="L38:L49" si="4">M38-K38</f>
        <v>61626.244527829891</v>
      </c>
      <c r="M38">
        <v>65535</v>
      </c>
      <c r="N38">
        <f t="shared" ref="N38:N49" si="5">ROUND(L38,0)</f>
        <v>61626</v>
      </c>
      <c r="O38" t="str">
        <f t="shared" ref="O38:O49" si="6">DEC2HEX(N38)</f>
        <v>F0BA</v>
      </c>
      <c r="P38">
        <v>2</v>
      </c>
    </row>
    <row r="39" spans="1:26" x14ac:dyDescent="0.2">
      <c r="A39">
        <v>1</v>
      </c>
      <c r="B39">
        <v>1</v>
      </c>
      <c r="C39">
        <f>B39*240</f>
        <v>240</v>
      </c>
      <c r="D39">
        <f>1000000/C39</f>
        <v>4166.666666666667</v>
      </c>
      <c r="E39">
        <f>ROUND(D39,0)</f>
        <v>4167</v>
      </c>
      <c r="F39" t="str">
        <f>DEC2HEX(E39,4)</f>
        <v>1047</v>
      </c>
      <c r="G39">
        <v>3</v>
      </c>
      <c r="H39">
        <f t="shared" ref="H39" si="7">32*J38:J51</f>
        <v>2000032</v>
      </c>
      <c r="I39">
        <v>1200</v>
      </c>
      <c r="J39">
        <v>62501</v>
      </c>
      <c r="K39">
        <f t="shared" ref="K39:K49" si="8">H39/I39</f>
        <v>1666.6933333333334</v>
      </c>
      <c r="L39">
        <f t="shared" si="4"/>
        <v>63868.306666666664</v>
      </c>
      <c r="M39">
        <v>65535</v>
      </c>
      <c r="N39">
        <f t="shared" si="5"/>
        <v>63868</v>
      </c>
      <c r="O39" t="str">
        <f>DEC2HEX(N39)</f>
        <v>F97C</v>
      </c>
      <c r="P39">
        <v>3</v>
      </c>
    </row>
    <row r="40" spans="1:26" x14ac:dyDescent="0.2">
      <c r="A40">
        <v>2</v>
      </c>
      <c r="B40">
        <v>1.0660000000000001</v>
      </c>
      <c r="C40">
        <f t="shared" ref="C40:C51" si="9">B40*240</f>
        <v>255.84</v>
      </c>
      <c r="D40">
        <f t="shared" ref="D40:D51" si="10">1000000/C40</f>
        <v>3908.6929330831767</v>
      </c>
      <c r="E40">
        <f t="shared" ref="E40:E51" si="11">ROUND(D40,0)</f>
        <v>3909</v>
      </c>
      <c r="F40" t="str">
        <f t="shared" ref="F40:F51" si="12">DEC2HEX(E40,4)</f>
        <v>0F45</v>
      </c>
      <c r="G40">
        <v>4</v>
      </c>
      <c r="H40">
        <f t="shared" ref="H40" si="13">32*J39</f>
        <v>2000032</v>
      </c>
      <c r="I40">
        <v>576</v>
      </c>
      <c r="J40">
        <v>62501</v>
      </c>
      <c r="K40">
        <f t="shared" si="8"/>
        <v>3472.2777777777778</v>
      </c>
      <c r="L40">
        <f t="shared" si="4"/>
        <v>62062.722222222219</v>
      </c>
      <c r="M40">
        <v>65535</v>
      </c>
      <c r="N40">
        <f t="shared" si="5"/>
        <v>62063</v>
      </c>
      <c r="O40" t="str">
        <f t="shared" si="6"/>
        <v>F26F</v>
      </c>
      <c r="P40">
        <v>4</v>
      </c>
    </row>
    <row r="41" spans="1:26" x14ac:dyDescent="0.2">
      <c r="A41">
        <v>3</v>
      </c>
      <c r="B41">
        <v>1.125</v>
      </c>
      <c r="C41">
        <f t="shared" si="9"/>
        <v>270</v>
      </c>
      <c r="D41">
        <f t="shared" si="10"/>
        <v>3703.7037037037039</v>
      </c>
      <c r="E41">
        <f t="shared" si="11"/>
        <v>3704</v>
      </c>
      <c r="F41" t="str">
        <f t="shared" si="12"/>
        <v>0E78</v>
      </c>
      <c r="G41">
        <v>5</v>
      </c>
      <c r="H41">
        <f t="shared" ref="H41" si="14">32*J40:J53</f>
        <v>2000032</v>
      </c>
      <c r="I41">
        <v>600</v>
      </c>
      <c r="J41">
        <v>62501</v>
      </c>
      <c r="K41">
        <f t="shared" si="8"/>
        <v>3333.3866666666668</v>
      </c>
      <c r="L41">
        <f t="shared" si="4"/>
        <v>62201.613333333335</v>
      </c>
      <c r="M41">
        <v>65535</v>
      </c>
      <c r="N41">
        <f t="shared" si="5"/>
        <v>62202</v>
      </c>
      <c r="O41" t="str">
        <f t="shared" si="6"/>
        <v>F2FA</v>
      </c>
      <c r="P41">
        <v>5</v>
      </c>
    </row>
    <row r="42" spans="1:26" x14ac:dyDescent="0.2">
      <c r="A42">
        <v>4</v>
      </c>
      <c r="B42">
        <v>1.2</v>
      </c>
      <c r="C42">
        <f t="shared" si="9"/>
        <v>288</v>
      </c>
      <c r="D42">
        <f t="shared" si="10"/>
        <v>3472.2222222222222</v>
      </c>
      <c r="E42">
        <f t="shared" si="11"/>
        <v>3472</v>
      </c>
      <c r="F42" t="str">
        <f t="shared" si="12"/>
        <v>0D90</v>
      </c>
      <c r="G42">
        <v>6</v>
      </c>
      <c r="H42">
        <f>32*J41</f>
        <v>2000032</v>
      </c>
      <c r="I42">
        <v>639.84</v>
      </c>
      <c r="J42">
        <v>62501</v>
      </c>
      <c r="K42">
        <f t="shared" si="8"/>
        <v>3125.8314578644658</v>
      </c>
      <c r="L42">
        <f t="shared" si="4"/>
        <v>62409.168542135536</v>
      </c>
      <c r="M42">
        <v>65535</v>
      </c>
      <c r="N42">
        <f t="shared" si="5"/>
        <v>62409</v>
      </c>
      <c r="O42" t="str">
        <f t="shared" si="6"/>
        <v>F3C9</v>
      </c>
      <c r="P42">
        <v>6</v>
      </c>
    </row>
    <row r="43" spans="1:26" x14ac:dyDescent="0.2">
      <c r="A43">
        <v>5</v>
      </c>
      <c r="B43">
        <v>1.25</v>
      </c>
      <c r="C43">
        <f t="shared" si="9"/>
        <v>300</v>
      </c>
      <c r="D43">
        <f t="shared" si="10"/>
        <v>3333.3333333333335</v>
      </c>
      <c r="E43">
        <f t="shared" si="11"/>
        <v>3333</v>
      </c>
      <c r="F43" t="str">
        <f t="shared" si="12"/>
        <v>0D05</v>
      </c>
      <c r="G43">
        <v>7</v>
      </c>
      <c r="H43">
        <f>32*J42:J55</f>
        <v>2000032</v>
      </c>
      <c r="I43">
        <v>682.65599999999995</v>
      </c>
      <c r="J43">
        <v>62501</v>
      </c>
      <c r="K43">
        <f>H43/I43</f>
        <v>2929.780152814888</v>
      </c>
      <c r="L43">
        <f t="shared" si="4"/>
        <v>62605.219847185115</v>
      </c>
      <c r="M43">
        <v>65535</v>
      </c>
      <c r="N43">
        <f t="shared" si="5"/>
        <v>62605</v>
      </c>
      <c r="O43" t="str">
        <f t="shared" si="6"/>
        <v>F48D</v>
      </c>
      <c r="P43">
        <v>7</v>
      </c>
    </row>
    <row r="44" spans="1:26" x14ac:dyDescent="0.2">
      <c r="A44">
        <v>6</v>
      </c>
      <c r="B44">
        <v>1.333</v>
      </c>
      <c r="C44">
        <f t="shared" si="9"/>
        <v>319.92</v>
      </c>
      <c r="D44">
        <f t="shared" si="10"/>
        <v>3125.78144536134</v>
      </c>
      <c r="E44">
        <f t="shared" si="11"/>
        <v>3126</v>
      </c>
      <c r="F44" t="str">
        <f t="shared" si="12"/>
        <v>0C36</v>
      </c>
      <c r="G44">
        <v>8</v>
      </c>
      <c r="H44">
        <f>32*J43</f>
        <v>2000032</v>
      </c>
      <c r="I44">
        <v>360</v>
      </c>
      <c r="J44">
        <v>62501</v>
      </c>
      <c r="K44">
        <f t="shared" si="8"/>
        <v>5555.6444444444442</v>
      </c>
      <c r="L44">
        <f t="shared" si="4"/>
        <v>59979.355555555558</v>
      </c>
      <c r="M44">
        <v>65535</v>
      </c>
      <c r="N44">
        <f t="shared" si="5"/>
        <v>59979</v>
      </c>
      <c r="O44" t="str">
        <f t="shared" si="6"/>
        <v>EA4B</v>
      </c>
      <c r="P44">
        <v>8</v>
      </c>
    </row>
    <row r="45" spans="1:26" x14ac:dyDescent="0.2">
      <c r="A45">
        <v>7</v>
      </c>
      <c r="B45">
        <v>1.4221999999999999</v>
      </c>
      <c r="C45">
        <f t="shared" si="9"/>
        <v>341.32799999999997</v>
      </c>
      <c r="D45">
        <f t="shared" si="10"/>
        <v>2929.7332770824546</v>
      </c>
      <c r="E45">
        <f t="shared" si="11"/>
        <v>2930</v>
      </c>
      <c r="F45" t="str">
        <f t="shared" si="12"/>
        <v>0B72</v>
      </c>
      <c r="G45">
        <v>9</v>
      </c>
      <c r="H45">
        <f>32*J44:J57</f>
        <v>2000032</v>
      </c>
      <c r="I45">
        <v>768</v>
      </c>
      <c r="J45">
        <v>62501</v>
      </c>
      <c r="K45">
        <f t="shared" si="8"/>
        <v>2604.2083333333335</v>
      </c>
      <c r="L45">
        <f t="shared" si="4"/>
        <v>62930.791666666664</v>
      </c>
      <c r="M45">
        <v>65535</v>
      </c>
      <c r="N45">
        <f t="shared" si="5"/>
        <v>62931</v>
      </c>
      <c r="O45" t="str">
        <f t="shared" si="6"/>
        <v>F5D3</v>
      </c>
      <c r="P45">
        <v>9</v>
      </c>
    </row>
    <row r="46" spans="1:26" x14ac:dyDescent="0.2">
      <c r="A46">
        <v>8</v>
      </c>
      <c r="B46">
        <v>1.5</v>
      </c>
      <c r="C46">
        <f t="shared" si="9"/>
        <v>360</v>
      </c>
      <c r="D46">
        <f t="shared" si="10"/>
        <v>2777.7777777777778</v>
      </c>
      <c r="E46">
        <f t="shared" si="11"/>
        <v>2778</v>
      </c>
      <c r="F46" t="str">
        <f t="shared" si="12"/>
        <v>0ADA</v>
      </c>
      <c r="G46">
        <v>10</v>
      </c>
      <c r="H46">
        <f>32*J45</f>
        <v>2000032</v>
      </c>
      <c r="I46">
        <v>400</v>
      </c>
      <c r="J46">
        <v>62501</v>
      </c>
      <c r="K46">
        <f t="shared" si="8"/>
        <v>5000.08</v>
      </c>
      <c r="L46">
        <f t="shared" si="4"/>
        <v>60534.92</v>
      </c>
      <c r="M46">
        <v>65535</v>
      </c>
      <c r="N46">
        <f t="shared" si="5"/>
        <v>60535</v>
      </c>
      <c r="O46" t="str">
        <f t="shared" si="6"/>
        <v>EC77</v>
      </c>
      <c r="P46">
        <v>10</v>
      </c>
    </row>
    <row r="47" spans="1:26" x14ac:dyDescent="0.2">
      <c r="A47">
        <v>9</v>
      </c>
      <c r="B47">
        <v>1.6</v>
      </c>
      <c r="C47">
        <f t="shared" si="9"/>
        <v>384</v>
      </c>
      <c r="D47">
        <f t="shared" si="10"/>
        <v>2604.1666666666665</v>
      </c>
      <c r="E47">
        <f t="shared" si="11"/>
        <v>2604</v>
      </c>
      <c r="F47" t="str">
        <f t="shared" si="12"/>
        <v>0A2C</v>
      </c>
      <c r="G47">
        <v>11</v>
      </c>
      <c r="H47">
        <f>32*J46:J59</f>
        <v>2000032</v>
      </c>
      <c r="I47">
        <v>852.96</v>
      </c>
      <c r="J47">
        <v>62501</v>
      </c>
      <c r="K47">
        <f t="shared" si="8"/>
        <v>2344.8133558431814</v>
      </c>
      <c r="L47">
        <f t="shared" si="4"/>
        <v>63190.18664415682</v>
      </c>
      <c r="M47">
        <v>65535</v>
      </c>
      <c r="N47">
        <f t="shared" si="5"/>
        <v>63190</v>
      </c>
      <c r="O47" t="str">
        <f>DEC2HEX(N47)</f>
        <v>F6D6</v>
      </c>
      <c r="P47">
        <v>11</v>
      </c>
    </row>
    <row r="48" spans="1:26" x14ac:dyDescent="0.2">
      <c r="A48">
        <v>10</v>
      </c>
      <c r="B48">
        <v>1.6659999999999999</v>
      </c>
      <c r="C48">
        <f t="shared" si="9"/>
        <v>399.84</v>
      </c>
      <c r="D48">
        <f t="shared" si="10"/>
        <v>2501.0004001600641</v>
      </c>
      <c r="E48">
        <f t="shared" si="11"/>
        <v>2501</v>
      </c>
      <c r="F48" t="str">
        <f t="shared" si="12"/>
        <v>09C5</v>
      </c>
      <c r="G48">
        <v>12</v>
      </c>
      <c r="H48">
        <f t="shared" ref="H48" si="15">32*J47</f>
        <v>2000032</v>
      </c>
      <c r="I48">
        <v>450</v>
      </c>
      <c r="J48">
        <v>62501</v>
      </c>
      <c r="K48">
        <f t="shared" si="8"/>
        <v>4444.5155555555557</v>
      </c>
      <c r="L48">
        <f t="shared" si="4"/>
        <v>61090.484444444446</v>
      </c>
      <c r="M48">
        <v>65535</v>
      </c>
      <c r="N48">
        <f t="shared" si="5"/>
        <v>61090</v>
      </c>
      <c r="O48" t="str">
        <f t="shared" si="6"/>
        <v>EEA2</v>
      </c>
      <c r="P48">
        <v>12</v>
      </c>
    </row>
    <row r="49" spans="1:16" x14ac:dyDescent="0.2">
      <c r="A49">
        <v>11</v>
      </c>
      <c r="B49">
        <v>1.7769999999999999</v>
      </c>
      <c r="C49">
        <f t="shared" si="9"/>
        <v>426.47999999999996</v>
      </c>
      <c r="D49">
        <f t="shared" si="10"/>
        <v>2344.7758394297507</v>
      </c>
      <c r="E49">
        <f t="shared" si="11"/>
        <v>2345</v>
      </c>
      <c r="F49" t="str">
        <f t="shared" si="12"/>
        <v>0929</v>
      </c>
      <c r="G49">
        <v>13</v>
      </c>
      <c r="H49">
        <f t="shared" ref="H49" si="16">32*J48:J61</f>
        <v>2000032</v>
      </c>
      <c r="I49">
        <v>960</v>
      </c>
      <c r="J49">
        <v>62501</v>
      </c>
      <c r="K49">
        <f t="shared" si="8"/>
        <v>2083.3666666666668</v>
      </c>
      <c r="L49">
        <f t="shared" si="4"/>
        <v>63451.633333333331</v>
      </c>
      <c r="M49">
        <v>65535</v>
      </c>
      <c r="N49">
        <f t="shared" si="5"/>
        <v>63452</v>
      </c>
      <c r="O49" t="str">
        <f t="shared" si="6"/>
        <v>F7DC</v>
      </c>
      <c r="P49">
        <v>13</v>
      </c>
    </row>
    <row r="50" spans="1:16" x14ac:dyDescent="0.2">
      <c r="A50">
        <v>12</v>
      </c>
      <c r="B50">
        <v>1.875</v>
      </c>
      <c r="C50">
        <f t="shared" si="9"/>
        <v>450</v>
      </c>
      <c r="D50">
        <f t="shared" si="10"/>
        <v>2222.2222222222222</v>
      </c>
      <c r="E50">
        <f t="shared" si="11"/>
        <v>2222</v>
      </c>
      <c r="F50" t="str">
        <f t="shared" si="12"/>
        <v>08AE</v>
      </c>
    </row>
    <row r="51" spans="1:16" x14ac:dyDescent="0.2">
      <c r="A51">
        <v>13</v>
      </c>
      <c r="B51">
        <v>2</v>
      </c>
      <c r="C51">
        <f t="shared" si="9"/>
        <v>480</v>
      </c>
      <c r="D51">
        <f t="shared" si="10"/>
        <v>2083.3333333333335</v>
      </c>
      <c r="E51">
        <f t="shared" si="11"/>
        <v>2083</v>
      </c>
      <c r="F51" t="str">
        <f t="shared" si="12"/>
        <v>0823</v>
      </c>
    </row>
    <row r="52" spans="1:16" x14ac:dyDescent="0.2">
      <c r="M52">
        <v>1500</v>
      </c>
      <c r="N52" t="str">
        <f>DEC2HEX(M52)</f>
        <v>5DC</v>
      </c>
    </row>
    <row r="53" spans="1:16" x14ac:dyDescent="0.2">
      <c r="H53">
        <v>1</v>
      </c>
      <c r="I53">
        <v>32</v>
      </c>
      <c r="J53">
        <v>0.66</v>
      </c>
      <c r="K53">
        <f>J53*I53</f>
        <v>21.12</v>
      </c>
      <c r="O53" t="s">
        <v>4</v>
      </c>
    </row>
    <row r="54" spans="1:16" x14ac:dyDescent="0.2">
      <c r="H54">
        <v>2</v>
      </c>
      <c r="I54">
        <v>32</v>
      </c>
      <c r="J54">
        <v>0.66</v>
      </c>
      <c r="K54">
        <f>J54*I54</f>
        <v>21.12</v>
      </c>
    </row>
    <row r="55" spans="1:16" x14ac:dyDescent="0.2">
      <c r="H55">
        <v>3</v>
      </c>
      <c r="I55">
        <v>32</v>
      </c>
      <c r="J55">
        <v>0.33</v>
      </c>
      <c r="K55">
        <f t="shared" ref="K55:K66" si="17">J55*I55</f>
        <v>10.56</v>
      </c>
    </row>
    <row r="56" spans="1:16" x14ac:dyDescent="0.2">
      <c r="H56">
        <v>4</v>
      </c>
      <c r="I56">
        <v>32</v>
      </c>
      <c r="J56">
        <v>0.66</v>
      </c>
      <c r="K56">
        <f t="shared" si="17"/>
        <v>21.12</v>
      </c>
      <c r="P56">
        <f>6/5</f>
        <v>1.2</v>
      </c>
    </row>
    <row r="57" spans="1:16" x14ac:dyDescent="0.2">
      <c r="H57">
        <v>5</v>
      </c>
      <c r="I57">
        <v>32</v>
      </c>
      <c r="J57">
        <v>0.33</v>
      </c>
      <c r="K57">
        <f t="shared" si="17"/>
        <v>10.56</v>
      </c>
    </row>
    <row r="58" spans="1:16" x14ac:dyDescent="0.2">
      <c r="H58">
        <v>6</v>
      </c>
      <c r="I58">
        <v>32</v>
      </c>
      <c r="J58">
        <v>1</v>
      </c>
      <c r="K58">
        <f t="shared" si="17"/>
        <v>32</v>
      </c>
    </row>
    <row r="59" spans="1:16" x14ac:dyDescent="0.2">
      <c r="H59">
        <v>7</v>
      </c>
      <c r="I59">
        <v>32</v>
      </c>
      <c r="J59">
        <v>0.33</v>
      </c>
      <c r="K59">
        <f t="shared" si="17"/>
        <v>10.56</v>
      </c>
      <c r="N59">
        <f>J37*32</f>
        <v>2000032</v>
      </c>
    </row>
    <row r="60" spans="1:16" x14ac:dyDescent="0.2">
      <c r="H60">
        <v>8</v>
      </c>
      <c r="I60">
        <v>32</v>
      </c>
      <c r="J60">
        <v>0.33</v>
      </c>
      <c r="K60">
        <f t="shared" si="17"/>
        <v>10.56</v>
      </c>
    </row>
    <row r="61" spans="1:16" x14ac:dyDescent="0.2">
      <c r="A61" t="s">
        <v>18</v>
      </c>
      <c r="B61">
        <f>HEX2DEC(A61)</f>
        <v>62501</v>
      </c>
      <c r="H61">
        <v>9</v>
      </c>
      <c r="I61">
        <v>32</v>
      </c>
      <c r="J61">
        <v>0.33</v>
      </c>
      <c r="K61">
        <f t="shared" si="17"/>
        <v>10.56</v>
      </c>
    </row>
    <row r="62" spans="1:16" x14ac:dyDescent="0.2">
      <c r="A62">
        <f>M36-B61</f>
        <v>3034</v>
      </c>
      <c r="B62" t="s">
        <v>19</v>
      </c>
      <c r="D62" t="s">
        <v>20</v>
      </c>
      <c r="E62" t="s">
        <v>21</v>
      </c>
      <c r="F62" t="s">
        <v>22</v>
      </c>
      <c r="H62">
        <v>10</v>
      </c>
      <c r="I62">
        <v>32</v>
      </c>
      <c r="J62">
        <v>0.66</v>
      </c>
      <c r="K62">
        <f t="shared" si="17"/>
        <v>21.12</v>
      </c>
    </row>
    <row r="63" spans="1:16" x14ac:dyDescent="0.2">
      <c r="A63">
        <f>A62*32</f>
        <v>97088</v>
      </c>
      <c r="B63">
        <v>480</v>
      </c>
      <c r="C63">
        <f>A63/B63</f>
        <v>202.26666666666668</v>
      </c>
      <c r="D63">
        <v>65535</v>
      </c>
      <c r="E63">
        <f>D63-C63</f>
        <v>65332.73333333333</v>
      </c>
      <c r="F63">
        <f>ROUND(E63,0)</f>
        <v>65333</v>
      </c>
      <c r="G63" t="str">
        <f>DEC2HEX(F63)</f>
        <v>FF35</v>
      </c>
      <c r="H63">
        <v>11</v>
      </c>
      <c r="I63">
        <v>32</v>
      </c>
      <c r="J63">
        <v>0.33</v>
      </c>
      <c r="K63">
        <f t="shared" si="17"/>
        <v>10.56</v>
      </c>
    </row>
    <row r="64" spans="1:16" x14ac:dyDescent="0.2">
      <c r="A64">
        <v>97088</v>
      </c>
      <c r="B64">
        <v>240</v>
      </c>
      <c r="H64">
        <v>12</v>
      </c>
      <c r="I64">
        <v>32</v>
      </c>
      <c r="J64">
        <v>0.66</v>
      </c>
      <c r="K64">
        <f t="shared" si="17"/>
        <v>21.12</v>
      </c>
    </row>
    <row r="65" spans="1:11" x14ac:dyDescent="0.2">
      <c r="A65">
        <v>97088</v>
      </c>
      <c r="H65">
        <v>13</v>
      </c>
      <c r="I65">
        <v>32</v>
      </c>
      <c r="J65">
        <v>0.33</v>
      </c>
      <c r="K65">
        <f t="shared" si="17"/>
        <v>10.56</v>
      </c>
    </row>
    <row r="66" spans="1:11" x14ac:dyDescent="0.2">
      <c r="A66">
        <v>97088</v>
      </c>
      <c r="H66">
        <v>14</v>
      </c>
      <c r="I66">
        <v>32</v>
      </c>
      <c r="J66">
        <v>1</v>
      </c>
      <c r="K66">
        <f t="shared" si="17"/>
        <v>32</v>
      </c>
    </row>
    <row r="67" spans="1:11" x14ac:dyDescent="0.2">
      <c r="A67">
        <v>97088</v>
      </c>
    </row>
    <row r="68" spans="1:11" x14ac:dyDescent="0.2">
      <c r="A68">
        <v>97088</v>
      </c>
    </row>
    <row r="69" spans="1:11" x14ac:dyDescent="0.2">
      <c r="A69">
        <v>97088</v>
      </c>
    </row>
    <row r="70" spans="1:11" x14ac:dyDescent="0.2">
      <c r="A70">
        <v>97088</v>
      </c>
    </row>
    <row r="71" spans="1:11" x14ac:dyDescent="0.2">
      <c r="A71">
        <v>97088</v>
      </c>
    </row>
    <row r="72" spans="1:11" x14ac:dyDescent="0.2">
      <c r="A72">
        <v>97088</v>
      </c>
    </row>
    <row r="73" spans="1:11" x14ac:dyDescent="0.2">
      <c r="A73">
        <v>97088</v>
      </c>
      <c r="H73">
        <f>32*J72:J85</f>
        <v>0</v>
      </c>
    </row>
    <row r="74" spans="1:11" x14ac:dyDescent="0.2">
      <c r="A74">
        <v>97088</v>
      </c>
    </row>
    <row r="77" spans="1:11" x14ac:dyDescent="0.2">
      <c r="A77" s="1"/>
    </row>
    <row r="78" spans="1:11" x14ac:dyDescent="0.2">
      <c r="A78">
        <v>3034</v>
      </c>
      <c r="B78" t="s">
        <v>19</v>
      </c>
      <c r="D78" t="s">
        <v>20</v>
      </c>
      <c r="E78" t="s">
        <v>21</v>
      </c>
      <c r="F78" t="s">
        <v>22</v>
      </c>
    </row>
    <row r="79" spans="1:11" x14ac:dyDescent="0.2">
      <c r="A79">
        <v>97088</v>
      </c>
      <c r="B79">
        <v>480</v>
      </c>
      <c r="C79">
        <v>202.26666666666668</v>
      </c>
      <c r="D79">
        <v>65535</v>
      </c>
      <c r="E79">
        <v>65332.73333333333</v>
      </c>
      <c r="F79">
        <v>65333</v>
      </c>
      <c r="G79" t="s">
        <v>23</v>
      </c>
    </row>
    <row r="80" spans="1:11" x14ac:dyDescent="0.2">
      <c r="A80">
        <v>97088</v>
      </c>
      <c r="B80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2018-08-27T07:37:08Z</dcterms:created>
  <dcterms:modified xsi:type="dcterms:W3CDTF">2018-10-22T10:32:21Z</dcterms:modified>
</cp:coreProperties>
</file>