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tmp\"/>
    </mc:Choice>
  </mc:AlternateContent>
  <bookViews>
    <workbookView xWindow="0" yWindow="0" windowWidth="20490" windowHeight="7530" tabRatio="500" activeTab="1"/>
  </bookViews>
  <sheets>
    <sheet name="Cover Sheet for Guidance" sheetId="3" r:id="rId1"/>
    <sheet name="LFPP Dataset" sheetId="4" r:id="rId2"/>
  </sheets>
  <externalReferences>
    <externalReference r:id="rId3"/>
  </externalReferences>
  <definedNames>
    <definedName name="_xlnm._FilterDatabase" localSheetId="1" hidden="1">'LFPP Dataset'!$A$2:$U$105</definedName>
  </definedNames>
  <calcPr calcId="171027"/>
  <extLst>
    <ext xmlns:mx="http://schemas.microsoft.com/office/mac/excel/2008/main" uri="{7523E5D3-25F3-A5E0-1632-64F254C22452}">
      <mx:ArchID Flags="2"/>
    </ext>
  </extLst>
</workbook>
</file>

<file path=xl/calcChain.xml><?xml version="1.0" encoding="utf-8"?>
<calcChain xmlns="http://schemas.openxmlformats.org/spreadsheetml/2006/main">
  <c r="O3" i="4" l="1"/>
  <c r="P3" i="4"/>
  <c r="Q3" i="4"/>
  <c r="S3" i="4"/>
  <c r="P4" i="4"/>
  <c r="Q4" i="4"/>
  <c r="S4" i="4"/>
  <c r="O6" i="4"/>
  <c r="P6" i="4"/>
  <c r="Q6" i="4"/>
  <c r="S6" i="4"/>
  <c r="O7" i="4"/>
  <c r="P7" i="4"/>
  <c r="Q7" i="4"/>
  <c r="S7" i="4"/>
  <c r="O8" i="4"/>
  <c r="P8" i="4"/>
  <c r="Q8" i="4"/>
  <c r="S8" i="4"/>
  <c r="O9" i="4"/>
  <c r="P9" i="4"/>
  <c r="Q9" i="4"/>
  <c r="S9" i="4"/>
  <c r="O10" i="4"/>
  <c r="O11" i="4"/>
  <c r="O12" i="4"/>
  <c r="O13" i="4"/>
  <c r="O14" i="4"/>
  <c r="O15" i="4"/>
  <c r="O16" i="4"/>
  <c r="O17" i="4"/>
  <c r="O18" i="4"/>
  <c r="P19" i="4"/>
  <c r="Q19" i="4"/>
  <c r="S19" i="4"/>
  <c r="O21" i="4"/>
  <c r="O22" i="4"/>
  <c r="O23" i="4"/>
  <c r="P23" i="4"/>
  <c r="Q23" i="4"/>
  <c r="S23" i="4"/>
  <c r="O25" i="4"/>
  <c r="P25" i="4"/>
  <c r="Q25" i="4"/>
  <c r="S25" i="4"/>
  <c r="T25" i="4"/>
  <c r="O26" i="4"/>
  <c r="P26" i="4"/>
  <c r="Q26" i="4"/>
  <c r="S26" i="4"/>
  <c r="P27" i="4"/>
  <c r="Q27" i="4"/>
  <c r="S27" i="4"/>
  <c r="O28" i="4"/>
  <c r="P28" i="4"/>
  <c r="Q28" i="4"/>
  <c r="S28" i="4"/>
  <c r="T28" i="4"/>
  <c r="O29" i="4"/>
  <c r="P29" i="4"/>
  <c r="Q29" i="4"/>
  <c r="S29" i="4"/>
  <c r="O30" i="4"/>
  <c r="P30" i="4"/>
  <c r="Q30" i="4"/>
  <c r="S30" i="4"/>
  <c r="O32" i="4"/>
  <c r="P32" i="4"/>
  <c r="Q32" i="4"/>
  <c r="S32" i="4"/>
  <c r="O33" i="4"/>
  <c r="P33" i="4"/>
  <c r="Q33" i="4"/>
  <c r="S33" i="4"/>
  <c r="O34" i="4"/>
  <c r="P34" i="4"/>
  <c r="Q34" i="4"/>
  <c r="S34" i="4"/>
  <c r="O35" i="4"/>
  <c r="P35" i="4"/>
  <c r="Q35" i="4"/>
  <c r="S35" i="4"/>
  <c r="O36" i="4"/>
  <c r="P36" i="4"/>
  <c r="Q36" i="4"/>
  <c r="S36" i="4"/>
  <c r="P37" i="4"/>
  <c r="P38" i="4"/>
  <c r="P39" i="4"/>
  <c r="O40" i="4"/>
  <c r="O41" i="4"/>
  <c r="P42" i="4"/>
  <c r="O43" i="4"/>
  <c r="O44" i="4"/>
  <c r="P44" i="4"/>
  <c r="Q44" i="4"/>
  <c r="S44" i="4"/>
  <c r="O45" i="4"/>
  <c r="P45" i="4"/>
  <c r="Q45" i="4"/>
  <c r="S45" i="4"/>
  <c r="O46" i="4"/>
  <c r="P46" i="4"/>
  <c r="Q46" i="4"/>
  <c r="O47" i="4"/>
  <c r="O48" i="4"/>
  <c r="O49" i="4"/>
  <c r="O50" i="4"/>
  <c r="O51" i="4"/>
  <c r="P51" i="4"/>
  <c r="Q51" i="4"/>
  <c r="S51" i="4"/>
  <c r="O52" i="4"/>
  <c r="O53" i="4"/>
  <c r="O54" i="4"/>
  <c r="P54" i="4"/>
  <c r="Q54" i="4"/>
  <c r="S54" i="4"/>
  <c r="O55" i="4"/>
  <c r="P55" i="4"/>
  <c r="Q55" i="4"/>
  <c r="S55" i="4"/>
  <c r="O56" i="4"/>
  <c r="O58" i="4"/>
  <c r="P58" i="4"/>
  <c r="Q58" i="4"/>
  <c r="S58" i="4"/>
  <c r="O59" i="4"/>
  <c r="P59" i="4"/>
  <c r="Q59" i="4"/>
  <c r="S59" i="4"/>
  <c r="O60" i="4"/>
  <c r="P60" i="4"/>
  <c r="Q60" i="4"/>
  <c r="S60" i="4"/>
  <c r="O61" i="4"/>
  <c r="P61" i="4"/>
  <c r="Q61" i="4"/>
  <c r="S61" i="4"/>
  <c r="O63" i="4"/>
  <c r="O64" i="4"/>
  <c r="O65" i="4"/>
  <c r="P65" i="4"/>
  <c r="Q65" i="4"/>
  <c r="S65" i="4"/>
  <c r="O66" i="4"/>
  <c r="P66" i="4"/>
  <c r="Q66" i="4"/>
  <c r="S66" i="4"/>
  <c r="O67" i="4"/>
  <c r="P67" i="4"/>
  <c r="Q67" i="4"/>
  <c r="S67" i="4"/>
  <c r="O68" i="4"/>
  <c r="P68" i="4"/>
  <c r="Q68" i="4"/>
  <c r="S68" i="4"/>
  <c r="O69" i="4"/>
  <c r="O70" i="4"/>
  <c r="P70" i="4"/>
  <c r="Q70" i="4"/>
  <c r="S70" i="4"/>
  <c r="O71" i="4"/>
  <c r="O72" i="4"/>
  <c r="O74" i="4"/>
  <c r="P74" i="4"/>
  <c r="Q74" i="4"/>
  <c r="S74" i="4"/>
  <c r="O75" i="4"/>
  <c r="P75" i="4"/>
  <c r="Q75" i="4"/>
  <c r="S75" i="4"/>
  <c r="P76" i="4"/>
  <c r="Q76" i="4"/>
  <c r="S76" i="4"/>
  <c r="P77" i="4"/>
  <c r="Q77" i="4"/>
  <c r="S77" i="4"/>
  <c r="O78" i="4"/>
  <c r="P78" i="4"/>
  <c r="Q78" i="4"/>
  <c r="S78" i="4"/>
  <c r="P79" i="4"/>
  <c r="Q79" i="4"/>
  <c r="S79" i="4"/>
  <c r="O80" i="4"/>
  <c r="O81" i="4"/>
  <c r="O82" i="4"/>
  <c r="O83" i="4"/>
  <c r="O84" i="4"/>
  <c r="O85" i="4"/>
  <c r="O86" i="4"/>
  <c r="O87" i="4"/>
  <c r="P87" i="4"/>
  <c r="Q87" i="4"/>
  <c r="S87" i="4"/>
  <c r="O88" i="4"/>
  <c r="O89" i="4"/>
  <c r="O90" i="4"/>
  <c r="O91" i="4"/>
  <c r="O93" i="4"/>
  <c r="O94" i="4"/>
  <c r="O95" i="4"/>
  <c r="O96" i="4"/>
  <c r="O97" i="4"/>
  <c r="O99" i="4"/>
  <c r="O100" i="4"/>
  <c r="O101" i="4"/>
  <c r="O102" i="4"/>
  <c r="P102" i="4"/>
  <c r="Q102" i="4"/>
  <c r="S102" i="4"/>
  <c r="O103" i="4"/>
  <c r="O104" i="4"/>
  <c r="P104" i="4"/>
  <c r="Q104" i="4"/>
  <c r="S104" i="4"/>
  <c r="O105" i="4"/>
  <c r="P105" i="4"/>
  <c r="Q105" i="4"/>
  <c r="S105" i="4"/>
</calcChain>
</file>

<file path=xl/sharedStrings.xml><?xml version="1.0" encoding="utf-8"?>
<sst xmlns="http://schemas.openxmlformats.org/spreadsheetml/2006/main" count="825" uniqueCount="347">
  <si>
    <t>CORE</t>
  </si>
  <si>
    <t>FINANCIAL</t>
  </si>
  <si>
    <t>PHYSICAL</t>
  </si>
  <si>
    <t>ID</t>
  </si>
  <si>
    <t>Title</t>
  </si>
  <si>
    <t>Implementing Agency</t>
  </si>
  <si>
    <t>Amount in OC</t>
  </si>
  <si>
    <t>Start Date</t>
  </si>
  <si>
    <t>Closing Date</t>
  </si>
  <si>
    <t>Sector</t>
  </si>
  <si>
    <t>Region</t>
  </si>
  <si>
    <t>Province</t>
  </si>
  <si>
    <t>City/Municipality</t>
  </si>
  <si>
    <t>Status</t>
  </si>
  <si>
    <t>Target</t>
  </si>
  <si>
    <t>Actual</t>
  </si>
  <si>
    <t>Issues</t>
  </si>
  <si>
    <t>Issues Classification</t>
  </si>
  <si>
    <t>Dropdown</t>
  </si>
  <si>
    <t>Field Guidance</t>
  </si>
  <si>
    <t>For new programs, please enter donor project ID</t>
  </si>
  <si>
    <t>For new programs, please enter project title</t>
  </si>
  <si>
    <t>Please select an option from the dropdown menu. If your desired option is unavailable, you may enter using free text.</t>
  </si>
  <si>
    <t>Please enter the start date of the grant using dd/mm/yyyy</t>
  </si>
  <si>
    <t>Please enter the planned end date using dd/mm/yyyy</t>
  </si>
  <si>
    <t>Please select an option from the dropdown menu.</t>
  </si>
  <si>
    <t>Field Name</t>
  </si>
  <si>
    <t>Total Disbursments Program-to-Date</t>
  </si>
  <si>
    <t>Please enter the total program-to-date disbursements using the currency specified in the "Original Currency (OC)" field.</t>
  </si>
  <si>
    <t>Please enter the targeted physical completion % at the time of reporting</t>
  </si>
  <si>
    <t>Please enter the actual physical completion % at the time of reporting</t>
  </si>
  <si>
    <t>Please enter a description of any issues identified at this stage of implementation.</t>
  </si>
  <si>
    <t>Please enter the classification of issues based upon the list provided (INSERT)</t>
  </si>
  <si>
    <r>
      <t xml:space="preserve">If the project is working at the region level, please copy/paste the UACS code for the appropriate region(s) from the "Locations_Reference" tab. Please use a comma to separate if there are multiple values. </t>
    </r>
    <r>
      <rPr>
        <b/>
        <sz val="12"/>
        <color theme="1"/>
        <rFont val="Calibri"/>
        <family val="2"/>
        <scheme val="minor"/>
      </rPr>
      <t>If the project is working at the province and/or municipal level, please leave blank.</t>
    </r>
  </si>
  <si>
    <r>
      <t xml:space="preserve">If the project is working at the province level, please copy/paste the UACS code for the appropriate province(s) from the "Locations_Reference" tab. Please use a comma to separate if there are multiple values. </t>
    </r>
    <r>
      <rPr>
        <b/>
        <sz val="12"/>
        <color theme="1"/>
        <rFont val="Calibri"/>
        <family val="2"/>
        <scheme val="minor"/>
      </rPr>
      <t>If the project is working at the municipal level, please leave blank.</t>
    </r>
  </si>
  <si>
    <t>Please enter the total grant/loan amount</t>
  </si>
  <si>
    <t>If the project is working at the municipal level, please copy/paste the UACS code for the appropriate municipality/ies from the "Locations_Reference" tab. Please use a comma to separate if there are multiple values.</t>
  </si>
  <si>
    <t>PAyapa at MAsaganang PamayaNAn (PAMANA)</t>
  </si>
  <si>
    <t>Agribusiness and Marketing Assistance Service (AMAS) Trading Center</t>
  </si>
  <si>
    <r>
      <t xml:space="preserve">Agri-Pinoy Livestock Program </t>
    </r>
    <r>
      <rPr>
        <u/>
        <sz val="10"/>
        <rFont val="Arial"/>
        <family val="2"/>
      </rPr>
      <t/>
    </r>
  </si>
  <si>
    <r>
      <t xml:space="preserve">Agri-Pinoy National Rice Program </t>
    </r>
    <r>
      <rPr>
        <u/>
        <sz val="10"/>
        <rFont val="Arial"/>
        <family val="2"/>
      </rPr>
      <t/>
    </r>
  </si>
  <si>
    <t>SOCSKSARGEN Area Development Program  (included integrated food security program)</t>
  </si>
  <si>
    <t>Upgrading/Rehabilitation of Regional Fishport Complex</t>
  </si>
  <si>
    <t>Formulation and Monitoring of ENR Sector Policies, Plans, Programs and Projects (includes all sectors and Management of Forestland and Forest Resources and Forest Boundary Delineation and Land Use Allocation)</t>
  </si>
  <si>
    <t>Enforcement of Laws, Rules and Regulations: Permit issuance and monitoring of forest and forest resource use; Operations against illegal environment and natural resources activities (formerly Forest Protection)</t>
  </si>
  <si>
    <t>Forest Development, Rehabilitation and Protection (a restructured PAP from Forest Development/National Greening Program, Community-Based Forestry Program and Soil Conservation and Watershed Management)</t>
  </si>
  <si>
    <t>Land Survey, Disposition and   Records Management (A restructured PAP from Land Management Services, Land Surveys - Cadastral, Field Network Survey, Survey of Foreshore, Reservation &amp; Patrimonial Properties and Land Records Management)</t>
  </si>
  <si>
    <t>Topographic Base Mapping and Geodetic Surveys (Mapping and Remote Sensing)</t>
  </si>
  <si>
    <t>Family Health and Responsible Parenting Program</t>
  </si>
  <si>
    <t>Health Facilities Enhancement Program</t>
  </si>
  <si>
    <t>National Health Insurance Program</t>
  </si>
  <si>
    <t>National TB Control Program</t>
  </si>
  <si>
    <t>Other Infectious Disease control incl HIV prevention</t>
  </si>
  <si>
    <t>Rural Health Practice Program (Doctors to the Barrios, RN-HEALS, Midwives)</t>
  </si>
  <si>
    <t>Laoag City Bypass Link Road Project</t>
  </si>
  <si>
    <t>National Sewerage and Septage Management Program</t>
  </si>
  <si>
    <t>Pantawid Pamilyang Pilipino Program</t>
  </si>
  <si>
    <t>Social Pension for Indigent Senior Filipino Citizens</t>
  </si>
  <si>
    <t>Supplementary Feeding Program</t>
  </si>
  <si>
    <t>Sustainable Livelihood Program</t>
  </si>
  <si>
    <t>Shared Service Facilities</t>
  </si>
  <si>
    <t>Rehabilitation and Upgrading of 12 Pumping Stations</t>
  </si>
  <si>
    <t xml:space="preserve">Socio Economic Component of the Normalization Process </t>
  </si>
  <si>
    <t>Installation of Intelligent Transport System</t>
  </si>
  <si>
    <t>Barangay Line Enhancement Program</t>
  </si>
  <si>
    <t>Sitio Electrification Program</t>
  </si>
  <si>
    <t>Housing program for Informal Settler Families Living Along Danger Areas in Metro Manila</t>
  </si>
  <si>
    <t>Bicol Int'l Airpot Development Project</t>
  </si>
  <si>
    <t xml:space="preserve">Busuanga Airport Development Project </t>
  </si>
  <si>
    <t>Line 1 and Line 2 System Rehabilitation Project</t>
  </si>
  <si>
    <t xml:space="preserve">LRT Line 1 North Extension - Common Station Project </t>
  </si>
  <si>
    <t>MRT 3 Capacity Expansion Project</t>
  </si>
  <si>
    <t>Tacloban Airport Redevelopment  Project</t>
  </si>
  <si>
    <t>Upgrading of Port Facilities: CAPEX/RM Project</t>
  </si>
  <si>
    <t>Provision for Potable Water Supply-Bottom-up Budgeting Process (BuB) Water Areas</t>
  </si>
  <si>
    <t>Sagana at Ligtas na Tubig sa Lahat (SALINTUBIG) Program</t>
  </si>
  <si>
    <t>Recovery Assistance on Yolanda (RAY)</t>
  </si>
  <si>
    <t>BFP Service Establishment Project (SEP)</t>
  </si>
  <si>
    <t>Conduct of Degree Program in Public Safety Education</t>
  </si>
  <si>
    <t xml:space="preserve">Construction of Jail Offices and Facilities 
</t>
  </si>
  <si>
    <t>Construction of PPSC facilities to improve the learning environment for uniformed personnel</t>
  </si>
  <si>
    <t>Education and Training Program for Uniformed Personnel of the PNP, BFP, BJMP and other Public Safety Agencies</t>
  </si>
  <si>
    <t>Establishment of ICT Capability for the Enforcement of the Fire Code (Fire Code Fees Collection system)</t>
  </si>
  <si>
    <t>Jail Capability Build Up Program (Purchase of Equipment i.e Firearms, STAR Team Equipments, Vehicles, Probatons, CCTV Set, etc)</t>
  </si>
  <si>
    <t>Performance Challenge Fund</t>
  </si>
  <si>
    <t>Support to Bottom-Up Budget Process and Empowerment Fund</t>
  </si>
  <si>
    <t>BFP Service Upgrading and Modernization Program (SUMP)</t>
  </si>
  <si>
    <t>Housing Assistance Program for Calamity Victims</t>
  </si>
  <si>
    <t>Settlement  Upgrading Program</t>
  </si>
  <si>
    <t>AFP/PNP Housing Program</t>
  </si>
  <si>
    <t>Local Housing Programs</t>
  </si>
  <si>
    <t>5 Billion Flood Control Projects</t>
  </si>
  <si>
    <t>Baler-Casiguran Road Improvement Project</t>
  </si>
  <si>
    <t>Balog-balog Multipurpose Project Phase II</t>
  </si>
  <si>
    <t>Umayam River Irrigation Project</t>
  </si>
  <si>
    <t>Malitubog- Maridagao Irrigation Project, Stage 2</t>
  </si>
  <si>
    <t>Sen. Gil Puyat Avenue/Makati Avenue-Paseo de Roxas Vehicles Underpass Project</t>
  </si>
  <si>
    <t>Water Supply, Sewerage and Sanitation Projects to Strategic Tourist Destinations</t>
  </si>
  <si>
    <t>Bicol River Basin and Watershed Management Project</t>
  </si>
  <si>
    <t>Bonifacio Global City- Ortigas Center Link Road Project (Phase I)</t>
  </si>
  <si>
    <t>Widening of General Luis Street</t>
  </si>
  <si>
    <t>Capacity Recovery and Uprating of Agus 6 Hydroelectric Power Units 1 and 2</t>
  </si>
  <si>
    <t>Free Internet Wi-Fi Connectivity in Public Places</t>
  </si>
  <si>
    <t>Implementation of Various Programs/Projects of Local Governments: Bottom-Up Budgeting (BUB)</t>
  </si>
  <si>
    <t>Farm-to-Market Roads</t>
  </si>
  <si>
    <t>KAANIB Enterprise Development Project</t>
  </si>
  <si>
    <t>Training for Work Scholarship Program</t>
  </si>
  <si>
    <t>National Household Targeting System for Poverty Reduction (NHTS-PR)</t>
  </si>
  <si>
    <t>Special Program for Employment of Students (SPES)</t>
  </si>
  <si>
    <t>DOLE Integrated Livelihood Programs (DILP)</t>
  </si>
  <si>
    <t>Convergence Program to Address Child Labor (HELP ME)</t>
  </si>
  <si>
    <t>Unified Mapping Project</t>
  </si>
  <si>
    <t>Implementation of Clean Air Regulations</t>
  </si>
  <si>
    <t xml:space="preserve">Implementation of Ecological Solid Waste Management Regulations </t>
  </si>
  <si>
    <t>Construction/Improvement of Access Roads Leading to Airports, Seaports and Declared Tourism Destinations</t>
  </si>
  <si>
    <t>Quipot Irrigation Project</t>
  </si>
  <si>
    <t>Flood Control Structures along Major River Basins and Principal River/ Basins</t>
  </si>
  <si>
    <t xml:space="preserve">Tangub City-Bonifacio-Don Victorino Road, Misamis Occidental, Zamboanga Del Norte
</t>
  </si>
  <si>
    <t xml:space="preserve">Iligan-Aurora Road, (Linamon-Lala Section) Lanao Del Norte
</t>
  </si>
  <si>
    <t xml:space="preserve">Davao City-Digos Road, Davao-Cotabato Road, Davao
</t>
  </si>
  <si>
    <t>Malinao Dam Improvement Project</t>
  </si>
  <si>
    <t xml:space="preserve">Capas-Botolan Road
Zambales and Tarlac
</t>
  </si>
  <si>
    <t>Sn. Nicolas-Solsona-Cabugao- Conner-
Abbut Road, Pangasinan, Kalinga, Apayao</t>
  </si>
  <si>
    <t xml:space="preserve">Gurel-Bokod-Kapangan- Buguias Road,
Benguet
</t>
  </si>
  <si>
    <t xml:space="preserve">Acop-Kapangan-Kibungan Road,
Benguet
</t>
  </si>
  <si>
    <t>Toledo-Tabuelan-San Remigio Road,
Cebu</t>
  </si>
  <si>
    <t xml:space="preserve">Bacolod-Murcia-Benedicto-San Carlos
Road, Negros Occidental
</t>
  </si>
  <si>
    <t>Kalinga-Abra Rd
(Bangued-Lubuagan Section)
Abra, Kalinga</t>
  </si>
  <si>
    <t>Cagayan de Oro Bypass Road,
Misamis Oriental</t>
  </si>
  <si>
    <t>Upper Butique SRIP</t>
  </si>
  <si>
    <t>National Justice Information System</t>
  </si>
  <si>
    <t>DA</t>
  </si>
  <si>
    <t>DENR</t>
  </si>
  <si>
    <t>DTI</t>
  </si>
  <si>
    <t>DOH</t>
  </si>
  <si>
    <t>DPWH</t>
  </si>
  <si>
    <t>DSWD</t>
  </si>
  <si>
    <t>MMDA</t>
  </si>
  <si>
    <t>OPAPP</t>
  </si>
  <si>
    <t>NEA</t>
  </si>
  <si>
    <t>NHA</t>
  </si>
  <si>
    <t>DOTC</t>
  </si>
  <si>
    <t>DILG</t>
  </si>
  <si>
    <t>NIA</t>
  </si>
  <si>
    <t>DOE</t>
  </si>
  <si>
    <t>DOST</t>
  </si>
  <si>
    <t>PCA</t>
  </si>
  <si>
    <t>TESDA</t>
  </si>
  <si>
    <t>DOLE</t>
  </si>
  <si>
    <t>DOJ</t>
  </si>
  <si>
    <t>2015</t>
  </si>
  <si>
    <t>2017</t>
  </si>
  <si>
    <t>2011</t>
  </si>
  <si>
    <t>2020</t>
  </si>
  <si>
    <t>2014</t>
  </si>
  <si>
    <t>Feb 13</t>
  </si>
  <si>
    <t>Dec 16</t>
  </si>
  <si>
    <t>Apr 2015</t>
  </si>
  <si>
    <t>Agriculture, Agrarian Reform and Natural Resources</t>
  </si>
  <si>
    <t>Industry, Trade and Tourism</t>
  </si>
  <si>
    <t>Social Reform and Community Development</t>
  </si>
  <si>
    <t>Infrastructure Development</t>
  </si>
  <si>
    <t>Governance and Institutions Development</t>
  </si>
  <si>
    <t>Ongoing</t>
  </si>
  <si>
    <t>Physical Status</t>
  </si>
  <si>
    <t>Cumulative Allotment</t>
  </si>
  <si>
    <t>Cumulative Obligations</t>
  </si>
  <si>
    <t>Amount in OC
(PhP)</t>
  </si>
  <si>
    <t>Physical Performance
(%)</t>
  </si>
  <si>
    <t>Cumulative Allotments</t>
  </si>
  <si>
    <t>Please enter the total program-to-date allotments using the currency specified in the "Original Currency (OC)" field.</t>
  </si>
  <si>
    <t>Please enter the total program-to-date obligations using the currency specified in the "Original Currency (OC)" field.</t>
  </si>
  <si>
    <t>Resettlement Program a: for Informal Settler Families affected  by Infrastructure Projects in Metro manila and those living along Danger Areas in nearby Provinces                                               b. Regional Resettlement Program</t>
  </si>
  <si>
    <t>Procurement, Sustainability and O&amp;M</t>
  </si>
  <si>
    <t>LGU capacity</t>
  </si>
  <si>
    <t>Non-operating SSFS in Leyte due
to damages caused by Typhoon
Yolanda, Long procurement Process, Insufficient number of suppliers participating in the bidding process</t>
  </si>
  <si>
    <t>Limited manpower at the Local Government Unit (LGU) level which causes delay in the timely conduct of site survey and preparation of Program of Works and Plans and Detailed Engineering.</t>
  </si>
  <si>
    <t>Delayed completion of CY 2014 POW and late start up of CY 2015 POW due to late release of project funds from DBM.</t>
  </si>
  <si>
    <t>Budget and funds flow</t>
  </si>
  <si>
    <t xml:space="preserve">Pending ICC approval/NEDA board confirmation or agency submission of ICC requisite documents for project restructuring (change in scope, loan extension, etc.) </t>
  </si>
  <si>
    <t>Delayed procurement of civil work contracts due to prolong process in securing necessary pre-project implementation requirements such as loan financing (the project was previously proposed for possible ODA finacing), Environmental Compliance Certificate, Free and Prior Informed Consent (FPIC) document, Special Cutting Permits, etc.</t>
  </si>
  <si>
    <t>Procurement</t>
  </si>
  <si>
    <t>Application/processing/ issuance of clearances/permits/ certificates/approvals from other government offices/agencies/bodies</t>
  </si>
  <si>
    <t>Right-of-way acquisition of the Quinale-Talisay Diversion Channel not yet funded.</t>
  </si>
  <si>
    <t>Right-of-way and resettlement</t>
  </si>
  <si>
    <t>Objection of the stakeholders of Brgy. Kapitolyo, Pasig City to implement the whole project.</t>
  </si>
  <si>
    <t>Support from/coordination with stakeholders/ implementing partners</t>
  </si>
  <si>
    <t>Support from/coordination with stakeholders/ implementing partners.</t>
  </si>
  <si>
    <t>Non-release of funds, Dredging of the Navigational Channel has still not commenced yet since the requirements of its NEDA-ICC approval, such as the ECC and Feasibility Study, are still pending.</t>
  </si>
  <si>
    <t>Failure of Bidding</t>
  </si>
  <si>
    <t>Project design issues</t>
  </si>
  <si>
    <t>The need to enhance the employability of TWSP graduates.</t>
  </si>
  <si>
    <t xml:space="preserve">Delayed completion of Contract No. QIPDC1 due to issued contract suspension due to lack of project endorsement by the RDC. Contract suspension started in September 15, 2014 and was lifted only on December 23, 2014. </t>
  </si>
  <si>
    <t xml:space="preserve">Application/processing/ issuance of clearances/permits/ certificates/approvals from other government offices/agencies/bodies
</t>
  </si>
  <si>
    <t>Lack of RDC endorsement and finalization of dam detailed design.</t>
  </si>
  <si>
    <t>Guimaras Circumferential Road Guimaras</t>
  </si>
  <si>
    <t>Awaiting finalization of reformulated Feasibility Study and Detailed Design for the dam construction.</t>
  </si>
  <si>
    <t>Interagency coordination constraints, Changes in leadership, Unsustained and/or inadequate funding, Hardware and internet availability, Delays in procurment process, Inadequate manpower and capacity among implementing/participating agencies.</t>
  </si>
  <si>
    <t>Support from/coordination with stakeholders/ implementing partners, PMO manpower/ capacity, Budget and funds flow, Sustainability and O&amp;M, Procurement.</t>
  </si>
  <si>
    <t>Delayed project completion attributed by the prolong process in securing loan financer for the project was originally proposed for ODA loan financing.</t>
  </si>
  <si>
    <t xml:space="preserve">Delayed confirmation and approval of the Project by the NEDA Board. </t>
  </si>
  <si>
    <t>Delayed released of FY 2014 PCF due a negative list status (needing clearance)</t>
  </si>
  <si>
    <t>Low absorptive capacity of LGUS - limited number of technical staff to comply with the too many documentary requirements of the project</t>
  </si>
  <si>
    <t>Compliance to SGH and other governance requirements</t>
  </si>
  <si>
    <t>Limitation in the identification of the poor</t>
  </si>
  <si>
    <t>Demand/identification/ processing/approval of demand-driven facilities/ sub-projects</t>
  </si>
  <si>
    <t xml:space="preserve">The timing of project implementation that covers wet months wherein various weather disturbances caused the suspension of works in the project.
</t>
  </si>
  <si>
    <t>Adverse weather conditions</t>
  </si>
  <si>
    <t>The project had difficulty in securing funding. With the on-going implementation of the phases, there are barangays that require permit (e.g. excavation permit) with fees charged.</t>
  </si>
  <si>
    <t>PAyapa at Masaganang PamayaNAn (PAMANA) Program (in partnership with LGUs, DILG, DSWD, DAR, DA, DENR, DOE, NEA, NIA, DPWH, ARMM (ORG and Regional Line Agencies), NCIP, CHED, PHIC)</t>
  </si>
  <si>
    <t>Problem 1: Submission of list of beneficiaries is dependent on the political track or passage of the BBL. Until BBL is passed the MILF will not decommission its combatants as the program for normalization in the annex on normalization of CAB laid the gradual process commensurate to its milestone. Thus, delivery of socio-econ package will only progress upon commencement of the decommissioning process.</t>
  </si>
  <si>
    <t>Lack of computer equipment for the additional manpower in all Field Offices, Lack of bonded staff in the Field Offices to do the cash pay-out.</t>
  </si>
  <si>
    <t xml:space="preserve">Political conflict is one of the major causes of delay, Natural calamities damaged some of the SALINTUBIG water system projects, Acquisition of Land, unavailability of water source, failure of bidding are some of the causes of delay, Absorptive Capacity of LGUs to implement water supply and regular projects, Fund allocation not sufficient to the actual requirement of the water supply program.
</t>
  </si>
  <si>
    <t xml:space="preserve">Difficulty in securing BBB standards, Delayed in project implementation due to procurement issues and changes/revisions in the scope of work, Lack and limited number oftechnical manpower in the LGUs and in the DILG Regional and Provincial Offices, Lack of available construction materials available at a time when the demand is so high because rehabilitation in the vast geographical area happened all at the same time. 
</t>
  </si>
  <si>
    <t>PMO manpower/capacity</t>
  </si>
  <si>
    <t>Total Disbursements Program-to-Date</t>
  </si>
  <si>
    <t>162003010100000</t>
  </si>
  <si>
    <t>000003030100000</t>
  </si>
  <si>
    <t>164003010200000</t>
  </si>
  <si>
    <t>162003020100000</t>
  </si>
  <si>
    <t>162003020200000</t>
  </si>
  <si>
    <t>184003020300003</t>
  </si>
  <si>
    <t>103003010200000</t>
  </si>
  <si>
    <t>224003020500000</t>
  </si>
  <si>
    <t>000003020900000</t>
  </si>
  <si>
    <t>226003020300001</t>
  </si>
  <si>
    <t xml:space="preserve">224003020400008
</t>
  </si>
  <si>
    <t xml:space="preserve">224003020400009
</t>
  </si>
  <si>
    <t xml:space="preserve">224003020100002
</t>
  </si>
  <si>
    <t xml:space="preserve">165003012700002
</t>
  </si>
  <si>
    <t xml:space="preserve">165002000400218
</t>
  </si>
  <si>
    <t>287003020600000</t>
  </si>
  <si>
    <t>282003020900000</t>
  </si>
  <si>
    <t>284003020700000</t>
  </si>
  <si>
    <t>000003021000000</t>
  </si>
  <si>
    <t xml:space="preserve">161004070500004
</t>
  </si>
  <si>
    <t xml:space="preserve">291004141100002
</t>
  </si>
  <si>
    <t xml:space="preserve">163004040100002
</t>
  </si>
  <si>
    <t>163004040100001</t>
  </si>
  <si>
    <t xml:space="preserve">286004010600001
</t>
  </si>
  <si>
    <t xml:space="preserve">165004030100002
</t>
  </si>
  <si>
    <t xml:space="preserve">165004030300056
</t>
  </si>
  <si>
    <t xml:space="preserve">165004030200011
</t>
  </si>
  <si>
    <t xml:space="preserve">165004030200002
</t>
  </si>
  <si>
    <t xml:space="preserve">165004100100013
</t>
  </si>
  <si>
    <t xml:space="preserve">165004030100006
</t>
  </si>
  <si>
    <t xml:space="preserve">203004060100001
</t>
  </si>
  <si>
    <t xml:space="preserve">203004060100002
</t>
  </si>
  <si>
    <t xml:space="preserve">241004090300004
</t>
  </si>
  <si>
    <t xml:space="preserve">144004010500001
</t>
  </si>
  <si>
    <t xml:space="preserve">269003010200000
</t>
  </si>
  <si>
    <t xml:space="preserve">109003010200000
</t>
  </si>
  <si>
    <t xml:space="preserve">103004100100001
</t>
  </si>
  <si>
    <t xml:space="preserve">201004010600004
</t>
  </si>
  <si>
    <t xml:space="preserve">286004010600003
</t>
  </si>
  <si>
    <t xml:space="preserve">286004010600002
</t>
  </si>
  <si>
    <t xml:space="preserve">286002000100000
</t>
  </si>
  <si>
    <t xml:space="preserve">162004060400009
</t>
  </si>
  <si>
    <t xml:space="preserve">165005050100011
</t>
  </si>
  <si>
    <t xml:space="preserve">162004060400010
</t>
  </si>
  <si>
    <t xml:space="preserve">162004060400042
</t>
  </si>
  <si>
    <t xml:space="preserve">162004060400038
</t>
  </si>
  <si>
    <t xml:space="preserve">165003011200004
</t>
  </si>
  <si>
    <t xml:space="preserve">165003011200003
</t>
  </si>
  <si>
    <t xml:space="preserve">165003010900002
</t>
  </si>
  <si>
    <t xml:space="preserve">166004100100004
</t>
  </si>
  <si>
    <t xml:space="preserve">165004070200010
</t>
  </si>
  <si>
    <t>292004140800002</t>
  </si>
  <si>
    <t>103004090400001</t>
  </si>
  <si>
    <t>183003010500001</t>
  </si>
  <si>
    <t>181003010600001</t>
  </si>
  <si>
    <t xml:space="preserve">000003030800000
</t>
  </si>
  <si>
    <t xml:space="preserve">162004060400014
</t>
  </si>
  <si>
    <t xml:space="preserve">000003020500000
</t>
  </si>
  <si>
    <t xml:space="preserve">165003030800190
</t>
  </si>
  <si>
    <t xml:space="preserve">292004060400059
</t>
  </si>
  <si>
    <t xml:space="preserve">165003015300062
</t>
  </si>
  <si>
    <t xml:space="preserve">292004060400057
</t>
  </si>
  <si>
    <t xml:space="preserve">146004100400001
</t>
  </si>
  <si>
    <t>162004070200003</t>
  </si>
  <si>
    <t>162004070200002</t>
  </si>
  <si>
    <t>1, 2, 3, 4, 5, 6, 7, 8, 9, 10, 11, 12, 13, 14, 15, 16, 17, 18</t>
  </si>
  <si>
    <t>1263, 1247,1265</t>
  </si>
  <si>
    <t xml:space="preserve">13, 3, 4 </t>
  </si>
  <si>
    <t>354, 314</t>
  </si>
  <si>
    <t xml:space="preserve">516, 517, 505 </t>
  </si>
  <si>
    <t>369, 371</t>
  </si>
  <si>
    <t>1, 14</t>
  </si>
  <si>
    <t>15, 9, 12</t>
  </si>
  <si>
    <t>17, 5, 6, 7, 8</t>
  </si>
  <si>
    <t>1, 2, 3, 4, 5, 6, 7, 8, 9, 10, 11, 12, 13</t>
  </si>
  <si>
    <t>13, 3, 4</t>
  </si>
  <si>
    <t>458, 434, 314, 354, 308</t>
  </si>
  <si>
    <t>15, 12</t>
  </si>
  <si>
    <t>1538, 1247</t>
  </si>
  <si>
    <t>137607, 137403</t>
  </si>
  <si>
    <t>137404, 137501, 137504</t>
  </si>
  <si>
    <t>9, 10</t>
  </si>
  <si>
    <t>13, 14, 1, 2, 3, 4, 17, 5, 6, 7, 8, 9, 10, 11, 12, 16</t>
  </si>
  <si>
    <t>Non-issuance of Makati City Government of Excavation Permit wherein 25% cash bond is required.</t>
  </si>
  <si>
    <t>291004100100001</t>
  </si>
  <si>
    <t>000004141100001</t>
  </si>
  <si>
    <t>National High Value Crops Development 
Program (HVCDP)</t>
  </si>
  <si>
    <t>DA001</t>
  </si>
  <si>
    <t>DA002</t>
  </si>
  <si>
    <t>DA003</t>
  </si>
  <si>
    <t>DIL001</t>
  </si>
  <si>
    <t>DIL002</t>
  </si>
  <si>
    <t>DIL003</t>
  </si>
  <si>
    <t>DIL004</t>
  </si>
  <si>
    <t>DIL005</t>
  </si>
  <si>
    <t>DIL006</t>
  </si>
  <si>
    <t>DOE001</t>
  </si>
  <si>
    <t>DOL001</t>
  </si>
  <si>
    <t>DOL002</t>
  </si>
  <si>
    <t>DOL003</t>
  </si>
  <si>
    <t>DOT001</t>
  </si>
  <si>
    <t>DPW001</t>
  </si>
  <si>
    <t>DPW002</t>
  </si>
  <si>
    <t>DPW003</t>
  </si>
  <si>
    <t>DPW004</t>
  </si>
  <si>
    <t>DPW005</t>
  </si>
  <si>
    <t>DPW006</t>
  </si>
  <si>
    <t>DPW007</t>
  </si>
  <si>
    <t>DPW008</t>
  </si>
  <si>
    <t>DPW009</t>
  </si>
  <si>
    <t>DPW010</t>
  </si>
  <si>
    <t>DPW011</t>
  </si>
  <si>
    <t>DPW012</t>
  </si>
  <si>
    <t>DPW013</t>
  </si>
  <si>
    <t>DPW014</t>
  </si>
  <si>
    <t>DPW015</t>
  </si>
  <si>
    <t>MMD001</t>
  </si>
  <si>
    <t>MMD002</t>
  </si>
  <si>
    <t>NHA001</t>
  </si>
  <si>
    <t>TES001</t>
  </si>
  <si>
    <t>162002000700000</t>
  </si>
  <si>
    <t>162003030600003</t>
  </si>
  <si>
    <t>162003030600001</t>
  </si>
  <si>
    <t>2016</t>
  </si>
  <si>
    <t>Funding Institution</t>
  </si>
  <si>
    <t>Locally-funded</t>
  </si>
  <si>
    <t>Geosciences Development Service [formerly Detailed Geohazard Assessment and Mapping]</t>
  </si>
  <si>
    <t>Management of Coastal and Marine Resources/Areas (formerly Coastal and Marine Resources Management)</t>
  </si>
  <si>
    <t>Casecnan Multi-Purpose Irrigation and Power Project- Irrigation Component, Phase II</t>
  </si>
  <si>
    <t>Siquijor Circumferential Road Siquijor</t>
  </si>
  <si>
    <t xml:space="preserve">San Emilio-Quirino-Cervantes Road, Ilocos Sur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</si>
</sst>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_(* \(#,##0.00\);_(* &quot;-&quot;??_);_(@_)"/>
    <numFmt numFmtId="165" formatCode="[$-409]d\-mmm\-yy;@"/>
    <numFmt numFmtId="166" formatCode="[$-409]dd\-mmm\-yy;@"/>
  </numFmts>
  <fonts count="1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1"/>
      <color theme="1"/>
      <name val="Arial"/>
      <family val="2"/>
    </font>
    <font>
      <sz val="12"/>
      <color theme="1"/>
      <name val="Calibri"/>
      <family val="2"/>
      <scheme val="minor"/>
    </font>
    <font>
      <u/>
      <sz val="10"/>
      <name val="Arial"/>
      <family val="2"/>
    </font>
    <font>
      <sz val="11"/>
      <color theme="1"/>
      <name val="Arial"/>
      <family val="2"/>
    </font>
    <font>
      <sz val="10"/>
      <name val="Arial"/>
      <family val="2"/>
    </font>
    <font>
      <sz val="11"/>
      <color indexed="8"/>
      <name val="Calibri"/>
      <family val="2"/>
    </font>
    <font>
      <sz val="10"/>
      <color theme="1"/>
      <name val="Arial"/>
      <family val="2"/>
    </font>
    <font>
      <b/>
      <sz val="10"/>
      <color theme="1"/>
      <name val="Arial"/>
      <family val="2"/>
    </font>
    <font>
      <sz val="10"/>
      <color indexed="8"/>
      <name val="Arial"/>
      <family val="2"/>
    </font>
    <font>
      <sz val="10"/>
      <name val="Arial Unicode MS"/>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diagonalDown="1">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164" fontId="5" fillId="0" borderId="0" applyFont="0" applyFill="0" applyBorder="0" applyAlignment="0" applyProtection="0"/>
    <xf numFmtId="0" fontId="8" fillId="0" borderId="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5" fillId="0" borderId="0"/>
    <xf numFmtId="164" fontId="5" fillId="0" borderId="0" applyFont="0" applyFill="0" applyBorder="0" applyAlignment="0" applyProtection="0"/>
    <xf numFmtId="0" fontId="12" fillId="0" borderId="0"/>
    <xf numFmtId="0" fontId="12" fillId="0" borderId="0"/>
    <xf numFmtId="0" fontId="13" fillId="0" borderId="0"/>
  </cellStyleXfs>
  <cellXfs count="48">
    <xf numFmtId="0" fontId="0" fillId="0" borderId="0" xfId="0"/>
    <xf numFmtId="0" fontId="0" fillId="2" borderId="0" xfId="0" applyFill="1"/>
    <xf numFmtId="0" fontId="0" fillId="3" borderId="0" xfId="0" applyFill="1"/>
    <xf numFmtId="164" fontId="0" fillId="3" borderId="2" xfId="5" applyFont="1" applyFill="1" applyBorder="1"/>
    <xf numFmtId="0" fontId="1" fillId="3" borderId="1" xfId="0" applyFont="1" applyFill="1" applyBorder="1" applyAlignment="1">
      <alignment horizontal="center"/>
    </xf>
    <xf numFmtId="0" fontId="0" fillId="3" borderId="1" xfId="0" applyFill="1" applyBorder="1" applyAlignment="1">
      <alignment wrapText="1"/>
    </xf>
    <xf numFmtId="0" fontId="4" fillId="3" borderId="1" xfId="0" applyFont="1" applyFill="1" applyBorder="1" applyAlignment="1">
      <alignment wrapText="1"/>
    </xf>
    <xf numFmtId="164" fontId="0" fillId="2" borderId="2" xfId="5" applyFont="1" applyFill="1" applyBorder="1"/>
    <xf numFmtId="0" fontId="0" fillId="3" borderId="2" xfId="0" applyFill="1" applyBorder="1" applyAlignment="1">
      <alignment wrapText="1"/>
    </xf>
    <xf numFmtId="0" fontId="10" fillId="3" borderId="0" xfId="13" applyNumberFormat="1" applyFont="1" applyFill="1" applyAlignment="1">
      <alignment horizontal="center" vertical="center" wrapText="1"/>
    </xf>
    <xf numFmtId="0" fontId="10" fillId="3" borderId="0" xfId="13" applyNumberFormat="1" applyFont="1" applyFill="1" applyAlignment="1">
      <alignment horizontal="left" vertical="center" wrapText="1"/>
    </xf>
    <xf numFmtId="0" fontId="11" fillId="3" borderId="2" xfId="14" applyNumberFormat="1" applyFont="1" applyFill="1" applyBorder="1" applyAlignment="1">
      <alignment horizontal="center" vertical="center" wrapText="1"/>
    </xf>
    <xf numFmtId="0" fontId="11" fillId="2" borderId="2" xfId="14" applyNumberFormat="1" applyFont="1" applyFill="1" applyBorder="1" applyAlignment="1">
      <alignment horizontal="center" vertical="center" wrapText="1"/>
    </xf>
    <xf numFmtId="0" fontId="11" fillId="3" borderId="4" xfId="14" applyNumberFormat="1" applyFont="1" applyFill="1" applyBorder="1" applyAlignment="1">
      <alignment horizontal="center" vertical="center" wrapText="1"/>
    </xf>
    <xf numFmtId="0" fontId="11" fillId="3" borderId="0" xfId="13" applyNumberFormat="1" applyFont="1" applyFill="1" applyAlignment="1">
      <alignment horizontal="center" vertical="center" wrapText="1"/>
    </xf>
    <xf numFmtId="0" fontId="10" fillId="3" borderId="2" xfId="14" applyNumberFormat="1" applyFont="1" applyFill="1" applyBorder="1" applyAlignment="1">
      <alignment horizontal="left" vertical="top" wrapText="1"/>
    </xf>
    <xf numFmtId="0" fontId="8" fillId="3" borderId="2" xfId="0" applyNumberFormat="1" applyFont="1" applyFill="1" applyBorder="1" applyAlignment="1">
      <alignment horizontal="left" vertical="top" wrapText="1"/>
    </xf>
    <xf numFmtId="0" fontId="10" fillId="3" borderId="2" xfId="14" applyNumberFormat="1" applyFont="1" applyFill="1" applyBorder="1" applyAlignment="1" applyProtection="1">
      <alignment horizontal="left" vertical="top" wrapText="1"/>
    </xf>
    <xf numFmtId="14" fontId="10" fillId="3" borderId="0" xfId="13" applyNumberFormat="1" applyFont="1" applyFill="1" applyAlignment="1">
      <alignment horizontal="center" vertical="center" wrapText="1"/>
    </xf>
    <xf numFmtId="0" fontId="10" fillId="0" borderId="0" xfId="13" applyNumberFormat="1" applyFont="1" applyFill="1" applyAlignment="1">
      <alignment horizontal="center" vertical="center" wrapText="1"/>
    </xf>
    <xf numFmtId="0" fontId="10" fillId="3" borderId="0" xfId="13" applyNumberFormat="1" applyFont="1" applyFill="1" applyAlignment="1">
      <alignment horizontal="left" vertical="top" wrapText="1"/>
    </xf>
    <xf numFmtId="0" fontId="10" fillId="0" borderId="2" xfId="0" applyFont="1" applyBorder="1" applyAlignment="1">
      <alignment horizontal="left" vertical="top"/>
    </xf>
    <xf numFmtId="0" fontId="10" fillId="0" borderId="2" xfId="0" applyFont="1" applyBorder="1" applyAlignment="1">
      <alignment horizontal="left" vertical="top" wrapText="1"/>
    </xf>
    <xf numFmtId="0" fontId="12" fillId="0" borderId="2" xfId="0" applyFont="1" applyBorder="1" applyAlignment="1">
      <alignment horizontal="left" vertical="top"/>
    </xf>
    <xf numFmtId="0" fontId="12" fillId="0" borderId="0" xfId="0" applyFont="1" applyAlignment="1">
      <alignment horizontal="left" vertical="top"/>
    </xf>
    <xf numFmtId="1" fontId="7" fillId="0" borderId="2" xfId="0" applyNumberFormat="1" applyFont="1" applyFill="1" applyBorder="1" applyAlignment="1">
      <alignment horizontal="left" vertical="top" wrapText="1"/>
    </xf>
    <xf numFmtId="0" fontId="12" fillId="0" borderId="2" xfId="15" applyFont="1" applyBorder="1" applyAlignment="1">
      <alignment horizontal="left" vertical="top"/>
    </xf>
    <xf numFmtId="0" fontId="8" fillId="3" borderId="2" xfId="0" applyFont="1" applyFill="1" applyBorder="1" applyAlignment="1">
      <alignment horizontal="left" vertical="top" wrapText="1"/>
    </xf>
    <xf numFmtId="0" fontId="10" fillId="3" borderId="5" xfId="14" applyNumberFormat="1" applyFont="1" applyFill="1" applyBorder="1" applyAlignment="1">
      <alignment horizontal="left" vertical="top" wrapText="1"/>
    </xf>
    <xf numFmtId="0" fontId="10" fillId="3" borderId="3" xfId="14" applyNumberFormat="1" applyFont="1" applyFill="1" applyBorder="1" applyAlignment="1">
      <alignment horizontal="left" vertical="top" wrapText="1"/>
    </xf>
    <xf numFmtId="0" fontId="12" fillId="3" borderId="2" xfId="16" applyFont="1" applyFill="1" applyBorder="1" applyAlignment="1">
      <alignment horizontal="left" vertical="top"/>
    </xf>
    <xf numFmtId="0" fontId="12" fillId="0" borderId="2" xfId="16" applyFont="1" applyBorder="1" applyAlignment="1">
      <alignment horizontal="left" vertical="top" wrapText="1"/>
    </xf>
    <xf numFmtId="165" fontId="10" fillId="3" borderId="2" xfId="14" applyNumberFormat="1" applyFont="1" applyFill="1" applyBorder="1" applyAlignment="1">
      <alignment horizontal="left" vertical="top" wrapText="1"/>
    </xf>
    <xf numFmtId="0" fontId="10" fillId="2" borderId="2" xfId="14" applyNumberFormat="1" applyFont="1" applyFill="1" applyBorder="1" applyAlignment="1">
      <alignment horizontal="left" vertical="top" wrapText="1"/>
    </xf>
    <xf numFmtId="0" fontId="10" fillId="3" borderId="4" xfId="14" applyNumberFormat="1" applyFont="1" applyFill="1" applyBorder="1" applyAlignment="1">
      <alignment horizontal="left" vertical="top" wrapText="1"/>
    </xf>
    <xf numFmtId="0" fontId="12" fillId="3" borderId="2" xfId="17" applyFont="1" applyFill="1" applyBorder="1" applyAlignment="1">
      <alignment horizontal="left" vertical="top" wrapText="1"/>
    </xf>
    <xf numFmtId="0" fontId="8" fillId="3" borderId="2" xfId="14" applyNumberFormat="1" applyFont="1" applyFill="1" applyBorder="1" applyAlignment="1">
      <alignment horizontal="left" vertical="top" wrapText="1"/>
    </xf>
    <xf numFmtId="0" fontId="12" fillId="3" borderId="2" xfId="17" applyNumberFormat="1" applyFont="1" applyFill="1" applyBorder="1" applyAlignment="1">
      <alignment horizontal="left" vertical="top" wrapText="1"/>
    </xf>
    <xf numFmtId="49" fontId="10" fillId="3" borderId="2" xfId="0" applyNumberFormat="1" applyFont="1" applyFill="1" applyBorder="1" applyAlignment="1">
      <alignment horizontal="left" vertical="top"/>
    </xf>
    <xf numFmtId="0" fontId="10" fillId="3" borderId="2" xfId="0" applyFont="1" applyFill="1" applyBorder="1" applyAlignment="1">
      <alignment horizontal="left" vertical="top"/>
    </xf>
    <xf numFmtId="166" fontId="10" fillId="3" borderId="2" xfId="14" applyNumberFormat="1" applyFont="1" applyFill="1" applyBorder="1" applyAlignment="1">
      <alignment horizontal="left" vertical="top" wrapText="1"/>
    </xf>
    <xf numFmtId="165" fontId="10" fillId="3" borderId="2" xfId="14" quotePrefix="1" applyNumberFormat="1" applyFont="1" applyFill="1" applyBorder="1" applyAlignment="1">
      <alignment horizontal="left" vertical="top" wrapText="1"/>
    </xf>
    <xf numFmtId="0" fontId="10" fillId="3" borderId="0" xfId="13" applyNumberFormat="1" applyFont="1" applyFill="1" applyAlignment="1">
      <alignment horizontal="center" vertical="center" wrapText="1"/>
    </xf>
    <xf numFmtId="1" fontId="7" fillId="3" borderId="6" xfId="0" applyNumberFormat="1" applyFont="1" applyFill="1" applyBorder="1" applyAlignment="1" applyProtection="1">
      <alignment horizontal="left" vertical="top" wrapText="1"/>
    </xf>
    <xf numFmtId="0" fontId="10" fillId="3" borderId="2" xfId="0" applyFont="1" applyFill="1" applyBorder="1" applyAlignment="1">
      <alignment horizontal="left" vertical="top" wrapText="1"/>
    </xf>
    <xf numFmtId="1" fontId="7" fillId="3" borderId="2" xfId="0" applyNumberFormat="1" applyFont="1" applyFill="1" applyBorder="1" applyAlignment="1" applyProtection="1">
      <alignment horizontal="left" vertical="top" wrapText="1"/>
    </xf>
    <xf numFmtId="1" fontId="7" fillId="3" borderId="2" xfId="0" applyNumberFormat="1" applyFont="1" applyFill="1" applyBorder="1" applyAlignment="1">
      <alignment horizontal="left" vertical="top" wrapText="1"/>
    </xf>
    <xf numFmtId="0" fontId="10" fillId="3" borderId="0" xfId="13" applyNumberFormat="1" applyFont="1" applyFill="1" applyAlignment="1">
      <alignment horizontal="center" vertical="center" wrapText="1"/>
    </xf>
  </cellXfs>
  <cellStyles count="18">
    <cellStyle name="Comma 15" xfId="7"/>
    <cellStyle name="Comma 2" xfId="14"/>
    <cellStyle name="Comma 2 2" xfId="12"/>
    <cellStyle name="Comma 3" xfId="10"/>
    <cellStyle name="Comma 48" xfId="8"/>
    <cellStyle name="Comma 55" xfId="9"/>
    <cellStyle name="Comma 7" xfId="11"/>
    <cellStyle name="Hipervínculo" xfId="1" builtinId="8" hidden="1"/>
    <cellStyle name="Hipervínculo" xfId="3" builtinId="8" hidden="1"/>
    <cellStyle name="Hipervínculo visitado" xfId="2" builtinId="9" hidden="1"/>
    <cellStyle name="Hipervínculo visitado" xfId="4" builtinId="9" hidden="1"/>
    <cellStyle name="Millares" xfId="5" builtinId="3"/>
    <cellStyle name="Normal" xfId="0" builtinId="0"/>
    <cellStyle name="Normal 2" xfId="6"/>
    <cellStyle name="Normal 2 2" xfId="13"/>
    <cellStyle name="Normal 4" xfId="15"/>
    <cellStyle name="Normal 5" xfId="16"/>
    <cellStyle name="Normal_Sheet1" xfId="17"/>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bgatdula/Dropbox/Just's%20Files/NEDA/Mark's%20File/LFP/Updates%20as%20of%20September%202015/Condensed%20LFP%20Database%20as%20of%2030%20Sept%202015%20ao%2012%20Mar%202016_LFPs%20Less%20than%201B%20and%20Volunteered%20by%20IAs%20remov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General"/>
      <sheetName val="Financial Sept2015"/>
      <sheetName val="Physical Sept2015"/>
      <sheetName val="by Type"/>
      <sheetName val="by Category"/>
      <sheetName val="by IA"/>
      <sheetName val="by Region"/>
      <sheetName val="Listing of LFPPS by Region"/>
      <sheetName val="Issues, Lessons Learned"/>
    </sheetNames>
    <sheetDataSet>
      <sheetData sheetId="0" refreshError="1"/>
      <sheetData sheetId="1" refreshError="1"/>
      <sheetData sheetId="2" refreshError="1">
        <row r="3">
          <cell r="A3" t="str">
            <v>Project Title</v>
          </cell>
          <cell r="B3" t="str">
            <v>Main IA</v>
          </cell>
          <cell r="C3" t="str">
            <v>MEDs</v>
          </cell>
          <cell r="D3" t="str">
            <v>Sector</v>
          </cell>
          <cell r="E3" t="str">
            <v>Total Project Cost as of Sept 2015</v>
          </cell>
          <cell r="F3" t="str">
            <v>Type</v>
          </cell>
          <cell r="G3" t="str">
            <v>Multi-Year Budget Requirements (PhP M)</v>
          </cell>
          <cell r="L3" t="str">
            <v>Cumulative Allotment
 (PhP M)</v>
          </cell>
          <cell r="O3" t="str">
            <v>Cumulative Obligations
(PhP M)</v>
          </cell>
          <cell r="R3" t="str">
            <v>Cumulative Disbursements
(PhP M)</v>
          </cell>
        </row>
        <row r="5">
          <cell r="G5" t="str">
            <v>Prior Year/s</v>
          </cell>
          <cell r="H5" t="str">
            <v xml:space="preserve">Current Year </v>
          </cell>
          <cell r="I5" t="str">
            <v>Furture Years</v>
          </cell>
          <cell r="J5" t="str">
            <v>Total</v>
          </cell>
          <cell r="K5" t="str">
            <v>Required Budget to Date</v>
          </cell>
          <cell r="L5" t="str">
            <v>Prior Year/s</v>
          </cell>
          <cell r="M5" t="str">
            <v>Current Year</v>
          </cell>
          <cell r="N5" t="str">
            <v>Total</v>
          </cell>
          <cell r="O5" t="str">
            <v>Prior Year/s</v>
          </cell>
          <cell r="P5" t="str">
            <v>Current Year</v>
          </cell>
          <cell r="Q5" t="str">
            <v>Total Project Cost as of June 2015
(PhP M)</v>
          </cell>
          <cell r="R5" t="str">
            <v>Prior Year/s</v>
          </cell>
          <cell r="S5" t="str">
            <v>Current Year</v>
          </cell>
          <cell r="T5" t="str">
            <v>Total</v>
          </cell>
        </row>
        <row r="6">
          <cell r="A6" t="str">
            <v>PAyapa at MAsaganang PamayaNAn (PAMANA)</v>
          </cell>
          <cell r="B6" t="str">
            <v>DA</v>
          </cell>
          <cell r="C6" t="str">
            <v>ESD</v>
          </cell>
          <cell r="D6" t="str">
            <v>Agriculture, Agrarian Reform and Natural Resources</v>
          </cell>
          <cell r="E6">
            <v>4797</v>
          </cell>
          <cell r="F6" t="str">
            <v>Project</v>
          </cell>
          <cell r="G6">
            <v>4797</v>
          </cell>
          <cell r="K6">
            <v>4797</v>
          </cell>
          <cell r="L6">
            <v>100.238</v>
          </cell>
          <cell r="M6">
            <v>1743.9849999999999</v>
          </cell>
          <cell r="N6">
            <v>1844.223</v>
          </cell>
          <cell r="O6">
            <v>78.429000000000002</v>
          </cell>
          <cell r="P6">
            <v>1545.2670000000001</v>
          </cell>
          <cell r="Q6">
            <v>1623.6960000000001</v>
          </cell>
          <cell r="S6">
            <v>1011.582</v>
          </cell>
          <cell r="T6">
            <v>1011.582</v>
          </cell>
        </row>
        <row r="7">
          <cell r="A7" t="str">
            <v xml:space="preserve"> National High Value Crops Development 
Program (HVCDP)</v>
          </cell>
          <cell r="B7" t="str">
            <v>DA</v>
          </cell>
          <cell r="C7" t="str">
            <v>ESD</v>
          </cell>
          <cell r="D7" t="str">
            <v>Agriculture, Agrarian Reform and Natural Resources</v>
          </cell>
          <cell r="E7">
            <v>2199.6970000000001</v>
          </cell>
          <cell r="F7" t="str">
            <v>Program</v>
          </cell>
          <cell r="H7">
            <v>2199.6970000000001</v>
          </cell>
          <cell r="K7">
            <v>2199.6970000000001</v>
          </cell>
          <cell r="L7">
            <v>223.03100000000001</v>
          </cell>
          <cell r="M7">
            <v>2112.9690000000001</v>
          </cell>
          <cell r="N7">
            <v>2336</v>
          </cell>
          <cell r="O7">
            <v>109.553</v>
          </cell>
          <cell r="P7">
            <v>1581.231</v>
          </cell>
          <cell r="Q7">
            <v>1690.7840000000001</v>
          </cell>
          <cell r="S7">
            <v>782.10400000000004</v>
          </cell>
          <cell r="T7">
            <v>782.10400000000004</v>
          </cell>
        </row>
        <row r="8">
          <cell r="A8" t="str">
            <v xml:space="preserve">Agri-Pinoy Livestock Program </v>
          </cell>
          <cell r="B8" t="str">
            <v>DA</v>
          </cell>
          <cell r="C8" t="str">
            <v>ESD</v>
          </cell>
          <cell r="D8" t="str">
            <v>Agriculture, Agrarian Reform and Natural Resources</v>
          </cell>
          <cell r="E8">
            <v>1616.2049999999999</v>
          </cell>
          <cell r="F8" t="str">
            <v>Program</v>
          </cell>
          <cell r="H8">
            <v>1616.2049999999999</v>
          </cell>
          <cell r="K8">
            <v>1616.2049999999999</v>
          </cell>
          <cell r="L8">
            <v>172.43899999999999</v>
          </cell>
          <cell r="M8">
            <v>1512.7249999999999</v>
          </cell>
          <cell r="N8">
            <v>1685.164</v>
          </cell>
          <cell r="O8">
            <v>107.80800000000001</v>
          </cell>
          <cell r="P8">
            <v>881.83399999999995</v>
          </cell>
          <cell r="Q8">
            <v>989.64199999999994</v>
          </cell>
          <cell r="S8">
            <v>424.34</v>
          </cell>
          <cell r="T8">
            <v>424.34</v>
          </cell>
        </row>
        <row r="9">
          <cell r="A9" t="str">
            <v xml:space="preserve">Agri-Pinoy National Rice Program </v>
          </cell>
          <cell r="B9" t="str">
            <v>DA</v>
          </cell>
          <cell r="C9" t="str">
            <v>ESD</v>
          </cell>
          <cell r="D9" t="str">
            <v>Agriculture, Agrarian Reform and Natural Resources</v>
          </cell>
          <cell r="E9">
            <v>7003.5050000000001</v>
          </cell>
          <cell r="F9" t="str">
            <v>Program</v>
          </cell>
          <cell r="H9">
            <v>7003.5050000000001</v>
          </cell>
          <cell r="K9">
            <v>7003.5050000000001</v>
          </cell>
          <cell r="L9">
            <v>889.67700000000002</v>
          </cell>
          <cell r="M9">
            <v>6786.4579999999996</v>
          </cell>
          <cell r="N9">
            <v>7676.1349999999993</v>
          </cell>
          <cell r="O9">
            <v>634.89800000000002</v>
          </cell>
          <cell r="P9">
            <v>5414.8490000000002</v>
          </cell>
          <cell r="Q9">
            <v>6049.7470000000003</v>
          </cell>
          <cell r="S9">
            <v>4612.7669999999998</v>
          </cell>
          <cell r="T9">
            <v>4612.7669999999998</v>
          </cell>
        </row>
        <row r="10">
          <cell r="A10" t="str">
            <v>Agro-Industry Modernization Credit &amp; Financing Program (AMCFP) Implementation &amp;  Administration</v>
          </cell>
          <cell r="B10" t="str">
            <v>DA</v>
          </cell>
          <cell r="C10" t="str">
            <v>ESD</v>
          </cell>
          <cell r="D10" t="str">
            <v>Agriculture, Agrarian Reform and Natural Resources</v>
          </cell>
          <cell r="E10">
            <v>8738.49</v>
          </cell>
          <cell r="N10">
            <v>0</v>
          </cell>
          <cell r="Q10">
            <v>0</v>
          </cell>
          <cell r="T10">
            <v>0</v>
          </cell>
        </row>
        <row r="11">
          <cell r="A11" t="str">
            <v>Construction &amp; Upgrading/Improvement of Farm-To-Market Road (FMR) Projects</v>
          </cell>
          <cell r="B11" t="str">
            <v>DA</v>
          </cell>
          <cell r="C11" t="str">
            <v>ESD</v>
          </cell>
          <cell r="D11" t="str">
            <v>Agriculture, Agrarian Reform and Natural Resources</v>
          </cell>
          <cell r="E11">
            <v>27500.32</v>
          </cell>
          <cell r="N11">
            <v>0</v>
          </cell>
          <cell r="Q11">
            <v>0</v>
          </cell>
          <cell r="T11">
            <v>0</v>
          </cell>
        </row>
        <row r="12">
          <cell r="A12" t="str">
            <v>Crop Insurance Program</v>
          </cell>
          <cell r="B12" t="str">
            <v>DA</v>
          </cell>
          <cell r="C12" t="str">
            <v>ESD</v>
          </cell>
          <cell r="D12" t="str">
            <v>Agriculture, Agrarian Reform and Natural Resources</v>
          </cell>
          <cell r="E12">
            <v>1300</v>
          </cell>
          <cell r="F12" t="str">
            <v>Program</v>
          </cell>
          <cell r="H12">
            <v>1300</v>
          </cell>
          <cell r="K12">
            <v>1300</v>
          </cell>
          <cell r="L12">
            <v>1183.771</v>
          </cell>
          <cell r="M12">
            <v>1300</v>
          </cell>
          <cell r="N12">
            <v>2483.7709999999997</v>
          </cell>
          <cell r="O12">
            <v>1183.771</v>
          </cell>
          <cell r="P12">
            <v>480.74400000000003</v>
          </cell>
          <cell r="Q12">
            <v>1664.5149999999999</v>
          </cell>
          <cell r="S12">
            <v>1664.5150000000001</v>
          </cell>
          <cell r="T12">
            <v>1664.5150000000001</v>
          </cell>
        </row>
        <row r="13">
          <cell r="A13" t="str">
            <v>Dairy Development Program</v>
          </cell>
          <cell r="B13" t="str">
            <v>DA</v>
          </cell>
          <cell r="C13" t="str">
            <v>ESD</v>
          </cell>
          <cell r="D13" t="str">
            <v>Agriculture, Agrarian Reform and Natural Resources</v>
          </cell>
          <cell r="E13">
            <v>4344.91</v>
          </cell>
          <cell r="N13">
            <v>0</v>
          </cell>
          <cell r="Q13">
            <v>0</v>
          </cell>
          <cell r="T13">
            <v>0</v>
          </cell>
        </row>
        <row r="14">
          <cell r="A14" t="str">
            <v>Development &amp; promotion of location-specific rice &amp; rice-based technologies suited for different growing conditions</v>
          </cell>
          <cell r="B14" t="str">
            <v>DA</v>
          </cell>
          <cell r="C14" t="str">
            <v>ESD</v>
          </cell>
          <cell r="D14" t="str">
            <v>Agriculture, Agrarian Reform and Natural Resources</v>
          </cell>
          <cell r="E14">
            <v>6482.87</v>
          </cell>
          <cell r="N14">
            <v>0</v>
          </cell>
          <cell r="Q14">
            <v>0</v>
          </cell>
          <cell r="T14">
            <v>0</v>
          </cell>
        </row>
        <row r="15">
          <cell r="A15" t="str">
            <v>Genetic Improvement &amp; Exped Carabao Upgrading Program</v>
          </cell>
          <cell r="B15" t="str">
            <v>DA</v>
          </cell>
          <cell r="C15" t="str">
            <v>ESD</v>
          </cell>
          <cell r="D15" t="str">
            <v>Agriculture, Agrarian Reform and Natural Resources</v>
          </cell>
          <cell r="E15">
            <v>2197.66</v>
          </cell>
          <cell r="N15">
            <v>0</v>
          </cell>
          <cell r="Q15">
            <v>0</v>
          </cell>
          <cell r="T15">
            <v>0</v>
          </cell>
        </row>
        <row r="16">
          <cell r="A16" t="str">
            <v>Market Development Services</v>
          </cell>
          <cell r="B16" t="str">
            <v>DA</v>
          </cell>
          <cell r="C16" t="str">
            <v>ESD</v>
          </cell>
          <cell r="D16" t="str">
            <v>Agriculture, Agrarian Reform and Natural Resources</v>
          </cell>
          <cell r="E16">
            <v>292160</v>
          </cell>
          <cell r="N16">
            <v>0</v>
          </cell>
          <cell r="Q16">
            <v>0</v>
          </cell>
          <cell r="T16">
            <v>0</v>
          </cell>
        </row>
        <row r="17">
          <cell r="A17" t="str">
            <v>Market-Oriented Programs including Trading Centers</v>
          </cell>
          <cell r="B17" t="str">
            <v>DA</v>
          </cell>
          <cell r="C17" t="str">
            <v>ESD</v>
          </cell>
          <cell r="D17" t="str">
            <v>Agriculture, Agrarian Reform and Natural Resources</v>
          </cell>
          <cell r="E17">
            <v>3496.39</v>
          </cell>
          <cell r="N17">
            <v>0</v>
          </cell>
          <cell r="Q17">
            <v>0</v>
          </cell>
          <cell r="T17">
            <v>0</v>
          </cell>
        </row>
        <row r="18">
          <cell r="A18" t="str">
            <v>Mechanization of Sugarcane Farms</v>
          </cell>
          <cell r="B18" t="str">
            <v>DA</v>
          </cell>
          <cell r="C18" t="str">
            <v>ESD</v>
          </cell>
          <cell r="D18" t="str">
            <v>Agriculture, Agrarian Reform and Natural Resources</v>
          </cell>
          <cell r="E18">
            <v>1700</v>
          </cell>
          <cell r="N18">
            <v>0</v>
          </cell>
          <cell r="Q18">
            <v>0</v>
          </cell>
          <cell r="T18">
            <v>0</v>
          </cell>
        </row>
        <row r="19">
          <cell r="A19" t="str">
            <v>National Coconut  Productivity Program- Coconut Fertilization</v>
          </cell>
          <cell r="B19" t="str">
            <v>DA</v>
          </cell>
          <cell r="C19" t="str">
            <v>ESD</v>
          </cell>
          <cell r="D19" t="str">
            <v>Agriculture, Agrarian Reform and Natural Resources</v>
          </cell>
          <cell r="E19">
            <v>2459.67</v>
          </cell>
          <cell r="N19">
            <v>0</v>
          </cell>
          <cell r="Q19">
            <v>0</v>
          </cell>
          <cell r="T19">
            <v>0</v>
          </cell>
        </row>
        <row r="20">
          <cell r="A20" t="str">
            <v>National Corn Program</v>
          </cell>
          <cell r="B20" t="str">
            <v>DA</v>
          </cell>
          <cell r="C20" t="str">
            <v>ESD</v>
          </cell>
          <cell r="D20" t="str">
            <v>Agriculture, Agrarian Reform and Natural Resources</v>
          </cell>
          <cell r="E20">
            <v>2296.5189999999998</v>
          </cell>
          <cell r="F20" t="str">
            <v>Program</v>
          </cell>
          <cell r="H20">
            <v>2296.5189999999998</v>
          </cell>
          <cell r="K20">
            <v>2296.5189999999998</v>
          </cell>
          <cell r="L20">
            <v>254.01900000000001</v>
          </cell>
          <cell r="M20">
            <v>2216.623</v>
          </cell>
          <cell r="N20">
            <v>2470.6419999999998</v>
          </cell>
          <cell r="O20">
            <v>186.44300000000001</v>
          </cell>
          <cell r="P20">
            <v>1646.3910000000001</v>
          </cell>
          <cell r="Q20">
            <v>1832.8340000000001</v>
          </cell>
          <cell r="S20">
            <v>1515.74</v>
          </cell>
          <cell r="T20">
            <v>1515.74</v>
          </cell>
        </row>
        <row r="21">
          <cell r="A21" t="str">
            <v xml:space="preserve">National Fisheries Program </v>
          </cell>
          <cell r="B21" t="str">
            <v>DA</v>
          </cell>
          <cell r="C21" t="str">
            <v>ESD</v>
          </cell>
          <cell r="D21" t="str">
            <v>Agriculture, Agrarian Reform and Natural Resources</v>
          </cell>
          <cell r="E21">
            <v>4567.0690000000004</v>
          </cell>
          <cell r="F21" t="str">
            <v>Program</v>
          </cell>
          <cell r="H21">
            <v>4567.0690000000004</v>
          </cell>
          <cell r="K21">
            <v>4567.0690000000004</v>
          </cell>
          <cell r="L21">
            <v>1210.518</v>
          </cell>
          <cell r="M21">
            <v>4474.9740000000002</v>
          </cell>
          <cell r="N21">
            <v>5685.4920000000002</v>
          </cell>
          <cell r="O21">
            <v>1019.774</v>
          </cell>
          <cell r="P21">
            <v>3045.0050000000001</v>
          </cell>
          <cell r="Q21">
            <v>4064.779</v>
          </cell>
          <cell r="S21">
            <v>1246.288</v>
          </cell>
          <cell r="T21">
            <v>1246.288</v>
          </cell>
        </row>
        <row r="22">
          <cell r="A22" t="str">
            <v>National Organic Agriculture Program (NOAP)</v>
          </cell>
          <cell r="B22" t="str">
            <v>DA</v>
          </cell>
          <cell r="C22" t="str">
            <v>ESD</v>
          </cell>
          <cell r="D22" t="str">
            <v>Agriculture, Agrarian Reform and Natural Resources</v>
          </cell>
          <cell r="E22">
            <v>636.36599999999999</v>
          </cell>
          <cell r="F22" t="str">
            <v>Program</v>
          </cell>
          <cell r="H22">
            <v>636.36599999999999</v>
          </cell>
          <cell r="K22">
            <v>636.36599999999999</v>
          </cell>
          <cell r="L22">
            <v>170.696</v>
          </cell>
          <cell r="M22">
            <v>474.73599999999999</v>
          </cell>
          <cell r="N22">
            <v>645.43200000000002</v>
          </cell>
          <cell r="O22">
            <v>75.567999999999998</v>
          </cell>
          <cell r="P22">
            <v>384.94799999999998</v>
          </cell>
          <cell r="Q22">
            <v>460.51599999999996</v>
          </cell>
          <cell r="S22">
            <v>264.86500000000001</v>
          </cell>
          <cell r="T22">
            <v>264.86500000000001</v>
          </cell>
        </row>
        <row r="23">
          <cell r="A23" t="str">
            <v>SOCSKSARGEN Area Development Program  (included integrated food security program)</v>
          </cell>
          <cell r="B23" t="str">
            <v>DA</v>
          </cell>
          <cell r="C23" t="str">
            <v>ESD</v>
          </cell>
          <cell r="D23" t="str">
            <v>Agriculture, Agrarian Reform and Natural Resources</v>
          </cell>
          <cell r="E23">
            <v>1412</v>
          </cell>
          <cell r="F23" t="str">
            <v>Project</v>
          </cell>
          <cell r="G23">
            <v>1412</v>
          </cell>
          <cell r="K23">
            <v>1412</v>
          </cell>
          <cell r="L23">
            <v>27.46</v>
          </cell>
          <cell r="M23">
            <v>325.13</v>
          </cell>
          <cell r="N23">
            <v>352.59</v>
          </cell>
          <cell r="O23">
            <v>19.166</v>
          </cell>
          <cell r="P23">
            <v>273.13799999999998</v>
          </cell>
          <cell r="Q23">
            <v>292.30399999999997</v>
          </cell>
          <cell r="S23">
            <v>27.577999999999999</v>
          </cell>
          <cell r="T23">
            <v>27.577999999999999</v>
          </cell>
        </row>
        <row r="24">
          <cell r="A24" t="str">
            <v>Tamang Abono Program</v>
          </cell>
          <cell r="B24" t="str">
            <v>DA</v>
          </cell>
          <cell r="C24" t="str">
            <v>ESD</v>
          </cell>
          <cell r="D24" t="str">
            <v>Agriculture, Agrarian Reform and Natural Resources</v>
          </cell>
          <cell r="E24">
            <v>3575</v>
          </cell>
          <cell r="N24">
            <v>0</v>
          </cell>
          <cell r="Q24">
            <v>0</v>
          </cell>
          <cell r="T24">
            <v>0</v>
          </cell>
        </row>
        <row r="25">
          <cell r="A25" t="str">
            <v>Unified &amp; Enterprise Geospatial Information System (UEGIS)</v>
          </cell>
          <cell r="B25" t="str">
            <v>DA</v>
          </cell>
          <cell r="C25" t="str">
            <v>ESD</v>
          </cell>
          <cell r="D25" t="str">
            <v>Agriculture, Agrarian Reform and Natural Resources</v>
          </cell>
          <cell r="E25">
            <v>5146.54</v>
          </cell>
          <cell r="N25">
            <v>0</v>
          </cell>
          <cell r="Q25">
            <v>0</v>
          </cell>
          <cell r="T25">
            <v>0</v>
          </cell>
        </row>
        <row r="26">
          <cell r="A26" t="str">
            <v>Upgrading/Rehabilitation of Regional Fishport Complex</v>
          </cell>
          <cell r="B26" t="str">
            <v>DA</v>
          </cell>
          <cell r="C26" t="str">
            <v>ESD</v>
          </cell>
          <cell r="D26" t="str">
            <v>Agriculture, Agrarian Reform and Natural Resources</v>
          </cell>
          <cell r="E26">
            <v>534</v>
          </cell>
          <cell r="F26" t="str">
            <v>Program</v>
          </cell>
          <cell r="H26">
            <v>534</v>
          </cell>
          <cell r="K26">
            <v>534</v>
          </cell>
          <cell r="L26">
            <v>189.857</v>
          </cell>
          <cell r="M26">
            <v>534</v>
          </cell>
          <cell r="N26">
            <v>723.85699999999997</v>
          </cell>
          <cell r="O26">
            <v>215.29859999999999</v>
          </cell>
          <cell r="P26">
            <v>0</v>
          </cell>
          <cell r="Q26">
            <v>215.29859999999999</v>
          </cell>
          <cell r="S26">
            <v>183.22900000000001</v>
          </cell>
          <cell r="T26">
            <v>183.22900000000001</v>
          </cell>
        </row>
        <row r="27">
          <cell r="A27" t="str">
            <v>Formulation and Monitoring of ENR Sector Policies, Plans, Programs and Projects (includes all sectors and Management of Forestland and Forest Resources and Forest Boundary Delineation and Land Use Allocation)</v>
          </cell>
          <cell r="B27" t="str">
            <v>DENR</v>
          </cell>
          <cell r="C27" t="str">
            <v>ESD</v>
          </cell>
          <cell r="D27" t="str">
            <v>Agriculture, Agrarian Reform and Natural Resources</v>
          </cell>
          <cell r="E27">
            <v>2653.444</v>
          </cell>
          <cell r="N27">
            <v>0</v>
          </cell>
          <cell r="Q27">
            <v>0</v>
          </cell>
          <cell r="T27">
            <v>0</v>
          </cell>
        </row>
        <row r="28">
          <cell r="A28" t="str">
            <v>Clonal Nursery and Production of Quality Planting Materials of Premium and Indigenous Forest Species*</v>
          </cell>
          <cell r="B28" t="str">
            <v>DENR</v>
          </cell>
          <cell r="C28" t="str">
            <v>ESD</v>
          </cell>
          <cell r="D28" t="str">
            <v>Agriculture, Agrarian Reform and Natural Resources</v>
          </cell>
          <cell r="E28">
            <v>3500</v>
          </cell>
          <cell r="N28">
            <v>0</v>
          </cell>
          <cell r="Q28">
            <v>0</v>
          </cell>
          <cell r="T28">
            <v>0</v>
          </cell>
        </row>
        <row r="29">
          <cell r="A29" t="str">
            <v>Enforcement of Laws, Rules and Regulations: Permit issuance and monitoring of forest and forest resource use; Operations against illegal environment and natural resources activities (formerly Forest Protection)</v>
          </cell>
          <cell r="B29" t="str">
            <v>DENR</v>
          </cell>
          <cell r="C29" t="str">
            <v>ESD</v>
          </cell>
          <cell r="D29" t="str">
            <v>Agriculture, Agrarian Reform and Natural Resources</v>
          </cell>
          <cell r="E29">
            <v>3931.5859999999998</v>
          </cell>
          <cell r="N29">
            <v>0</v>
          </cell>
          <cell r="Q29">
            <v>0</v>
          </cell>
          <cell r="T29">
            <v>0</v>
          </cell>
        </row>
        <row r="30">
          <cell r="A30" t="str">
            <v>Forest Development, Rehabilitation and Protection (a restructured PAP from Forest Development/National Greening Program, Community-Based Forestry Program and Soil Conservation and Watershed Management)</v>
          </cell>
          <cell r="B30" t="str">
            <v>DENR</v>
          </cell>
          <cell r="C30" t="str">
            <v>ESD</v>
          </cell>
          <cell r="D30" t="str">
            <v>Agriculture, Agrarian Reform and Natural Resources</v>
          </cell>
          <cell r="E30">
            <v>35420.449000000001</v>
          </cell>
          <cell r="N30">
            <v>0</v>
          </cell>
          <cell r="Q30">
            <v>0</v>
          </cell>
          <cell r="T30">
            <v>0</v>
          </cell>
        </row>
        <row r="31">
          <cell r="A31" t="str">
            <v>Geosciences Development Service [formerly Detailed Geohazard Assessment and Mapping]*********</v>
          </cell>
          <cell r="B31" t="str">
            <v>DENR</v>
          </cell>
          <cell r="C31" t="str">
            <v>ESD</v>
          </cell>
          <cell r="D31" t="str">
            <v>Agriculture, Agrarian Reform and Natural Resources</v>
          </cell>
          <cell r="E31">
            <v>1635.058</v>
          </cell>
          <cell r="N31">
            <v>0</v>
          </cell>
          <cell r="Q31">
            <v>0</v>
          </cell>
          <cell r="T31">
            <v>0</v>
          </cell>
        </row>
        <row r="32">
          <cell r="A32" t="str">
            <v>Land Survey, Disposition and   Records Management (A restructured PAP from Land Management Services, Land Surveys - Cadastral, Field Network Survey, Survey of Foreshore, Reservation &amp; Patrimonial Properties and Land Records Management)</v>
          </cell>
          <cell r="B32" t="str">
            <v>DENR</v>
          </cell>
          <cell r="C32" t="str">
            <v>ESD</v>
          </cell>
          <cell r="D32" t="str">
            <v>Agriculture, Agrarian Reform and Natural Resources</v>
          </cell>
          <cell r="E32">
            <v>2572.9549999999999</v>
          </cell>
          <cell r="N32">
            <v>0</v>
          </cell>
          <cell r="Q32">
            <v>0</v>
          </cell>
          <cell r="T32">
            <v>0</v>
          </cell>
        </row>
        <row r="33">
          <cell r="A33" t="str">
            <v>Land Tenure Improvement (DENR)</v>
          </cell>
          <cell r="B33" t="str">
            <v>DENR</v>
          </cell>
          <cell r="C33" t="str">
            <v>ESD</v>
          </cell>
          <cell r="D33" t="str">
            <v>Agriculture, Agrarian Reform and Natural Resources</v>
          </cell>
          <cell r="E33">
            <v>1240.93866</v>
          </cell>
          <cell r="N33">
            <v>0</v>
          </cell>
          <cell r="Q33">
            <v>0</v>
          </cell>
          <cell r="T33">
            <v>0</v>
          </cell>
        </row>
        <row r="34">
          <cell r="A34" t="str">
            <v>Management of Coastal and Marine Resources/Areas (formerly Coastal and Marine Resources Management)**</v>
          </cell>
          <cell r="B34" t="str">
            <v>DENR</v>
          </cell>
          <cell r="C34" t="str">
            <v>ESD</v>
          </cell>
          <cell r="D34" t="str">
            <v>Agriculture, Agrarian Reform and Natural Resources</v>
          </cell>
          <cell r="E34">
            <v>3980.9079999999999</v>
          </cell>
          <cell r="N34">
            <v>0</v>
          </cell>
          <cell r="Q34">
            <v>0</v>
          </cell>
          <cell r="T34">
            <v>0</v>
          </cell>
        </row>
        <row r="35">
          <cell r="A35" t="str">
            <v>Manila Bay Rehabilitation Program</v>
          </cell>
          <cell r="B35" t="str">
            <v>DENR</v>
          </cell>
          <cell r="C35" t="str">
            <v>ESD</v>
          </cell>
          <cell r="D35" t="str">
            <v>Agriculture, Agrarian Reform and Natural Resources</v>
          </cell>
          <cell r="E35">
            <v>2508</v>
          </cell>
          <cell r="N35">
            <v>0</v>
          </cell>
          <cell r="Q35">
            <v>0</v>
          </cell>
          <cell r="T35">
            <v>0</v>
          </cell>
        </row>
        <row r="36">
          <cell r="A36" t="str">
            <v>Protected Areas Development and Management (a restructured PAP from A.III.c.1 Protected Area Management, A.III.c.2 NAPWNC, A.III.c.3 HTNP, A.III.c.4, A.III.c.9 Biodiverty Conservation (part); Mt. Apo, A.III.c.12 Apo and Tubbataha Reef, A.III.c.13 Mts. Banahaw and San Cristobal, A.III.c.14 Mt. Kitanglad, A.III.c.15 Northern Negros NP and Mt. Kanlaon, A.III.c.16 Central Cebu NP)</v>
          </cell>
          <cell r="B36" t="str">
            <v>DENR</v>
          </cell>
          <cell r="C36" t="str">
            <v>ESD</v>
          </cell>
          <cell r="D36" t="str">
            <v>Agriculture, Agrarian Reform and Natural Resources</v>
          </cell>
          <cell r="E36">
            <v>8171.1028399999996</v>
          </cell>
          <cell r="N36">
            <v>0</v>
          </cell>
          <cell r="Q36">
            <v>0</v>
          </cell>
          <cell r="T36">
            <v>0</v>
          </cell>
        </row>
        <row r="37">
          <cell r="A37" t="str">
            <v>Topographic Base Mapping and Geodetic Surveys (Mapping and Remote Sensing)</v>
          </cell>
          <cell r="B37" t="str">
            <v>DENR</v>
          </cell>
          <cell r="C37" t="str">
            <v>ESD</v>
          </cell>
          <cell r="D37" t="str">
            <v>Agriculture, Agrarian Reform and Natural Resources</v>
          </cell>
          <cell r="E37">
            <v>3009.136</v>
          </cell>
          <cell r="N37">
            <v>0</v>
          </cell>
          <cell r="Q37">
            <v>0</v>
          </cell>
          <cell r="T37">
            <v>0</v>
          </cell>
        </row>
        <row r="38">
          <cell r="A38" t="str">
            <v>Abot-Alam Program</v>
          </cell>
          <cell r="B38" t="str">
            <v>DepEd</v>
          </cell>
          <cell r="C38" t="str">
            <v>SSD</v>
          </cell>
          <cell r="D38" t="str">
            <v>Social Reform and Community Development</v>
          </cell>
          <cell r="E38">
            <v>5339.2583476159998</v>
          </cell>
          <cell r="N38">
            <v>0</v>
          </cell>
          <cell r="Q38">
            <v>0</v>
          </cell>
          <cell r="T38">
            <v>0</v>
          </cell>
        </row>
        <row r="39">
          <cell r="A39" t="str">
            <v>Alternative Learning System (Accreditation &amp; Equivalency Program)</v>
          </cell>
          <cell r="B39" t="str">
            <v>DepEd</v>
          </cell>
          <cell r="C39" t="str">
            <v>SSD</v>
          </cell>
          <cell r="D39" t="str">
            <v>Social Reform and Community Development</v>
          </cell>
          <cell r="E39">
            <v>1291.2441856</v>
          </cell>
          <cell r="N39">
            <v>0</v>
          </cell>
          <cell r="Q39">
            <v>0</v>
          </cell>
          <cell r="T39">
            <v>0</v>
          </cell>
        </row>
        <row r="40">
          <cell r="A40" t="str">
            <v>Creation of Teaching Positions</v>
          </cell>
          <cell r="B40" t="str">
            <v>DepEd</v>
          </cell>
          <cell r="C40" t="str">
            <v>SSD</v>
          </cell>
          <cell r="D40" t="str">
            <v>Social Reform and Community Development</v>
          </cell>
          <cell r="E40">
            <v>40412.357071361759</v>
          </cell>
          <cell r="N40">
            <v>0</v>
          </cell>
          <cell r="Q40">
            <v>0</v>
          </cell>
          <cell r="T40">
            <v>0</v>
          </cell>
        </row>
        <row r="41">
          <cell r="A41" t="str">
            <v xml:space="preserve">Govt. Assistance to Students and Teachers in Private Education (GASTPE) </v>
          </cell>
          <cell r="B41" t="str">
            <v>DepEd</v>
          </cell>
          <cell r="C41" t="str">
            <v>SSD</v>
          </cell>
          <cell r="D41" t="str">
            <v>Social Reform and Community Development</v>
          </cell>
          <cell r="E41">
            <v>30220.485474240002</v>
          </cell>
          <cell r="N41">
            <v>0</v>
          </cell>
          <cell r="Q41">
            <v>0</v>
          </cell>
          <cell r="T41">
            <v>0</v>
          </cell>
        </row>
        <row r="42">
          <cell r="A42" t="str">
            <v>Human Resource Training and Development Program</v>
          </cell>
          <cell r="B42" t="str">
            <v>DepEd</v>
          </cell>
          <cell r="C42" t="str">
            <v>SSD</v>
          </cell>
          <cell r="D42" t="str">
            <v>Social Reform and Community Development</v>
          </cell>
          <cell r="E42">
            <v>5682.0201044015994</v>
          </cell>
          <cell r="N42">
            <v>0</v>
          </cell>
          <cell r="Q42">
            <v>0</v>
          </cell>
          <cell r="T42">
            <v>0</v>
          </cell>
        </row>
        <row r="43">
          <cell r="A43" t="str">
            <v>Procurement of Textbooks and Teachers' Manual</v>
          </cell>
          <cell r="B43" t="str">
            <v>DepEd</v>
          </cell>
          <cell r="C43" t="str">
            <v>SSD</v>
          </cell>
          <cell r="D43" t="str">
            <v>Social Reform and Community Development</v>
          </cell>
          <cell r="E43">
            <v>3193.2230000000009</v>
          </cell>
          <cell r="N43">
            <v>0</v>
          </cell>
          <cell r="Q43">
            <v>0</v>
          </cell>
          <cell r="T43">
            <v>0</v>
          </cell>
        </row>
        <row r="44">
          <cell r="A44" t="str">
            <v>Provision of Science Equipment and Math Tools</v>
          </cell>
          <cell r="B44" t="str">
            <v>DepEd</v>
          </cell>
          <cell r="C44" t="str">
            <v>SSD</v>
          </cell>
          <cell r="D44" t="str">
            <v>Social Reform and Community Development</v>
          </cell>
          <cell r="E44">
            <v>8699.4423400700653</v>
          </cell>
          <cell r="N44">
            <v>0</v>
          </cell>
          <cell r="Q44">
            <v>0</v>
          </cell>
          <cell r="T44">
            <v>0</v>
          </cell>
        </row>
        <row r="45">
          <cell r="A45" t="str">
            <v>Public-Private Partnership for School Infrastructure Project</v>
          </cell>
          <cell r="B45" t="str">
            <v>DepEd</v>
          </cell>
          <cell r="C45" t="str">
            <v>SSD</v>
          </cell>
          <cell r="D45" t="str">
            <v>Social Reform and Community Development</v>
          </cell>
          <cell r="E45">
            <v>9891.83</v>
          </cell>
          <cell r="N45">
            <v>0</v>
          </cell>
          <cell r="Q45">
            <v>0</v>
          </cell>
          <cell r="T45">
            <v>0</v>
          </cell>
        </row>
        <row r="46">
          <cell r="A46" t="str">
            <v>Public-Private Partnership for School Infrastructure Project, Phase II</v>
          </cell>
          <cell r="B46" t="str">
            <v>DepEd</v>
          </cell>
          <cell r="C46" t="str">
            <v>SSD</v>
          </cell>
          <cell r="D46" t="str">
            <v>Social Reform and Community Development</v>
          </cell>
          <cell r="E46">
            <v>13140.28</v>
          </cell>
          <cell r="N46">
            <v>0</v>
          </cell>
          <cell r="Q46">
            <v>0</v>
          </cell>
          <cell r="T46">
            <v>0</v>
          </cell>
        </row>
        <row r="47">
          <cell r="A47" t="str">
            <v>School Based Management</v>
          </cell>
          <cell r="B47" t="str">
            <v>DepEd</v>
          </cell>
          <cell r="C47" t="str">
            <v>SSD</v>
          </cell>
          <cell r="D47" t="str">
            <v>Social Reform and Community Development</v>
          </cell>
          <cell r="E47">
            <v>4121.6000000000004</v>
          </cell>
          <cell r="N47">
            <v>0</v>
          </cell>
          <cell r="Q47">
            <v>0</v>
          </cell>
          <cell r="T47">
            <v>0</v>
          </cell>
        </row>
        <row r="48">
          <cell r="A48" t="str">
            <v>School-Based Feeding Program</v>
          </cell>
          <cell r="B48" t="str">
            <v>DepEd</v>
          </cell>
          <cell r="C48" t="str">
            <v>SSD</v>
          </cell>
          <cell r="D48" t="str">
            <v>Social Reform and Community Development</v>
          </cell>
          <cell r="E48">
            <v>23268.388938</v>
          </cell>
          <cell r="N48">
            <v>0</v>
          </cell>
          <cell r="Q48">
            <v>0</v>
          </cell>
          <cell r="T48">
            <v>0</v>
          </cell>
        </row>
        <row r="49">
          <cell r="A49" t="str">
            <v>Strengthened IP/Basic Education Madrasah</v>
          </cell>
          <cell r="B49" t="str">
            <v>DepEd</v>
          </cell>
          <cell r="C49" t="str">
            <v>SSD</v>
          </cell>
          <cell r="D49" t="str">
            <v>Social Reform and Community Development</v>
          </cell>
          <cell r="E49">
            <v>2616.1732351999995</v>
          </cell>
          <cell r="N49">
            <v>0</v>
          </cell>
          <cell r="Q49">
            <v>0</v>
          </cell>
          <cell r="T49">
            <v>0</v>
          </cell>
        </row>
        <row r="50">
          <cell r="A50" t="str">
            <v>Strengthened Technical Vocational Education Program</v>
          </cell>
          <cell r="B50" t="str">
            <v>DepEd</v>
          </cell>
          <cell r="C50" t="str">
            <v>SSD</v>
          </cell>
          <cell r="D50" t="str">
            <v>Social Reform and Community Development</v>
          </cell>
          <cell r="E50">
            <v>3658.982947</v>
          </cell>
          <cell r="N50">
            <v>0</v>
          </cell>
          <cell r="Q50">
            <v>0</v>
          </cell>
          <cell r="T50">
            <v>0</v>
          </cell>
        </row>
        <row r="51">
          <cell r="A51" t="str">
            <v xml:space="preserve">Universalization of Kindergarten Education </v>
          </cell>
          <cell r="B51" t="str">
            <v>DepEd</v>
          </cell>
          <cell r="C51" t="str">
            <v>SSD</v>
          </cell>
          <cell r="D51" t="str">
            <v>Social Reform and Community Development</v>
          </cell>
          <cell r="E51">
            <v>5046.1467680000005</v>
          </cell>
          <cell r="N51">
            <v>0</v>
          </cell>
          <cell r="Q51">
            <v>0</v>
          </cell>
          <cell r="T51">
            <v>0</v>
          </cell>
        </row>
        <row r="52">
          <cell r="A52" t="str">
            <v>ICT projects of the BI including the Automated Border Control System</v>
          </cell>
          <cell r="B52" t="str">
            <v>DOJ</v>
          </cell>
          <cell r="C52" t="str">
            <v>SSD</v>
          </cell>
          <cell r="D52" t="str">
            <v>Governance and Institutions Development</v>
          </cell>
          <cell r="E52">
            <v>2723.556</v>
          </cell>
          <cell r="N52">
            <v>0</v>
          </cell>
          <cell r="Q52">
            <v>0</v>
          </cell>
          <cell r="T52">
            <v>0</v>
          </cell>
        </row>
        <row r="53">
          <cell r="A53" t="str">
            <v>Regional Prison Facilities through Public-Private Partnership Project</v>
          </cell>
          <cell r="B53" t="str">
            <v>DOJ</v>
          </cell>
          <cell r="C53" t="str">
            <v>SSD</v>
          </cell>
          <cell r="D53" t="str">
            <v>Governance and Institutions Development</v>
          </cell>
          <cell r="E53">
            <v>50184.19</v>
          </cell>
          <cell r="N53">
            <v>0</v>
          </cell>
          <cell r="Q53">
            <v>0</v>
          </cell>
          <cell r="T53">
            <v>0</v>
          </cell>
        </row>
        <row r="54">
          <cell r="A54" t="str">
            <v xml:space="preserve">Agrarian Policy Advocacy Services </v>
          </cell>
          <cell r="B54" t="str">
            <v>DAR</v>
          </cell>
          <cell r="C54" t="str">
            <v>ESD</v>
          </cell>
          <cell r="D54" t="str">
            <v>Agriculture, Agrarian Reform and Natural Resources</v>
          </cell>
          <cell r="E54">
            <v>341.13</v>
          </cell>
          <cell r="F54" t="str">
            <v>Program</v>
          </cell>
          <cell r="H54">
            <v>341.13</v>
          </cell>
          <cell r="K54">
            <v>341.13</v>
          </cell>
          <cell r="M54">
            <v>341.13</v>
          </cell>
          <cell r="N54">
            <v>341.13</v>
          </cell>
          <cell r="P54">
            <v>63.91797845</v>
          </cell>
          <cell r="Q54">
            <v>63.91797845</v>
          </cell>
          <cell r="S54">
            <v>49.099552270000004</v>
          </cell>
          <cell r="T54">
            <v>49.099552270000004</v>
          </cell>
        </row>
        <row r="55">
          <cell r="A55" t="str">
            <v>Doing Business in Free Trade Areas (DBFTA++)</v>
          </cell>
          <cell r="B55" t="str">
            <v>DTI</v>
          </cell>
          <cell r="C55" t="str">
            <v>SDAD</v>
          </cell>
          <cell r="D55" t="str">
            <v>Industry, Trade and Tourism</v>
          </cell>
          <cell r="E55">
            <v>15</v>
          </cell>
          <cell r="F55" t="str">
            <v>Project</v>
          </cell>
          <cell r="G55">
            <v>15</v>
          </cell>
          <cell r="K55">
            <v>15</v>
          </cell>
          <cell r="L55">
            <v>5.4328125399999996</v>
          </cell>
          <cell r="N55">
            <v>5.4328125399999996</v>
          </cell>
          <cell r="O55">
            <v>0</v>
          </cell>
          <cell r="Q55">
            <v>0</v>
          </cell>
          <cell r="R55">
            <v>5.4328125399999996</v>
          </cell>
          <cell r="T55">
            <v>5.4328125399999996</v>
          </cell>
        </row>
        <row r="56">
          <cell r="A56" t="str">
            <v>National Logistics Plan</v>
          </cell>
          <cell r="B56" t="str">
            <v>DTI</v>
          </cell>
          <cell r="C56" t="str">
            <v>SDAD</v>
          </cell>
          <cell r="D56" t="str">
            <v>Industry, Trade and Tourism</v>
          </cell>
          <cell r="E56">
            <v>5000</v>
          </cell>
          <cell r="N56">
            <v>0</v>
          </cell>
          <cell r="Q56">
            <v>0</v>
          </cell>
          <cell r="T56">
            <v>0</v>
          </cell>
        </row>
        <row r="57">
          <cell r="A57" t="str">
            <v>Philippine Business Registry (subsuming Streamlining of Business Permits and Licensing System and Philippine Business Registry and  Business Name Registration)</v>
          </cell>
          <cell r="B57" t="str">
            <v>DTI</v>
          </cell>
          <cell r="C57" t="str">
            <v>SDAD</v>
          </cell>
          <cell r="D57" t="str">
            <v>Industry, Trade and Tourism</v>
          </cell>
          <cell r="E57">
            <v>1006.519</v>
          </cell>
          <cell r="N57">
            <v>0</v>
          </cell>
          <cell r="Q57">
            <v>0</v>
          </cell>
          <cell r="T57">
            <v>0</v>
          </cell>
        </row>
        <row r="58">
          <cell r="A58" t="str">
            <v>Land Tenure Services</v>
          </cell>
          <cell r="B58" t="str">
            <v>DAR</v>
          </cell>
          <cell r="C58" t="str">
            <v>ESD</v>
          </cell>
          <cell r="D58" t="str">
            <v>Agriculture, Agrarian Reform and Natural Resources</v>
          </cell>
          <cell r="E58">
            <v>3036.0039999999999</v>
          </cell>
          <cell r="F58" t="str">
            <v>Program</v>
          </cell>
          <cell r="H58">
            <v>3036.0039999999999</v>
          </cell>
          <cell r="K58">
            <v>3036.0039999999999</v>
          </cell>
          <cell r="M58">
            <v>3036.0039999999999</v>
          </cell>
          <cell r="N58">
            <v>3036.0039999999999</v>
          </cell>
          <cell r="P58">
            <v>566.60364651999998</v>
          </cell>
          <cell r="Q58">
            <v>566.60364651999998</v>
          </cell>
          <cell r="S58">
            <v>478.01774561000002</v>
          </cell>
          <cell r="T58">
            <v>478.01774561000002</v>
          </cell>
        </row>
        <row r="59">
          <cell r="A59" t="str">
            <v>Community Health Teams</v>
          </cell>
          <cell r="B59" t="str">
            <v>DOH</v>
          </cell>
          <cell r="C59" t="str">
            <v>SSD</v>
          </cell>
          <cell r="D59" t="str">
            <v>Social Reform and Community Development</v>
          </cell>
          <cell r="E59">
            <v>6029.5280000000002</v>
          </cell>
          <cell r="N59">
            <v>0</v>
          </cell>
          <cell r="Q59">
            <v>0</v>
          </cell>
          <cell r="T59">
            <v>0</v>
          </cell>
        </row>
        <row r="60">
          <cell r="A60" t="str">
            <v>Agrarian Legal Services</v>
          </cell>
          <cell r="B60" t="str">
            <v>DAR</v>
          </cell>
          <cell r="C60" t="str">
            <v>ESD</v>
          </cell>
          <cell r="D60" t="str">
            <v>Agriculture, Agrarian Reform and Natural Resources</v>
          </cell>
          <cell r="E60">
            <v>491.69499999999999</v>
          </cell>
          <cell r="F60" t="str">
            <v>Program</v>
          </cell>
          <cell r="H60">
            <v>491.69499999999999</v>
          </cell>
          <cell r="K60">
            <v>491.69499999999999</v>
          </cell>
          <cell r="M60">
            <v>491.69499999999999</v>
          </cell>
          <cell r="N60">
            <v>491.69499999999999</v>
          </cell>
          <cell r="P60">
            <v>159.42219277000001</v>
          </cell>
          <cell r="Q60">
            <v>159.42219277000001</v>
          </cell>
          <cell r="S60">
            <v>147.98213153</v>
          </cell>
          <cell r="T60">
            <v>147.98213153</v>
          </cell>
        </row>
        <row r="61">
          <cell r="A61" t="str">
            <v>Technical Advisory Services/ Support Service</v>
          </cell>
          <cell r="B61" t="str">
            <v>DAR</v>
          </cell>
          <cell r="C61" t="str">
            <v>ESD</v>
          </cell>
          <cell r="D61" t="str">
            <v>Agriculture, Agrarian Reform and Natural Resources</v>
          </cell>
          <cell r="E61">
            <v>925.54899999999998</v>
          </cell>
          <cell r="F61" t="str">
            <v>Program</v>
          </cell>
          <cell r="H61">
            <v>925.54899999999998</v>
          </cell>
          <cell r="K61">
            <v>925.54899999999998</v>
          </cell>
          <cell r="M61">
            <v>925.54899999999998</v>
          </cell>
          <cell r="N61">
            <v>925.54899999999998</v>
          </cell>
          <cell r="P61">
            <v>225.59394856999998</v>
          </cell>
          <cell r="Q61">
            <v>225.59394856999998</v>
          </cell>
          <cell r="S61">
            <v>209.88360793999999</v>
          </cell>
          <cell r="T61">
            <v>209.88360793999999</v>
          </cell>
        </row>
        <row r="62">
          <cell r="A62" t="str">
            <v>Expanded Program on Immunization</v>
          </cell>
          <cell r="B62" t="str">
            <v>DOH</v>
          </cell>
          <cell r="C62" t="str">
            <v>SSD</v>
          </cell>
          <cell r="D62" t="str">
            <v>Social Reform and Community Development</v>
          </cell>
          <cell r="E62">
            <v>19968.3</v>
          </cell>
          <cell r="N62">
            <v>0</v>
          </cell>
          <cell r="Q62">
            <v>0</v>
          </cell>
          <cell r="T62">
            <v>0</v>
          </cell>
        </row>
        <row r="63">
          <cell r="A63" t="str">
            <v>Family Health and Responsible Parenting Program</v>
          </cell>
          <cell r="B63" t="str">
            <v>DOH</v>
          </cell>
          <cell r="C63" t="str">
            <v>SSD</v>
          </cell>
          <cell r="D63" t="str">
            <v>Social Reform and Community Development</v>
          </cell>
          <cell r="E63">
            <v>16762.736000000001</v>
          </cell>
          <cell r="N63">
            <v>0</v>
          </cell>
          <cell r="Q63">
            <v>0</v>
          </cell>
          <cell r="T63">
            <v>0</v>
          </cell>
        </row>
        <row r="64">
          <cell r="A64" t="str">
            <v>Health Facilities Enhancement Program</v>
          </cell>
          <cell r="B64" t="str">
            <v>DOH</v>
          </cell>
          <cell r="C64" t="str">
            <v>SSD</v>
          </cell>
          <cell r="D64" t="str">
            <v>Social Reform and Community Development</v>
          </cell>
          <cell r="E64">
            <v>49000</v>
          </cell>
          <cell r="N64">
            <v>0</v>
          </cell>
          <cell r="Q64">
            <v>0</v>
          </cell>
          <cell r="T64">
            <v>0</v>
          </cell>
        </row>
        <row r="65">
          <cell r="A65" t="str">
            <v>Bridges under Design and Build, Phase I, Phase II</v>
          </cell>
          <cell r="B65" t="str">
            <v>DPWH</v>
          </cell>
          <cell r="C65" t="str">
            <v>TISD</v>
          </cell>
          <cell r="D65" t="str">
            <v>Infrastructure Development</v>
          </cell>
          <cell r="E65">
            <v>9874.6</v>
          </cell>
          <cell r="N65">
            <v>0</v>
          </cell>
          <cell r="Q65">
            <v>0</v>
          </cell>
          <cell r="T65">
            <v>0</v>
          </cell>
        </row>
        <row r="66">
          <cell r="A66" t="str">
            <v>Medicine Access Program (Complete Treatment Packs)</v>
          </cell>
          <cell r="B66" t="str">
            <v>DOH</v>
          </cell>
          <cell r="C66" t="str">
            <v>SSD</v>
          </cell>
          <cell r="D66" t="str">
            <v>Social Reform and Community Development</v>
          </cell>
          <cell r="E66">
            <v>437</v>
          </cell>
          <cell r="F66" t="str">
            <v>Program</v>
          </cell>
          <cell r="H66">
            <v>437</v>
          </cell>
          <cell r="K66">
            <v>437</v>
          </cell>
          <cell r="M66">
            <v>437</v>
          </cell>
          <cell r="N66">
            <v>437</v>
          </cell>
          <cell r="P66">
            <v>407.59649911999998</v>
          </cell>
          <cell r="Q66">
            <v>407.59649911999998</v>
          </cell>
          <cell r="S66">
            <v>56.918725999999999</v>
          </cell>
          <cell r="T66">
            <v>56.918725999999999</v>
          </cell>
        </row>
        <row r="67">
          <cell r="A67" t="str">
            <v>National Health Insurance Program</v>
          </cell>
          <cell r="B67" t="str">
            <v>DOH</v>
          </cell>
          <cell r="C67" t="str">
            <v>SSD</v>
          </cell>
          <cell r="D67" t="str">
            <v>Social Reform and Community Development</v>
          </cell>
          <cell r="E67">
            <v>37060.44</v>
          </cell>
          <cell r="F67" t="str">
            <v>Program</v>
          </cell>
          <cell r="H67">
            <v>37060.44</v>
          </cell>
          <cell r="K67">
            <v>37060.44</v>
          </cell>
          <cell r="M67">
            <v>37060.44</v>
          </cell>
          <cell r="N67">
            <v>37060.44</v>
          </cell>
          <cell r="Q67" t="str">
            <v>-</v>
          </cell>
          <cell r="T67" t="str">
            <v>-</v>
          </cell>
        </row>
        <row r="68">
          <cell r="A68" t="str">
            <v>National TB Control Program</v>
          </cell>
          <cell r="B68" t="str">
            <v>DOH</v>
          </cell>
          <cell r="C68" t="str">
            <v>SSD</v>
          </cell>
          <cell r="D68" t="str">
            <v>Social Reform and Community Development</v>
          </cell>
          <cell r="E68">
            <v>1090</v>
          </cell>
          <cell r="F68" t="str">
            <v>Program</v>
          </cell>
          <cell r="H68">
            <v>1090</v>
          </cell>
          <cell r="K68">
            <v>1090</v>
          </cell>
          <cell r="N68">
            <v>0</v>
          </cell>
          <cell r="Q68" t="str">
            <v>-</v>
          </cell>
          <cell r="T68" t="str">
            <v>-</v>
          </cell>
        </row>
        <row r="69">
          <cell r="A69" t="str">
            <v>Other Infectious Disease control incl HIV prevention</v>
          </cell>
          <cell r="B69" t="str">
            <v>DOH</v>
          </cell>
          <cell r="C69" t="str">
            <v>SSD</v>
          </cell>
          <cell r="D69" t="str">
            <v>Social Reform and Community Development</v>
          </cell>
          <cell r="E69">
            <v>2916</v>
          </cell>
          <cell r="N69">
            <v>0</v>
          </cell>
          <cell r="Q69">
            <v>0</v>
          </cell>
          <cell r="T69">
            <v>0</v>
          </cell>
        </row>
        <row r="70">
          <cell r="A70" t="str">
            <v>Rural Health Practice Program (Doctors to the Barrios, RN-HEALS, Midwives)</v>
          </cell>
          <cell r="B70" t="str">
            <v>DOH</v>
          </cell>
          <cell r="C70" t="str">
            <v>SSD</v>
          </cell>
          <cell r="D70" t="str">
            <v>Social Reform and Community Development</v>
          </cell>
          <cell r="E70">
            <v>11424.732</v>
          </cell>
          <cell r="N70">
            <v>0</v>
          </cell>
          <cell r="Q70">
            <v>0</v>
          </cell>
          <cell r="T70">
            <v>0</v>
          </cell>
        </row>
        <row r="71">
          <cell r="A71" t="str">
            <v>Subsidies for Hospital Care</v>
          </cell>
          <cell r="B71" t="str">
            <v>DOH</v>
          </cell>
          <cell r="C71" t="str">
            <v>SSD</v>
          </cell>
          <cell r="D71" t="str">
            <v>Social Reform and Community Development</v>
          </cell>
          <cell r="E71">
            <v>60600</v>
          </cell>
          <cell r="N71">
            <v>0</v>
          </cell>
          <cell r="Q71">
            <v>0</v>
          </cell>
          <cell r="T71">
            <v>0</v>
          </cell>
        </row>
        <row r="72">
          <cell r="A72" t="str">
            <v>Modernization of the Dr. Jose Fabella Memorial Hospital</v>
          </cell>
          <cell r="B72" t="str">
            <v>DOH</v>
          </cell>
          <cell r="C72" t="str">
            <v>SSD</v>
          </cell>
          <cell r="D72" t="str">
            <v>Social Reform and Community Development</v>
          </cell>
          <cell r="E72">
            <v>2000.25</v>
          </cell>
          <cell r="N72">
            <v>0</v>
          </cell>
          <cell r="Q72">
            <v>0</v>
          </cell>
          <cell r="T72">
            <v>0</v>
          </cell>
        </row>
        <row r="73">
          <cell r="A73" t="str">
            <v>Modernization of the Philippine Orthopedic Center</v>
          </cell>
          <cell r="B73" t="str">
            <v>DOH</v>
          </cell>
          <cell r="C73" t="str">
            <v>SSD</v>
          </cell>
          <cell r="D73" t="str">
            <v>Social Reform and Community Development</v>
          </cell>
          <cell r="E73">
            <v>5607.79</v>
          </cell>
          <cell r="N73">
            <v>0</v>
          </cell>
          <cell r="Q73">
            <v>0</v>
          </cell>
          <cell r="T73">
            <v>0</v>
          </cell>
        </row>
        <row r="74">
          <cell r="A74" t="str">
            <v>Laoag City Bypass Link Road Project</v>
          </cell>
          <cell r="B74" t="str">
            <v>DPWH</v>
          </cell>
          <cell r="C74" t="str">
            <v>TISD</v>
          </cell>
          <cell r="D74" t="str">
            <v>Infrastructure Development</v>
          </cell>
          <cell r="E74">
            <v>1508</v>
          </cell>
          <cell r="F74" t="str">
            <v>Project</v>
          </cell>
          <cell r="G74">
            <v>1508</v>
          </cell>
          <cell r="K74">
            <v>1508</v>
          </cell>
          <cell r="L74">
            <v>1508</v>
          </cell>
          <cell r="N74">
            <v>1508</v>
          </cell>
          <cell r="O74">
            <v>204.9</v>
          </cell>
          <cell r="Q74">
            <v>204.9</v>
          </cell>
          <cell r="R74">
            <v>404.9</v>
          </cell>
          <cell r="T74">
            <v>404.9</v>
          </cell>
        </row>
        <row r="75">
          <cell r="A75" t="str">
            <v>National Sewerage and Septage Management Program</v>
          </cell>
          <cell r="B75" t="str">
            <v>DPWH</v>
          </cell>
          <cell r="C75" t="str">
            <v>NTISD</v>
          </cell>
          <cell r="D75" t="str">
            <v>Infrastructure Development</v>
          </cell>
          <cell r="E75">
            <v>1085</v>
          </cell>
          <cell r="F75" t="str">
            <v>Program</v>
          </cell>
          <cell r="H75">
            <v>1085</v>
          </cell>
          <cell r="K75">
            <v>1085</v>
          </cell>
          <cell r="N75" t="str">
            <v>-</v>
          </cell>
          <cell r="Q75" t="str">
            <v>-</v>
          </cell>
          <cell r="T75" t="str">
            <v>-</v>
          </cell>
        </row>
        <row r="76">
          <cell r="A76" t="str">
            <v>Pantawid Pamilyang Pilipino Program</v>
          </cell>
          <cell r="B76" t="str">
            <v>DSWD</v>
          </cell>
          <cell r="C76" t="str">
            <v>SSD</v>
          </cell>
          <cell r="D76" t="str">
            <v>Social Reform and Community Development</v>
          </cell>
          <cell r="E76">
            <v>62322.89</v>
          </cell>
          <cell r="F76" t="str">
            <v>Program</v>
          </cell>
          <cell r="H76">
            <v>62322.89</v>
          </cell>
          <cell r="K76">
            <v>62322.89</v>
          </cell>
          <cell r="M76">
            <v>27193.08316749</v>
          </cell>
          <cell r="N76">
            <v>27193.08316749</v>
          </cell>
          <cell r="P76">
            <v>25925.733425890001</v>
          </cell>
          <cell r="Q76">
            <v>25925.733425890001</v>
          </cell>
          <cell r="S76">
            <v>40342.414781239997</v>
          </cell>
          <cell r="T76">
            <v>40342.414781239997</v>
          </cell>
        </row>
        <row r="77">
          <cell r="A77" t="str">
            <v>Social Pension for Indigent Senior Filipino Citizens</v>
          </cell>
          <cell r="B77" t="str">
            <v>DSWD</v>
          </cell>
          <cell r="C77" t="str">
            <v>SSD</v>
          </cell>
          <cell r="D77" t="str">
            <v>Social Reform and Community Development</v>
          </cell>
          <cell r="E77">
            <v>5962.6279999999997</v>
          </cell>
          <cell r="F77" t="str">
            <v>Program</v>
          </cell>
          <cell r="H77">
            <v>5962.6279999999997</v>
          </cell>
          <cell r="K77">
            <v>5962.6279999999997</v>
          </cell>
          <cell r="M77">
            <v>5962.6279999999997</v>
          </cell>
          <cell r="N77">
            <v>5962.6279999999997</v>
          </cell>
          <cell r="P77">
            <v>4050.7855928700001</v>
          </cell>
          <cell r="Q77">
            <v>4050.7855928700001</v>
          </cell>
          <cell r="S77">
            <v>797.08865675000004</v>
          </cell>
          <cell r="T77">
            <v>797.08865675000004</v>
          </cell>
        </row>
        <row r="78">
          <cell r="A78" t="str">
            <v>Supplementary Feeding Program</v>
          </cell>
          <cell r="B78" t="str">
            <v>DSWD</v>
          </cell>
          <cell r="C78" t="str">
            <v>SSD</v>
          </cell>
          <cell r="D78" t="str">
            <v>Social Reform and Community Development</v>
          </cell>
          <cell r="E78">
            <v>3360.3829999999998</v>
          </cell>
          <cell r="F78" t="str">
            <v>Program</v>
          </cell>
          <cell r="H78">
            <v>3360.3829999999998</v>
          </cell>
          <cell r="K78">
            <v>3360.3829999999998</v>
          </cell>
          <cell r="M78">
            <v>1931.49567286</v>
          </cell>
          <cell r="N78">
            <v>1931.49567286</v>
          </cell>
          <cell r="P78">
            <v>1931.49567286</v>
          </cell>
          <cell r="Q78">
            <v>1931.49567286</v>
          </cell>
          <cell r="S78" t="str">
            <v>-</v>
          </cell>
          <cell r="T78" t="str">
            <v>-</v>
          </cell>
        </row>
        <row r="79">
          <cell r="A79" t="str">
            <v>National Household Targeting System for Poverty Reduction (NHTS-PR)</v>
          </cell>
          <cell r="B79" t="str">
            <v>DSWD</v>
          </cell>
          <cell r="C79" t="str">
            <v>SSD</v>
          </cell>
          <cell r="D79" t="str">
            <v>Social Reform and Community Development</v>
          </cell>
          <cell r="E79">
            <v>2196</v>
          </cell>
          <cell r="F79" t="str">
            <v>Program</v>
          </cell>
          <cell r="H79">
            <v>2069.0010000000002</v>
          </cell>
          <cell r="K79">
            <v>2069.0010000000002</v>
          </cell>
          <cell r="M79">
            <v>126.458</v>
          </cell>
          <cell r="N79">
            <v>126.458</v>
          </cell>
          <cell r="P79">
            <v>57.174790000000002</v>
          </cell>
          <cell r="Q79">
            <v>57.174790000000002</v>
          </cell>
          <cell r="S79" t="str">
            <v>-</v>
          </cell>
          <cell r="T79" t="str">
            <v>-</v>
          </cell>
        </row>
        <row r="80">
          <cell r="A80" t="str">
            <v>Sustainable Livelihood Program</v>
          </cell>
          <cell r="B80" t="str">
            <v>DSWD</v>
          </cell>
          <cell r="C80" t="str">
            <v>SSD</v>
          </cell>
          <cell r="D80" t="str">
            <v>Social Reform and Community Development</v>
          </cell>
          <cell r="E80">
            <v>4932.9769999999999</v>
          </cell>
          <cell r="F80" t="str">
            <v>Program</v>
          </cell>
          <cell r="H80">
            <v>4932.9769999999999</v>
          </cell>
          <cell r="K80">
            <v>4932.9769999999999</v>
          </cell>
          <cell r="M80">
            <v>4072.2159999999999</v>
          </cell>
          <cell r="N80">
            <v>4072.2159999999999</v>
          </cell>
          <cell r="P80">
            <v>2569.9822100000001</v>
          </cell>
          <cell r="Q80">
            <v>2569.9822100000001</v>
          </cell>
          <cell r="S80">
            <v>2165.2931182000002</v>
          </cell>
          <cell r="T80">
            <v>2165.2931182000002</v>
          </cell>
        </row>
        <row r="81">
          <cell r="A81" t="str">
            <v>Shared Service Facilities</v>
          </cell>
          <cell r="B81" t="str">
            <v>DTI</v>
          </cell>
          <cell r="C81" t="str">
            <v>SDAD</v>
          </cell>
          <cell r="D81" t="str">
            <v>Industry, Trade and Tourism</v>
          </cell>
          <cell r="E81">
            <v>1540</v>
          </cell>
          <cell r="F81" t="str">
            <v>Project</v>
          </cell>
          <cell r="G81">
            <v>1540</v>
          </cell>
          <cell r="H81">
            <v>0</v>
          </cell>
          <cell r="K81">
            <v>1540</v>
          </cell>
          <cell r="L81">
            <v>1540</v>
          </cell>
          <cell r="M81">
            <v>0</v>
          </cell>
          <cell r="N81">
            <v>1540</v>
          </cell>
          <cell r="O81">
            <v>648.56475934000002</v>
          </cell>
          <cell r="P81">
            <v>315.34800000000001</v>
          </cell>
          <cell r="Q81">
            <v>963.91275934000009</v>
          </cell>
          <cell r="R81">
            <v>479.69247833999998</v>
          </cell>
          <cell r="S81">
            <v>734.57</v>
          </cell>
          <cell r="T81">
            <v>1214.2624783400001</v>
          </cell>
        </row>
        <row r="82">
          <cell r="A82" t="str">
            <v>Credit Assistance to Small Farmers and Fishers</v>
          </cell>
          <cell r="B82" t="str">
            <v>LBP</v>
          </cell>
          <cell r="C82" t="str">
            <v>NTISD</v>
          </cell>
          <cell r="D82" t="str">
            <v>Agriculture, Agrarian Reform and Natural Resources</v>
          </cell>
          <cell r="E82">
            <v>180700</v>
          </cell>
          <cell r="N82">
            <v>0</v>
          </cell>
          <cell r="Q82">
            <v>0</v>
          </cell>
          <cell r="T82">
            <v>0</v>
          </cell>
        </row>
        <row r="83">
          <cell r="A83" t="str">
            <v>Credit Assistance to Private Agricultural and Aquabusiness Enterprises</v>
          </cell>
          <cell r="B83" t="str">
            <v>LBP</v>
          </cell>
          <cell r="C83" t="str">
            <v>NTISD</v>
          </cell>
          <cell r="D83" t="str">
            <v>Agriculture, Agrarian Reform and Natural Resources</v>
          </cell>
          <cell r="E83">
            <v>83700</v>
          </cell>
          <cell r="N83">
            <v>0</v>
          </cell>
          <cell r="Q83">
            <v>0</v>
          </cell>
          <cell r="T83">
            <v>0</v>
          </cell>
        </row>
        <row r="84">
          <cell r="A84" t="str">
            <v>Financing the credit needs of hospitals and health institutions</v>
          </cell>
          <cell r="B84" t="str">
            <v>LBP</v>
          </cell>
          <cell r="C84" t="str">
            <v>NTISD</v>
          </cell>
          <cell r="D84" t="str">
            <v>Social Reform and Community Development</v>
          </cell>
          <cell r="E84">
            <v>9900</v>
          </cell>
          <cell r="N84">
            <v>0</v>
          </cell>
          <cell r="Q84">
            <v>0</v>
          </cell>
          <cell r="T84">
            <v>0</v>
          </cell>
        </row>
        <row r="85">
          <cell r="A85" t="str">
            <v>Provision of credit assistance for rural infrastructure development</v>
          </cell>
          <cell r="B85" t="str">
            <v>LBP</v>
          </cell>
          <cell r="C85" t="str">
            <v>NTISD</v>
          </cell>
          <cell r="D85" t="str">
            <v>Infrastructure Development</v>
          </cell>
          <cell r="E85">
            <v>158400</v>
          </cell>
          <cell r="N85">
            <v>0</v>
          </cell>
          <cell r="Q85">
            <v>0</v>
          </cell>
          <cell r="T85">
            <v>0</v>
          </cell>
        </row>
        <row r="86">
          <cell r="A86" t="str">
            <v>Provision of credit assistance to microentrepreneurs under various programs</v>
          </cell>
          <cell r="B86" t="str">
            <v>LBP</v>
          </cell>
          <cell r="C86" t="str">
            <v>NTISD</v>
          </cell>
          <cell r="D86" t="str">
            <v>Industry, Trade and Tourism</v>
          </cell>
          <cell r="E86">
            <v>103900</v>
          </cell>
          <cell r="N86">
            <v>0</v>
          </cell>
          <cell r="Q86">
            <v>0</v>
          </cell>
          <cell r="T86">
            <v>0</v>
          </cell>
        </row>
        <row r="87">
          <cell r="A87" t="str">
            <v>Provision of credit assistance to OFWs under the OFW Reintegration Program</v>
          </cell>
          <cell r="B87" t="str">
            <v>LBP</v>
          </cell>
          <cell r="C87" t="str">
            <v>NTISD</v>
          </cell>
          <cell r="D87" t="str">
            <v>Social Reform and Community Development</v>
          </cell>
          <cell r="E87">
            <v>1720</v>
          </cell>
          <cell r="N87">
            <v>0</v>
          </cell>
          <cell r="Q87">
            <v>0</v>
          </cell>
          <cell r="T87">
            <v>0</v>
          </cell>
        </row>
        <row r="88">
          <cell r="A88" t="str">
            <v>Provision of credit support for socialized housing</v>
          </cell>
          <cell r="B88" t="str">
            <v>LBP</v>
          </cell>
          <cell r="C88" t="str">
            <v>NTISD</v>
          </cell>
          <cell r="D88" t="str">
            <v>Social Reform and Community Development</v>
          </cell>
          <cell r="E88">
            <v>91900</v>
          </cell>
          <cell r="N88">
            <v>0</v>
          </cell>
          <cell r="Q88">
            <v>0</v>
          </cell>
          <cell r="T88">
            <v>0</v>
          </cell>
        </row>
        <row r="89">
          <cell r="A89" t="str">
            <v>Rehabilitation and Upgrading of 12 Pumping Stations</v>
          </cell>
          <cell r="B89" t="str">
            <v>MMDA</v>
          </cell>
          <cell r="C89" t="str">
            <v>TISD</v>
          </cell>
          <cell r="D89" t="str">
            <v>Infrastructure Development</v>
          </cell>
          <cell r="E89">
            <v>1600</v>
          </cell>
          <cell r="N89">
            <v>0</v>
          </cell>
          <cell r="Q89">
            <v>0</v>
          </cell>
          <cell r="T89">
            <v>0</v>
          </cell>
        </row>
        <row r="90">
          <cell r="A90" t="str">
            <v>Acquisition of Gensets and Accessories</v>
          </cell>
          <cell r="B90" t="str">
            <v>NPC</v>
          </cell>
          <cell r="C90" t="str">
            <v>NTISD</v>
          </cell>
          <cell r="D90" t="str">
            <v>Infrastructure Development</v>
          </cell>
          <cell r="E90">
            <v>1244.9433700000002</v>
          </cell>
          <cell r="N90">
            <v>0</v>
          </cell>
          <cell r="Q90">
            <v>0</v>
          </cell>
          <cell r="T90">
            <v>0</v>
          </cell>
        </row>
        <row r="91">
          <cell r="A91" t="str">
            <v>Improvement, Repairs, Maintenance and Spare parts</v>
          </cell>
          <cell r="B91" t="str">
            <v>NPC</v>
          </cell>
          <cell r="C91" t="str">
            <v>NTISD</v>
          </cell>
          <cell r="D91" t="str">
            <v>Infrastructure Development</v>
          </cell>
          <cell r="E91">
            <v>5990.1139400000002</v>
          </cell>
          <cell r="N91">
            <v>0</v>
          </cell>
          <cell r="Q91">
            <v>0</v>
          </cell>
          <cell r="T91">
            <v>0</v>
          </cell>
        </row>
        <row r="92">
          <cell r="A92" t="str">
            <v>Missionary Electrification Program</v>
          </cell>
          <cell r="B92" t="str">
            <v>NPC</v>
          </cell>
          <cell r="C92" t="str">
            <v>NTISD</v>
          </cell>
          <cell r="D92" t="str">
            <v>Infrastructure Development</v>
          </cell>
          <cell r="E92">
            <v>11225.526</v>
          </cell>
          <cell r="N92">
            <v>0</v>
          </cell>
          <cell r="Q92">
            <v>0</v>
          </cell>
          <cell r="T92">
            <v>0</v>
          </cell>
        </row>
        <row r="93">
          <cell r="A93" t="str">
            <v>Transmission Lines and Substation Projects</v>
          </cell>
          <cell r="B93" t="str">
            <v>NPC</v>
          </cell>
          <cell r="C93" t="str">
            <v>NTISD</v>
          </cell>
          <cell r="D93" t="str">
            <v>Infrastructure Development</v>
          </cell>
          <cell r="E93">
            <v>4849.6800199999998</v>
          </cell>
          <cell r="N93">
            <v>0</v>
          </cell>
          <cell r="Q93">
            <v>0</v>
          </cell>
          <cell r="T93">
            <v>0</v>
          </cell>
        </row>
        <row r="94">
          <cell r="A94" t="str">
            <v>Voluntary Provident Fund for local workers</v>
          </cell>
          <cell r="B94" t="str">
            <v>SSS</v>
          </cell>
          <cell r="C94" t="str">
            <v>SDAD</v>
          </cell>
          <cell r="D94" t="str">
            <v>Governance and Institutions Development</v>
          </cell>
          <cell r="E94">
            <v>10.11</v>
          </cell>
          <cell r="F94" t="str">
            <v>Program</v>
          </cell>
          <cell r="H94">
            <v>10.11</v>
          </cell>
          <cell r="K94">
            <v>10.11</v>
          </cell>
          <cell r="L94">
            <v>3.7500000000000001E-4</v>
          </cell>
          <cell r="M94">
            <v>10.114378</v>
          </cell>
          <cell r="N94">
            <v>10.114753</v>
          </cell>
          <cell r="O94">
            <v>0</v>
          </cell>
          <cell r="P94">
            <v>0</v>
          </cell>
          <cell r="Q94">
            <v>0</v>
          </cell>
          <cell r="R94">
            <v>0</v>
          </cell>
          <cell r="S94">
            <v>0.90066199999999996</v>
          </cell>
          <cell r="T94">
            <v>0.90066199999999996</v>
          </cell>
        </row>
        <row r="95">
          <cell r="A95" t="str">
            <v>Scholarship and Student Assistance Program</v>
          </cell>
          <cell r="B95" t="str">
            <v>TESDA</v>
          </cell>
          <cell r="C95" t="str">
            <v>SSD</v>
          </cell>
          <cell r="D95" t="str">
            <v>Social Reform and Community Development</v>
          </cell>
          <cell r="E95">
            <v>9100</v>
          </cell>
          <cell r="N95">
            <v>0</v>
          </cell>
          <cell r="Q95">
            <v>0</v>
          </cell>
          <cell r="T95">
            <v>0</v>
          </cell>
        </row>
        <row r="96">
          <cell r="A96" t="str">
            <v>TESDA Development Fund</v>
          </cell>
          <cell r="B96" t="str">
            <v>TESDA</v>
          </cell>
          <cell r="C96" t="str">
            <v>SSD</v>
          </cell>
          <cell r="D96" t="str">
            <v>Social Reform and Community Development</v>
          </cell>
          <cell r="E96">
            <v>5000</v>
          </cell>
          <cell r="N96">
            <v>0</v>
          </cell>
          <cell r="Q96">
            <v>0</v>
          </cell>
          <cell r="T96">
            <v>0</v>
          </cell>
        </row>
        <row r="97">
          <cell r="A97" t="str">
            <v>PAyapa at
MAsaganang
PamayaNAn
(PAMANA) Program</v>
          </cell>
          <cell r="B97" t="str">
            <v>OPAPP</v>
          </cell>
          <cell r="C97" t="str">
            <v>SSD</v>
          </cell>
          <cell r="D97" t="str">
            <v>Governance and Institutions Development</v>
          </cell>
          <cell r="E97">
            <v>8402.1954000000005</v>
          </cell>
          <cell r="F97" t="str">
            <v>Program</v>
          </cell>
          <cell r="H97">
            <v>8402.1954000000005</v>
          </cell>
          <cell r="K97">
            <v>8402.1954000000005</v>
          </cell>
          <cell r="L97">
            <v>3830.2511755599999</v>
          </cell>
          <cell r="M97">
            <v>4317.47</v>
          </cell>
          <cell r="N97">
            <v>8147.7211755600001</v>
          </cell>
          <cell r="O97">
            <v>3183.8823801500002</v>
          </cell>
          <cell r="P97">
            <v>2393.5959669200001</v>
          </cell>
          <cell r="Q97">
            <v>5577.4783470700004</v>
          </cell>
          <cell r="R97">
            <v>3124.5619999999999</v>
          </cell>
          <cell r="S97">
            <v>1101.3848960400001</v>
          </cell>
          <cell r="T97">
            <v>4225.94689604</v>
          </cell>
        </row>
        <row r="98">
          <cell r="A98" t="str">
            <v xml:space="preserve">Socio Economic Component of the Normalization Process </v>
          </cell>
          <cell r="B98" t="str">
            <v>OPAPP</v>
          </cell>
          <cell r="C98" t="str">
            <v>SSD</v>
          </cell>
          <cell r="D98" t="str">
            <v>Governance and Institutions Development</v>
          </cell>
          <cell r="E98">
            <v>2488.6860150000002</v>
          </cell>
          <cell r="F98" t="str">
            <v>Program</v>
          </cell>
          <cell r="H98">
            <v>2488.6860150000002</v>
          </cell>
          <cell r="K98">
            <v>2488.6860150000002</v>
          </cell>
          <cell r="M98">
            <v>2488.6860150000002</v>
          </cell>
          <cell r="N98">
            <v>2488.6860150000002</v>
          </cell>
          <cell r="P98">
            <v>197.4</v>
          </cell>
          <cell r="Q98">
            <v>197.4</v>
          </cell>
          <cell r="S98">
            <v>3.9729999999999999</v>
          </cell>
          <cell r="T98">
            <v>3.9729999999999999</v>
          </cell>
        </row>
        <row r="99">
          <cell r="A99" t="str">
            <v>Support to Post Peace Agreements (CNN, MILF and MNLF)</v>
          </cell>
          <cell r="B99" t="str">
            <v>OPAPP</v>
          </cell>
          <cell r="C99" t="str">
            <v>SSD</v>
          </cell>
          <cell r="D99" t="str">
            <v>Governance and Institutions Development</v>
          </cell>
          <cell r="E99">
            <v>17481.968000000001</v>
          </cell>
          <cell r="N99">
            <v>0</v>
          </cell>
          <cell r="Q99">
            <v>0</v>
          </cell>
          <cell r="T99">
            <v>0</v>
          </cell>
        </row>
        <row r="100">
          <cell r="A100" t="str">
            <v xml:space="preserve">Special Local Road 
Fund (SLRF)
</v>
          </cell>
          <cell r="B100" t="str">
            <v>DILG</v>
          </cell>
          <cell r="C100" t="str">
            <v>NTISD</v>
          </cell>
          <cell r="D100" t="str">
            <v>Infrastructure Development</v>
          </cell>
          <cell r="E100">
            <v>1417.68</v>
          </cell>
          <cell r="N100">
            <v>0</v>
          </cell>
          <cell r="Q100">
            <v>0</v>
          </cell>
          <cell r="T100">
            <v>0</v>
          </cell>
        </row>
        <row r="101">
          <cell r="A101" t="str">
            <v>Installation of Intelligent Transport System</v>
          </cell>
          <cell r="B101" t="str">
            <v>MMDA</v>
          </cell>
          <cell r="C101" t="str">
            <v>TISD</v>
          </cell>
          <cell r="D101" t="str">
            <v>Infrastructure Development</v>
          </cell>
          <cell r="E101">
            <v>3072.25</v>
          </cell>
          <cell r="N101">
            <v>0</v>
          </cell>
          <cell r="Q101">
            <v>0</v>
          </cell>
          <cell r="T101">
            <v>0</v>
          </cell>
        </row>
        <row r="102">
          <cell r="A102" t="str">
            <v>Food for Work Program for Internally Displaced Persons (IDP)</v>
          </cell>
          <cell r="B102" t="str">
            <v>DSWD</v>
          </cell>
          <cell r="C102" t="str">
            <v>SSD</v>
          </cell>
          <cell r="D102" t="str">
            <v>Social Reform and Community Development</v>
          </cell>
          <cell r="E102">
            <v>1762.4380000000001</v>
          </cell>
          <cell r="N102">
            <v>0</v>
          </cell>
          <cell r="Q102">
            <v>0</v>
          </cell>
          <cell r="T102">
            <v>0</v>
          </cell>
        </row>
        <row r="103">
          <cell r="A103" t="str">
            <v>Barangay Line Enhancement Program</v>
          </cell>
          <cell r="B103" t="str">
            <v>NEA</v>
          </cell>
          <cell r="C103" t="str">
            <v>NTISD</v>
          </cell>
          <cell r="D103" t="str">
            <v>Infrastructure Development</v>
          </cell>
          <cell r="E103">
            <v>400</v>
          </cell>
          <cell r="F103" t="str">
            <v>Program</v>
          </cell>
          <cell r="G103">
            <v>1260</v>
          </cell>
          <cell r="H103">
            <v>400</v>
          </cell>
          <cell r="K103">
            <v>1660</v>
          </cell>
          <cell r="L103">
            <v>1260</v>
          </cell>
          <cell r="M103">
            <v>400</v>
          </cell>
          <cell r="N103">
            <v>1660</v>
          </cell>
          <cell r="O103">
            <v>982.24005445</v>
          </cell>
          <cell r="P103">
            <v>0</v>
          </cell>
          <cell r="Q103">
            <v>982.24005445</v>
          </cell>
          <cell r="S103">
            <v>0</v>
          </cell>
          <cell r="T103">
            <v>0</v>
          </cell>
        </row>
        <row r="104">
          <cell r="A104" t="str">
            <v>Sitio Electrification Program</v>
          </cell>
          <cell r="B104" t="str">
            <v>NEA</v>
          </cell>
          <cell r="C104" t="str">
            <v>NTISD</v>
          </cell>
          <cell r="D104" t="str">
            <v>Infrastructure Development</v>
          </cell>
          <cell r="E104">
            <v>1500</v>
          </cell>
          <cell r="F104" t="str">
            <v>Program</v>
          </cell>
          <cell r="G104">
            <v>6358</v>
          </cell>
          <cell r="H104">
            <v>1500</v>
          </cell>
          <cell r="I104">
            <v>2835</v>
          </cell>
          <cell r="K104">
            <v>7858</v>
          </cell>
          <cell r="L104">
            <v>6358</v>
          </cell>
          <cell r="M104">
            <v>1500</v>
          </cell>
          <cell r="N104">
            <v>7858</v>
          </cell>
          <cell r="O104">
            <v>6331.7454219300007</v>
          </cell>
          <cell r="P104">
            <v>1499.1885973599999</v>
          </cell>
          <cell r="Q104">
            <v>7830.9340192900008</v>
          </cell>
          <cell r="R104">
            <v>4565.1329048600001</v>
          </cell>
          <cell r="S104">
            <v>985.68514201000005</v>
          </cell>
          <cell r="T104">
            <v>5550.8180468700002</v>
          </cell>
        </row>
        <row r="105">
          <cell r="A105" t="str">
            <v>Housing program for Informal Settler Families Living Along Danger Areas in Metro Manila</v>
          </cell>
          <cell r="B105" t="str">
            <v>NHA</v>
          </cell>
          <cell r="C105" t="str">
            <v>SSD</v>
          </cell>
          <cell r="D105" t="str">
            <v>Social Reform and Community Development</v>
          </cell>
          <cell r="E105">
            <v>29188.794999999998</v>
          </cell>
          <cell r="F105" t="str">
            <v>Program</v>
          </cell>
          <cell r="H105">
            <v>29188.794999999998</v>
          </cell>
          <cell r="K105">
            <v>29188.794999999998</v>
          </cell>
          <cell r="M105">
            <v>27971.275000000001</v>
          </cell>
          <cell r="N105">
            <v>27971.275000000001</v>
          </cell>
          <cell r="P105">
            <v>25524.969000000001</v>
          </cell>
          <cell r="Q105">
            <v>25524.969000000001</v>
          </cell>
          <cell r="S105">
            <v>14771.563</v>
          </cell>
          <cell r="T105">
            <v>14771.563</v>
          </cell>
        </row>
        <row r="106">
          <cell r="A106" t="str">
            <v>Bicol Int'l Airpot Development Project</v>
          </cell>
          <cell r="B106" t="str">
            <v>DOTC</v>
          </cell>
          <cell r="C106" t="str">
            <v>TISD</v>
          </cell>
          <cell r="D106" t="str">
            <v>Infrastructure Development</v>
          </cell>
          <cell r="E106">
            <v>5635</v>
          </cell>
          <cell r="F106" t="str">
            <v>Project</v>
          </cell>
          <cell r="K106" t="str">
            <v>-</v>
          </cell>
          <cell r="N106" t="str">
            <v>-</v>
          </cell>
          <cell r="Q106">
            <v>708</v>
          </cell>
          <cell r="T106" t="str">
            <v>-</v>
          </cell>
        </row>
        <row r="107">
          <cell r="A107" t="str">
            <v xml:space="preserve">Busuanga Airport Development Project </v>
          </cell>
          <cell r="B107" t="str">
            <v>DOTC</v>
          </cell>
          <cell r="C107" t="str">
            <v>TISD</v>
          </cell>
          <cell r="D107" t="str">
            <v>Infrastructure Development</v>
          </cell>
          <cell r="E107">
            <v>16</v>
          </cell>
          <cell r="F107" t="str">
            <v>Project</v>
          </cell>
          <cell r="K107" t="str">
            <v>-</v>
          </cell>
          <cell r="N107" t="str">
            <v>-</v>
          </cell>
          <cell r="Q107">
            <v>0</v>
          </cell>
          <cell r="T107" t="str">
            <v>-</v>
          </cell>
        </row>
        <row r="108">
          <cell r="A108" t="str">
            <v>Automated Fare Collection System Project</v>
          </cell>
          <cell r="B108" t="str">
            <v>DOTC</v>
          </cell>
          <cell r="C108" t="str">
            <v>TISD</v>
          </cell>
          <cell r="D108" t="str">
            <v>Infrastructure Development</v>
          </cell>
          <cell r="N108">
            <v>0</v>
          </cell>
          <cell r="Q108">
            <v>0</v>
          </cell>
          <cell r="T108">
            <v>0</v>
          </cell>
        </row>
        <row r="109">
          <cell r="A109" t="str">
            <v>Davao Sasa Port Modernization Project</v>
          </cell>
          <cell r="B109" t="str">
            <v>DOTC</v>
          </cell>
          <cell r="C109" t="str">
            <v>TISD</v>
          </cell>
          <cell r="D109" t="str">
            <v>Infrastructure Development</v>
          </cell>
          <cell r="N109">
            <v>0</v>
          </cell>
          <cell r="Q109">
            <v>0</v>
          </cell>
          <cell r="T109">
            <v>0</v>
          </cell>
        </row>
        <row r="110">
          <cell r="A110" t="str">
            <v>M-MNL Integrated Transport System  Project</v>
          </cell>
          <cell r="B110" t="str">
            <v>DOTC</v>
          </cell>
          <cell r="C110" t="str">
            <v>TISD</v>
          </cell>
          <cell r="D110" t="str">
            <v>Infrastructure Development</v>
          </cell>
        </row>
        <row r="111">
          <cell r="A111" t="str">
            <v>Road Transport Information Technology Project</v>
          </cell>
          <cell r="B111" t="str">
            <v>DOTC</v>
          </cell>
          <cell r="C111" t="str">
            <v>TISD</v>
          </cell>
          <cell r="D111" t="str">
            <v>Infrastructure Development</v>
          </cell>
          <cell r="E111">
            <v>3443.53</v>
          </cell>
          <cell r="N111">
            <v>0</v>
          </cell>
          <cell r="Q111">
            <v>0</v>
          </cell>
          <cell r="T111">
            <v>0</v>
          </cell>
        </row>
        <row r="112">
          <cell r="A112" t="str">
            <v xml:space="preserve">Iloilo, Bacolod, and Davao Airport  O&amp;M Project  </v>
          </cell>
          <cell r="B112" t="str">
            <v>DOTC</v>
          </cell>
          <cell r="C112" t="str">
            <v>TISD</v>
          </cell>
          <cell r="D112" t="str">
            <v>Infrastructure Development</v>
          </cell>
          <cell r="E112">
            <v>91230</v>
          </cell>
          <cell r="N112">
            <v>0</v>
          </cell>
          <cell r="Q112">
            <v>0</v>
          </cell>
          <cell r="T112">
            <v>0</v>
          </cell>
        </row>
        <row r="113">
          <cell r="A113" t="str">
            <v>Laguindingan Airport O&amp;M Project</v>
          </cell>
          <cell r="B113" t="str">
            <v>DOTC</v>
          </cell>
          <cell r="C113" t="str">
            <v>TISD</v>
          </cell>
          <cell r="D113" t="str">
            <v>Infrastructure Development</v>
          </cell>
          <cell r="E113">
            <v>14615.4</v>
          </cell>
          <cell r="N113">
            <v>0</v>
          </cell>
          <cell r="Q113">
            <v>3443.53</v>
          </cell>
          <cell r="T113">
            <v>0</v>
          </cell>
        </row>
        <row r="114">
          <cell r="A114" t="str">
            <v>LTO Infrastructure and Information System Project</v>
          </cell>
          <cell r="B114" t="str">
            <v>DOTC</v>
          </cell>
          <cell r="C114" t="str">
            <v>TISD</v>
          </cell>
          <cell r="D114" t="str">
            <v>Infrastructure Development</v>
          </cell>
          <cell r="E114">
            <v>3400</v>
          </cell>
          <cell r="F114" t="str">
            <v>Project</v>
          </cell>
          <cell r="K114" t="str">
            <v>-</v>
          </cell>
          <cell r="N114" t="str">
            <v>-</v>
          </cell>
          <cell r="Q114">
            <v>0</v>
          </cell>
          <cell r="T114" t="str">
            <v>-</v>
          </cell>
        </row>
        <row r="115">
          <cell r="A115" t="str">
            <v>Line 1 and Line 2 System Rehabilitation Project</v>
          </cell>
          <cell r="B115" t="str">
            <v>DOTC</v>
          </cell>
          <cell r="C115" t="str">
            <v>TISD</v>
          </cell>
          <cell r="D115" t="str">
            <v>Infrastructure Development</v>
          </cell>
          <cell r="E115">
            <v>14541</v>
          </cell>
          <cell r="F115" t="str">
            <v>Project</v>
          </cell>
          <cell r="K115" t="str">
            <v>-</v>
          </cell>
          <cell r="N115" t="str">
            <v>-</v>
          </cell>
          <cell r="Q115">
            <v>0</v>
          </cell>
          <cell r="T115" t="str">
            <v>-</v>
          </cell>
        </row>
        <row r="116">
          <cell r="A116" t="str">
            <v xml:space="preserve">LRT Line 1 North Extension - Common Station Project </v>
          </cell>
          <cell r="B116" t="str">
            <v>DOTC</v>
          </cell>
          <cell r="C116" t="str">
            <v>TISD</v>
          </cell>
          <cell r="D116" t="str">
            <v>Infrastructure Development</v>
          </cell>
          <cell r="E116">
            <v>1399.65</v>
          </cell>
          <cell r="N116">
            <v>0</v>
          </cell>
          <cell r="Q116">
            <v>0</v>
          </cell>
          <cell r="T116">
            <v>0</v>
          </cell>
        </row>
        <row r="117">
          <cell r="A117" t="str">
            <v>LRT Line 2, O&amp;M Project</v>
          </cell>
          <cell r="B117" t="str">
            <v>DOTC</v>
          </cell>
          <cell r="C117" t="str">
            <v>TISD</v>
          </cell>
          <cell r="D117" t="str">
            <v>Infrastructure Development</v>
          </cell>
          <cell r="E117">
            <v>16520</v>
          </cell>
          <cell r="N117">
            <v>0</v>
          </cell>
          <cell r="Q117">
            <v>0</v>
          </cell>
          <cell r="T117">
            <v>0</v>
          </cell>
        </row>
        <row r="118">
          <cell r="A118" t="str">
            <v>Mactan-Cebu Int'l Airport N-Passenger Terminal  Project</v>
          </cell>
          <cell r="B118" t="str">
            <v>DOTC</v>
          </cell>
          <cell r="C118" t="str">
            <v>TISD</v>
          </cell>
          <cell r="D118" t="str">
            <v>Infrastructure Development</v>
          </cell>
          <cell r="E118">
            <v>17520.72</v>
          </cell>
          <cell r="N118">
            <v>0</v>
          </cell>
          <cell r="Q118">
            <v>0</v>
          </cell>
          <cell r="T118">
            <v>0</v>
          </cell>
        </row>
        <row r="119">
          <cell r="A119" t="str">
            <v>MRT 3 Capacity Expansion Project</v>
          </cell>
          <cell r="B119" t="str">
            <v>DOTC</v>
          </cell>
          <cell r="C119" t="str">
            <v>TISD</v>
          </cell>
          <cell r="D119" t="str">
            <v>Infrastructure Development</v>
          </cell>
          <cell r="E119">
            <v>3769.38</v>
          </cell>
          <cell r="N119">
            <v>0</v>
          </cell>
          <cell r="Q119">
            <v>0</v>
          </cell>
          <cell r="T119">
            <v>0</v>
          </cell>
        </row>
        <row r="120">
          <cell r="A120" t="str">
            <v>MRT 7 Project</v>
          </cell>
          <cell r="B120" t="str">
            <v>DOTC</v>
          </cell>
          <cell r="C120" t="str">
            <v>TISD</v>
          </cell>
          <cell r="D120" t="str">
            <v>Infrastructure Development</v>
          </cell>
          <cell r="E120">
            <v>62698.02</v>
          </cell>
          <cell r="N120">
            <v>0</v>
          </cell>
          <cell r="Q120">
            <v>0</v>
          </cell>
          <cell r="T120">
            <v>0</v>
          </cell>
        </row>
        <row r="121">
          <cell r="A121" t="str">
            <v>New Bohol Airport O&amp;M Project</v>
          </cell>
          <cell r="B121" t="str">
            <v>DOTC</v>
          </cell>
          <cell r="C121" t="str">
            <v>TISD</v>
          </cell>
          <cell r="D121" t="str">
            <v>Infrastructure Development</v>
          </cell>
          <cell r="E121">
            <v>2335.1999999999998</v>
          </cell>
          <cell r="N121">
            <v>0</v>
          </cell>
          <cell r="Q121">
            <v>0</v>
          </cell>
          <cell r="T121">
            <v>0</v>
          </cell>
        </row>
        <row r="122">
          <cell r="A122" t="str">
            <v>Tacloban Airport Redevelopment  Project</v>
          </cell>
          <cell r="B122" t="str">
            <v>DOTC</v>
          </cell>
          <cell r="C122" t="str">
            <v>TISD</v>
          </cell>
          <cell r="D122" t="str">
            <v>Infrastructure Development</v>
          </cell>
          <cell r="E122">
            <v>493</v>
          </cell>
          <cell r="F122" t="str">
            <v>Project</v>
          </cell>
          <cell r="K122" t="str">
            <v>-</v>
          </cell>
          <cell r="N122" t="str">
            <v>-</v>
          </cell>
          <cell r="Q122">
            <v>13.67</v>
          </cell>
          <cell r="T122" t="str">
            <v>-</v>
          </cell>
        </row>
        <row r="123">
          <cell r="A123" t="str">
            <v>Upgrading of Port Facilities: CAPEX/RM Project</v>
          </cell>
          <cell r="B123" t="str">
            <v>DOTC</v>
          </cell>
          <cell r="C123" t="str">
            <v>TISD</v>
          </cell>
          <cell r="D123" t="str">
            <v>Infrastructure Development</v>
          </cell>
          <cell r="E123">
            <v>3015</v>
          </cell>
          <cell r="N123">
            <v>0</v>
          </cell>
          <cell r="Q123">
            <v>0</v>
          </cell>
          <cell r="T123">
            <v>0</v>
          </cell>
        </row>
        <row r="124">
          <cell r="A124" t="str">
            <v>Sagana at Ligtas na Tubig sa Lahat (SALINTUBIG) Program</v>
          </cell>
          <cell r="B124" t="str">
            <v>DILG</v>
          </cell>
          <cell r="C124" t="str">
            <v>NTISD</v>
          </cell>
          <cell r="D124" t="str">
            <v>Governance and Institutions Development</v>
          </cell>
          <cell r="E124">
            <v>1572.73</v>
          </cell>
          <cell r="F124" t="str">
            <v>Program</v>
          </cell>
          <cell r="G124">
            <v>2067.71</v>
          </cell>
          <cell r="H124">
            <v>1572.73</v>
          </cell>
          <cell r="I124">
            <v>1793.15</v>
          </cell>
          <cell r="J124">
            <v>5433.59</v>
          </cell>
          <cell r="K124">
            <v>3640.44</v>
          </cell>
          <cell r="L124">
            <v>2067.71</v>
          </cell>
          <cell r="M124">
            <v>1572.73</v>
          </cell>
          <cell r="N124">
            <v>3640.44</v>
          </cell>
          <cell r="O124">
            <v>1907.27</v>
          </cell>
          <cell r="P124">
            <v>9.48</v>
          </cell>
          <cell r="Q124">
            <v>1916.75</v>
          </cell>
          <cell r="R124">
            <v>1463.84</v>
          </cell>
          <cell r="S124">
            <v>9.16</v>
          </cell>
          <cell r="T124">
            <v>1473</v>
          </cell>
        </row>
        <row r="125">
          <cell r="A125" t="str">
            <v>Recovery Assistance on Yolanda (RAY)</v>
          </cell>
          <cell r="B125" t="str">
            <v>DILG</v>
          </cell>
          <cell r="C125" t="str">
            <v>NTISD</v>
          </cell>
          <cell r="D125" t="str">
            <v>Governance and Institutions Development</v>
          </cell>
          <cell r="E125">
            <v>4012</v>
          </cell>
          <cell r="F125" t="str">
            <v>Project</v>
          </cell>
          <cell r="K125">
            <v>0</v>
          </cell>
          <cell r="L125">
            <v>4012</v>
          </cell>
          <cell r="N125">
            <v>4012</v>
          </cell>
          <cell r="O125">
            <v>2688.4859999999999</v>
          </cell>
          <cell r="Q125">
            <v>2688.4859999999999</v>
          </cell>
          <cell r="R125">
            <v>2572.2489999999998</v>
          </cell>
          <cell r="T125">
            <v>2572.2489999999998</v>
          </cell>
        </row>
        <row r="126">
          <cell r="A126" t="str">
            <v>BFP Service Establishment Project (SEP)</v>
          </cell>
          <cell r="B126" t="str">
            <v>DILG</v>
          </cell>
          <cell r="C126" t="str">
            <v>NTISD</v>
          </cell>
          <cell r="D126" t="str">
            <v>Governance and Institutions Development</v>
          </cell>
          <cell r="E126">
            <v>2742.39</v>
          </cell>
          <cell r="F126" t="str">
            <v>Project</v>
          </cell>
          <cell r="K126">
            <v>0</v>
          </cell>
          <cell r="L126">
            <v>2400</v>
          </cell>
          <cell r="N126">
            <v>2400</v>
          </cell>
          <cell r="O126">
            <v>2400</v>
          </cell>
          <cell r="Q126">
            <v>2400</v>
          </cell>
          <cell r="R126">
            <v>2400</v>
          </cell>
          <cell r="T126">
            <v>2400</v>
          </cell>
        </row>
        <row r="127">
          <cell r="A127" t="str">
            <v>Conduct of Degree Program in Public Safety Education</v>
          </cell>
          <cell r="B127" t="str">
            <v>DILG</v>
          </cell>
          <cell r="C127" t="str">
            <v>NTISD</v>
          </cell>
          <cell r="D127" t="str">
            <v>Governance and Institutions Development</v>
          </cell>
          <cell r="E127">
            <v>526.84105799999998</v>
          </cell>
          <cell r="F127" t="str">
            <v>Program</v>
          </cell>
          <cell r="H127">
            <v>526.84105799999998</v>
          </cell>
          <cell r="K127">
            <v>526.84105799999998</v>
          </cell>
          <cell r="M127">
            <v>115.64262650000001</v>
          </cell>
          <cell r="N127">
            <v>115.64262650000001</v>
          </cell>
          <cell r="P127">
            <v>115.64262650000001</v>
          </cell>
          <cell r="Q127">
            <v>115.64262650000001</v>
          </cell>
          <cell r="S127">
            <v>115.64262650000001</v>
          </cell>
          <cell r="T127">
            <v>115.64262650000001</v>
          </cell>
        </row>
        <row r="128">
          <cell r="A128" t="str">
            <v xml:space="preserve">Construction of Jail Offices and Facilities 
</v>
          </cell>
          <cell r="B128" t="str">
            <v>DILG</v>
          </cell>
          <cell r="C128" t="str">
            <v>NTISD</v>
          </cell>
          <cell r="D128" t="str">
            <v>Governance and Institutions Development</v>
          </cell>
          <cell r="E128">
            <v>5917.4000340000002</v>
          </cell>
          <cell r="N128">
            <v>0</v>
          </cell>
          <cell r="Q128">
            <v>0</v>
          </cell>
          <cell r="T128">
            <v>0</v>
          </cell>
        </row>
        <row r="129">
          <cell r="A129" t="str">
            <v>Construction of PPSC facilities to improve the learning environment for uniformed personnel</v>
          </cell>
          <cell r="B129" t="str">
            <v>DILG</v>
          </cell>
          <cell r="C129" t="str">
            <v>NTISD</v>
          </cell>
          <cell r="D129" t="str">
            <v>Governance and Institutions Development</v>
          </cell>
          <cell r="E129">
            <v>1020.331</v>
          </cell>
          <cell r="N129">
            <v>0</v>
          </cell>
          <cell r="Q129">
            <v>0</v>
          </cell>
          <cell r="T129">
            <v>0</v>
          </cell>
        </row>
        <row r="130">
          <cell r="A130" t="str">
            <v>Construction of Standard Police Station Buildings</v>
          </cell>
          <cell r="B130" t="str">
            <v>DILG</v>
          </cell>
          <cell r="C130" t="str">
            <v>NTISD</v>
          </cell>
          <cell r="D130" t="str">
            <v>Governance and Institutions Development</v>
          </cell>
          <cell r="E130">
            <v>7399.9183720000001</v>
          </cell>
          <cell r="N130">
            <v>0</v>
          </cell>
          <cell r="Q130">
            <v>0</v>
          </cell>
          <cell r="T130">
            <v>0</v>
          </cell>
        </row>
        <row r="131">
          <cell r="A131" t="str">
            <v>Education and Training Program for Uniformed Personnel of the PNP, BFP, BJMP and other Public Safety Agencies</v>
          </cell>
          <cell r="B131" t="str">
            <v>DILG</v>
          </cell>
          <cell r="C131" t="str">
            <v>NTISD</v>
          </cell>
          <cell r="D131" t="str">
            <v>Governance and Institutions Development</v>
          </cell>
          <cell r="E131">
            <v>402.93813799999998</v>
          </cell>
          <cell r="F131" t="str">
            <v>Program</v>
          </cell>
          <cell r="H131">
            <v>402.93813799999998</v>
          </cell>
          <cell r="K131">
            <v>402.93813799999998</v>
          </cell>
          <cell r="M131">
            <v>139.869069</v>
          </cell>
          <cell r="N131">
            <v>139.869069</v>
          </cell>
          <cell r="P131">
            <v>139.869069</v>
          </cell>
          <cell r="Q131">
            <v>139.869069</v>
          </cell>
          <cell r="S131">
            <v>139.869069</v>
          </cell>
          <cell r="T131">
            <v>139.869069</v>
          </cell>
        </row>
        <row r="132">
          <cell r="A132" t="str">
            <v>Establishment of Fire Protection Services in 697 municipalities without Fire Protection Services - Service  Establishment Project (SEP)</v>
          </cell>
          <cell r="B132" t="str">
            <v>DILG</v>
          </cell>
          <cell r="C132" t="str">
            <v>NTISD</v>
          </cell>
          <cell r="D132" t="str">
            <v>Governance and Institutions Development</v>
          </cell>
          <cell r="E132">
            <v>6771.4501760000012</v>
          </cell>
          <cell r="N132">
            <v>0</v>
          </cell>
          <cell r="Q132">
            <v>0</v>
          </cell>
          <cell r="T132">
            <v>0</v>
          </cell>
        </row>
        <row r="133">
          <cell r="A133" t="str">
            <v>Establishment of ICT Capability for the Enforcement of the Fire Code (Fire Code Fees Collection system)</v>
          </cell>
          <cell r="B133" t="str">
            <v>DILG</v>
          </cell>
          <cell r="C133" t="str">
            <v>NTISD</v>
          </cell>
          <cell r="D133" t="str">
            <v>Governance and Institutions Development</v>
          </cell>
          <cell r="E133">
            <v>1800</v>
          </cell>
          <cell r="N133">
            <v>0</v>
          </cell>
          <cell r="Q133">
            <v>0</v>
          </cell>
          <cell r="T133">
            <v>0</v>
          </cell>
        </row>
        <row r="134">
          <cell r="A134" t="str">
            <v>Jail Capability Build Up Program (Purchase of Equipment i.e Firearms, STAR Team Equipments, Vehicles, Probatons, CCTV Set, etc)</v>
          </cell>
          <cell r="B134" t="str">
            <v>DILG</v>
          </cell>
          <cell r="C134" t="str">
            <v>NTISD</v>
          </cell>
          <cell r="D134" t="str">
            <v>Governance and Institutions Development</v>
          </cell>
          <cell r="E134">
            <v>530.85283600000002</v>
          </cell>
          <cell r="F134" t="str">
            <v>Program</v>
          </cell>
          <cell r="H134">
            <v>530.85283600000002</v>
          </cell>
          <cell r="K134">
            <v>530.85283600000002</v>
          </cell>
          <cell r="M134">
            <v>265.54674999999997</v>
          </cell>
          <cell r="N134">
            <v>265.54674999999997</v>
          </cell>
          <cell r="P134">
            <v>242.50032911</v>
          </cell>
          <cell r="Q134">
            <v>242.50032911</v>
          </cell>
          <cell r="S134">
            <v>105.16435799</v>
          </cell>
          <cell r="T134">
            <v>105.16435799</v>
          </cell>
        </row>
        <row r="135">
          <cell r="A135" t="str">
            <v>Performance Challenge Fund</v>
          </cell>
          <cell r="B135" t="str">
            <v>DILG</v>
          </cell>
          <cell r="C135" t="str">
            <v>NTISD</v>
          </cell>
          <cell r="D135" t="str">
            <v>Governance and Institutions Development</v>
          </cell>
          <cell r="E135">
            <v>1003.7</v>
          </cell>
          <cell r="F135" t="str">
            <v>Program</v>
          </cell>
          <cell r="G135">
            <v>3013.4</v>
          </cell>
          <cell r="H135">
            <v>1003.7</v>
          </cell>
          <cell r="I135">
            <v>1003.7</v>
          </cell>
          <cell r="J135">
            <v>5020.8</v>
          </cell>
          <cell r="K135">
            <v>4017.1000000000004</v>
          </cell>
          <cell r="L135">
            <v>2540.4</v>
          </cell>
          <cell r="M135">
            <v>1473.7</v>
          </cell>
          <cell r="N135">
            <v>4014.1000000000004</v>
          </cell>
          <cell r="O135">
            <v>2535.8813092</v>
          </cell>
          <cell r="P135">
            <v>283.35680544000002</v>
          </cell>
          <cell r="Q135">
            <v>2819.2381146400003</v>
          </cell>
          <cell r="R135">
            <v>2535.8813092</v>
          </cell>
          <cell r="S135">
            <v>188.05757161000002</v>
          </cell>
          <cell r="T135">
            <v>2723.9388808100002</v>
          </cell>
        </row>
        <row r="136">
          <cell r="A136" t="str">
            <v>PNP Capability Enhancement Program (CEP)</v>
          </cell>
          <cell r="B136" t="str">
            <v>DILG</v>
          </cell>
          <cell r="C136" t="str">
            <v>NTISD</v>
          </cell>
          <cell r="D136" t="str">
            <v>Governance and Institutions Development</v>
          </cell>
          <cell r="E136">
            <v>8000</v>
          </cell>
          <cell r="N136">
            <v>0</v>
          </cell>
          <cell r="Q136">
            <v>0</v>
          </cell>
          <cell r="T136">
            <v>0</v>
          </cell>
        </row>
        <row r="137">
          <cell r="A137" t="str">
            <v>Support to Bottom-Up Budget Process and Empowerment Fund</v>
          </cell>
          <cell r="B137" t="str">
            <v>DILG</v>
          </cell>
          <cell r="C137" t="str">
            <v>NTISD</v>
          </cell>
          <cell r="D137" t="str">
            <v>Governance and Institutions Development</v>
          </cell>
          <cell r="E137">
            <v>250</v>
          </cell>
          <cell r="F137" t="str">
            <v>Program</v>
          </cell>
          <cell r="H137">
            <v>250</v>
          </cell>
          <cell r="K137">
            <v>250</v>
          </cell>
          <cell r="L137">
            <v>0.32705099999999998</v>
          </cell>
          <cell r="M137">
            <v>55.521678000000001</v>
          </cell>
          <cell r="N137">
            <v>55.848728999999999</v>
          </cell>
          <cell r="O137">
            <v>5.4603499999999999E-2</v>
          </cell>
          <cell r="P137">
            <v>2.54545127</v>
          </cell>
          <cell r="Q137">
            <v>2.6000547699999998</v>
          </cell>
          <cell r="R137">
            <v>0.38165500000000002</v>
          </cell>
          <cell r="S137">
            <v>58.067093</v>
          </cell>
          <cell r="T137">
            <v>58.448748000000002</v>
          </cell>
        </row>
        <row r="138">
          <cell r="A138" t="str">
            <v>Upgrading of Fire Protection Capability in Cities and Municipalities with Fire Protection Services - Service Upgrading and Modernization Program (SUMP)</v>
          </cell>
          <cell r="B138" t="str">
            <v>DILG</v>
          </cell>
          <cell r="C138" t="str">
            <v>NTISD</v>
          </cell>
          <cell r="D138" t="str">
            <v>Governance and Institutions Development</v>
          </cell>
          <cell r="E138">
            <v>10979.475094000001</v>
          </cell>
          <cell r="N138">
            <v>0</v>
          </cell>
          <cell r="Q138">
            <v>0</v>
          </cell>
          <cell r="T138">
            <v>0</v>
          </cell>
        </row>
        <row r="139">
          <cell r="A139" t="str">
            <v>Resettlement Program                                                                                                                                                                    a: for Informal Settler Families affected  by Infrastructure Projects in Metro manila and those living along Danger Areas in nearby Provinces                                               b. Regional Resettlement Program</v>
          </cell>
          <cell r="B139" t="str">
            <v>NHA</v>
          </cell>
          <cell r="C139" t="str">
            <v>SSD</v>
          </cell>
          <cell r="D139" t="str">
            <v>Social Reform and Community Development</v>
          </cell>
          <cell r="E139">
            <v>15487.6</v>
          </cell>
          <cell r="F139" t="str">
            <v>Program</v>
          </cell>
          <cell r="H139">
            <v>15487.6</v>
          </cell>
          <cell r="K139">
            <v>15487.6</v>
          </cell>
          <cell r="M139">
            <v>15487.6</v>
          </cell>
          <cell r="N139">
            <v>15487.6</v>
          </cell>
          <cell r="P139">
            <v>14910.416999999999</v>
          </cell>
          <cell r="Q139">
            <v>14910.416999999999</v>
          </cell>
          <cell r="S139">
            <v>9949.1180000000004</v>
          </cell>
          <cell r="T139">
            <v>9949.1180000000004</v>
          </cell>
        </row>
        <row r="140">
          <cell r="A140" t="str">
            <v>Housing Assistance Program for Calamity Victims</v>
          </cell>
          <cell r="B140" t="str">
            <v>NHA</v>
          </cell>
          <cell r="C140" t="str">
            <v>SSD</v>
          </cell>
          <cell r="D140" t="str">
            <v>Social Reform and Community Development</v>
          </cell>
          <cell r="E140">
            <v>30813.038</v>
          </cell>
          <cell r="F140" t="str">
            <v>Program</v>
          </cell>
          <cell r="H140">
            <v>30813.038</v>
          </cell>
          <cell r="K140">
            <v>30813.038</v>
          </cell>
          <cell r="M140">
            <v>30646.69</v>
          </cell>
          <cell r="N140">
            <v>30646.69</v>
          </cell>
          <cell r="P140">
            <v>28611.215</v>
          </cell>
          <cell r="Q140">
            <v>28611.215</v>
          </cell>
          <cell r="S140">
            <v>6563.5889999999999</v>
          </cell>
          <cell r="T140">
            <v>6563.5889999999999</v>
          </cell>
        </row>
        <row r="141">
          <cell r="A141" t="str">
            <v>Settlement  Upgrading Program</v>
          </cell>
          <cell r="B141" t="str">
            <v>NHA</v>
          </cell>
          <cell r="C141" t="str">
            <v>SSD</v>
          </cell>
          <cell r="D141" t="str">
            <v>Social Reform and Community Development</v>
          </cell>
          <cell r="E141">
            <v>127.845</v>
          </cell>
          <cell r="F141" t="str">
            <v>Program</v>
          </cell>
          <cell r="H141">
            <v>127.845</v>
          </cell>
          <cell r="K141">
            <v>127.845</v>
          </cell>
          <cell r="M141">
            <v>127.845</v>
          </cell>
          <cell r="N141">
            <v>127.845</v>
          </cell>
          <cell r="P141">
            <v>10.281000000000001</v>
          </cell>
          <cell r="Q141">
            <v>10.281000000000001</v>
          </cell>
          <cell r="S141">
            <v>4.4489999999999998</v>
          </cell>
          <cell r="T141">
            <v>4.4489999999999998</v>
          </cell>
        </row>
        <row r="142">
          <cell r="A142" t="str">
            <v>AFP/PNP Housing Program</v>
          </cell>
          <cell r="B142" t="str">
            <v>NHA</v>
          </cell>
          <cell r="C142" t="str">
            <v>SSD</v>
          </cell>
          <cell r="D142" t="str">
            <v>Social Reform and Community Development</v>
          </cell>
          <cell r="E142">
            <v>20870.32</v>
          </cell>
          <cell r="F142" t="str">
            <v>Program</v>
          </cell>
          <cell r="H142">
            <v>20870.32</v>
          </cell>
          <cell r="K142">
            <v>20870.32</v>
          </cell>
          <cell r="M142">
            <v>20870.32</v>
          </cell>
          <cell r="N142">
            <v>20870.32</v>
          </cell>
          <cell r="P142">
            <v>15543.596</v>
          </cell>
          <cell r="Q142">
            <v>15543.596</v>
          </cell>
          <cell r="S142">
            <v>11482.859</v>
          </cell>
          <cell r="T142">
            <v>11482.859</v>
          </cell>
        </row>
        <row r="143">
          <cell r="A143" t="str">
            <v>Local Housing Programs</v>
          </cell>
          <cell r="B143" t="str">
            <v>NHA</v>
          </cell>
          <cell r="C143" t="str">
            <v>SSD</v>
          </cell>
          <cell r="D143" t="str">
            <v>Social Reform and Community Development</v>
          </cell>
          <cell r="E143">
            <v>3000</v>
          </cell>
          <cell r="F143" t="str">
            <v>Program</v>
          </cell>
          <cell r="H143">
            <v>3000</v>
          </cell>
          <cell r="K143">
            <v>3000</v>
          </cell>
          <cell r="M143">
            <v>939.66399999999999</v>
          </cell>
          <cell r="N143">
            <v>939.66399999999999</v>
          </cell>
          <cell r="P143">
            <v>760.22900000000004</v>
          </cell>
          <cell r="Q143">
            <v>760.22900000000004</v>
          </cell>
          <cell r="S143">
            <v>716.58</v>
          </cell>
          <cell r="T143">
            <v>716.58</v>
          </cell>
        </row>
        <row r="144">
          <cell r="A144" t="str">
            <v>Casecnan Multi-Purpose Irrigation and Power Project- Irrigation Component, Phase II/</v>
          </cell>
          <cell r="B144" t="str">
            <v>NIA</v>
          </cell>
          <cell r="C144" t="str">
            <v>ESD</v>
          </cell>
          <cell r="D144" t="str">
            <v>Agriculture, Agrarian Reform and Natural Resources</v>
          </cell>
          <cell r="E144">
            <v>5455</v>
          </cell>
          <cell r="F144" t="str">
            <v>Project</v>
          </cell>
          <cell r="G144">
            <v>2167.2380000000003</v>
          </cell>
          <cell r="H144">
            <v>1872.54</v>
          </cell>
          <cell r="I144">
            <v>1405.222</v>
          </cell>
          <cell r="J144">
            <v>5445</v>
          </cell>
          <cell r="K144">
            <v>4039.7780000000002</v>
          </cell>
          <cell r="L144">
            <v>2167.2380000000003</v>
          </cell>
          <cell r="M144">
            <v>1872.54</v>
          </cell>
          <cell r="N144">
            <v>4039.7780000000002</v>
          </cell>
          <cell r="O144">
            <v>2086.8829999999998</v>
          </cell>
          <cell r="P144">
            <v>1229.8140000000001</v>
          </cell>
          <cell r="Q144">
            <v>3316.6970000000001</v>
          </cell>
          <cell r="R144">
            <v>1700.0580000000002</v>
          </cell>
          <cell r="S144">
            <v>106</v>
          </cell>
          <cell r="T144">
            <v>1806.0580000000002</v>
          </cell>
        </row>
        <row r="145">
          <cell r="A145" t="str">
            <v>5 Billion Flood Control Projects</v>
          </cell>
          <cell r="B145" t="str">
            <v>DPWH</v>
          </cell>
          <cell r="C145" t="str">
            <v>NTISD</v>
          </cell>
          <cell r="D145" t="str">
            <v>Infrastructure Development</v>
          </cell>
          <cell r="E145">
            <v>3415.9520000000002</v>
          </cell>
          <cell r="F145" t="str">
            <v>Project</v>
          </cell>
          <cell r="G145">
            <v>3415.9520000000002</v>
          </cell>
          <cell r="K145">
            <v>3415.9520000000002</v>
          </cell>
          <cell r="L145">
            <v>3415.9520000000002</v>
          </cell>
          <cell r="N145">
            <v>3415.9520000000002</v>
          </cell>
          <cell r="O145">
            <v>3144.3181878700002</v>
          </cell>
          <cell r="Q145">
            <v>3144.3181878700002</v>
          </cell>
          <cell r="R145">
            <v>2906.733068</v>
          </cell>
          <cell r="T145">
            <v>2906.733068</v>
          </cell>
        </row>
        <row r="146">
          <cell r="A146" t="str">
            <v>Baler-Casiguran Road Improvement Project</v>
          </cell>
          <cell r="B146" t="str">
            <v>DPWH</v>
          </cell>
          <cell r="C146" t="str">
            <v>TISD</v>
          </cell>
          <cell r="D146" t="str">
            <v>Infrastructure Development</v>
          </cell>
          <cell r="E146">
            <v>1094.806</v>
          </cell>
          <cell r="N146">
            <v>0</v>
          </cell>
          <cell r="Q146">
            <v>0</v>
          </cell>
          <cell r="T146">
            <v>0</v>
          </cell>
        </row>
        <row r="147">
          <cell r="A147" t="str">
            <v>Basilan Circumferential Road Project</v>
          </cell>
          <cell r="B147" t="str">
            <v>DPWH</v>
          </cell>
          <cell r="C147" t="str">
            <v>TISD</v>
          </cell>
          <cell r="D147" t="str">
            <v>Infrastructure Development</v>
          </cell>
          <cell r="E147">
            <v>1094.806</v>
          </cell>
          <cell r="N147">
            <v>0</v>
          </cell>
          <cell r="Q147">
            <v>0</v>
          </cell>
          <cell r="T147">
            <v>0</v>
          </cell>
        </row>
        <row r="148">
          <cell r="A148" t="str">
            <v>Balog-balog Multipurpose Project Phase II</v>
          </cell>
          <cell r="B148" t="str">
            <v>NIA</v>
          </cell>
          <cell r="C148" t="str">
            <v>ESD</v>
          </cell>
          <cell r="D148" t="str">
            <v>Agriculture, Agrarian Reform and Natural Resources</v>
          </cell>
          <cell r="E148">
            <v>13370</v>
          </cell>
          <cell r="F148" t="str">
            <v>Project</v>
          </cell>
          <cell r="G148">
            <v>1532.99</v>
          </cell>
          <cell r="H148">
            <v>5000</v>
          </cell>
          <cell r="I148">
            <v>6837.01</v>
          </cell>
          <cell r="J148">
            <v>13370</v>
          </cell>
          <cell r="K148">
            <v>6532.99</v>
          </cell>
          <cell r="L148">
            <v>1532.99</v>
          </cell>
          <cell r="M148">
            <v>5000</v>
          </cell>
          <cell r="N148">
            <v>6532.99</v>
          </cell>
          <cell r="O148">
            <v>532.99</v>
          </cell>
          <cell r="P148">
            <v>0</v>
          </cell>
          <cell r="Q148">
            <v>532.99</v>
          </cell>
          <cell r="R148">
            <v>532.99</v>
          </cell>
          <cell r="S148">
            <v>0</v>
          </cell>
          <cell r="T148">
            <v>532.99</v>
          </cell>
        </row>
        <row r="149">
          <cell r="A149" t="str">
            <v>Cavite-Laguna Expressway (CALAX) Project</v>
          </cell>
          <cell r="B149" t="str">
            <v>DPWH</v>
          </cell>
          <cell r="C149" t="str">
            <v>TISD</v>
          </cell>
          <cell r="D149" t="str">
            <v>Infrastructure Development</v>
          </cell>
          <cell r="E149">
            <v>35425.839999999997</v>
          </cell>
          <cell r="N149">
            <v>0</v>
          </cell>
          <cell r="Q149">
            <v>0</v>
          </cell>
          <cell r="T149">
            <v>0</v>
          </cell>
        </row>
        <row r="150">
          <cell r="A150" t="str">
            <v>Daang Hari-SLEX Link Road Project</v>
          </cell>
          <cell r="B150" t="str">
            <v>DPWH</v>
          </cell>
          <cell r="C150" t="str">
            <v>TISD</v>
          </cell>
          <cell r="D150" t="str">
            <v>Infrastructure Development</v>
          </cell>
          <cell r="E150">
            <v>2011.7</v>
          </cell>
          <cell r="N150">
            <v>0</v>
          </cell>
          <cell r="Q150">
            <v>0</v>
          </cell>
          <cell r="T150">
            <v>0</v>
          </cell>
        </row>
        <row r="151">
          <cell r="A151" t="str">
            <v>Laguna Lakeshore Expressway – Dike Project</v>
          </cell>
          <cell r="B151" t="str">
            <v>DPWH</v>
          </cell>
          <cell r="C151" t="str">
            <v>TISD</v>
          </cell>
          <cell r="D151" t="str">
            <v>Infrastructure Development</v>
          </cell>
          <cell r="E151">
            <v>122811.12</v>
          </cell>
          <cell r="N151">
            <v>0</v>
          </cell>
          <cell r="Q151">
            <v>0</v>
          </cell>
          <cell r="T151">
            <v>0</v>
          </cell>
        </row>
        <row r="152">
          <cell r="A152" t="str">
            <v>Umayam River Irrigation Project</v>
          </cell>
          <cell r="B152" t="str">
            <v>NIA</v>
          </cell>
          <cell r="C152" t="str">
            <v>ESD</v>
          </cell>
          <cell r="D152" t="str">
            <v>Agriculture, Agrarian Reform and Natural Resources</v>
          </cell>
          <cell r="E152">
            <v>1402.104</v>
          </cell>
          <cell r="F152" t="str">
            <v>Project</v>
          </cell>
          <cell r="G152">
            <v>896.03500000000008</v>
          </cell>
          <cell r="H152">
            <v>328.03699999999998</v>
          </cell>
          <cell r="I152">
            <v>178.03200000000001</v>
          </cell>
          <cell r="J152">
            <v>1402.104</v>
          </cell>
          <cell r="K152">
            <v>1224.0720000000001</v>
          </cell>
          <cell r="L152">
            <v>896.03500000000008</v>
          </cell>
          <cell r="M152">
            <v>328.03699999999998</v>
          </cell>
          <cell r="N152">
            <v>1224.0720000000001</v>
          </cell>
          <cell r="O152">
            <v>890.43999999999994</v>
          </cell>
          <cell r="P152">
            <v>143.76300000000001</v>
          </cell>
          <cell r="Q152">
            <v>1034.203</v>
          </cell>
          <cell r="R152">
            <v>205.527173</v>
          </cell>
          <cell r="S152">
            <v>0</v>
          </cell>
          <cell r="T152">
            <v>205.527173</v>
          </cell>
        </row>
        <row r="153">
          <cell r="A153" t="str">
            <v>NAIA Expressway, Phase II</v>
          </cell>
          <cell r="B153" t="str">
            <v>DPWH</v>
          </cell>
          <cell r="C153" t="str">
            <v>TISD</v>
          </cell>
          <cell r="D153" t="str">
            <v>Infrastructure Development</v>
          </cell>
          <cell r="E153">
            <v>15860</v>
          </cell>
          <cell r="N153">
            <v>0</v>
          </cell>
          <cell r="Q153">
            <v>0</v>
          </cell>
          <cell r="T153">
            <v>0</v>
          </cell>
        </row>
        <row r="154">
          <cell r="A154" t="str">
            <v>Malitubog- Maridagao Irrigation Project, Stage 2</v>
          </cell>
          <cell r="B154" t="str">
            <v>NIA</v>
          </cell>
          <cell r="C154" t="str">
            <v>ESD</v>
          </cell>
          <cell r="D154" t="str">
            <v>Agriculture, Agrarian Reform and Natural Resources</v>
          </cell>
          <cell r="E154">
            <v>4942.3100000000004</v>
          </cell>
          <cell r="F154" t="str">
            <v>Project</v>
          </cell>
          <cell r="G154">
            <v>1391.35</v>
          </cell>
          <cell r="H154">
            <v>850</v>
          </cell>
          <cell r="I154">
            <v>2700.96</v>
          </cell>
          <cell r="J154">
            <v>4942.3099999999995</v>
          </cell>
          <cell r="K154">
            <v>2241.35</v>
          </cell>
          <cell r="L154">
            <v>1391.35</v>
          </cell>
          <cell r="M154">
            <v>850</v>
          </cell>
          <cell r="N154">
            <v>2241.35</v>
          </cell>
          <cell r="O154">
            <v>1391.35</v>
          </cell>
          <cell r="P154">
            <v>744.61500000000001</v>
          </cell>
          <cell r="Q154">
            <v>2135.9650000000001</v>
          </cell>
          <cell r="R154">
            <v>1266.33</v>
          </cell>
          <cell r="S154">
            <v>115.54300000000001</v>
          </cell>
          <cell r="T154">
            <v>1381.873</v>
          </cell>
        </row>
        <row r="155">
          <cell r="A155" t="str">
            <v>NLEX-SLEX Connector Road Project</v>
          </cell>
          <cell r="B155" t="str">
            <v>DPWH</v>
          </cell>
          <cell r="C155" t="str">
            <v>TISD</v>
          </cell>
          <cell r="D155" t="str">
            <v>Infrastructure Development</v>
          </cell>
          <cell r="E155">
            <v>20000</v>
          </cell>
          <cell r="N155">
            <v>0</v>
          </cell>
          <cell r="Q155">
            <v>0</v>
          </cell>
          <cell r="T155">
            <v>0</v>
          </cell>
        </row>
        <row r="156">
          <cell r="A156" t="str">
            <v>Sen. Gil Puyat Avenue/Makati Avenue-Paseo de Roxas Vehicles Underpass Project</v>
          </cell>
          <cell r="B156" t="str">
            <v>DPWH</v>
          </cell>
          <cell r="C156" t="str">
            <v>TISD</v>
          </cell>
          <cell r="D156" t="str">
            <v>Infrastructure Development</v>
          </cell>
          <cell r="E156">
            <v>1011.824</v>
          </cell>
          <cell r="N156">
            <v>0</v>
          </cell>
          <cell r="Q156">
            <v>0</v>
          </cell>
          <cell r="T156">
            <v>0</v>
          </cell>
        </row>
        <row r="157">
          <cell r="A157" t="str">
            <v>Southern Tagalog Arterial Road (STAR) Stage 2 (Phase II)</v>
          </cell>
          <cell r="B157" t="str">
            <v>DPWH</v>
          </cell>
          <cell r="C157" t="str">
            <v>TISD</v>
          </cell>
          <cell r="D157" t="str">
            <v>Infrastructure Development</v>
          </cell>
          <cell r="E157">
            <v>2315</v>
          </cell>
          <cell r="N157">
            <v>0</v>
          </cell>
          <cell r="Q157">
            <v>0</v>
          </cell>
          <cell r="T157">
            <v>0</v>
          </cell>
        </row>
        <row r="158">
          <cell r="A158" t="str">
            <v>Tarlac Pangasinan-La Union Toll Expressway (TPLEX)</v>
          </cell>
          <cell r="B158" t="str">
            <v>DPWH</v>
          </cell>
          <cell r="C158" t="str">
            <v>TISD</v>
          </cell>
          <cell r="D158" t="str">
            <v>Infrastructure Development</v>
          </cell>
          <cell r="E158">
            <v>21379</v>
          </cell>
          <cell r="N158">
            <v>0</v>
          </cell>
          <cell r="Q158">
            <v>0</v>
          </cell>
          <cell r="T158">
            <v>0</v>
          </cell>
        </row>
        <row r="159">
          <cell r="A159" t="str">
            <v>Water Supply, Sewerage and Sanitation Projects to Strategic Tourist Destinations</v>
          </cell>
          <cell r="B159" t="str">
            <v>DPWH</v>
          </cell>
          <cell r="C159" t="str">
            <v>TISD</v>
          </cell>
          <cell r="D159" t="str">
            <v>Infrastructure Development</v>
          </cell>
          <cell r="E159">
            <v>1730.1279999999999</v>
          </cell>
          <cell r="N159">
            <v>0</v>
          </cell>
          <cell r="Q159">
            <v>0</v>
          </cell>
          <cell r="T159">
            <v>0</v>
          </cell>
        </row>
        <row r="160">
          <cell r="A160" t="str">
            <v>Bicol River Basin and Watershed Management Project</v>
          </cell>
          <cell r="B160" t="str">
            <v>DPWH</v>
          </cell>
          <cell r="C160" t="str">
            <v>NTISD</v>
          </cell>
          <cell r="D160" t="str">
            <v>Infrastructure Development</v>
          </cell>
          <cell r="E160">
            <v>5705</v>
          </cell>
          <cell r="F160" t="str">
            <v>Project</v>
          </cell>
          <cell r="K160">
            <v>0</v>
          </cell>
          <cell r="L160">
            <v>3880</v>
          </cell>
          <cell r="N160">
            <v>3880</v>
          </cell>
          <cell r="O160">
            <v>3076.2442532099999</v>
          </cell>
          <cell r="Q160">
            <v>3076.2442532099999</v>
          </cell>
          <cell r="R160">
            <v>2662.9346220000002</v>
          </cell>
          <cell r="T160">
            <v>2662.9346220000002</v>
          </cell>
        </row>
        <row r="161">
          <cell r="A161" t="str">
            <v>Bonifacio Global City- Ortigas Center Link Road Project (Phase I)</v>
          </cell>
          <cell r="B161" t="str">
            <v>DPWH</v>
          </cell>
          <cell r="C161" t="str">
            <v>TISD</v>
          </cell>
          <cell r="D161" t="str">
            <v>Infrastructure Development</v>
          </cell>
          <cell r="E161">
            <v>1665</v>
          </cell>
          <cell r="N161">
            <v>0</v>
          </cell>
          <cell r="Q161">
            <v>0</v>
          </cell>
          <cell r="T161">
            <v>0</v>
          </cell>
        </row>
        <row r="162">
          <cell r="A162" t="str">
            <v>C-2 (Gov. Forbes St.)/ R-7 (España Blvd.) Interchange</v>
          </cell>
          <cell r="B162" t="str">
            <v>DPWH</v>
          </cell>
          <cell r="C162" t="str">
            <v>TISD</v>
          </cell>
          <cell r="D162" t="str">
            <v>Infrastructure Development</v>
          </cell>
          <cell r="E162">
            <v>1600</v>
          </cell>
          <cell r="N162">
            <v>0</v>
          </cell>
          <cell r="Q162">
            <v>0</v>
          </cell>
          <cell r="T162">
            <v>0</v>
          </cell>
        </row>
        <row r="163">
          <cell r="A163" t="str">
            <v>C-5 Bagong- Ilog 3rd Level Flyover</v>
          </cell>
          <cell r="B163" t="str">
            <v>DPWH</v>
          </cell>
          <cell r="C163" t="str">
            <v>TISD</v>
          </cell>
          <cell r="D163" t="str">
            <v>Infrastructure Development</v>
          </cell>
          <cell r="E163">
            <v>3400</v>
          </cell>
          <cell r="N163">
            <v>0</v>
          </cell>
          <cell r="Q163">
            <v>0</v>
          </cell>
          <cell r="T163">
            <v>0</v>
          </cell>
        </row>
        <row r="164">
          <cell r="A164" t="str">
            <v>Widening of General Luis Street</v>
          </cell>
          <cell r="B164" t="str">
            <v>DPWH</v>
          </cell>
          <cell r="C164" t="str">
            <v>TISD</v>
          </cell>
          <cell r="D164" t="str">
            <v>Infrastructure Development</v>
          </cell>
          <cell r="E164">
            <v>2547</v>
          </cell>
          <cell r="N164">
            <v>0</v>
          </cell>
          <cell r="Q164">
            <v>0</v>
          </cell>
          <cell r="T164">
            <v>0</v>
          </cell>
        </row>
        <row r="165">
          <cell r="A165" t="str">
            <v>Clark International Airport Construction of a Budget/ Low Cost Carrier (LCC) Terminal</v>
          </cell>
          <cell r="B165" t="str">
            <v>DOTC</v>
          </cell>
          <cell r="C165" t="str">
            <v>TISD</v>
          </cell>
          <cell r="D165" t="str">
            <v>Infrastructure Development</v>
          </cell>
          <cell r="E165">
            <v>7070.63</v>
          </cell>
          <cell r="N165">
            <v>0</v>
          </cell>
          <cell r="Q165">
            <v>0</v>
          </cell>
          <cell r="T165">
            <v>0</v>
          </cell>
        </row>
        <row r="166">
          <cell r="A166" t="str">
            <v>Central Spine RoRo Development</v>
          </cell>
          <cell r="B166" t="str">
            <v>DOTC</v>
          </cell>
          <cell r="C166" t="str">
            <v>TISD</v>
          </cell>
          <cell r="D166" t="str">
            <v>Infrastructure Development</v>
          </cell>
          <cell r="E166">
            <v>3378</v>
          </cell>
          <cell r="N166">
            <v>0</v>
          </cell>
          <cell r="Q166">
            <v>0</v>
          </cell>
          <cell r="T166">
            <v>0</v>
          </cell>
        </row>
        <row r="167">
          <cell r="A167" t="str">
            <v>Other Ports in NCR, Regions III and IV-A</v>
          </cell>
          <cell r="B167" t="str">
            <v>DOTC</v>
          </cell>
          <cell r="C167" t="str">
            <v>TISD</v>
          </cell>
          <cell r="D167" t="str">
            <v>Infrastructure Development</v>
          </cell>
          <cell r="E167">
            <v>1010</v>
          </cell>
          <cell r="N167">
            <v>0</v>
          </cell>
          <cell r="Q167">
            <v>0</v>
          </cell>
          <cell r="T167">
            <v>0</v>
          </cell>
        </row>
        <row r="168">
          <cell r="A168" t="str">
            <v>Flood Control Dike Expressway</v>
          </cell>
          <cell r="B168" t="str">
            <v>DPWH</v>
          </cell>
          <cell r="C168" t="str">
            <v>TISD</v>
          </cell>
          <cell r="D168" t="str">
            <v>Infrastructure Development</v>
          </cell>
          <cell r="E168">
            <v>18590</v>
          </cell>
          <cell r="N168">
            <v>0</v>
          </cell>
          <cell r="Q168">
            <v>0</v>
          </cell>
          <cell r="T168">
            <v>0</v>
          </cell>
        </row>
        <row r="169">
          <cell r="A169" t="str">
            <v>Calamba - Los Baños Toll Expressway</v>
          </cell>
          <cell r="B169" t="str">
            <v>DPWH</v>
          </cell>
          <cell r="C169" t="str">
            <v>TISD</v>
          </cell>
          <cell r="D169" t="str">
            <v>Infrastructure Development</v>
          </cell>
          <cell r="E169">
            <v>8210</v>
          </cell>
          <cell r="N169">
            <v>0</v>
          </cell>
          <cell r="Q169">
            <v>0</v>
          </cell>
          <cell r="T169">
            <v>0</v>
          </cell>
        </row>
        <row r="170">
          <cell r="A170" t="str">
            <v>Central Luzon Road Projects</v>
          </cell>
          <cell r="B170" t="str">
            <v>DPWH</v>
          </cell>
          <cell r="C170" t="str">
            <v>TISD</v>
          </cell>
          <cell r="D170" t="str">
            <v>Infrastructure Development</v>
          </cell>
          <cell r="E170">
            <v>16000</v>
          </cell>
          <cell r="N170">
            <v>0</v>
          </cell>
          <cell r="Q170">
            <v>0</v>
          </cell>
          <cell r="T170">
            <v>0</v>
          </cell>
        </row>
        <row r="171">
          <cell r="A171" t="str">
            <v>Southern Luzon Road Projects</v>
          </cell>
          <cell r="B171" t="str">
            <v>DPWH</v>
          </cell>
          <cell r="C171" t="str">
            <v>TISD</v>
          </cell>
          <cell r="D171" t="str">
            <v>Infrastructure Development</v>
          </cell>
          <cell r="E171">
            <v>36360</v>
          </cell>
          <cell r="N171">
            <v>0</v>
          </cell>
          <cell r="Q171">
            <v>0</v>
          </cell>
          <cell r="T171">
            <v>0</v>
          </cell>
        </row>
        <row r="172">
          <cell r="A172" t="str">
            <v>Secondary Road Packages for Metro Manila, Bulacan and Cavite</v>
          </cell>
          <cell r="B172" t="str">
            <v>DPWH</v>
          </cell>
          <cell r="C172" t="str">
            <v>TISD</v>
          </cell>
          <cell r="D172" t="str">
            <v>Infrastructure Development</v>
          </cell>
          <cell r="E172">
            <v>69100</v>
          </cell>
          <cell r="N172">
            <v>0</v>
          </cell>
          <cell r="Q172">
            <v>0</v>
          </cell>
          <cell r="T172">
            <v>0</v>
          </cell>
        </row>
        <row r="173">
          <cell r="A173" t="str">
            <v>New Transport System (Alabang – Zapote Monorail)</v>
          </cell>
          <cell r="B173" t="str">
            <v>DOTC</v>
          </cell>
          <cell r="C173" t="str">
            <v>TISD</v>
          </cell>
          <cell r="D173" t="str">
            <v>Infrastructure Development</v>
          </cell>
          <cell r="E173">
            <v>13400</v>
          </cell>
          <cell r="N173">
            <v>0</v>
          </cell>
          <cell r="Q173">
            <v>0</v>
          </cell>
          <cell r="T173">
            <v>0</v>
          </cell>
        </row>
        <row r="174">
          <cell r="A174" t="str">
            <v>Manila Bus Rapid Transit</v>
          </cell>
          <cell r="B174" t="str">
            <v>DOTC</v>
          </cell>
          <cell r="C174" t="str">
            <v>TISD</v>
          </cell>
          <cell r="D174" t="str">
            <v>Infrastructure Development</v>
          </cell>
          <cell r="E174">
            <v>3200</v>
          </cell>
          <cell r="N174">
            <v>0</v>
          </cell>
          <cell r="Q174">
            <v>0</v>
          </cell>
          <cell r="T174">
            <v>0</v>
          </cell>
        </row>
        <row r="175">
          <cell r="A175" t="str">
            <v>EDSA - Taft Flyover</v>
          </cell>
          <cell r="B175" t="str">
            <v>DPWH</v>
          </cell>
          <cell r="C175" t="str">
            <v>TISD</v>
          </cell>
          <cell r="D175" t="str">
            <v>Infrastructure Development</v>
          </cell>
          <cell r="E175">
            <v>3033.31</v>
          </cell>
          <cell r="N175">
            <v>0</v>
          </cell>
          <cell r="Q175">
            <v>0</v>
          </cell>
          <cell r="T175">
            <v>0</v>
          </cell>
        </row>
        <row r="176">
          <cell r="A176" t="str">
            <v>Metro Manila Interchange Construction Project Phase VI</v>
          </cell>
          <cell r="B176" t="str">
            <v>DPWH</v>
          </cell>
          <cell r="C176" t="str">
            <v>TISD</v>
          </cell>
          <cell r="D176" t="str">
            <v>Infrastructure Development</v>
          </cell>
          <cell r="E176">
            <v>4129.2790000000005</v>
          </cell>
          <cell r="N176">
            <v>0</v>
          </cell>
          <cell r="Q176">
            <v>0</v>
          </cell>
          <cell r="T176">
            <v>0</v>
          </cell>
        </row>
        <row r="177">
          <cell r="A177" t="str">
            <v>Rehabilitation of EDSA (C-4)</v>
          </cell>
          <cell r="B177" t="str">
            <v>DPWH</v>
          </cell>
          <cell r="C177" t="str">
            <v>TISD</v>
          </cell>
          <cell r="D177" t="str">
            <v>Infrastructure Development</v>
          </cell>
          <cell r="E177">
            <v>3744</v>
          </cell>
          <cell r="N177">
            <v>0</v>
          </cell>
          <cell r="Q177">
            <v>0</v>
          </cell>
          <cell r="T177">
            <v>0</v>
          </cell>
        </row>
        <row r="178">
          <cell r="A178" t="str">
            <v>Metro Manila Skybridge</v>
          </cell>
          <cell r="B178" t="str">
            <v>MMDA</v>
          </cell>
          <cell r="C178" t="str">
            <v>TISD</v>
          </cell>
          <cell r="D178" t="str">
            <v>Infrastructure Development</v>
          </cell>
          <cell r="E178">
            <v>10000</v>
          </cell>
          <cell r="N178">
            <v>0</v>
          </cell>
          <cell r="Q178">
            <v>0</v>
          </cell>
          <cell r="T178">
            <v>0</v>
          </cell>
        </row>
        <row r="179">
          <cell r="A179" t="str">
            <v>Construction/Rehabilitation of Farm-to-Mill Roads</v>
          </cell>
          <cell r="B179" t="str">
            <v>DA</v>
          </cell>
          <cell r="C179" t="str">
            <v>ESD</v>
          </cell>
          <cell r="D179" t="str">
            <v>Agriculture, Agrarian Reform and Natural Resources</v>
          </cell>
          <cell r="E179">
            <v>3300</v>
          </cell>
          <cell r="N179">
            <v>0</v>
          </cell>
          <cell r="Q179">
            <v>0</v>
          </cell>
          <cell r="T179">
            <v>0</v>
          </cell>
        </row>
        <row r="180">
          <cell r="A180" t="str">
            <v>Ilaguen Multipurpose Project</v>
          </cell>
          <cell r="B180" t="str">
            <v>NIA</v>
          </cell>
          <cell r="C180" t="str">
            <v>ESD</v>
          </cell>
          <cell r="D180" t="str">
            <v>Agriculture, Agrarian Reform and Natural Resources</v>
          </cell>
          <cell r="E180">
            <v>1300</v>
          </cell>
          <cell r="N180">
            <v>0</v>
          </cell>
          <cell r="Q180">
            <v>0</v>
          </cell>
          <cell r="T180">
            <v>0</v>
          </cell>
        </row>
        <row r="181">
          <cell r="A181" t="str">
            <v>Angat Dam and Dyke Strengthening Project (ADDSP)</v>
          </cell>
          <cell r="B181" t="str">
            <v>MWSS</v>
          </cell>
          <cell r="C181" t="str">
            <v>NTISD</v>
          </cell>
          <cell r="D181" t="str">
            <v>Infrastructure Development</v>
          </cell>
          <cell r="E181">
            <v>3850</v>
          </cell>
          <cell r="N181">
            <v>0</v>
          </cell>
          <cell r="Q181">
            <v>0</v>
          </cell>
          <cell r="T181">
            <v>0</v>
          </cell>
        </row>
        <row r="182">
          <cell r="A182" t="str">
            <v>Angat Water Transmission Improvement Project (AWTIP)</v>
          </cell>
          <cell r="B182" t="str">
            <v>MWSS</v>
          </cell>
          <cell r="C182" t="str">
            <v>NTISD</v>
          </cell>
          <cell r="D182" t="str">
            <v>Infrastructure Development</v>
          </cell>
          <cell r="E182">
            <v>2802</v>
          </cell>
          <cell r="N182">
            <v>0</v>
          </cell>
          <cell r="Q182">
            <v>0</v>
          </cell>
          <cell r="T182">
            <v>0</v>
          </cell>
        </row>
        <row r="183">
          <cell r="A183" t="str">
            <v>New Centennial Water Source Project</v>
          </cell>
          <cell r="B183" t="str">
            <v>MWSS</v>
          </cell>
          <cell r="C183" t="str">
            <v>NTISD</v>
          </cell>
          <cell r="D183" t="str">
            <v>Infrastructure Development</v>
          </cell>
          <cell r="E183">
            <v>16900</v>
          </cell>
          <cell r="N183">
            <v>0</v>
          </cell>
          <cell r="Q183">
            <v>0</v>
          </cell>
          <cell r="T183">
            <v>0</v>
          </cell>
        </row>
        <row r="184">
          <cell r="A184" t="str">
            <v>Bulacan Bulk Water Supply Project (BBWSP)</v>
          </cell>
          <cell r="B184" t="str">
            <v>MWSS</v>
          </cell>
          <cell r="C184" t="str">
            <v>NTISD</v>
          </cell>
          <cell r="D184" t="str">
            <v>Infrastructure Development</v>
          </cell>
          <cell r="E184">
            <v>7200</v>
          </cell>
          <cell r="N184">
            <v>0</v>
          </cell>
          <cell r="Q184">
            <v>0</v>
          </cell>
          <cell r="T184">
            <v>0</v>
          </cell>
        </row>
        <row r="185">
          <cell r="A185" t="str">
            <v>Water District Development Sector Project</v>
          </cell>
          <cell r="B185" t="str">
            <v>LWUA</v>
          </cell>
          <cell r="C185" t="str">
            <v>NTISD</v>
          </cell>
          <cell r="D185" t="str">
            <v>Infrastructure Development</v>
          </cell>
          <cell r="E185">
            <v>2620.11</v>
          </cell>
          <cell r="N185">
            <v>0</v>
          </cell>
          <cell r="Q185">
            <v>0</v>
          </cell>
          <cell r="T185">
            <v>0</v>
          </cell>
        </row>
        <row r="186">
          <cell r="A186" t="str">
            <v>Rehabilitation, Operation and Maintenance of the Angat Hydro Electric Power Plant (AHEPP) Auxiliary Turbines 4 &amp; 5 through PPP</v>
          </cell>
          <cell r="B186" t="str">
            <v>MWSS</v>
          </cell>
          <cell r="C186" t="str">
            <v>NTISD</v>
          </cell>
          <cell r="D186" t="str">
            <v>Infrastructure Development</v>
          </cell>
          <cell r="E186">
            <v>1155</v>
          </cell>
          <cell r="N186">
            <v>0</v>
          </cell>
          <cell r="Q186">
            <v>0</v>
          </cell>
          <cell r="T186">
            <v>0</v>
          </cell>
        </row>
        <row r="187">
          <cell r="A187" t="str">
            <v>Capacity Recovery and Uprating of Agus 6 Hydroelectric Power Units 1 and 2</v>
          </cell>
          <cell r="B187" t="str">
            <v>DOE</v>
          </cell>
          <cell r="C187" t="str">
            <v>NTISD</v>
          </cell>
          <cell r="D187" t="str">
            <v>Infrastructure Development</v>
          </cell>
          <cell r="E187">
            <v>1590.55927</v>
          </cell>
          <cell r="F187" t="str">
            <v>Project</v>
          </cell>
          <cell r="G187">
            <v>159</v>
          </cell>
          <cell r="H187">
            <v>780.1</v>
          </cell>
          <cell r="I187">
            <v>650.9</v>
          </cell>
          <cell r="J187">
            <v>1590.55927</v>
          </cell>
          <cell r="K187">
            <v>939.1</v>
          </cell>
          <cell r="M187" t="str">
            <v>n/a</v>
          </cell>
          <cell r="N187" t="str">
            <v>-</v>
          </cell>
          <cell r="P187" t="str">
            <v>n/a</v>
          </cell>
          <cell r="Q187" t="str">
            <v>-</v>
          </cell>
          <cell r="S187" t="str">
            <v>n/a</v>
          </cell>
          <cell r="T187" t="str">
            <v>-</v>
          </cell>
        </row>
        <row r="188">
          <cell r="A188" t="str">
            <v>100MW Isabela Coal Mine and Power Plant</v>
          </cell>
          <cell r="B188" t="str">
            <v>DOE</v>
          </cell>
          <cell r="C188" t="str">
            <v>NTISD</v>
          </cell>
          <cell r="D188" t="str">
            <v>Infrastructure Development</v>
          </cell>
          <cell r="E188">
            <v>9829</v>
          </cell>
          <cell r="N188">
            <v>0</v>
          </cell>
          <cell r="Q188">
            <v>0</v>
          </cell>
          <cell r="T188">
            <v>0</v>
          </cell>
        </row>
        <row r="189">
          <cell r="A189" t="str">
            <v>50-MW Coal-fired Power Plant in Malangas</v>
          </cell>
          <cell r="B189" t="str">
            <v>DOE</v>
          </cell>
          <cell r="C189" t="str">
            <v>NTISD</v>
          </cell>
          <cell r="D189" t="str">
            <v>Infrastructure Development</v>
          </cell>
          <cell r="E189">
            <v>8567</v>
          </cell>
          <cell r="N189">
            <v>0</v>
          </cell>
          <cell r="Q189">
            <v>0</v>
          </cell>
          <cell r="T189">
            <v>0</v>
          </cell>
        </row>
        <row r="190">
          <cell r="A190" t="str">
            <v>278.4 MW Renewable Energy Project</v>
          </cell>
          <cell r="B190" t="str">
            <v>DOE</v>
          </cell>
          <cell r="C190" t="str">
            <v>NTISD</v>
          </cell>
          <cell r="D190" t="str">
            <v>Infrastructure Development</v>
          </cell>
          <cell r="E190">
            <v>25315</v>
          </cell>
          <cell r="N190">
            <v>0</v>
          </cell>
          <cell r="Q190">
            <v>0</v>
          </cell>
          <cell r="T190">
            <v>0</v>
          </cell>
        </row>
        <row r="191">
          <cell r="A191" t="str">
            <v>Construction, Repair and Rehabilitation of classrooms</v>
          </cell>
          <cell r="B191" t="str">
            <v>DepEd</v>
          </cell>
          <cell r="C191" t="str">
            <v>SSD</v>
          </cell>
          <cell r="D191" t="str">
            <v>Social Reform and Community Development</v>
          </cell>
          <cell r="E191">
            <v>23032.11</v>
          </cell>
          <cell r="N191">
            <v>0</v>
          </cell>
          <cell r="Q191">
            <v>0</v>
          </cell>
          <cell r="T191">
            <v>0</v>
          </cell>
        </row>
        <row r="192">
          <cell r="A192" t="str">
            <v>Implementation of immediate high-impact projects identified under the Master Plan for Flood Management in Metro Manila and Surrounding Areas</v>
          </cell>
          <cell r="B192" t="str">
            <v>DPWH</v>
          </cell>
          <cell r="C192" t="str">
            <v>TISD</v>
          </cell>
          <cell r="D192" t="str">
            <v>Infrastructure Development</v>
          </cell>
          <cell r="E192">
            <v>343105</v>
          </cell>
          <cell r="N192">
            <v>0</v>
          </cell>
          <cell r="Q192">
            <v>0</v>
          </cell>
          <cell r="T192">
            <v>0</v>
          </cell>
        </row>
        <row r="193">
          <cell r="A193" t="str">
            <v>Development and Operation of MMDA-Owned Solid Waste Management Facility for LGUs South of Metro Manila****</v>
          </cell>
          <cell r="B193" t="str">
            <v>MMDA</v>
          </cell>
          <cell r="C193" t="str">
            <v>TISD</v>
          </cell>
          <cell r="D193" t="str">
            <v>Infrastructure Development</v>
          </cell>
          <cell r="E193">
            <v>1000</v>
          </cell>
          <cell r="N193">
            <v>0</v>
          </cell>
          <cell r="Q193">
            <v>0</v>
          </cell>
          <cell r="T193">
            <v>0</v>
          </cell>
        </row>
        <row r="194">
          <cell r="A194" t="str">
            <v>Development and Operation of Waste-to-Energy Facilities</v>
          </cell>
          <cell r="B194" t="str">
            <v>DENR</v>
          </cell>
          <cell r="C194" t="str">
            <v>ESD</v>
          </cell>
          <cell r="D194" t="str">
            <v>Agriculture, Agrarian Reform and Natural Resources</v>
          </cell>
          <cell r="E194">
            <v>1500</v>
          </cell>
          <cell r="N194">
            <v>0</v>
          </cell>
          <cell r="Q194">
            <v>0</v>
          </cell>
          <cell r="T194">
            <v>0</v>
          </cell>
        </row>
        <row r="195">
          <cell r="A195" t="str">
            <v>R&amp;D for Nuclear Applications in Support to Agricultural and Industrial Competitiveness  and for Health, Safety and Security of Filipinos</v>
          </cell>
          <cell r="B195" t="str">
            <v>DOST</v>
          </cell>
          <cell r="C195" t="str">
            <v>NTISD</v>
          </cell>
          <cell r="D195" t="str">
            <v>Industry, Trade and Tourism</v>
          </cell>
          <cell r="E195">
            <v>1982.5972199999999</v>
          </cell>
        </row>
        <row r="196">
          <cell r="A196" t="str">
            <v>R&amp;D for Metals Industry</v>
          </cell>
          <cell r="B196" t="str">
            <v>DOST</v>
          </cell>
          <cell r="C196" t="str">
            <v>NTISD</v>
          </cell>
          <cell r="D196" t="str">
            <v>Industry, Trade and Tourism</v>
          </cell>
          <cell r="E196">
            <v>1162.73</v>
          </cell>
        </row>
        <row r="197">
          <cell r="A197" t="str">
            <v>Small Enterprise Technology Upgrading Program (SETUP)</v>
          </cell>
          <cell r="B197" t="str">
            <v>DOST</v>
          </cell>
          <cell r="C197" t="str">
            <v>NTISD</v>
          </cell>
          <cell r="D197" t="str">
            <v>Industry, Trade and Tourism</v>
          </cell>
          <cell r="E197">
            <v>5442.9970000000003</v>
          </cell>
        </row>
        <row r="198">
          <cell r="A198" t="str">
            <v>DOST Food Innovation Center</v>
          </cell>
          <cell r="B198" t="str">
            <v>DOST</v>
          </cell>
          <cell r="C198" t="str">
            <v>NTISD</v>
          </cell>
          <cell r="D198" t="str">
            <v>Industry, Trade and Tourism</v>
          </cell>
          <cell r="E198">
            <v>2419.56</v>
          </cell>
        </row>
        <row r="199">
          <cell r="A199" t="str">
            <v>Implementation of Various Programs/Projects of Local Governments: Bottom-Up Budgeting (BUB)</v>
          </cell>
          <cell r="B199" t="str">
            <v>DA</v>
          </cell>
          <cell r="C199" t="str">
            <v>ESD</v>
          </cell>
          <cell r="D199" t="str">
            <v>Agriculture, Agrarian Reform and Natural Resources</v>
          </cell>
          <cell r="E199">
            <v>11850</v>
          </cell>
          <cell r="F199" t="str">
            <v>Project</v>
          </cell>
          <cell r="G199">
            <v>11850</v>
          </cell>
          <cell r="K199">
            <v>11850</v>
          </cell>
          <cell r="L199">
            <v>1157.7260000000001</v>
          </cell>
          <cell r="M199">
            <v>3501.614</v>
          </cell>
          <cell r="N199">
            <v>4659.34</v>
          </cell>
          <cell r="O199">
            <v>775.81200000000001</v>
          </cell>
          <cell r="P199">
            <v>3015.2130000000002</v>
          </cell>
          <cell r="Q199">
            <v>3791.0250000000001</v>
          </cell>
          <cell r="S199">
            <v>1200.5889999999999</v>
          </cell>
          <cell r="T199">
            <v>1200.5889999999999</v>
          </cell>
        </row>
        <row r="200">
          <cell r="A200" t="str">
            <v>Implementation of Various Extension Support Education and Training Activities</v>
          </cell>
          <cell r="B200" t="str">
            <v>DA</v>
          </cell>
          <cell r="C200" t="str">
            <v>ESD</v>
          </cell>
          <cell r="D200" t="str">
            <v>Agriculture, Agrarian Reform and Natural Resources</v>
          </cell>
          <cell r="E200">
            <v>1229.3869999999999</v>
          </cell>
          <cell r="N200">
            <v>0</v>
          </cell>
          <cell r="Q200">
            <v>0</v>
          </cell>
          <cell r="T200">
            <v>0</v>
          </cell>
        </row>
        <row r="201">
          <cell r="A201" t="str">
            <v>Coconut Agro-Industrial Hub</v>
          </cell>
          <cell r="B201" t="str">
            <v>DA</v>
          </cell>
          <cell r="C201" t="str">
            <v>ESD</v>
          </cell>
          <cell r="D201" t="str">
            <v>Agriculture, Agrarian Reform and Natural Resources</v>
          </cell>
          <cell r="E201">
            <v>1555</v>
          </cell>
          <cell r="N201">
            <v>0</v>
          </cell>
          <cell r="Q201">
            <v>0</v>
          </cell>
          <cell r="T201">
            <v>0</v>
          </cell>
        </row>
        <row r="202">
          <cell r="A202" t="str">
            <v>Coordination of agricultural research (BAR)</v>
          </cell>
          <cell r="B202" t="str">
            <v>DA</v>
          </cell>
          <cell r="C202" t="str">
            <v>ESD</v>
          </cell>
          <cell r="D202" t="str">
            <v>Agriculture, Agrarian Reform and Natural Resources</v>
          </cell>
          <cell r="E202">
            <v>2200.4070000000002</v>
          </cell>
          <cell r="N202">
            <v>0</v>
          </cell>
          <cell r="Q202">
            <v>0</v>
          </cell>
          <cell r="T202">
            <v>0</v>
          </cell>
        </row>
        <row r="203">
          <cell r="A203" t="str">
            <v>Generation and Dissemination of Post-Harvest Technologies for Grains and Commercial Crops</v>
          </cell>
          <cell r="B203" t="str">
            <v>DA</v>
          </cell>
          <cell r="C203" t="str">
            <v>ESD</v>
          </cell>
          <cell r="D203" t="str">
            <v>Agriculture, Agrarian Reform and Natural Resources</v>
          </cell>
          <cell r="E203">
            <v>1552.2190000000001</v>
          </cell>
          <cell r="N203">
            <v>0</v>
          </cell>
          <cell r="Q203">
            <v>0</v>
          </cell>
          <cell r="T203">
            <v>0</v>
          </cell>
        </row>
        <row r="204">
          <cell r="A204" t="str">
            <v>Quick Response Fund</v>
          </cell>
          <cell r="B204" t="str">
            <v>DA</v>
          </cell>
          <cell r="C204" t="str">
            <v>ESD</v>
          </cell>
          <cell r="D204" t="str">
            <v>Agriculture, Agrarian Reform and Natural Resources</v>
          </cell>
          <cell r="E204">
            <v>1500</v>
          </cell>
          <cell r="N204">
            <v>0</v>
          </cell>
          <cell r="Q204">
            <v>0</v>
          </cell>
          <cell r="T204">
            <v>0</v>
          </cell>
        </row>
        <row r="205">
          <cell r="A205" t="str">
            <v>Support to Bicol Agri-Tourism Sites</v>
          </cell>
          <cell r="B205" t="str">
            <v>DA</v>
          </cell>
          <cell r="C205" t="str">
            <v>ESD</v>
          </cell>
          <cell r="D205" t="str">
            <v>Agriculture, Agrarian Reform and Natural Resources</v>
          </cell>
          <cell r="E205">
            <v>1000</v>
          </cell>
          <cell r="N205">
            <v>0</v>
          </cell>
          <cell r="Q205">
            <v>0</v>
          </cell>
          <cell r="T205">
            <v>0</v>
          </cell>
        </row>
        <row r="206">
          <cell r="A206" t="str">
            <v>Elimination of public health diseases (Malaria, Rabies)</v>
          </cell>
          <cell r="B206" t="str">
            <v>DOH</v>
          </cell>
          <cell r="C206" t="str">
            <v>SSD</v>
          </cell>
          <cell r="D206" t="str">
            <v>Social Reform and Community Development</v>
          </cell>
          <cell r="E206">
            <v>2765.4430000000002</v>
          </cell>
          <cell r="N206">
            <v>0</v>
          </cell>
          <cell r="Q206">
            <v>0</v>
          </cell>
          <cell r="T206">
            <v>0</v>
          </cell>
        </row>
        <row r="207">
          <cell r="A207" t="str">
            <v>Training for Work Scholarship Program</v>
          </cell>
          <cell r="B207" t="str">
            <v>TESDA</v>
          </cell>
          <cell r="C207" t="str">
            <v>SSD</v>
          </cell>
          <cell r="D207" t="str">
            <v>Social Reform and Community Development</v>
          </cell>
          <cell r="E207">
            <v>2000</v>
          </cell>
          <cell r="F207" t="str">
            <v>Program</v>
          </cell>
          <cell r="H207">
            <v>2000</v>
          </cell>
          <cell r="K207">
            <v>2000</v>
          </cell>
          <cell r="M207">
            <v>2000</v>
          </cell>
          <cell r="N207">
            <v>2000</v>
          </cell>
          <cell r="P207">
            <v>1898.0830000000001</v>
          </cell>
          <cell r="Q207">
            <v>1898.0830000000001</v>
          </cell>
          <cell r="S207">
            <v>328.92700000000002</v>
          </cell>
          <cell r="T207">
            <v>328.92700000000002</v>
          </cell>
        </row>
        <row r="208">
          <cell r="A208" t="str">
            <v>National Household Targeting System for Poverty Reduction (NHTS-PR)</v>
          </cell>
          <cell r="B208" t="str">
            <v>DSWD</v>
          </cell>
          <cell r="C208" t="str">
            <v>SSD</v>
          </cell>
          <cell r="D208" t="str">
            <v>Social Reform and Community Development</v>
          </cell>
          <cell r="E208">
            <v>2767.2139999999999</v>
          </cell>
          <cell r="N208">
            <v>0</v>
          </cell>
          <cell r="Q208">
            <v>0</v>
          </cell>
          <cell r="T208">
            <v>0</v>
          </cell>
        </row>
        <row r="209">
          <cell r="A209" t="str">
            <v>Special Program for Employment of Students (SPES)</v>
          </cell>
          <cell r="B209" t="str">
            <v>DOLE</v>
          </cell>
          <cell r="C209" t="str">
            <v>SSD</v>
          </cell>
          <cell r="D209" t="str">
            <v>Social Reform and Community Development</v>
          </cell>
          <cell r="E209">
            <v>4632.2730000000001</v>
          </cell>
          <cell r="N209">
            <v>0</v>
          </cell>
          <cell r="Q209">
            <v>0</v>
          </cell>
          <cell r="T209">
            <v>0</v>
          </cell>
        </row>
        <row r="210">
          <cell r="A210" t="str">
            <v>DOLE Integrated Livelihood Programs (DILP)</v>
          </cell>
          <cell r="B210" t="str">
            <v>DOLE</v>
          </cell>
          <cell r="C210" t="str">
            <v>SSD</v>
          </cell>
          <cell r="D210" t="str">
            <v>Social Reform and Community Development</v>
          </cell>
          <cell r="E210">
            <v>2609.2820000000002</v>
          </cell>
          <cell r="N210">
            <v>0</v>
          </cell>
          <cell r="Q210">
            <v>0</v>
          </cell>
          <cell r="T210">
            <v>0</v>
          </cell>
        </row>
        <row r="211">
          <cell r="A211" t="str">
            <v>Convergence Program to Address Child Labor (HELP ME)</v>
          </cell>
          <cell r="B211" t="str">
            <v>DOLE</v>
          </cell>
          <cell r="C211" t="str">
            <v>SSD</v>
          </cell>
          <cell r="D211" t="str">
            <v>Social Reform and Community Development</v>
          </cell>
          <cell r="E211">
            <v>3500</v>
          </cell>
          <cell r="N211">
            <v>0</v>
          </cell>
          <cell r="Q211">
            <v>0</v>
          </cell>
          <cell r="T211">
            <v>0</v>
          </cell>
        </row>
        <row r="212">
          <cell r="A212" t="str">
            <v>Conduct of Organizational Development (OD) and Process Mapping.   Review for all offices and courts in the Judiciary</v>
          </cell>
          <cell r="B212" t="str">
            <v>SC</v>
          </cell>
          <cell r="C212" t="str">
            <v>SSD</v>
          </cell>
          <cell r="D212" t="str">
            <v>Governance and Institutions Development</v>
          </cell>
          <cell r="E212">
            <v>5000</v>
          </cell>
          <cell r="N212">
            <v>0</v>
          </cell>
          <cell r="Q212">
            <v>0</v>
          </cell>
          <cell r="T212">
            <v>0</v>
          </cell>
        </row>
        <row r="213">
          <cell r="A213" t="str">
            <v>Community-driven development programs</v>
          </cell>
          <cell r="B213" t="str">
            <v>DSWD</v>
          </cell>
          <cell r="C213" t="str">
            <v>SSD</v>
          </cell>
          <cell r="D213" t="str">
            <v>Social Reform and Community Development</v>
          </cell>
          <cell r="E213">
            <v>2819.8719999999998</v>
          </cell>
          <cell r="N213">
            <v>0</v>
          </cell>
          <cell r="Q213">
            <v>0</v>
          </cell>
          <cell r="T213">
            <v>0</v>
          </cell>
        </row>
        <row r="214">
          <cell r="A214" t="str">
            <v>Sub-regional economic development projects</v>
          </cell>
          <cell r="B214" t="str">
            <v>DILG</v>
          </cell>
          <cell r="C214" t="str">
            <v>NTISD</v>
          </cell>
          <cell r="D214" t="str">
            <v>Social Reform and Community Development</v>
          </cell>
          <cell r="E214">
            <v>4243.6530000000002</v>
          </cell>
          <cell r="N214">
            <v>0</v>
          </cell>
          <cell r="Q214">
            <v>0</v>
          </cell>
          <cell r="T214">
            <v>0</v>
          </cell>
        </row>
        <row r="215">
          <cell r="A215" t="str">
            <v>Sub-regional economic development projects</v>
          </cell>
          <cell r="B215" t="str">
            <v>DA</v>
          </cell>
          <cell r="C215" t="str">
            <v>ESD</v>
          </cell>
          <cell r="D215" t="str">
            <v>agriculture, Agrarian Reform and Natural Resources</v>
          </cell>
          <cell r="E215">
            <v>4944.9759999999997</v>
          </cell>
          <cell r="N215">
            <v>0</v>
          </cell>
          <cell r="Q215">
            <v>0</v>
          </cell>
          <cell r="T215">
            <v>0</v>
          </cell>
        </row>
        <row r="216">
          <cell r="A216" t="str">
            <v>Enhancing LGU Capacity on Climate Change Adaptation and Disaster Risk Management, and Seal of Disaster Preparedness</v>
          </cell>
          <cell r="B216" t="str">
            <v>DILG</v>
          </cell>
          <cell r="C216" t="str">
            <v>NTISD</v>
          </cell>
          <cell r="D216" t="str">
            <v>Governance and Institutions Development</v>
          </cell>
          <cell r="E216">
            <v>1619.4639999999999</v>
          </cell>
          <cell r="N216">
            <v>0</v>
          </cell>
          <cell r="Q216">
            <v>0</v>
          </cell>
          <cell r="T216">
            <v>0</v>
          </cell>
        </row>
        <row r="217">
          <cell r="A217" t="str">
            <v>Unified Mapping Project</v>
          </cell>
          <cell r="B217" t="str">
            <v>DENR</v>
          </cell>
          <cell r="C217" t="str">
            <v>ESD</v>
          </cell>
          <cell r="D217" t="str">
            <v>Agriculture, Agrarian Reform and Natural Resources</v>
          </cell>
          <cell r="E217">
            <v>3647</v>
          </cell>
          <cell r="N217">
            <v>0</v>
          </cell>
          <cell r="Q217">
            <v>0</v>
          </cell>
          <cell r="T217">
            <v>0</v>
          </cell>
        </row>
        <row r="218">
          <cell r="A218" t="str">
            <v>Implementation of Clean Air Regulations</v>
          </cell>
          <cell r="B218" t="str">
            <v>DENR</v>
          </cell>
          <cell r="C218" t="str">
            <v>ESD</v>
          </cell>
          <cell r="D218" t="str">
            <v>Agriculture, Agrarian Reform and Natural Resources</v>
          </cell>
          <cell r="E218">
            <v>1930.1179999999999</v>
          </cell>
          <cell r="N218">
            <v>0</v>
          </cell>
          <cell r="Q218">
            <v>0</v>
          </cell>
          <cell r="T218">
            <v>0</v>
          </cell>
        </row>
        <row r="219">
          <cell r="A219" t="str">
            <v xml:space="preserve">Implementation of Ecological Solid Waste Management Regulations </v>
          </cell>
          <cell r="B219" t="str">
            <v>DENR</v>
          </cell>
          <cell r="C219" t="str">
            <v>ESD</v>
          </cell>
          <cell r="D219" t="str">
            <v>Agriculture, Agrarian Reform and Natural Resources</v>
          </cell>
          <cell r="E219">
            <v>2338.52</v>
          </cell>
          <cell r="N219">
            <v>0</v>
          </cell>
          <cell r="Q219">
            <v>0</v>
          </cell>
          <cell r="T219">
            <v>0</v>
          </cell>
        </row>
        <row r="220">
          <cell r="A220" t="str">
            <v xml:space="preserve">Implementation of Ecological Solid Waste Management Regulations </v>
          </cell>
          <cell r="B220" t="str">
            <v>DOTC</v>
          </cell>
          <cell r="C220" t="str">
            <v>TISD</v>
          </cell>
          <cell r="D220" t="str">
            <v>Infrastructure Development</v>
          </cell>
          <cell r="E220">
            <v>2825</v>
          </cell>
          <cell r="N220">
            <v>0</v>
          </cell>
          <cell r="Q220">
            <v>0</v>
          </cell>
          <cell r="T220">
            <v>0</v>
          </cell>
        </row>
        <row r="221">
          <cell r="A221" t="str">
            <v>NAIA-Terminal 3 Completion Works</v>
          </cell>
          <cell r="B221" t="str">
            <v>DOTC</v>
          </cell>
          <cell r="C221" t="str">
            <v>TISD</v>
          </cell>
          <cell r="D221" t="str">
            <v>Infrastructure Development</v>
          </cell>
          <cell r="E221">
            <v>2514</v>
          </cell>
          <cell r="N221">
            <v>0</v>
          </cell>
          <cell r="Q221">
            <v>0</v>
          </cell>
          <cell r="T221">
            <v>0</v>
          </cell>
        </row>
        <row r="222">
          <cell r="A222" t="str">
            <v>Kalibo Airport Improvement</v>
          </cell>
          <cell r="B222" t="str">
            <v>DOTC</v>
          </cell>
          <cell r="C222" t="str">
            <v>TISD</v>
          </cell>
          <cell r="D222" t="str">
            <v>Infrastructure Development</v>
          </cell>
          <cell r="E222">
            <v>1067.2</v>
          </cell>
          <cell r="N222">
            <v>0</v>
          </cell>
          <cell r="Q222">
            <v>0</v>
          </cell>
          <cell r="T222">
            <v>0</v>
          </cell>
        </row>
        <row r="223">
          <cell r="A223" t="str">
            <v>Various feeder/terminal port development</v>
          </cell>
          <cell r="B223" t="str">
            <v>DOTC</v>
          </cell>
          <cell r="C223" t="str">
            <v>TISD</v>
          </cell>
          <cell r="D223" t="str">
            <v>Infrastructure Development</v>
          </cell>
          <cell r="E223">
            <v>2461.5</v>
          </cell>
          <cell r="N223">
            <v>0</v>
          </cell>
          <cell r="Q223">
            <v>0</v>
          </cell>
          <cell r="T223">
            <v>0</v>
          </cell>
        </row>
        <row r="224">
          <cell r="A224" t="str">
            <v>DPWH PPP Projects 
Central Luzon  Expressway Phase II 
(Cabanatuan City- San Jose City); 35.7km</v>
          </cell>
          <cell r="B224" t="str">
            <v>DPWH</v>
          </cell>
          <cell r="C224" t="str">
            <v>TISD</v>
          </cell>
          <cell r="D224" t="str">
            <v>Infrastructure Development</v>
          </cell>
          <cell r="E224">
            <v>18041.286</v>
          </cell>
          <cell r="N224">
            <v>0</v>
          </cell>
          <cell r="Q224">
            <v>0</v>
          </cell>
          <cell r="T224">
            <v>0</v>
          </cell>
        </row>
        <row r="225">
          <cell r="A225" t="str">
            <v>DPWH PPP Projects 
SLEX Extension Batangas to Lucena City; 47.8km</v>
          </cell>
          <cell r="B225" t="str">
            <v>DPWH</v>
          </cell>
          <cell r="C225" t="str">
            <v>TISD</v>
          </cell>
          <cell r="D225" t="str">
            <v>Infrastructure Development</v>
          </cell>
          <cell r="E225">
            <v>14350</v>
          </cell>
          <cell r="N225">
            <v>0</v>
          </cell>
          <cell r="Q225">
            <v>0</v>
          </cell>
          <cell r="T225">
            <v>0</v>
          </cell>
        </row>
        <row r="226">
          <cell r="A226" t="str">
            <v>DPWH PPP Projects 
NLEX East Expressway/La Mesa Parkway, don Mariano Marcos Ave., QC to Cabanatuan City</v>
          </cell>
          <cell r="B226" t="str">
            <v>DPWH</v>
          </cell>
          <cell r="C226" t="str">
            <v>TISD</v>
          </cell>
          <cell r="D226" t="str">
            <v>Infrastructure Development</v>
          </cell>
          <cell r="E226">
            <v>33720</v>
          </cell>
          <cell r="N226">
            <v>0</v>
          </cell>
          <cell r="Q226">
            <v>0</v>
          </cell>
          <cell r="T226">
            <v>0</v>
          </cell>
        </row>
        <row r="227">
          <cell r="A227" t="str">
            <v>DPWH PPP Projects 
C5/FTI/Skyway Connector Road Skyway (nichols and Bicutan to C5; 3.0km</v>
          </cell>
          <cell r="B227" t="str">
            <v>DPWH</v>
          </cell>
          <cell r="C227" t="str">
            <v>TISD</v>
          </cell>
          <cell r="D227" t="str">
            <v>Infrastructure Development</v>
          </cell>
          <cell r="E227">
            <v>5610</v>
          </cell>
          <cell r="N227">
            <v>0</v>
          </cell>
          <cell r="Q227">
            <v>0</v>
          </cell>
          <cell r="T227">
            <v>0</v>
          </cell>
        </row>
        <row r="228">
          <cell r="A228" t="str">
            <v>DPWH PPP Projects 
R7 Expressway, Welcome Rotonda, Q.C. to Don Mariano Marcos Ave, Fairview; 16.1km</v>
          </cell>
          <cell r="B228" t="str">
            <v>DPWH</v>
          </cell>
          <cell r="C228" t="str">
            <v>TISD</v>
          </cell>
          <cell r="D228" t="str">
            <v>Infrastructure Development</v>
          </cell>
          <cell r="E228">
            <v>25820</v>
          </cell>
          <cell r="N228">
            <v>0</v>
          </cell>
          <cell r="Q228">
            <v>0</v>
          </cell>
          <cell r="T228">
            <v>0</v>
          </cell>
        </row>
        <row r="229">
          <cell r="A229" t="str">
            <v>Construction/Improvement of Access Roads Leading to Airports, Seaports and Declared Tourism Destinations</v>
          </cell>
          <cell r="B229" t="str">
            <v>DPWH</v>
          </cell>
          <cell r="C229" t="str">
            <v>TISD</v>
          </cell>
          <cell r="D229" t="str">
            <v>Infrastructure Development</v>
          </cell>
          <cell r="E229">
            <v>35753.983999999997</v>
          </cell>
          <cell r="N229">
            <v>0</v>
          </cell>
          <cell r="Q229">
            <v>0</v>
          </cell>
          <cell r="T229">
            <v>0</v>
          </cell>
        </row>
        <row r="230">
          <cell r="A230" t="str">
            <v>DPWH Locally Funded Projects
Assests Preservation of National Roads Generated from Pavement Management System HDM-4
- Preventive Maintenance</v>
          </cell>
          <cell r="B230" t="str">
            <v>DPWH</v>
          </cell>
          <cell r="C230" t="str">
            <v>TISD</v>
          </cell>
          <cell r="D230" t="str">
            <v>Infrastructure Development</v>
          </cell>
          <cell r="E230">
            <v>28400</v>
          </cell>
          <cell r="N230">
            <v>0</v>
          </cell>
          <cell r="Q230">
            <v>0</v>
          </cell>
          <cell r="T230">
            <v>0</v>
          </cell>
        </row>
        <row r="231">
          <cell r="A231" t="str">
            <v>DPWH Locally Funded Projects
Assests Preservation of National Roads Generated from Pavement Management System HDM-4  
- Rehabilitation/Reconstruction Upgrading of Damaged Paved National Roads</v>
          </cell>
          <cell r="B231" t="str">
            <v>DPWH</v>
          </cell>
          <cell r="C231" t="str">
            <v>TISD</v>
          </cell>
          <cell r="D231" t="str">
            <v>Infrastructure Development</v>
          </cell>
          <cell r="E231">
            <v>63234.362999999998</v>
          </cell>
          <cell r="N231">
            <v>0</v>
          </cell>
          <cell r="Q231">
            <v>0</v>
          </cell>
          <cell r="T231">
            <v>0</v>
          </cell>
        </row>
        <row r="232">
          <cell r="A232" t="str">
            <v>DPWH Locally Funded Projects
Road Upgrading (gravel to paved) based on Gravel Road Strategies, Traffic Bench Mark for upgrading to paved road Standard (HDM-4 Project Analysis)</v>
          </cell>
          <cell r="B232" t="str">
            <v>DPWH</v>
          </cell>
          <cell r="C232" t="str">
            <v>TISD</v>
          </cell>
          <cell r="D232" t="str">
            <v>Infrastructure Development</v>
          </cell>
          <cell r="E232">
            <v>60701.999000000003</v>
          </cell>
          <cell r="N232">
            <v>0</v>
          </cell>
          <cell r="Q232">
            <v>0</v>
          </cell>
          <cell r="T232">
            <v>0</v>
          </cell>
        </row>
        <row r="233">
          <cell r="A233" t="str">
            <v xml:space="preserve">DPWH Locally Funded Projects 
Urgent National Arterial/Secondary Roads - Traffic Decongestion
</v>
          </cell>
          <cell r="B233" t="str">
            <v>DPWH</v>
          </cell>
          <cell r="C233" t="str">
            <v>TISD</v>
          </cell>
          <cell r="D233" t="str">
            <v>Infrastructure Development</v>
          </cell>
          <cell r="E233">
            <v>43946.436999999998</v>
          </cell>
          <cell r="N233">
            <v>0</v>
          </cell>
          <cell r="Q233">
            <v>0</v>
          </cell>
          <cell r="T233">
            <v>0</v>
          </cell>
        </row>
        <row r="234">
          <cell r="A234" t="str">
            <v>DPWH Locally Funded Projects 
Urgent National Arterial/Secondary Roads - Construction/Widening/Upgrading/  Rehab of Access Roads 
- Major Airports</v>
          </cell>
          <cell r="B234" t="str">
            <v>DPWH</v>
          </cell>
          <cell r="C234" t="str">
            <v>TISD</v>
          </cell>
          <cell r="D234" t="str">
            <v>Infrastructure Development</v>
          </cell>
          <cell r="E234">
            <v>1922.383</v>
          </cell>
          <cell r="N234">
            <v>0</v>
          </cell>
          <cell r="Q234">
            <v>0</v>
          </cell>
          <cell r="T234">
            <v>0</v>
          </cell>
        </row>
        <row r="235">
          <cell r="A235" t="str">
            <v>DPWH Locally Funded Projects 
Urgent National Arterial/Secondary Roads - Construction/Widening/Upgrading/ Rehab of Access Roads 
- RORO Ports</v>
          </cell>
          <cell r="B235" t="str">
            <v>DPWH</v>
          </cell>
          <cell r="C235" t="str">
            <v>TISD</v>
          </cell>
          <cell r="D235" t="str">
            <v>Infrastructure Development</v>
          </cell>
          <cell r="E235">
            <v>1014.922</v>
          </cell>
          <cell r="N235">
            <v>0</v>
          </cell>
          <cell r="Q235">
            <v>0</v>
          </cell>
          <cell r="T235">
            <v>0</v>
          </cell>
        </row>
        <row r="236">
          <cell r="A236" t="str">
            <v>DPWH Locally Funded Projects 
Urgent National Arterial/Secondary Roads - Construction/Widening/Upgrading/ Rehab of Access Roads 
Declared Tourists Destinations</v>
          </cell>
          <cell r="B236" t="str">
            <v>DPWH</v>
          </cell>
          <cell r="C236" t="str">
            <v>TISD</v>
          </cell>
          <cell r="D236" t="str">
            <v>Infrastructure Development</v>
          </cell>
          <cell r="E236">
            <v>14795.065000000001</v>
          </cell>
          <cell r="N236">
            <v>0</v>
          </cell>
          <cell r="Q236">
            <v>0</v>
          </cell>
          <cell r="T236">
            <v>0</v>
          </cell>
        </row>
        <row r="237">
          <cell r="A237" t="str">
            <v>DPWH Locally Funded Projects 
Urgent National Arterial/Secondary Roads 
- Roads to Address Critical Bottlenecks
Road Opening/construction of Missing Links of National Roads</v>
          </cell>
          <cell r="B237" t="str">
            <v>DPWH</v>
          </cell>
          <cell r="C237" t="str">
            <v>TISD</v>
          </cell>
          <cell r="D237" t="str">
            <v>Infrastructure Development</v>
          </cell>
          <cell r="E237">
            <v>14196.191999999999</v>
          </cell>
          <cell r="N237">
            <v>0</v>
          </cell>
          <cell r="Q237">
            <v>0</v>
          </cell>
          <cell r="T237">
            <v>0</v>
          </cell>
        </row>
        <row r="238">
          <cell r="A238" t="str">
            <v>DPWH Locally Funded Projects 
Urgent National Arterial/Secondary Roads 
- Roads to Address Critical Bottlenecks
Bridges-New Construction/Completion/Continuation of Unifinished/On-going Bridges</v>
          </cell>
          <cell r="B238" t="str">
            <v>DPWH</v>
          </cell>
          <cell r="C238" t="str">
            <v>TISD</v>
          </cell>
          <cell r="D238" t="str">
            <v>Infrastructure Development</v>
          </cell>
          <cell r="E238">
            <v>10704.045</v>
          </cell>
          <cell r="N238">
            <v>0</v>
          </cell>
          <cell r="Q238">
            <v>0</v>
          </cell>
          <cell r="T238">
            <v>0</v>
          </cell>
        </row>
        <row r="239">
          <cell r="A239" t="str">
            <v>DPWH Locally Funded Projects 
Urgent National Arterial/Secondary Roads 
- Roads to Address Critical Bottlenecks
Bridges- Strengthening/Rehabilitation/ Reconstruction (Temporary to Permanent) of Bridges Along National Roads</v>
          </cell>
          <cell r="B239" t="str">
            <v>DPWH</v>
          </cell>
          <cell r="C239" t="str">
            <v>TISD</v>
          </cell>
          <cell r="D239" t="str">
            <v>Infrastructure Development</v>
          </cell>
          <cell r="E239">
            <v>18009.117999999999</v>
          </cell>
          <cell r="N239">
            <v>0</v>
          </cell>
          <cell r="Q239">
            <v>0</v>
          </cell>
          <cell r="T239">
            <v>0</v>
          </cell>
        </row>
        <row r="240">
          <cell r="A240" t="str">
            <v>DPWH Locally Funded Projects 
Urgent National Arterial/Secondary Roads 
- Roads to Address Critical Bottlenecks
Bridges-Replacement of Bridges along National Roads</v>
          </cell>
          <cell r="B240" t="str">
            <v>DPWH</v>
          </cell>
          <cell r="C240" t="str">
            <v>TISD</v>
          </cell>
          <cell r="D240" t="str">
            <v>Infrastructure Development</v>
          </cell>
          <cell r="E240">
            <v>13900.72</v>
          </cell>
          <cell r="N240">
            <v>0</v>
          </cell>
          <cell r="Q240">
            <v>0</v>
          </cell>
          <cell r="T240">
            <v>0</v>
          </cell>
        </row>
        <row r="241">
          <cell r="A241" t="str">
            <v>DPWH Locally Funded Projects 
Urgent National Arterial/Secondary Roads 
- Roads tp Address Critical Bottlenecks
Reconstruction of Critical Sections along National Roads such as road slip protectionworks</v>
          </cell>
          <cell r="B241" t="str">
            <v>DPWH</v>
          </cell>
          <cell r="C241" t="str">
            <v>TISD</v>
          </cell>
          <cell r="D241" t="str">
            <v>Infrastructure Development</v>
          </cell>
          <cell r="E241">
            <v>5300.5990000000002</v>
          </cell>
          <cell r="N241">
            <v>0</v>
          </cell>
          <cell r="Q241">
            <v>0</v>
          </cell>
          <cell r="T241">
            <v>0</v>
          </cell>
        </row>
        <row r="242">
          <cell r="A242" t="str">
            <v>DPWH Locally Funded Projects 
Urgent National Arterial/Secondary Roads
Construction of Accessibility Facilities for Disabled Persons</v>
          </cell>
          <cell r="B242" t="str">
            <v>DPWH</v>
          </cell>
          <cell r="C242" t="str">
            <v>TISD</v>
          </cell>
          <cell r="D242" t="str">
            <v>Infrastructure Development</v>
          </cell>
          <cell r="E242">
            <v>1032.0150000000001</v>
          </cell>
          <cell r="N242">
            <v>0</v>
          </cell>
          <cell r="Q242">
            <v>0</v>
          </cell>
          <cell r="T242">
            <v>0</v>
          </cell>
        </row>
        <row r="243">
          <cell r="A243" t="str">
            <v>DPWH Locally Funded Projects 
Disaster Related Rehabilitation Projects</v>
          </cell>
          <cell r="B243" t="str">
            <v>DPWH</v>
          </cell>
          <cell r="C243" t="str">
            <v>TISD</v>
          </cell>
          <cell r="D243" t="str">
            <v>Infrastructure Development</v>
          </cell>
          <cell r="E243">
            <v>1000</v>
          </cell>
          <cell r="N243">
            <v>0</v>
          </cell>
          <cell r="Q243">
            <v>0</v>
          </cell>
          <cell r="T243">
            <v>0</v>
          </cell>
        </row>
        <row r="244">
          <cell r="A244" t="str">
            <v xml:space="preserve">Urban Transport in Metro Manila
Primary Roads
Rehabilitation of Arnaiz Avenue, Banawe Ave., New Balara-Marikina Road, North Avenue, Roosevelt Avenue, Central Avenue, Del Monte Avenue, Tandang Sora Avenue
</v>
          </cell>
          <cell r="B244" t="str">
            <v>DPWH</v>
          </cell>
          <cell r="C244" t="str">
            <v>TISD</v>
          </cell>
          <cell r="D244" t="str">
            <v>Infrastructure Development</v>
          </cell>
          <cell r="E244">
            <v>1931.2280000000001</v>
          </cell>
          <cell r="N244">
            <v>0</v>
          </cell>
          <cell r="Q244">
            <v>0</v>
          </cell>
          <cell r="T244">
            <v>0</v>
          </cell>
        </row>
        <row r="245">
          <cell r="A245" t="str">
            <v>South Line Modernization</v>
          </cell>
          <cell r="B245" t="str">
            <v>DOTC</v>
          </cell>
          <cell r="C245" t="str">
            <v>TISD</v>
          </cell>
          <cell r="D245" t="str">
            <v>Infrastructure Development</v>
          </cell>
          <cell r="E245">
            <v>8806.4</v>
          </cell>
          <cell r="N245">
            <v>0</v>
          </cell>
          <cell r="Q245">
            <v>0</v>
          </cell>
          <cell r="T245">
            <v>0</v>
          </cell>
        </row>
        <row r="246">
          <cell r="A246" t="str">
            <v>Rolling Stock Repair Program</v>
          </cell>
          <cell r="B246" t="str">
            <v>DOTC</v>
          </cell>
          <cell r="C246" t="str">
            <v>TISD</v>
          </cell>
          <cell r="D246" t="str">
            <v>Infrastructure Development</v>
          </cell>
          <cell r="E246">
            <v>5366</v>
          </cell>
          <cell r="N246">
            <v>0</v>
          </cell>
          <cell r="Q246">
            <v>0</v>
          </cell>
          <cell r="T246">
            <v>0</v>
          </cell>
        </row>
        <row r="247">
          <cell r="A247" t="str">
            <v xml:space="preserve">DPWH Locally Funded Projects 
Urgent National Arterial/Secondary Roads - Traffic Decongestion
Construction/Improvement of Visayas Ave. Extension including Q.C. </v>
          </cell>
          <cell r="B247" t="str">
            <v>DPWH</v>
          </cell>
          <cell r="C247" t="str">
            <v>TISD</v>
          </cell>
          <cell r="D247" t="str">
            <v>Infrastructure Development</v>
          </cell>
          <cell r="E247">
            <v>1833.0309999999999</v>
          </cell>
          <cell r="N247">
            <v>0</v>
          </cell>
          <cell r="Q247">
            <v>0</v>
          </cell>
          <cell r="T247">
            <v>0</v>
          </cell>
        </row>
        <row r="248">
          <cell r="A248" t="str">
            <v>NIS/CIS Extension Project</v>
          </cell>
          <cell r="B248" t="str">
            <v>NIA</v>
          </cell>
          <cell r="C248" t="str">
            <v>ESD</v>
          </cell>
          <cell r="D248" t="str">
            <v>Agriculture, Agrarian Reform and Natural Resources</v>
          </cell>
          <cell r="E248">
            <v>7789</v>
          </cell>
          <cell r="N248">
            <v>0</v>
          </cell>
          <cell r="Q248">
            <v>0</v>
          </cell>
          <cell r="T248">
            <v>0</v>
          </cell>
        </row>
        <row r="249">
          <cell r="A249" t="str">
            <v>Quipot Irrigation Project</v>
          </cell>
          <cell r="B249" t="str">
            <v>NIA</v>
          </cell>
          <cell r="C249" t="str">
            <v>ESD</v>
          </cell>
          <cell r="D249" t="str">
            <v>Agriculture, Agrarian Reform and Natural Resources</v>
          </cell>
          <cell r="E249">
            <v>999.5</v>
          </cell>
          <cell r="F249" t="str">
            <v>Project</v>
          </cell>
          <cell r="G249">
            <v>664.3</v>
          </cell>
          <cell r="H249">
            <v>100</v>
          </cell>
          <cell r="I249">
            <v>235.2</v>
          </cell>
          <cell r="J249">
            <v>999.5</v>
          </cell>
          <cell r="K249">
            <v>764.3</v>
          </cell>
          <cell r="L249">
            <v>664.3</v>
          </cell>
          <cell r="M249">
            <v>100</v>
          </cell>
          <cell r="N249">
            <v>764.3</v>
          </cell>
          <cell r="O249">
            <v>664.3</v>
          </cell>
          <cell r="P249">
            <v>0</v>
          </cell>
          <cell r="Q249">
            <v>664.3</v>
          </cell>
          <cell r="R249">
            <v>325.29239249999995</v>
          </cell>
          <cell r="S249">
            <v>0</v>
          </cell>
          <cell r="T249">
            <v>325.29239249999995</v>
          </cell>
        </row>
        <row r="250">
          <cell r="A250" t="str">
            <v>Restoration/Rehabilitation of Existing Irrigation Systems</v>
          </cell>
          <cell r="B250" t="str">
            <v>NIA</v>
          </cell>
          <cell r="C250" t="str">
            <v>ESD</v>
          </cell>
          <cell r="D250" t="str">
            <v>Agriculture, Agrarian Reform and Natural Resources</v>
          </cell>
          <cell r="E250">
            <v>15983</v>
          </cell>
          <cell r="N250">
            <v>0</v>
          </cell>
          <cell r="Q250">
            <v>0</v>
          </cell>
          <cell r="T250">
            <v>0</v>
          </cell>
        </row>
        <row r="251">
          <cell r="A251" t="str">
            <v>Small Irrigation Project</v>
          </cell>
          <cell r="B251" t="str">
            <v>NIA</v>
          </cell>
          <cell r="C251" t="str">
            <v>ESD</v>
          </cell>
          <cell r="D251" t="str">
            <v>Agriculture, Agrarian Reform and Natural Resources</v>
          </cell>
          <cell r="E251">
            <v>20293</v>
          </cell>
          <cell r="N251">
            <v>0</v>
          </cell>
          <cell r="Q251">
            <v>0</v>
          </cell>
          <cell r="T251">
            <v>0</v>
          </cell>
        </row>
        <row r="252">
          <cell r="A252" t="str">
            <v>Concreting of Canal Service Road for Solar Drying/Multipurpose Use within the Existing NIS</v>
          </cell>
          <cell r="B252" t="str">
            <v>NIA</v>
          </cell>
          <cell r="C252" t="str">
            <v>ESD</v>
          </cell>
          <cell r="D252" t="str">
            <v>Agriculture, Agrarian Reform and Natural Resources</v>
          </cell>
          <cell r="E252">
            <v>3330</v>
          </cell>
          <cell r="N252">
            <v>0</v>
          </cell>
          <cell r="Q252">
            <v>0</v>
          </cell>
          <cell r="T252">
            <v>0</v>
          </cell>
        </row>
        <row r="253">
          <cell r="A253" t="str">
            <v xml:space="preserve">Construction, Development, Rehabilitation, Expansion of 1,615 Water Supply Projects </v>
          </cell>
          <cell r="B253" t="str">
            <v>LWUA</v>
          </cell>
          <cell r="C253" t="str">
            <v>NTISD</v>
          </cell>
          <cell r="D253" t="str">
            <v>Infrastructure Development</v>
          </cell>
          <cell r="E253">
            <v>21496.1</v>
          </cell>
          <cell r="N253">
            <v>0</v>
          </cell>
          <cell r="Q253">
            <v>0</v>
          </cell>
          <cell r="T253">
            <v>0</v>
          </cell>
        </row>
        <row r="254">
          <cell r="A254" t="str">
            <v>Water Catchment Basin Project</v>
          </cell>
          <cell r="B254" t="str">
            <v>MWSS</v>
          </cell>
          <cell r="C254" t="str">
            <v>NTISD</v>
          </cell>
          <cell r="D254" t="str">
            <v>Infrastructure Development</v>
          </cell>
          <cell r="E254">
            <v>5000</v>
          </cell>
          <cell r="N254">
            <v>0</v>
          </cell>
          <cell r="Q254">
            <v>0</v>
          </cell>
          <cell r="T254">
            <v>0</v>
          </cell>
        </row>
        <row r="255">
          <cell r="A255" t="str">
            <v>SPUG Missionary Electrification</v>
          </cell>
          <cell r="B255" t="str">
            <v>NPC</v>
          </cell>
          <cell r="C255" t="str">
            <v>NTISD</v>
          </cell>
          <cell r="D255" t="str">
            <v>Infrastructure Development</v>
          </cell>
          <cell r="E255">
            <v>11225.526</v>
          </cell>
          <cell r="N255">
            <v>0</v>
          </cell>
          <cell r="Q255">
            <v>0</v>
          </cell>
          <cell r="T255">
            <v>0</v>
          </cell>
        </row>
        <row r="256">
          <cell r="A256" t="str">
            <v>Acquisition of 7 units Maritime Disaster Response Helicopter Acquisition</v>
          </cell>
          <cell r="B256" t="str">
            <v>DOTC</v>
          </cell>
          <cell r="C256" t="str">
            <v>TISD</v>
          </cell>
          <cell r="D256" t="str">
            <v>Infrastructure Development</v>
          </cell>
          <cell r="E256">
            <v>5836.4</v>
          </cell>
          <cell r="N256">
            <v>0</v>
          </cell>
          <cell r="Q256">
            <v>0</v>
          </cell>
          <cell r="T256">
            <v>0</v>
          </cell>
        </row>
        <row r="257">
          <cell r="A257" t="str">
            <v>Acquisition of  6 units  of 25 Meters MRRV (Israel)</v>
          </cell>
          <cell r="B257" t="str">
            <v>DOTC</v>
          </cell>
          <cell r="C257" t="str">
            <v>TISD</v>
          </cell>
          <cell r="D257" t="str">
            <v>Infrastructure Development</v>
          </cell>
          <cell r="E257">
            <v>2718.69</v>
          </cell>
          <cell r="N257">
            <v>0</v>
          </cell>
          <cell r="Q257">
            <v>0</v>
          </cell>
          <cell r="T257">
            <v>0</v>
          </cell>
        </row>
        <row r="258">
          <cell r="A258" t="str">
            <v>Sabo and Flood Control for Western River Basin of Mt. Pinatubo Area, Zambales</v>
          </cell>
          <cell r="B258" t="str">
            <v>DPWH</v>
          </cell>
          <cell r="C258" t="str">
            <v>TISD</v>
          </cell>
          <cell r="D258" t="str">
            <v>Infrastructure Development</v>
          </cell>
          <cell r="E258">
            <v>4908</v>
          </cell>
          <cell r="N258">
            <v>0</v>
          </cell>
          <cell r="Q258">
            <v>0</v>
          </cell>
          <cell r="T258">
            <v>0</v>
          </cell>
        </row>
        <row r="259">
          <cell r="A259" t="str">
            <v xml:space="preserve">Flood Control Structures, Mindanao River Basin </v>
          </cell>
          <cell r="B259" t="str">
            <v>DPWH</v>
          </cell>
          <cell r="C259" t="str">
            <v>TISD</v>
          </cell>
          <cell r="D259" t="str">
            <v>Infrastructure Development</v>
          </cell>
          <cell r="E259">
            <v>2000.2</v>
          </cell>
          <cell r="N259">
            <v>0</v>
          </cell>
          <cell r="Q259">
            <v>0</v>
          </cell>
          <cell r="T259">
            <v>0</v>
          </cell>
        </row>
        <row r="260">
          <cell r="A260" t="str">
            <v>Legaspi City Urban Drainage Improvement Project ,Albay</v>
          </cell>
          <cell r="B260" t="str">
            <v>DPWH</v>
          </cell>
          <cell r="C260" t="str">
            <v>TISD</v>
          </cell>
          <cell r="D260" t="str">
            <v>Infrastructure Development</v>
          </cell>
          <cell r="E260">
            <v>1550</v>
          </cell>
          <cell r="N260">
            <v>0</v>
          </cell>
          <cell r="Q260">
            <v>0</v>
          </cell>
          <cell r="T260">
            <v>0</v>
          </cell>
        </row>
        <row r="261">
          <cell r="A261" t="str">
            <v>Flood Control Structures along Major River Basins and Principal River/ Basins</v>
          </cell>
          <cell r="B261" t="str">
            <v>DPWH</v>
          </cell>
          <cell r="C261" t="str">
            <v>TISD</v>
          </cell>
          <cell r="D261" t="str">
            <v>Infrastructure Development</v>
          </cell>
          <cell r="E261">
            <v>16900</v>
          </cell>
          <cell r="N261">
            <v>0</v>
          </cell>
          <cell r="Q261">
            <v>0</v>
          </cell>
          <cell r="T261">
            <v>0</v>
          </cell>
        </row>
        <row r="262">
          <cell r="A262" t="str">
            <v>Flood Control Drainage and Protection Works and Seawalls along National Roads and Bridges</v>
          </cell>
          <cell r="B262" t="str">
            <v>DPWH</v>
          </cell>
          <cell r="C262" t="str">
            <v>TISD</v>
          </cell>
          <cell r="D262" t="str">
            <v>Infrastructure Development</v>
          </cell>
          <cell r="E262">
            <v>44210</v>
          </cell>
          <cell r="N262">
            <v>0</v>
          </cell>
          <cell r="Q262">
            <v>0</v>
          </cell>
          <cell r="T262">
            <v>0</v>
          </cell>
        </row>
        <row r="263">
          <cell r="A263" t="str">
            <v>Panay River Flood Control Project (1st Stage), Aklan, Capiz and Iloilo</v>
          </cell>
          <cell r="B263" t="str">
            <v>DPWH</v>
          </cell>
          <cell r="C263" t="str">
            <v>TISD</v>
          </cell>
          <cell r="D263" t="str">
            <v>Infrastructure Development</v>
          </cell>
          <cell r="E263">
            <v>4950</v>
          </cell>
          <cell r="N263">
            <v>0</v>
          </cell>
          <cell r="Q263">
            <v>0</v>
          </cell>
          <cell r="T263">
            <v>0</v>
          </cell>
        </row>
        <row r="264">
          <cell r="A264" t="str">
            <v>PTV Revitalization Program</v>
          </cell>
          <cell r="B264" t="str">
            <v>PCOO</v>
          </cell>
          <cell r="C264" t="str">
            <v>SDAD</v>
          </cell>
          <cell r="D264" t="str">
            <v>Governance and Institutions Development</v>
          </cell>
          <cell r="E264">
            <v>2851.3903711799999</v>
          </cell>
          <cell r="N264">
            <v>0</v>
          </cell>
          <cell r="Q264">
            <v>0</v>
          </cell>
          <cell r="T264">
            <v>0</v>
          </cell>
        </row>
        <row r="265">
          <cell r="A265" t="str">
            <v>Basic Educational Facilities</v>
          </cell>
          <cell r="B265" t="str">
            <v>DepEd</v>
          </cell>
          <cell r="C265" t="str">
            <v>SSD</v>
          </cell>
          <cell r="D265" t="str">
            <v>Social Reform and Community Development</v>
          </cell>
          <cell r="E265">
            <v>110165.16</v>
          </cell>
          <cell r="N265">
            <v>0</v>
          </cell>
          <cell r="Q265">
            <v>0</v>
          </cell>
          <cell r="T265">
            <v>0</v>
          </cell>
        </row>
        <row r="266">
          <cell r="A266" t="str">
            <v>Special Purpose Fund - Regular School Building Program (SPF-RSBP)</v>
          </cell>
          <cell r="B266" t="str">
            <v>DPWH</v>
          </cell>
          <cell r="C266" t="str">
            <v>TISD</v>
          </cell>
          <cell r="D266" t="str">
            <v>Infrastructure Development</v>
          </cell>
          <cell r="E266">
            <v>4000</v>
          </cell>
          <cell r="N266">
            <v>0</v>
          </cell>
          <cell r="Q266">
            <v>0</v>
          </cell>
          <cell r="T266">
            <v>0</v>
          </cell>
        </row>
        <row r="267">
          <cell r="A267" t="str">
            <v>Quick Response Program (QRF)</v>
          </cell>
          <cell r="B267" t="str">
            <v>NDRRMC</v>
          </cell>
          <cell r="C267" t="str">
            <v>SSD</v>
          </cell>
          <cell r="D267" t="str">
            <v>Social Reform and Community Development</v>
          </cell>
          <cell r="E267">
            <v>2593.9180000000001</v>
          </cell>
          <cell r="N267">
            <v>0</v>
          </cell>
          <cell r="Q267">
            <v>0</v>
          </cell>
          <cell r="T267">
            <v>0</v>
          </cell>
        </row>
        <row r="268">
          <cell r="A268" t="str">
            <v>DepEd Computerization Program</v>
          </cell>
          <cell r="B268" t="str">
            <v>DepEd</v>
          </cell>
          <cell r="C268" t="str">
            <v>SSD</v>
          </cell>
          <cell r="D268" t="str">
            <v>Social Reform and Community Development</v>
          </cell>
          <cell r="E268">
            <v>18926.52</v>
          </cell>
          <cell r="N268">
            <v>0</v>
          </cell>
          <cell r="Q268">
            <v>0</v>
          </cell>
          <cell r="T268">
            <v>0</v>
          </cell>
        </row>
        <row r="269">
          <cell r="A269" t="str">
            <v>Health Information Systems</v>
          </cell>
          <cell r="B269" t="str">
            <v>DOH</v>
          </cell>
          <cell r="C269" t="str">
            <v>SSD</v>
          </cell>
          <cell r="D269" t="str">
            <v>Social Reform and Community Development</v>
          </cell>
          <cell r="E269">
            <v>2070</v>
          </cell>
          <cell r="N269">
            <v>0</v>
          </cell>
          <cell r="Q269">
            <v>0</v>
          </cell>
          <cell r="T269">
            <v>0</v>
          </cell>
        </row>
        <row r="270">
          <cell r="A270" t="str">
            <v>Albay West Coast Road Project</v>
          </cell>
          <cell r="B270" t="str">
            <v>DPWH</v>
          </cell>
          <cell r="C270" t="str">
            <v>TISD</v>
          </cell>
          <cell r="D270" t="str">
            <v>Infrastructure Development</v>
          </cell>
          <cell r="E270">
            <v>1142.48</v>
          </cell>
          <cell r="N270">
            <v>0</v>
          </cell>
          <cell r="Q270">
            <v>0</v>
          </cell>
          <cell r="T270">
            <v>0</v>
          </cell>
        </row>
        <row r="271">
          <cell r="A271" t="str">
            <v>Nationwide Fish Ports Project (Package III)</v>
          </cell>
          <cell r="B271" t="str">
            <v>DA</v>
          </cell>
          <cell r="C271" t="str">
            <v>ESD</v>
          </cell>
          <cell r="D271" t="str">
            <v>Agriculture, Agrarian Reform and Natural Resources</v>
          </cell>
          <cell r="E271">
            <v>3040.9751980000001</v>
          </cell>
          <cell r="N271">
            <v>0</v>
          </cell>
          <cell r="Q271">
            <v>0</v>
          </cell>
          <cell r="T271">
            <v>0</v>
          </cell>
        </row>
        <row r="272">
          <cell r="A272" t="str">
            <v>Dalton Pass East Alignment</v>
          </cell>
          <cell r="B272" t="str">
            <v>DPWH</v>
          </cell>
          <cell r="C272" t="str">
            <v>TISD</v>
          </cell>
          <cell r="E272">
            <v>9510</v>
          </cell>
          <cell r="N272">
            <v>0</v>
          </cell>
          <cell r="Q272">
            <v>0</v>
          </cell>
          <cell r="T272">
            <v>0</v>
          </cell>
        </row>
        <row r="273">
          <cell r="A273" t="str">
            <v xml:space="preserve">Mansalay-Bulalacao- Magsaysay-San Jose, Mindoro Oriental/Mindoro Occidental
</v>
          </cell>
          <cell r="B273" t="str">
            <v>DPWH</v>
          </cell>
          <cell r="C273" t="str">
            <v>TISD</v>
          </cell>
          <cell r="E273">
            <v>1436</v>
          </cell>
          <cell r="N273">
            <v>0</v>
          </cell>
          <cell r="Q273">
            <v>0</v>
          </cell>
          <cell r="T273">
            <v>0</v>
          </cell>
        </row>
        <row r="274">
          <cell r="A274" t="str">
            <v xml:space="preserve">Midsayap-Sultan Sabarongis-Tacurong Road, Maguindanao 
</v>
          </cell>
          <cell r="B274" t="str">
            <v>DPWH</v>
          </cell>
          <cell r="C274" t="str">
            <v>TISD</v>
          </cell>
          <cell r="E274">
            <v>1494.36</v>
          </cell>
          <cell r="N274">
            <v>0</v>
          </cell>
          <cell r="Q274">
            <v>0</v>
          </cell>
          <cell r="T274">
            <v>0</v>
          </cell>
        </row>
        <row r="275">
          <cell r="A275" t="str">
            <v xml:space="preserve">Tangub City-Bonifacio-Don Victorino Road, Misamis Occidental, Zamboanga Del Norte
</v>
          </cell>
          <cell r="B275" t="str">
            <v>DPWH</v>
          </cell>
          <cell r="C275" t="str">
            <v>TISD</v>
          </cell>
          <cell r="D275" t="str">
            <v>Infrastructure Development</v>
          </cell>
          <cell r="E275">
            <v>1141.056</v>
          </cell>
          <cell r="N275">
            <v>0</v>
          </cell>
          <cell r="Q275">
            <v>0</v>
          </cell>
          <cell r="T275">
            <v>0</v>
          </cell>
        </row>
        <row r="276">
          <cell r="A276" t="str">
            <v xml:space="preserve">Caticlan-Malay-Nabas Road, Aklan
</v>
          </cell>
          <cell r="B276" t="str">
            <v>DPWH</v>
          </cell>
          <cell r="C276" t="str">
            <v>TISD</v>
          </cell>
          <cell r="D276" t="str">
            <v>Infrastructure Development</v>
          </cell>
          <cell r="E276">
            <v>1236.3800000000001</v>
          </cell>
          <cell r="N276">
            <v>0</v>
          </cell>
          <cell r="Q276">
            <v>0</v>
          </cell>
          <cell r="T276">
            <v>0</v>
          </cell>
        </row>
        <row r="277">
          <cell r="A277" t="str">
            <v xml:space="preserve">San Carlos-Dumaguete Road, Negros Oriental
</v>
          </cell>
          <cell r="B277" t="str">
            <v>DPWH</v>
          </cell>
          <cell r="C277" t="str">
            <v>TISD</v>
          </cell>
          <cell r="D277" t="str">
            <v>Infrastructure Development</v>
          </cell>
          <cell r="E277">
            <v>2038.66</v>
          </cell>
          <cell r="N277">
            <v>0</v>
          </cell>
          <cell r="Q277">
            <v>0</v>
          </cell>
          <cell r="T277">
            <v>0</v>
          </cell>
        </row>
        <row r="278">
          <cell r="A278" t="str">
            <v xml:space="preserve">Guihulngan-Isabela-Binalbagan Road, Negros Oriental
</v>
          </cell>
          <cell r="B278" t="str">
            <v>DPWH</v>
          </cell>
          <cell r="C278" t="str">
            <v>TISD</v>
          </cell>
          <cell r="E278">
            <v>1749.59</v>
          </cell>
          <cell r="N278">
            <v>0</v>
          </cell>
          <cell r="Q278">
            <v>0</v>
          </cell>
          <cell r="T278">
            <v>0</v>
          </cell>
        </row>
        <row r="279">
          <cell r="A279" t="str">
            <v xml:space="preserve">Cordillera Road Impvt. Project, Phase II
Bulanao-Pinukpuk Jct (Kalinga)
Abbut-Tuao (Cagayan) Road Kalinga, Cagayan 
</v>
          </cell>
          <cell r="B279" t="str">
            <v>DPWH</v>
          </cell>
          <cell r="C279" t="str">
            <v>TISD</v>
          </cell>
          <cell r="E279">
            <v>1010.1</v>
          </cell>
          <cell r="N279">
            <v>0</v>
          </cell>
          <cell r="Q279">
            <v>0</v>
          </cell>
          <cell r="T279">
            <v>0</v>
          </cell>
        </row>
        <row r="280">
          <cell r="A280" t="str">
            <v xml:space="preserve">Jct. Abo-Abo-Quezon-Rizal  (Punta Baja) Road, Palawan
</v>
          </cell>
          <cell r="B280" t="str">
            <v>DPWH</v>
          </cell>
          <cell r="C280" t="str">
            <v>TISD</v>
          </cell>
          <cell r="D280" t="str">
            <v>Infrastructure Development</v>
          </cell>
          <cell r="E280">
            <v>1299.9169999999999</v>
          </cell>
          <cell r="N280">
            <v>0</v>
          </cell>
          <cell r="Q280">
            <v>0</v>
          </cell>
          <cell r="T280">
            <v>0</v>
          </cell>
        </row>
        <row r="281">
          <cell r="A281" t="str">
            <v xml:space="preserve">Sto. Niño-Buluang Road, Palawan
</v>
          </cell>
          <cell r="B281" t="str">
            <v>DPWH</v>
          </cell>
          <cell r="C281" t="str">
            <v>TISD</v>
          </cell>
          <cell r="E281">
            <v>1584.587</v>
          </cell>
          <cell r="N281">
            <v>0</v>
          </cell>
          <cell r="Q281">
            <v>0</v>
          </cell>
          <cell r="T281">
            <v>0</v>
          </cell>
        </row>
        <row r="282">
          <cell r="A282" t="str">
            <v xml:space="preserve">Caramoan Peninsula Road, (Lagonoy-Presentacion-   Garchitorena-Caramoan-   Guijalo-San Vicente), Camarines Sur
</v>
          </cell>
          <cell r="B282" t="str">
            <v>DPWH</v>
          </cell>
          <cell r="C282" t="str">
            <v>TISD</v>
          </cell>
          <cell r="D282" t="str">
            <v>Infrastructure Development</v>
          </cell>
          <cell r="E282">
            <v>2970.645</v>
          </cell>
          <cell r="N282">
            <v>0</v>
          </cell>
          <cell r="Q282">
            <v>0</v>
          </cell>
          <cell r="T282">
            <v>0</v>
          </cell>
        </row>
        <row r="283">
          <cell r="A283" t="str">
            <v xml:space="preserve">Cebu City-Bogo Road, Cebu
</v>
          </cell>
          <cell r="B283" t="str">
            <v>DPWH</v>
          </cell>
          <cell r="C283" t="str">
            <v>TISD</v>
          </cell>
          <cell r="E283">
            <v>2226</v>
          </cell>
          <cell r="N283">
            <v>0</v>
          </cell>
          <cell r="Q283">
            <v>0</v>
          </cell>
          <cell r="T283">
            <v>0</v>
          </cell>
        </row>
        <row r="284">
          <cell r="A284" t="str">
            <v xml:space="preserve">Biliran Island Circumferential Road, (Kawayan-Culaba-Caibiran-Cabucayan), Biliran
</v>
          </cell>
          <cell r="B284" t="str">
            <v>DPWH</v>
          </cell>
          <cell r="C284" t="str">
            <v>TISD</v>
          </cell>
          <cell r="D284" t="str">
            <v>Infrastructure Development</v>
          </cell>
          <cell r="E284">
            <v>1375.0840000000001</v>
          </cell>
          <cell r="N284">
            <v>0</v>
          </cell>
          <cell r="Q284">
            <v>0</v>
          </cell>
          <cell r="T284">
            <v>0</v>
          </cell>
        </row>
        <row r="285">
          <cell r="A285" t="str">
            <v xml:space="preserve">Iligan-Aurora Road, (Linamon-Lala Section) Lanao Del Norte
</v>
          </cell>
          <cell r="B285" t="str">
            <v>DPWH</v>
          </cell>
          <cell r="C285" t="str">
            <v>TISD</v>
          </cell>
          <cell r="D285" t="str">
            <v>Infrastructure Development</v>
          </cell>
          <cell r="E285">
            <v>1959.7529999999999</v>
          </cell>
          <cell r="N285">
            <v>0</v>
          </cell>
          <cell r="Q285">
            <v>0</v>
          </cell>
          <cell r="T285">
            <v>0</v>
          </cell>
        </row>
        <row r="286">
          <cell r="A286" t="str">
            <v xml:space="preserve">Davao City-Digos Road, Davao-Cotabato Road, Davao
</v>
          </cell>
          <cell r="B286" t="str">
            <v>DPWH</v>
          </cell>
          <cell r="C286" t="str">
            <v>TISD</v>
          </cell>
          <cell r="D286" t="str">
            <v>Infrastructure Development</v>
          </cell>
          <cell r="E286">
            <v>1703.242</v>
          </cell>
          <cell r="N286">
            <v>0</v>
          </cell>
          <cell r="Q286">
            <v>0</v>
          </cell>
          <cell r="T286">
            <v>0</v>
          </cell>
        </row>
        <row r="287">
          <cell r="A287" t="str">
            <v xml:space="preserve">Parang-Lumbayanague Jct. Road, Lanao Del Sur
</v>
          </cell>
          <cell r="B287" t="str">
            <v>DPWH</v>
          </cell>
          <cell r="C287" t="str">
            <v>TISD</v>
          </cell>
          <cell r="E287">
            <v>1407</v>
          </cell>
          <cell r="N287">
            <v>0</v>
          </cell>
          <cell r="Q287">
            <v>0</v>
          </cell>
          <cell r="T287">
            <v>0</v>
          </cell>
        </row>
        <row r="288">
          <cell r="A288" t="str">
            <v>Tumauini Reservoir Project</v>
          </cell>
          <cell r="B288" t="str">
            <v>NIA</v>
          </cell>
          <cell r="C288" t="str">
            <v>ESD</v>
          </cell>
          <cell r="D288" t="str">
            <v>Agriculture, Agrarian Reform and Natural Resources</v>
          </cell>
          <cell r="E288">
            <v>3546</v>
          </cell>
          <cell r="N288">
            <v>0</v>
          </cell>
          <cell r="Q288">
            <v>0</v>
          </cell>
          <cell r="T288">
            <v>0</v>
          </cell>
        </row>
        <row r="289">
          <cell r="A289" t="str">
            <v>Modification of Malinao Dam</v>
          </cell>
          <cell r="B289" t="str">
            <v>NIA</v>
          </cell>
          <cell r="C289" t="str">
            <v>ESD</v>
          </cell>
          <cell r="D289" t="str">
            <v>Agriculture, Agrarian Reform and Natural Resources</v>
          </cell>
          <cell r="E289">
            <v>651.46400000000006</v>
          </cell>
          <cell r="F289" t="str">
            <v>Project</v>
          </cell>
          <cell r="G289">
            <v>85.63</v>
          </cell>
          <cell r="H289">
            <v>10</v>
          </cell>
          <cell r="I289">
            <v>555.83399999999995</v>
          </cell>
          <cell r="J289">
            <v>651.46399999999994</v>
          </cell>
          <cell r="K289">
            <v>95.63</v>
          </cell>
          <cell r="L289">
            <v>85.63</v>
          </cell>
          <cell r="M289">
            <v>10</v>
          </cell>
          <cell r="N289">
            <v>95.63</v>
          </cell>
          <cell r="O289">
            <v>85.63</v>
          </cell>
          <cell r="P289">
            <v>0</v>
          </cell>
          <cell r="Q289">
            <v>85.63</v>
          </cell>
          <cell r="R289">
            <v>85.63</v>
          </cell>
          <cell r="S289">
            <v>0</v>
          </cell>
          <cell r="T289">
            <v>85.63</v>
          </cell>
        </row>
        <row r="290">
          <cell r="A290" t="str">
            <v>Balintingon Reservoir Multipurpose Project</v>
          </cell>
          <cell r="B290" t="str">
            <v>NIA</v>
          </cell>
          <cell r="C290" t="str">
            <v>ESD</v>
          </cell>
          <cell r="D290" t="str">
            <v>Agriculture, Agrarian Reform and Natural Resources</v>
          </cell>
          <cell r="E290">
            <v>15668</v>
          </cell>
          <cell r="N290">
            <v>0</v>
          </cell>
          <cell r="Q290">
            <v>0</v>
          </cell>
          <cell r="T290">
            <v>0</v>
          </cell>
        </row>
        <row r="291">
          <cell r="A291" t="str">
            <v>Chico River Pump Irrigation Project</v>
          </cell>
          <cell r="B291" t="str">
            <v>NIA</v>
          </cell>
          <cell r="C291" t="str">
            <v>ESD</v>
          </cell>
          <cell r="E291">
            <v>2920</v>
          </cell>
          <cell r="N291">
            <v>0</v>
          </cell>
          <cell r="Q291">
            <v>0</v>
          </cell>
          <cell r="T291">
            <v>0</v>
          </cell>
        </row>
        <row r="292">
          <cell r="A292" t="str">
            <v>Panay East-West Road (Concepcion-Sara- San Rafael, Passi-Calinog-Ilaures)</v>
          </cell>
          <cell r="B292" t="str">
            <v>DPWH</v>
          </cell>
          <cell r="C292" t="str">
            <v>TISD</v>
          </cell>
          <cell r="D292" t="str">
            <v>Infrastructure Development</v>
          </cell>
          <cell r="E292">
            <v>1784.2729999999999</v>
          </cell>
          <cell r="N292">
            <v>0</v>
          </cell>
          <cell r="Q292">
            <v>0</v>
          </cell>
          <cell r="T292">
            <v>0</v>
          </cell>
        </row>
        <row r="293">
          <cell r="A293" t="str">
            <v xml:space="preserve">Cebu City-San Remigio Road
</v>
          </cell>
          <cell r="B293" t="str">
            <v>DPWH</v>
          </cell>
          <cell r="C293" t="str">
            <v>TISD</v>
          </cell>
          <cell r="D293" t="str">
            <v>Infrastructure Development</v>
          </cell>
          <cell r="E293">
            <v>1387.73</v>
          </cell>
          <cell r="N293">
            <v>0</v>
          </cell>
          <cell r="Q293">
            <v>0</v>
          </cell>
          <cell r="T293">
            <v>0</v>
          </cell>
        </row>
        <row r="294">
          <cell r="A294" t="str">
            <v xml:space="preserve">Liloy-Labason-Gutalac-Siocon Road, Zamboanga del Norte
</v>
          </cell>
          <cell r="B294" t="str">
            <v>DPWH</v>
          </cell>
          <cell r="C294" t="str">
            <v>TISD</v>
          </cell>
          <cell r="D294" t="str">
            <v>Infrastructure Development</v>
          </cell>
          <cell r="E294">
            <v>1879.5</v>
          </cell>
          <cell r="N294">
            <v>0</v>
          </cell>
          <cell r="Q294">
            <v>0</v>
          </cell>
          <cell r="T294">
            <v>0</v>
          </cell>
        </row>
        <row r="295">
          <cell r="A295" t="str">
            <v xml:space="preserve">Molave-Dipolog Road, Zamboanga Del Norte, Zamboanga Del 
Sur
</v>
          </cell>
          <cell r="B295" t="str">
            <v>DPWH</v>
          </cell>
          <cell r="C295" t="str">
            <v>TISD</v>
          </cell>
          <cell r="D295" t="str">
            <v>Infrastructure Development</v>
          </cell>
          <cell r="E295">
            <v>1122.6400000000001</v>
          </cell>
          <cell r="N295">
            <v>0</v>
          </cell>
          <cell r="Q295">
            <v>0</v>
          </cell>
          <cell r="T295">
            <v>0</v>
          </cell>
        </row>
        <row r="296">
          <cell r="A296" t="str">
            <v xml:space="preserve">Bayugan-San Luis-Talacogon- La Paz-
Loreto-Veruela- Sta.Josefa Road, Agusan
Del Sur </v>
          </cell>
          <cell r="B296" t="str">
            <v>DPWH</v>
          </cell>
          <cell r="C296" t="str">
            <v>TISD</v>
          </cell>
          <cell r="D296" t="str">
            <v>Infrastructure Development</v>
          </cell>
          <cell r="E296">
            <v>3598.6909999999998</v>
          </cell>
          <cell r="N296">
            <v>0</v>
          </cell>
          <cell r="Q296">
            <v>0</v>
          </cell>
          <cell r="T296">
            <v>0</v>
          </cell>
        </row>
        <row r="297">
          <cell r="A297" t="str">
            <v xml:space="preserve">Imelda-Alicia-Olotanga Road,
Zamboanga Del Sur,
</v>
          </cell>
          <cell r="B297" t="str">
            <v>DPWH</v>
          </cell>
          <cell r="C297" t="str">
            <v>TISD</v>
          </cell>
          <cell r="D297" t="str">
            <v>Infrastructure Development</v>
          </cell>
          <cell r="E297">
            <v>1495.71</v>
          </cell>
          <cell r="N297">
            <v>0</v>
          </cell>
          <cell r="Q297">
            <v>0</v>
          </cell>
          <cell r="T297">
            <v>0</v>
          </cell>
        </row>
        <row r="298">
          <cell r="A298" t="str">
            <v xml:space="preserve">Capas-Botolan Road
Zambales and Tarlac
</v>
          </cell>
          <cell r="B298" t="str">
            <v>DPWH</v>
          </cell>
          <cell r="C298" t="str">
            <v>TISD</v>
          </cell>
          <cell r="D298" t="str">
            <v>Infrastructure Development</v>
          </cell>
          <cell r="E298">
            <v>7663.0690000000004</v>
          </cell>
          <cell r="N298">
            <v>0</v>
          </cell>
          <cell r="Q298">
            <v>0</v>
          </cell>
          <cell r="T298">
            <v>0</v>
          </cell>
        </row>
        <row r="299">
          <cell r="A299" t="str">
            <v xml:space="preserve">Clarin-Jagna Road (Jagna- Sierra
Bullones- Carmen- Sagbayan-Clarin)
Bohol
</v>
          </cell>
          <cell r="B299" t="str">
            <v>DPWH</v>
          </cell>
          <cell r="C299" t="str">
            <v>TISD</v>
          </cell>
          <cell r="D299" t="str">
            <v>Infrastructure Development</v>
          </cell>
          <cell r="E299">
            <v>1022.11</v>
          </cell>
          <cell r="N299">
            <v>0</v>
          </cell>
          <cell r="Q299">
            <v>0</v>
          </cell>
          <cell r="T299">
            <v>0</v>
          </cell>
        </row>
        <row r="300">
          <cell r="A300" t="str">
            <v>Sn. Nicolas-Solsona-Cabugao- Conner-
Abbut Road, Pangasinan, Kalinga, Apayao</v>
          </cell>
          <cell r="B300" t="str">
            <v>DPWH</v>
          </cell>
          <cell r="C300" t="str">
            <v>TISD</v>
          </cell>
          <cell r="D300" t="str">
            <v>Infrastructure Development</v>
          </cell>
          <cell r="E300">
            <v>5283.5020000000004</v>
          </cell>
          <cell r="N300">
            <v>0</v>
          </cell>
          <cell r="Q300">
            <v>0</v>
          </cell>
          <cell r="T300">
            <v>0</v>
          </cell>
        </row>
        <row r="301">
          <cell r="A301" t="str">
            <v xml:space="preserve">Gurel-Bokod-Kapangan- Buguias Road,
Benguet
</v>
          </cell>
          <cell r="B301" t="str">
            <v>DPWH</v>
          </cell>
          <cell r="C301" t="str">
            <v>TISD</v>
          </cell>
          <cell r="D301" t="str">
            <v>Infrastructure Development</v>
          </cell>
          <cell r="E301">
            <v>1250</v>
          </cell>
          <cell r="N301">
            <v>0</v>
          </cell>
          <cell r="Q301">
            <v>0</v>
          </cell>
          <cell r="T301">
            <v>0</v>
          </cell>
        </row>
        <row r="302">
          <cell r="A302" t="str">
            <v xml:space="preserve">Acop-Kapangan-Kibungan Road,
Benguet
</v>
          </cell>
          <cell r="B302" t="str">
            <v>DPWH</v>
          </cell>
          <cell r="C302" t="str">
            <v>TISD</v>
          </cell>
          <cell r="D302" t="str">
            <v>Infrastructure Development</v>
          </cell>
          <cell r="E302">
            <v>3340</v>
          </cell>
          <cell r="N302">
            <v>0</v>
          </cell>
          <cell r="Q302">
            <v>0</v>
          </cell>
          <cell r="T302">
            <v>0</v>
          </cell>
        </row>
        <row r="303">
          <cell r="A303" t="str">
            <v xml:space="preserve">Tubod-Madamba/Ganassi Road,
Lanao Del Sur, Lanao Del Norte
</v>
          </cell>
          <cell r="B303" t="str">
            <v>DPWH</v>
          </cell>
          <cell r="C303" t="str">
            <v>TISD</v>
          </cell>
          <cell r="D303" t="str">
            <v>Infrastructure Development</v>
          </cell>
          <cell r="E303">
            <v>1041.6600000000001</v>
          </cell>
          <cell r="N303">
            <v>0</v>
          </cell>
          <cell r="Q303">
            <v>0</v>
          </cell>
          <cell r="T303">
            <v>0</v>
          </cell>
        </row>
        <row r="304">
          <cell r="A304" t="str">
            <v>Upi-Maitum Road, North
Cotabato</v>
          </cell>
          <cell r="B304" t="str">
            <v>DPWH</v>
          </cell>
          <cell r="C304" t="str">
            <v>TISD</v>
          </cell>
          <cell r="D304" t="str">
            <v>Infrastructure Development</v>
          </cell>
          <cell r="E304">
            <v>4728</v>
          </cell>
          <cell r="N304">
            <v>0</v>
          </cell>
          <cell r="Q304">
            <v>0</v>
          </cell>
          <cell r="T304">
            <v>0</v>
          </cell>
        </row>
        <row r="305">
          <cell r="A305" t="str">
            <v>Siquijor Circumferential Road
Siquijor</v>
          </cell>
          <cell r="B305" t="str">
            <v>DPWH</v>
          </cell>
          <cell r="C305" t="str">
            <v>TISD</v>
          </cell>
          <cell r="D305" t="str">
            <v>Infrastructure Development</v>
          </cell>
          <cell r="E305">
            <v>1153</v>
          </cell>
          <cell r="N305">
            <v>0</v>
          </cell>
          <cell r="Q305">
            <v>0</v>
          </cell>
          <cell r="T305">
            <v>0</v>
          </cell>
        </row>
        <row r="306">
          <cell r="A306" t="str">
            <v xml:space="preserve">Mindanao East-West Lateral Road,
(Lantapan-Kabanglasan-Sta Josefa-Trento
Road), Bukidnon and Lanao Del Norte
</v>
          </cell>
          <cell r="B306" t="str">
            <v>DPWH</v>
          </cell>
          <cell r="C306" t="str">
            <v>TISD</v>
          </cell>
          <cell r="D306" t="str">
            <v>Infrastructure Development</v>
          </cell>
          <cell r="E306">
            <v>3191.49</v>
          </cell>
          <cell r="N306">
            <v>0</v>
          </cell>
          <cell r="Q306">
            <v>0</v>
          </cell>
          <cell r="T306">
            <v>0</v>
          </cell>
        </row>
        <row r="307">
          <cell r="A307" t="str">
            <v>Guimaras Circumferential Road
Guimaras</v>
          </cell>
          <cell r="B307" t="str">
            <v>DPWH</v>
          </cell>
          <cell r="C307" t="str">
            <v>TISD</v>
          </cell>
          <cell r="D307" t="str">
            <v>Infrastructure Development</v>
          </cell>
          <cell r="E307">
            <v>1438.336</v>
          </cell>
          <cell r="N307">
            <v>0</v>
          </cell>
          <cell r="Q307">
            <v>0</v>
          </cell>
          <cell r="T307">
            <v>0</v>
          </cell>
        </row>
        <row r="308">
          <cell r="A308" t="str">
            <v>Toledo-Tabuelan-San Remigio Road,
Cebu</v>
          </cell>
          <cell r="B308" t="str">
            <v>DPWH</v>
          </cell>
          <cell r="C308" t="str">
            <v>TISD</v>
          </cell>
          <cell r="D308" t="str">
            <v>Infrastructure Development</v>
          </cell>
          <cell r="E308">
            <v>2440.2199999999998</v>
          </cell>
          <cell r="N308">
            <v>0</v>
          </cell>
          <cell r="Q308">
            <v>0</v>
          </cell>
          <cell r="T308">
            <v>0</v>
          </cell>
        </row>
        <row r="309">
          <cell r="A309" t="str">
            <v xml:space="preserve">Bacolod-Murcia-Benedicto-San Carlos
Road, Negros Occidental
</v>
          </cell>
          <cell r="B309" t="str">
            <v>DPWH</v>
          </cell>
          <cell r="C309" t="str">
            <v>TISD</v>
          </cell>
          <cell r="D309" t="str">
            <v>Infrastructure Development</v>
          </cell>
          <cell r="E309">
            <v>1090.1199999999999</v>
          </cell>
          <cell r="N309">
            <v>0</v>
          </cell>
          <cell r="Q309">
            <v>0</v>
          </cell>
          <cell r="T309">
            <v>0</v>
          </cell>
        </row>
        <row r="310">
          <cell r="A310" t="str">
            <v xml:space="preserve">Mangatarem-Sta Cruz Road
Pangasinan
</v>
          </cell>
          <cell r="B310" t="str">
            <v>DPWH</v>
          </cell>
          <cell r="C310" t="str">
            <v>TISD</v>
          </cell>
          <cell r="D310" t="str">
            <v>Infrastructure Development</v>
          </cell>
          <cell r="E310">
            <v>5109</v>
          </cell>
          <cell r="N310">
            <v>0</v>
          </cell>
          <cell r="Q310">
            <v>0</v>
          </cell>
          <cell r="T310">
            <v>0</v>
          </cell>
        </row>
        <row r="311">
          <cell r="A311" t="str">
            <v xml:space="preserve">San Emilio-Quirino-Cervantes Road,    
Ilocos Sur
</v>
          </cell>
          <cell r="B311" t="str">
            <v>DPWH</v>
          </cell>
          <cell r="C311" t="str">
            <v>TISD</v>
          </cell>
          <cell r="D311" t="str">
            <v>Infrastructure Development</v>
          </cell>
          <cell r="E311">
            <v>1829.64</v>
          </cell>
          <cell r="N311">
            <v>0</v>
          </cell>
          <cell r="Q311">
            <v>0</v>
          </cell>
          <cell r="T311">
            <v>0</v>
          </cell>
        </row>
        <row r="312">
          <cell r="A312" t="str">
            <v>Kalinga-Abra Rd
(Bangued-Lubuagan Section)
Abra, Kalinga</v>
          </cell>
          <cell r="B312" t="str">
            <v>DPWH</v>
          </cell>
          <cell r="C312" t="str">
            <v>TISD</v>
          </cell>
          <cell r="D312" t="str">
            <v>Infrastructure Development</v>
          </cell>
          <cell r="E312">
            <v>2816.89</v>
          </cell>
          <cell r="F312" t="str">
            <v>Project</v>
          </cell>
          <cell r="K312">
            <v>0</v>
          </cell>
          <cell r="L312">
            <v>2816.89</v>
          </cell>
          <cell r="N312">
            <v>2816.89</v>
          </cell>
          <cell r="O312">
            <v>2056.29</v>
          </cell>
          <cell r="Q312">
            <v>2056.29</v>
          </cell>
          <cell r="T312">
            <v>0</v>
          </cell>
        </row>
        <row r="313">
          <cell r="A313" t="str">
            <v xml:space="preserve">Nueva Era-Dingras-Bangued Road
Ilocos Sur, Abra
</v>
          </cell>
          <cell r="B313" t="str">
            <v>DPWH</v>
          </cell>
          <cell r="C313" t="str">
            <v>TISD</v>
          </cell>
          <cell r="D313" t="str">
            <v>Infrastructure Development</v>
          </cell>
          <cell r="E313">
            <v>1614.3130000000001</v>
          </cell>
          <cell r="N313">
            <v>0</v>
          </cell>
          <cell r="Q313">
            <v>0</v>
          </cell>
          <cell r="T313">
            <v>0</v>
          </cell>
        </row>
        <row r="314">
          <cell r="A314" t="str">
            <v xml:space="preserve">Marinduque Circumferential Rd,
Marinduque
</v>
          </cell>
          <cell r="B314" t="str">
            <v>DPWH</v>
          </cell>
          <cell r="C314" t="str">
            <v>TISD</v>
          </cell>
          <cell r="D314" t="str">
            <v>Infrastructure Development</v>
          </cell>
          <cell r="E314">
            <v>1230</v>
          </cell>
          <cell r="N314">
            <v>0</v>
          </cell>
          <cell r="Q314">
            <v>0</v>
          </cell>
          <cell r="T314">
            <v>0</v>
          </cell>
        </row>
        <row r="315">
          <cell r="A315" t="str">
            <v xml:space="preserve">Loay Interior Road Trinidad-Carmen-Loay Road Bohol
</v>
          </cell>
          <cell r="B315" t="str">
            <v>DPWH</v>
          </cell>
          <cell r="C315" t="str">
            <v>TISD</v>
          </cell>
          <cell r="D315" t="str">
            <v>Infrastructure Development</v>
          </cell>
          <cell r="E315">
            <v>1818.8</v>
          </cell>
          <cell r="N315">
            <v>0</v>
          </cell>
          <cell r="Q315">
            <v>0</v>
          </cell>
          <cell r="T315">
            <v>0</v>
          </cell>
        </row>
        <row r="316">
          <cell r="A316" t="str">
            <v>Calbiga-Tacloban-Abuyog Road
Leyte</v>
          </cell>
          <cell r="B316" t="str">
            <v>DPWH</v>
          </cell>
          <cell r="C316" t="str">
            <v>TISD</v>
          </cell>
          <cell r="D316" t="str">
            <v>Infrastructure Development</v>
          </cell>
          <cell r="E316">
            <v>1320.6</v>
          </cell>
          <cell r="N316">
            <v>0</v>
          </cell>
          <cell r="Q316">
            <v>0</v>
          </cell>
          <cell r="T316">
            <v>0</v>
          </cell>
        </row>
        <row r="317">
          <cell r="A317" t="str">
            <v xml:space="preserve">Allen - Calbayog Road, Samar 
</v>
          </cell>
          <cell r="B317" t="str">
            <v>DPWH</v>
          </cell>
          <cell r="C317" t="str">
            <v>TISD</v>
          </cell>
          <cell r="D317" t="str">
            <v>Infrastructure Development</v>
          </cell>
          <cell r="E317">
            <v>1689</v>
          </cell>
          <cell r="N317">
            <v>0</v>
          </cell>
          <cell r="Q317">
            <v>0</v>
          </cell>
          <cell r="T317">
            <v>0</v>
          </cell>
        </row>
        <row r="318">
          <cell r="A318" t="str">
            <v xml:space="preserve">Jct. Leyte-Calubian-Sn Isidro- Tabango
Villaba Road,Leyte
</v>
          </cell>
          <cell r="B318" t="str">
            <v>DPWH</v>
          </cell>
          <cell r="C318" t="str">
            <v>TISD</v>
          </cell>
          <cell r="D318" t="str">
            <v>Infrastructure Development</v>
          </cell>
          <cell r="E318">
            <v>1195.5899999999999</v>
          </cell>
          <cell r="N318">
            <v>0</v>
          </cell>
          <cell r="Q318">
            <v>0</v>
          </cell>
          <cell r="T318">
            <v>0</v>
          </cell>
        </row>
        <row r="319">
          <cell r="A319" t="str">
            <v>Cagayan de Oro Bypass Road,
Misamis Oriental</v>
          </cell>
          <cell r="B319" t="str">
            <v>DPWH</v>
          </cell>
          <cell r="C319" t="str">
            <v>TISD</v>
          </cell>
          <cell r="D319" t="str">
            <v>Infrastructure Development</v>
          </cell>
          <cell r="E319">
            <v>1220</v>
          </cell>
          <cell r="N319">
            <v>0</v>
          </cell>
          <cell r="Q319">
            <v>0</v>
          </cell>
          <cell r="T319">
            <v>0</v>
          </cell>
        </row>
        <row r="320">
          <cell r="A320" t="str">
            <v xml:space="preserve">Kalamansig-Palimbang-Maitum Road,
Sultan Kudarat and Saranggani
</v>
          </cell>
          <cell r="B320" t="str">
            <v>DPWH</v>
          </cell>
          <cell r="C320" t="str">
            <v>TISD</v>
          </cell>
          <cell r="D320" t="str">
            <v>Infrastructure Development</v>
          </cell>
          <cell r="E320">
            <v>2150.58</v>
          </cell>
          <cell r="N320">
            <v>0</v>
          </cell>
          <cell r="Q320">
            <v>0</v>
          </cell>
          <cell r="T320">
            <v>0</v>
          </cell>
        </row>
        <row r="321">
          <cell r="A321" t="str">
            <v xml:space="preserve">Panguil Bay Bridge, Misamis Occidental
</v>
          </cell>
          <cell r="B321" t="str">
            <v>DPWH</v>
          </cell>
          <cell r="C321" t="str">
            <v>TISD</v>
          </cell>
          <cell r="D321" t="str">
            <v>Infrastructure Development</v>
          </cell>
          <cell r="E321">
            <v>4425</v>
          </cell>
          <cell r="N321">
            <v>0</v>
          </cell>
          <cell r="Q321">
            <v>0</v>
          </cell>
          <cell r="T321">
            <v>0</v>
          </cell>
        </row>
        <row r="322">
          <cell r="A322" t="str">
            <v>Upper Butique SRIP</v>
          </cell>
          <cell r="B322" t="str">
            <v>NIA</v>
          </cell>
          <cell r="C322" t="str">
            <v>ESD</v>
          </cell>
          <cell r="D322" t="str">
            <v>Agriculture, Agrarian Reform and Natural Resources</v>
          </cell>
          <cell r="E322">
            <v>2041.414</v>
          </cell>
          <cell r="F322" t="str">
            <v>Project</v>
          </cell>
          <cell r="G322">
            <v>96.88900000000001</v>
          </cell>
          <cell r="H322">
            <v>0</v>
          </cell>
          <cell r="I322">
            <v>1944.5250000000001</v>
          </cell>
          <cell r="J322">
            <v>2041.4140000000002</v>
          </cell>
          <cell r="K322">
            <v>96.88900000000001</v>
          </cell>
          <cell r="L322">
            <v>96.88900000000001</v>
          </cell>
          <cell r="M322">
            <v>0</v>
          </cell>
          <cell r="N322">
            <v>96.88900000000001</v>
          </cell>
          <cell r="O322">
            <v>96.89</v>
          </cell>
          <cell r="P322">
            <v>0</v>
          </cell>
          <cell r="Q322">
            <v>96.89</v>
          </cell>
          <cell r="R322">
            <v>96.89</v>
          </cell>
          <cell r="S322">
            <v>0</v>
          </cell>
          <cell r="T322">
            <v>96.89</v>
          </cell>
        </row>
        <row r="323">
          <cell r="A323" t="str">
            <v>Iloilo Flood Control Project, Phase II, Stage II, Iloilo</v>
          </cell>
          <cell r="B323" t="str">
            <v>DPWH</v>
          </cell>
          <cell r="C323" t="str">
            <v>TISD</v>
          </cell>
          <cell r="D323" t="str">
            <v>Infrastructure Development</v>
          </cell>
          <cell r="E323">
            <v>4539</v>
          </cell>
          <cell r="N323">
            <v>0</v>
          </cell>
          <cell r="Q323">
            <v>0</v>
          </cell>
          <cell r="T323">
            <v>0</v>
          </cell>
        </row>
        <row r="324">
          <cell r="A324" t="str">
            <v>Agno River Flood Control Project, Phase III, Pangasinan</v>
          </cell>
          <cell r="B324" t="str">
            <v>DPWH</v>
          </cell>
          <cell r="C324" t="str">
            <v>TISD</v>
          </cell>
          <cell r="D324" t="str">
            <v>Infrastructure Development</v>
          </cell>
          <cell r="E324">
            <v>3565.42</v>
          </cell>
          <cell r="N324">
            <v>0</v>
          </cell>
          <cell r="Q324">
            <v>0</v>
          </cell>
          <cell r="T324">
            <v>0</v>
          </cell>
        </row>
        <row r="325">
          <cell r="A325" t="str">
            <v>Urgent Mitigation Project in the East of Mangahan Floodway, Metro Manila</v>
          </cell>
          <cell r="B325" t="str">
            <v>DPWH</v>
          </cell>
          <cell r="C325" t="str">
            <v>TISD</v>
          </cell>
          <cell r="D325" t="str">
            <v>Infrastructure Development</v>
          </cell>
          <cell r="E325">
            <v>2449</v>
          </cell>
          <cell r="N325">
            <v>0</v>
          </cell>
          <cell r="Q325">
            <v>0</v>
          </cell>
          <cell r="T325">
            <v>0</v>
          </cell>
        </row>
        <row r="326">
          <cell r="A326" t="str">
            <v>Mayon Volcano Hazard Urgent Mitigation Project Albay</v>
          </cell>
          <cell r="B326" t="str">
            <v>DPWH</v>
          </cell>
          <cell r="C326" t="str">
            <v>TISD</v>
          </cell>
          <cell r="D326" t="str">
            <v>Infrastructure Development</v>
          </cell>
          <cell r="E326">
            <v>2442.56</v>
          </cell>
          <cell r="N326">
            <v>0</v>
          </cell>
          <cell r="Q326">
            <v>0</v>
          </cell>
          <cell r="T326">
            <v>0</v>
          </cell>
        </row>
        <row r="327">
          <cell r="A327" t="str">
            <v>Tarlac River Overall Improvement Project, Tarlac</v>
          </cell>
          <cell r="B327" t="str">
            <v>DPWH</v>
          </cell>
          <cell r="C327" t="str">
            <v>TISD</v>
          </cell>
          <cell r="D327" t="str">
            <v>Infrastructure Development</v>
          </cell>
          <cell r="E327">
            <v>3353</v>
          </cell>
          <cell r="N327">
            <v>0</v>
          </cell>
          <cell r="Q327">
            <v>0</v>
          </cell>
          <cell r="T327">
            <v>0</v>
          </cell>
        </row>
        <row r="328">
          <cell r="A328" t="str">
            <v>Allied Rivers Improvement Project (ARIP)</v>
          </cell>
          <cell r="B328" t="str">
            <v>DPWH</v>
          </cell>
          <cell r="C328" t="str">
            <v>TISD</v>
          </cell>
          <cell r="D328" t="str">
            <v>Infrastructure Development</v>
          </cell>
          <cell r="E328">
            <v>5239.3519999999999</v>
          </cell>
          <cell r="N328">
            <v>0</v>
          </cell>
          <cell r="Q328">
            <v>0</v>
          </cell>
          <cell r="T328">
            <v>0</v>
          </cell>
        </row>
        <row r="329">
          <cell r="A329" t="str">
            <v>Ilog Hilabangan Flood Control Project, Negros Occidental</v>
          </cell>
          <cell r="B329" t="str">
            <v>DPWH</v>
          </cell>
          <cell r="C329" t="str">
            <v>TISD</v>
          </cell>
          <cell r="D329" t="str">
            <v>Infrastructure Development</v>
          </cell>
          <cell r="E329">
            <v>4992</v>
          </cell>
          <cell r="N329">
            <v>0</v>
          </cell>
          <cell r="Q329">
            <v>0</v>
          </cell>
          <cell r="T329">
            <v>0</v>
          </cell>
        </row>
        <row r="330">
          <cell r="A330" t="str">
            <v xml:space="preserve">Flood Control and Urban Drainage
Project in Davao Area (Davao City &amp; Davao del Norte) </v>
          </cell>
          <cell r="B330" t="str">
            <v>DPWH</v>
          </cell>
          <cell r="C330" t="str">
            <v>TISD</v>
          </cell>
          <cell r="D330" t="str">
            <v>Infrastructure Development</v>
          </cell>
          <cell r="E330">
            <v>1400</v>
          </cell>
          <cell r="N330">
            <v>0</v>
          </cell>
          <cell r="Q330">
            <v>0</v>
          </cell>
          <cell r="T330">
            <v>0</v>
          </cell>
        </row>
        <row r="331">
          <cell r="A331" t="str">
            <v>National Justice Information System</v>
          </cell>
          <cell r="B331" t="str">
            <v>DOJ</v>
          </cell>
          <cell r="C331" t="str">
            <v>SSD</v>
          </cell>
          <cell r="D331" t="str">
            <v>Governance and Institutions Development</v>
          </cell>
          <cell r="E331">
            <v>1809.404</v>
          </cell>
          <cell r="F331" t="str">
            <v>Project</v>
          </cell>
          <cell r="G331">
            <v>187</v>
          </cell>
          <cell r="H331">
            <v>0</v>
          </cell>
          <cell r="I331">
            <v>1622.404</v>
          </cell>
          <cell r="J331">
            <v>1809.404</v>
          </cell>
          <cell r="K331">
            <v>187</v>
          </cell>
          <cell r="L331">
            <v>138.16399999999999</v>
          </cell>
          <cell r="M331">
            <v>49.256999999999998</v>
          </cell>
          <cell r="N331">
            <v>187.42099999999999</v>
          </cell>
          <cell r="O331">
            <v>130.52699999999999</v>
          </cell>
          <cell r="P331">
            <v>1.2</v>
          </cell>
          <cell r="Q331">
            <v>131.72699999999998</v>
          </cell>
          <cell r="R331">
            <v>33.210999999999999</v>
          </cell>
          <cell r="S331">
            <v>0.63400000000000001</v>
          </cell>
          <cell r="T331">
            <v>33.844999999999999</v>
          </cell>
        </row>
        <row r="332">
          <cell r="A332" t="str">
            <v>BFP Service Upgrading and Modernization Program (SUMP)</v>
          </cell>
          <cell r="B332" t="str">
            <v>DILG</v>
          </cell>
          <cell r="C332" t="str">
            <v>NTISD</v>
          </cell>
          <cell r="D332" t="str">
            <v>Governance and Institutions Development</v>
          </cell>
          <cell r="E332" t="str">
            <v>35,047,100,23</v>
          </cell>
          <cell r="N332">
            <v>0</v>
          </cell>
          <cell r="Q332">
            <v>0</v>
          </cell>
          <cell r="T332">
            <v>0</v>
          </cell>
        </row>
        <row r="333">
          <cell r="A333" t="str">
            <v>Free Internet Wi-Fi Connectivity in Public Places</v>
          </cell>
          <cell r="B333" t="str">
            <v>DOST</v>
          </cell>
          <cell r="C333" t="str">
            <v>NTISD</v>
          </cell>
          <cell r="D333" t="str">
            <v>Infrastructure Development</v>
          </cell>
          <cell r="E333">
            <v>1408.6690000000001</v>
          </cell>
          <cell r="F333" t="str">
            <v>Project</v>
          </cell>
          <cell r="G333" t="str">
            <v>-</v>
          </cell>
          <cell r="H333">
            <v>1408.6690000000001</v>
          </cell>
          <cell r="I333" t="str">
            <v>-</v>
          </cell>
          <cell r="K333">
            <v>1408.6690000000001</v>
          </cell>
          <cell r="L333" t="str">
            <v>-</v>
          </cell>
          <cell r="M333">
            <v>1408.6690000000001</v>
          </cell>
          <cell r="N333">
            <v>1408.6690000000001</v>
          </cell>
          <cell r="O333" t="str">
            <v>-</v>
          </cell>
          <cell r="P333">
            <v>20.222000000000001</v>
          </cell>
          <cell r="Q333">
            <v>20.222000000000001</v>
          </cell>
          <cell r="R333" t="str">
            <v>-</v>
          </cell>
          <cell r="S333">
            <v>13.99</v>
          </cell>
          <cell r="T333">
            <v>13.99</v>
          </cell>
        </row>
        <row r="334">
          <cell r="A334" t="str">
            <v xml:space="preserve">National Government Data Center Infrastructure </v>
          </cell>
          <cell r="B334" t="str">
            <v>DOST</v>
          </cell>
          <cell r="C334" t="str">
            <v>NTISD</v>
          </cell>
          <cell r="D334" t="str">
            <v>Governance and Institutions Development</v>
          </cell>
          <cell r="E334">
            <v>436.78199999999998</v>
          </cell>
          <cell r="F334" t="str">
            <v>Project</v>
          </cell>
          <cell r="G334" t="str">
            <v>-</v>
          </cell>
          <cell r="H334">
            <v>436.78199999999998</v>
          </cell>
          <cell r="I334" t="str">
            <v>-</v>
          </cell>
          <cell r="K334">
            <v>436.78199999999998</v>
          </cell>
          <cell r="L334" t="str">
            <v>-</v>
          </cell>
          <cell r="M334">
            <v>436.78199999999998</v>
          </cell>
          <cell r="N334">
            <v>436.78199999999998</v>
          </cell>
          <cell r="O334" t="str">
            <v>-</v>
          </cell>
          <cell r="P334">
            <v>0.42499999999999999</v>
          </cell>
          <cell r="Q334">
            <v>0.42499999999999999</v>
          </cell>
          <cell r="R334" t="str">
            <v>-</v>
          </cell>
          <cell r="S334" t="str">
            <v>-</v>
          </cell>
          <cell r="T334" t="str">
            <v>-</v>
          </cell>
        </row>
        <row r="335">
          <cell r="A335" t="str">
            <v>National Spectrum Monitoring</v>
          </cell>
          <cell r="B335" t="str">
            <v>DOST</v>
          </cell>
          <cell r="C335" t="str">
            <v>NTISD</v>
          </cell>
          <cell r="D335" t="str">
            <v>Infrastructure Development</v>
          </cell>
          <cell r="E335">
            <v>59.436999999999998</v>
          </cell>
          <cell r="F335" t="str">
            <v>Project</v>
          </cell>
          <cell r="G335" t="str">
            <v>-</v>
          </cell>
          <cell r="H335">
            <v>59.436999999999998</v>
          </cell>
          <cell r="I335" t="str">
            <v>-</v>
          </cell>
          <cell r="K335">
            <v>59.436999999999998</v>
          </cell>
          <cell r="L335" t="str">
            <v>-</v>
          </cell>
          <cell r="M335">
            <v>59.436999999999998</v>
          </cell>
          <cell r="N335">
            <v>59.436999999999998</v>
          </cell>
          <cell r="O335" t="str">
            <v>-</v>
          </cell>
          <cell r="P335" t="str">
            <v>-</v>
          </cell>
          <cell r="Q335">
            <v>0</v>
          </cell>
          <cell r="R335" t="str">
            <v>-</v>
          </cell>
          <cell r="S335" t="str">
            <v>-</v>
          </cell>
          <cell r="T335" t="str">
            <v>-</v>
          </cell>
        </row>
        <row r="336">
          <cell r="A336" t="str">
            <v>Philippine Government Interoperability Exchange</v>
          </cell>
          <cell r="B336" t="str">
            <v>DOST</v>
          </cell>
          <cell r="C336" t="str">
            <v>NTISD</v>
          </cell>
          <cell r="D336" t="str">
            <v>Governance and Institutions Development</v>
          </cell>
          <cell r="E336">
            <v>636.91200000000003</v>
          </cell>
          <cell r="F336" t="str">
            <v>Project</v>
          </cell>
          <cell r="G336" t="str">
            <v>-</v>
          </cell>
          <cell r="H336">
            <v>636.91200000000003</v>
          </cell>
          <cell r="I336" t="str">
            <v>-</v>
          </cell>
          <cell r="K336">
            <v>636.91200000000003</v>
          </cell>
          <cell r="L336" t="str">
            <v>-</v>
          </cell>
          <cell r="M336">
            <v>636.91200000000003</v>
          </cell>
          <cell r="N336">
            <v>636.91200000000003</v>
          </cell>
          <cell r="O336" t="str">
            <v>-</v>
          </cell>
          <cell r="P336">
            <v>704</v>
          </cell>
          <cell r="Q336">
            <v>704</v>
          </cell>
          <cell r="R336" t="str">
            <v>-</v>
          </cell>
          <cell r="S336">
            <v>0.111</v>
          </cell>
          <cell r="T336">
            <v>0.111</v>
          </cell>
        </row>
        <row r="337">
          <cell r="A337" t="str">
            <v>Provision for Potable Water Supply-Bottom-up Budgeting Process (BuB) Water Areas</v>
          </cell>
          <cell r="B337" t="str">
            <v>DILG</v>
          </cell>
          <cell r="C337" t="str">
            <v>NTISD</v>
          </cell>
          <cell r="D337" t="str">
            <v>Infrastructure Development</v>
          </cell>
          <cell r="E337">
            <v>2890.47</v>
          </cell>
          <cell r="F337" t="str">
            <v>Program</v>
          </cell>
          <cell r="H337">
            <v>2890</v>
          </cell>
          <cell r="K337">
            <v>2890</v>
          </cell>
          <cell r="L337">
            <v>3302.38</v>
          </cell>
          <cell r="M337">
            <v>2890.4749999999999</v>
          </cell>
          <cell r="N337">
            <v>6192.8549999999996</v>
          </cell>
          <cell r="O337">
            <v>2803.57</v>
          </cell>
          <cell r="P337">
            <v>427.31</v>
          </cell>
          <cell r="Q337">
            <v>3230.88</v>
          </cell>
          <cell r="R337">
            <v>2463.5500000000002</v>
          </cell>
          <cell r="S337">
            <v>59.36</v>
          </cell>
          <cell r="T337">
            <v>2522.9100000000003</v>
          </cell>
        </row>
        <row r="340">
          <cell r="K340">
            <v>455236.44944699988</v>
          </cell>
          <cell r="N340">
            <v>422944.62239602982</v>
          </cell>
          <cell r="T340">
            <v>270119.56127089995</v>
          </cell>
        </row>
        <row r="344">
          <cell r="D344" t="str">
            <v>PROGRAM</v>
          </cell>
          <cell r="E344">
            <v>262665.17844700004</v>
          </cell>
          <cell r="K344">
            <v>275363.818447</v>
          </cell>
          <cell r="N344">
            <v>237789.95195841001</v>
          </cell>
          <cell r="Q344">
            <v>163183.56938187999</v>
          </cell>
          <cell r="T344">
            <v>115678.24360674999</v>
          </cell>
        </row>
        <row r="345">
          <cell r="D345" t="str">
            <v>PROJECT</v>
          </cell>
          <cell r="E345">
            <v>70667.766269999993</v>
          </cell>
          <cell r="K345">
            <v>42067.73</v>
          </cell>
          <cell r="N345">
            <v>40208.636812540011</v>
          </cell>
          <cell r="Q345">
            <v>26203.510200419998</v>
          </cell>
          <cell r="T345">
            <v>18888.356546380004</v>
          </cell>
        </row>
        <row r="348">
          <cell r="A348" t="str">
            <v>National Sewerage and Septage Management Program</v>
          </cell>
          <cell r="B348" t="str">
            <v>DPWH</v>
          </cell>
          <cell r="C348" t="str">
            <v>TISD</v>
          </cell>
          <cell r="D348" t="str">
            <v>Infrastructure Development</v>
          </cell>
          <cell r="E348">
            <v>1085</v>
          </cell>
          <cell r="F348" t="str">
            <v>Program</v>
          </cell>
          <cell r="K348">
            <v>1085</v>
          </cell>
          <cell r="N348">
            <v>0</v>
          </cell>
          <cell r="Q348">
            <v>0</v>
          </cell>
          <cell r="T348">
            <v>0</v>
          </cell>
        </row>
        <row r="350">
          <cell r="D350" t="str">
            <v>ALL</v>
          </cell>
        </row>
        <row r="351">
          <cell r="D351" t="str">
            <v>PROGRAM</v>
          </cell>
          <cell r="E351">
            <v>263092.69444700005</v>
          </cell>
          <cell r="F351">
            <v>36</v>
          </cell>
          <cell r="K351">
            <v>275664.33544699999</v>
          </cell>
          <cell r="N351">
            <v>236147.92120541001</v>
          </cell>
          <cell r="Q351">
            <v>162791.81005208998</v>
          </cell>
          <cell r="T351">
            <v>115270.37765300997</v>
          </cell>
        </row>
        <row r="352">
          <cell r="D352" t="str">
            <v>PROJECT</v>
          </cell>
          <cell r="E352">
            <v>73484.656269999992</v>
          </cell>
          <cell r="F352">
            <v>21</v>
          </cell>
          <cell r="K352">
            <v>42067.73</v>
          </cell>
          <cell r="N352">
            <v>43025.526812540011</v>
          </cell>
          <cell r="Q352">
            <v>28259.800200419999</v>
          </cell>
          <cell r="T352">
            <v>18888.356546380004</v>
          </cell>
        </row>
        <row r="353">
          <cell r="D353" t="str">
            <v>TOTAL</v>
          </cell>
          <cell r="E353">
            <v>336577.35071700002</v>
          </cell>
          <cell r="F353">
            <v>57</v>
          </cell>
          <cell r="K353">
            <v>317732.06544699997</v>
          </cell>
          <cell r="N353">
            <v>279173.44801795</v>
          </cell>
          <cell r="Q353">
            <v>191051.61025250997</v>
          </cell>
          <cell r="T353">
            <v>134158.73419938999</v>
          </cell>
        </row>
      </sheetData>
      <sheetData sheetId="3" refreshError="1">
        <row r="3">
          <cell r="A3" t="str">
            <v>Project Title</v>
          </cell>
          <cell r="B3" t="str">
            <v>Main IA</v>
          </cell>
          <cell r="C3" t="str">
            <v>MEDs</v>
          </cell>
          <cell r="D3" t="str">
            <v>Sector</v>
          </cell>
          <cell r="E3" t="str">
            <v>Total Project Cost as of Sept 2015</v>
          </cell>
          <cell r="F3" t="str">
            <v>Type</v>
          </cell>
          <cell r="G3" t="str">
            <v>Component</v>
          </cell>
          <cell r="H3" t="str">
            <v>Output</v>
          </cell>
          <cell r="I3" t="str">
            <v>Physical Indicators/Unit</v>
          </cell>
          <cell r="J3" t="str">
            <v>Target as of 2014</v>
          </cell>
          <cell r="K3" t="str">
            <v>Q1 2015 Target</v>
          </cell>
          <cell r="L3" t="str">
            <v>Q2 2015 Target</v>
          </cell>
          <cell r="M3" t="str">
            <v>Q3 2015 Target</v>
          </cell>
          <cell r="N3" t="str">
            <v>Q4 2015 Target</v>
          </cell>
          <cell r="O3" t="str">
            <v xml:space="preserve">Cumulative Physical Target as of Q3 CY 2015 </v>
          </cell>
          <cell r="P3" t="str">
            <v>Accomplishment as of 2014</v>
          </cell>
          <cell r="Q3" t="str">
            <v>Q1 2015 Accomplishment</v>
          </cell>
          <cell r="R3" t="str">
            <v>Q2 2015 Accomplishment</v>
          </cell>
          <cell r="S3" t="str">
            <v>Q3 2015 Accomplishment</v>
          </cell>
          <cell r="T3" t="str">
            <v>Q4 2015 Accomplishment</v>
          </cell>
          <cell r="U3" t="str">
            <v xml:space="preserve">Cumulative Physical Accomplish-mentas of Q3 CY 2015 </v>
          </cell>
          <cell r="V3" t="str">
            <v>Physical Slippage 
as of Sept 2015</v>
          </cell>
          <cell r="W3" t="str">
            <v>Physical Performance  
as of Sept 2015</v>
          </cell>
          <cell r="X3" t="str">
            <v>Physical Performance  
for CY 2015</v>
          </cell>
          <cell r="Y3" t="str">
            <v>Average Physical Perf</v>
          </cell>
          <cell r="Z3" t="str">
            <v>Average Physical Perf for CY 2015</v>
          </cell>
          <cell r="AA3" t="str">
            <v>OWPA (%)</v>
          </cell>
          <cell r="AB3" t="str">
            <v>Physical Status</v>
          </cell>
          <cell r="AC3" t="str">
            <v>Remarks</v>
          </cell>
          <cell r="AD3" t="str">
            <v>As of Date</v>
          </cell>
        </row>
        <row r="6">
          <cell r="A6" t="str">
            <v>PAyapa at MAsaganang PamayaNAn (PAMANA)</v>
          </cell>
          <cell r="B6" t="str">
            <v>DA</v>
          </cell>
          <cell r="C6" t="str">
            <v>ESD</v>
          </cell>
          <cell r="D6" t="str">
            <v>Agriculture, Agrarian Reform and Natural Resources</v>
          </cell>
          <cell r="E6">
            <v>4797</v>
          </cell>
          <cell r="F6" t="str">
            <v>Project</v>
          </cell>
          <cell r="H6" t="str">
            <v>Livelihood</v>
          </cell>
          <cell r="I6" t="str">
            <v>number</v>
          </cell>
          <cell r="J6">
            <v>182</v>
          </cell>
          <cell r="K6">
            <v>121</v>
          </cell>
          <cell r="O6">
            <v>303</v>
          </cell>
          <cell r="P6">
            <v>23</v>
          </cell>
          <cell r="U6">
            <v>23</v>
          </cell>
          <cell r="W6">
            <v>7.5907590759075907</v>
          </cell>
          <cell r="X6">
            <v>0</v>
          </cell>
          <cell r="Y6">
            <v>16.885797846727961</v>
          </cell>
          <cell r="Z6">
            <v>7.3529411764705871E-2</v>
          </cell>
          <cell r="AB6" t="str">
            <v>Behind Schedule</v>
          </cell>
          <cell r="AD6">
            <v>42248</v>
          </cell>
        </row>
        <row r="7">
          <cell r="B7" t="str">
            <v>DA</v>
          </cell>
          <cell r="F7" t="str">
            <v>Project</v>
          </cell>
          <cell r="H7" t="str">
            <v>FMR</v>
          </cell>
          <cell r="I7" t="str">
            <v>number</v>
          </cell>
          <cell r="J7">
            <v>160</v>
          </cell>
          <cell r="K7">
            <v>81</v>
          </cell>
          <cell r="O7">
            <v>241</v>
          </cell>
          <cell r="P7">
            <v>59</v>
          </cell>
          <cell r="U7">
            <v>59</v>
          </cell>
          <cell r="W7">
            <v>24.481327800829874</v>
          </cell>
          <cell r="X7">
            <v>0</v>
          </cell>
          <cell r="AD7">
            <v>42248</v>
          </cell>
        </row>
        <row r="8">
          <cell r="B8" t="str">
            <v>DA</v>
          </cell>
          <cell r="F8" t="str">
            <v>Project</v>
          </cell>
          <cell r="H8" t="str">
            <v>Irrigation</v>
          </cell>
          <cell r="I8" t="str">
            <v>number</v>
          </cell>
          <cell r="J8">
            <v>12</v>
          </cell>
          <cell r="K8">
            <v>6</v>
          </cell>
          <cell r="O8">
            <v>18</v>
          </cell>
          <cell r="P8">
            <v>1</v>
          </cell>
          <cell r="U8">
            <v>1</v>
          </cell>
          <cell r="W8">
            <v>5.5555555555555554</v>
          </cell>
          <cell r="X8">
            <v>0</v>
          </cell>
          <cell r="AD8">
            <v>42248</v>
          </cell>
        </row>
        <row r="9">
          <cell r="B9" t="str">
            <v>DA</v>
          </cell>
          <cell r="F9" t="str">
            <v>Project</v>
          </cell>
          <cell r="H9" t="str">
            <v>Post-harvest</v>
          </cell>
          <cell r="I9" t="str">
            <v>number</v>
          </cell>
          <cell r="J9">
            <v>0</v>
          </cell>
          <cell r="K9">
            <v>4</v>
          </cell>
          <cell r="O9">
            <v>4</v>
          </cell>
          <cell r="P9">
            <v>0</v>
          </cell>
          <cell r="U9">
            <v>0</v>
          </cell>
          <cell r="W9">
            <v>0</v>
          </cell>
          <cell r="X9">
            <v>0</v>
          </cell>
          <cell r="AD9">
            <v>42248</v>
          </cell>
        </row>
        <row r="10">
          <cell r="B10" t="str">
            <v>DA</v>
          </cell>
          <cell r="F10" t="str">
            <v>Project</v>
          </cell>
          <cell r="H10" t="str">
            <v>Fisheries</v>
          </cell>
          <cell r="I10" t="str">
            <v>number</v>
          </cell>
          <cell r="J10">
            <v>25</v>
          </cell>
          <cell r="K10">
            <v>272</v>
          </cell>
          <cell r="O10">
            <v>297</v>
          </cell>
          <cell r="P10">
            <v>138</v>
          </cell>
          <cell r="Q10">
            <v>1</v>
          </cell>
          <cell r="U10">
            <v>139</v>
          </cell>
          <cell r="W10">
            <v>46.801346801346796</v>
          </cell>
          <cell r="X10">
            <v>0.36764705882352938</v>
          </cell>
          <cell r="AD10">
            <v>42248</v>
          </cell>
        </row>
        <row r="11">
          <cell r="A11" t="str">
            <v xml:space="preserve"> National High Value Crops Development 
Program (HVCDP)</v>
          </cell>
          <cell r="B11" t="str">
            <v>DA</v>
          </cell>
          <cell r="C11" t="str">
            <v>ESD</v>
          </cell>
          <cell r="D11" t="str">
            <v>Agriculture, Agrarian Reform and Natural Resources</v>
          </cell>
          <cell r="E11">
            <v>2199.6970000000001</v>
          </cell>
          <cell r="F11" t="str">
            <v>Program</v>
          </cell>
          <cell r="H11" t="str">
            <v>Market Development Services</v>
          </cell>
          <cell r="I11" t="str">
            <v>number</v>
          </cell>
          <cell r="J11">
            <v>24982</v>
          </cell>
          <cell r="K11">
            <v>432</v>
          </cell>
          <cell r="L11">
            <v>12087</v>
          </cell>
          <cell r="M11">
            <v>8390</v>
          </cell>
          <cell r="N11">
            <v>4073</v>
          </cell>
          <cell r="O11">
            <v>20909</v>
          </cell>
          <cell r="Q11">
            <v>147</v>
          </cell>
          <cell r="R11">
            <v>1971</v>
          </cell>
          <cell r="S11">
            <v>2532</v>
          </cell>
          <cell r="U11">
            <v>4650</v>
          </cell>
          <cell r="W11">
            <v>22.239227127074464</v>
          </cell>
          <cell r="Y11">
            <v>84.914165197987955</v>
          </cell>
          <cell r="AB11" t="str">
            <v>Behind Schedule</v>
          </cell>
          <cell r="AD11">
            <v>42248</v>
          </cell>
        </row>
        <row r="12">
          <cell r="B12" t="str">
            <v>DA</v>
          </cell>
          <cell r="F12" t="str">
            <v>Program</v>
          </cell>
          <cell r="H12" t="str">
            <v>Extension Support, Education, and Training Services (participants trained)</v>
          </cell>
          <cell r="I12" t="str">
            <v>number</v>
          </cell>
          <cell r="J12">
            <v>33413</v>
          </cell>
          <cell r="K12">
            <v>2451</v>
          </cell>
          <cell r="L12">
            <v>12785</v>
          </cell>
          <cell r="M12">
            <v>13935</v>
          </cell>
          <cell r="N12">
            <v>4242</v>
          </cell>
          <cell r="O12">
            <v>29171</v>
          </cell>
          <cell r="Q12">
            <v>2401</v>
          </cell>
          <cell r="R12">
            <v>10466</v>
          </cell>
          <cell r="S12">
            <v>16473</v>
          </cell>
          <cell r="U12">
            <v>29340</v>
          </cell>
          <cell r="W12">
            <v>100.57934249768606</v>
          </cell>
          <cell r="AD12">
            <v>42248</v>
          </cell>
        </row>
        <row r="13">
          <cell r="B13" t="str">
            <v>DA</v>
          </cell>
          <cell r="F13" t="str">
            <v>Program</v>
          </cell>
          <cell r="H13" t="str">
            <v>Production Support Services</v>
          </cell>
          <cell r="I13" t="str">
            <v>number</v>
          </cell>
          <cell r="J13">
            <v>5980</v>
          </cell>
          <cell r="K13">
            <v>240</v>
          </cell>
          <cell r="L13">
            <v>2347</v>
          </cell>
          <cell r="M13">
            <v>2855</v>
          </cell>
          <cell r="N13">
            <v>538</v>
          </cell>
          <cell r="O13">
            <v>5442</v>
          </cell>
          <cell r="Q13">
            <v>39</v>
          </cell>
          <cell r="R13">
            <v>1500</v>
          </cell>
          <cell r="S13">
            <v>3249</v>
          </cell>
          <cell r="U13">
            <v>4788</v>
          </cell>
          <cell r="W13">
            <v>87.98235942668137</v>
          </cell>
          <cell r="AD13">
            <v>42248</v>
          </cell>
        </row>
        <row r="14">
          <cell r="B14" t="str">
            <v>DA</v>
          </cell>
          <cell r="F14" t="str">
            <v>Program</v>
          </cell>
          <cell r="H14" t="str">
            <v>Market Development Services</v>
          </cell>
          <cell r="I14" t="str">
            <v>number</v>
          </cell>
          <cell r="J14">
            <v>392</v>
          </cell>
          <cell r="K14">
            <v>18</v>
          </cell>
          <cell r="L14">
            <v>171</v>
          </cell>
          <cell r="M14">
            <v>150</v>
          </cell>
          <cell r="N14">
            <v>53</v>
          </cell>
          <cell r="O14">
            <v>339</v>
          </cell>
          <cell r="Q14">
            <v>7</v>
          </cell>
          <cell r="R14">
            <v>261</v>
          </cell>
          <cell r="S14">
            <v>168</v>
          </cell>
          <cell r="U14">
            <v>436</v>
          </cell>
          <cell r="W14">
            <v>128.61356932153393</v>
          </cell>
          <cell r="AD14">
            <v>42248</v>
          </cell>
        </row>
        <row r="15">
          <cell r="B15" t="str">
            <v>DA</v>
          </cell>
          <cell r="F15" t="str">
            <v>Program</v>
          </cell>
          <cell r="H15" t="str">
            <v>Irrigation Network Services</v>
          </cell>
          <cell r="I15" t="str">
            <v>number</v>
          </cell>
          <cell r="J15">
            <v>634</v>
          </cell>
          <cell r="K15">
            <v>46</v>
          </cell>
          <cell r="L15">
            <v>271</v>
          </cell>
          <cell r="M15">
            <v>280</v>
          </cell>
          <cell r="N15">
            <v>37</v>
          </cell>
          <cell r="O15">
            <v>597</v>
          </cell>
          <cell r="Q15">
            <v>6</v>
          </cell>
          <cell r="R15">
            <v>266</v>
          </cell>
          <cell r="S15">
            <v>317</v>
          </cell>
          <cell r="U15">
            <v>589</v>
          </cell>
          <cell r="W15">
            <v>98.659966499162479</v>
          </cell>
          <cell r="AD15">
            <v>42248</v>
          </cell>
        </row>
        <row r="16">
          <cell r="B16" t="str">
            <v>DA</v>
          </cell>
          <cell r="F16" t="str">
            <v>Program</v>
          </cell>
          <cell r="H16" t="str">
            <v>Irrigation Network Service Areas</v>
          </cell>
          <cell r="I16" t="str">
            <v>ha</v>
          </cell>
          <cell r="J16">
            <v>2648</v>
          </cell>
          <cell r="K16">
            <v>250</v>
          </cell>
          <cell r="L16">
            <v>1067</v>
          </cell>
          <cell r="M16">
            <v>1058</v>
          </cell>
          <cell r="N16">
            <v>273</v>
          </cell>
          <cell r="O16">
            <v>2375</v>
          </cell>
          <cell r="Q16">
            <v>100</v>
          </cell>
          <cell r="R16">
            <v>487</v>
          </cell>
          <cell r="S16">
            <v>1109</v>
          </cell>
          <cell r="U16">
            <v>1696</v>
          </cell>
          <cell r="W16">
            <v>71.410526315789468</v>
          </cell>
          <cell r="AD16">
            <v>42248</v>
          </cell>
        </row>
        <row r="17">
          <cell r="A17" t="str">
            <v xml:space="preserve">Agri-Pinoy Livestock Program </v>
          </cell>
          <cell r="B17" t="str">
            <v>DA</v>
          </cell>
          <cell r="C17" t="str">
            <v>ESD</v>
          </cell>
          <cell r="D17" t="str">
            <v>Agriculture, Agrarian Reform and Natural Resources</v>
          </cell>
          <cell r="E17">
            <v>1616.21</v>
          </cell>
          <cell r="F17" t="str">
            <v>Program</v>
          </cell>
          <cell r="H17" t="str">
            <v>Production Support Services</v>
          </cell>
          <cell r="I17" t="str">
            <v>number</v>
          </cell>
          <cell r="J17">
            <v>270983</v>
          </cell>
          <cell r="K17">
            <v>56873</v>
          </cell>
          <cell r="L17">
            <v>62650</v>
          </cell>
          <cell r="M17">
            <v>78523</v>
          </cell>
          <cell r="N17">
            <v>72937</v>
          </cell>
          <cell r="O17">
            <v>198046</v>
          </cell>
          <cell r="Q17">
            <v>46147</v>
          </cell>
          <cell r="R17">
            <v>122761</v>
          </cell>
          <cell r="S17">
            <v>109712</v>
          </cell>
          <cell r="U17">
            <v>278620</v>
          </cell>
          <cell r="W17">
            <v>140.68448744231139</v>
          </cell>
          <cell r="Y17">
            <v>77.564428201677501</v>
          </cell>
          <cell r="AB17" t="str">
            <v>Behind Schedule</v>
          </cell>
          <cell r="AD17">
            <v>42248</v>
          </cell>
        </row>
        <row r="18">
          <cell r="B18" t="str">
            <v>DA</v>
          </cell>
          <cell r="C18" t="str">
            <v>ESD</v>
          </cell>
          <cell r="D18" t="str">
            <v>Agriculture, Agrarian Reform and Natural Resources</v>
          </cell>
          <cell r="F18" t="str">
            <v>Program</v>
          </cell>
          <cell r="H18" t="str">
            <v>Market Development Services</v>
          </cell>
          <cell r="I18" t="str">
            <v>number</v>
          </cell>
          <cell r="J18">
            <v>1003</v>
          </cell>
          <cell r="K18">
            <v>205</v>
          </cell>
          <cell r="L18">
            <v>270</v>
          </cell>
          <cell r="M18">
            <v>258</v>
          </cell>
          <cell r="N18">
            <v>270</v>
          </cell>
          <cell r="O18">
            <v>733</v>
          </cell>
          <cell r="Q18">
            <v>69</v>
          </cell>
          <cell r="R18">
            <v>421</v>
          </cell>
          <cell r="S18">
            <v>462</v>
          </cell>
          <cell r="U18">
            <v>952</v>
          </cell>
          <cell r="W18">
            <v>129.87721691678036</v>
          </cell>
          <cell r="AD18">
            <v>42248</v>
          </cell>
        </row>
        <row r="19">
          <cell r="B19" t="str">
            <v>DA</v>
          </cell>
          <cell r="C19" t="str">
            <v>ESD</v>
          </cell>
          <cell r="D19" t="str">
            <v>Agriculture, Agrarian Reform and Natural Resources</v>
          </cell>
          <cell r="F19" t="str">
            <v>Program</v>
          </cell>
          <cell r="H19" t="str">
            <v>Extension Support, Education, and Training Services (participants trained)</v>
          </cell>
          <cell r="I19" t="str">
            <v>number</v>
          </cell>
          <cell r="J19">
            <v>12449</v>
          </cell>
          <cell r="K19">
            <v>2068</v>
          </cell>
          <cell r="L19">
            <v>4831</v>
          </cell>
          <cell r="M19">
            <v>3602</v>
          </cell>
          <cell r="N19">
            <v>1948</v>
          </cell>
          <cell r="O19">
            <v>10501</v>
          </cell>
          <cell r="Q19">
            <v>1954</v>
          </cell>
          <cell r="R19">
            <v>4711</v>
          </cell>
          <cell r="S19">
            <v>4367</v>
          </cell>
          <cell r="U19">
            <v>11032</v>
          </cell>
          <cell r="W19">
            <v>105.05666127035521</v>
          </cell>
          <cell r="AD19">
            <v>42248</v>
          </cell>
        </row>
        <row r="20">
          <cell r="B20" t="str">
            <v>DA</v>
          </cell>
          <cell r="C20" t="str">
            <v>ESD</v>
          </cell>
          <cell r="D20" t="str">
            <v>Agriculture, Agrarian Reform and Natural Resources</v>
          </cell>
          <cell r="F20" t="str">
            <v>Program</v>
          </cell>
          <cell r="H20" t="str">
            <v xml:space="preserve">Agricultural Machinery, Equipment and Facilities </v>
          </cell>
          <cell r="I20" t="str">
            <v>number</v>
          </cell>
          <cell r="J20">
            <v>236</v>
          </cell>
          <cell r="K20">
            <v>34</v>
          </cell>
          <cell r="L20">
            <v>52</v>
          </cell>
          <cell r="M20">
            <v>82</v>
          </cell>
          <cell r="N20">
            <v>68</v>
          </cell>
          <cell r="O20">
            <v>168</v>
          </cell>
          <cell r="S20">
            <v>36</v>
          </cell>
          <cell r="U20">
            <v>36</v>
          </cell>
          <cell r="W20">
            <v>21.428571428571427</v>
          </cell>
          <cell r="AD20">
            <v>42248</v>
          </cell>
        </row>
        <row r="21">
          <cell r="B21" t="str">
            <v>DA</v>
          </cell>
          <cell r="C21" t="str">
            <v>ESD</v>
          </cell>
          <cell r="D21" t="str">
            <v>Agriculture, Agrarian Reform and Natural Resources</v>
          </cell>
          <cell r="F21" t="str">
            <v>Program</v>
          </cell>
          <cell r="H21" t="str">
            <v>Production Support Services</v>
          </cell>
          <cell r="I21" t="str">
            <v>number</v>
          </cell>
          <cell r="J21">
            <v>1272</v>
          </cell>
          <cell r="K21">
            <v>204</v>
          </cell>
          <cell r="L21">
            <v>509</v>
          </cell>
          <cell r="M21">
            <v>389</v>
          </cell>
          <cell r="N21">
            <v>170</v>
          </cell>
          <cell r="O21">
            <v>1102</v>
          </cell>
          <cell r="Q21">
            <v>48</v>
          </cell>
          <cell r="R21">
            <v>58</v>
          </cell>
          <cell r="S21">
            <v>227</v>
          </cell>
          <cell r="U21">
            <v>333</v>
          </cell>
          <cell r="W21">
            <v>30.217785843920147</v>
          </cell>
        </row>
        <row r="22">
          <cell r="B22" t="str">
            <v>DA</v>
          </cell>
          <cell r="C22" t="str">
            <v>ESD</v>
          </cell>
          <cell r="D22" t="str">
            <v>Agriculture, Agrarian Reform and Natural Resources</v>
          </cell>
          <cell r="F22" t="str">
            <v>Program</v>
          </cell>
          <cell r="H22" t="str">
            <v>Market Development Services</v>
          </cell>
          <cell r="I22" t="str">
            <v>number</v>
          </cell>
          <cell r="J22">
            <v>132</v>
          </cell>
          <cell r="K22">
            <v>35</v>
          </cell>
          <cell r="L22">
            <v>35</v>
          </cell>
          <cell r="M22">
            <v>32</v>
          </cell>
          <cell r="N22">
            <v>30</v>
          </cell>
          <cell r="O22">
            <v>102</v>
          </cell>
          <cell r="Q22">
            <v>5</v>
          </cell>
          <cell r="R22">
            <v>6</v>
          </cell>
          <cell r="S22">
            <v>107</v>
          </cell>
          <cell r="U22">
            <v>118</v>
          </cell>
          <cell r="W22">
            <v>115.68627450980394</v>
          </cell>
        </row>
        <row r="23">
          <cell r="B23" t="str">
            <v>DA</v>
          </cell>
          <cell r="C23" t="str">
            <v>ESD</v>
          </cell>
          <cell r="D23" t="str">
            <v>Agriculture, Agrarian Reform and Natural Resources</v>
          </cell>
          <cell r="F23" t="str">
            <v>Program</v>
          </cell>
          <cell r="H23" t="str">
            <v xml:space="preserve">Agricultural Machinery, Equipment and Facilities </v>
          </cell>
          <cell r="I23" t="str">
            <v>number</v>
          </cell>
          <cell r="J23">
            <v>116</v>
          </cell>
          <cell r="K23">
            <v>21</v>
          </cell>
          <cell r="L23">
            <v>36</v>
          </cell>
          <cell r="M23">
            <v>36</v>
          </cell>
          <cell r="N23">
            <v>23</v>
          </cell>
          <cell r="O23">
            <v>93</v>
          </cell>
          <cell r="S23">
            <v>0</v>
          </cell>
          <cell r="U23">
            <v>0</v>
          </cell>
          <cell r="W23">
            <v>0</v>
          </cell>
        </row>
        <row r="24">
          <cell r="A24" t="str">
            <v xml:space="preserve">Agri-Pinoy National Rice Program </v>
          </cell>
          <cell r="B24" t="str">
            <v>DA</v>
          </cell>
          <cell r="C24" t="str">
            <v>ESD</v>
          </cell>
          <cell r="D24" t="str">
            <v>Agriculture, Agrarian Reform and Natural Resources</v>
          </cell>
          <cell r="E24">
            <v>7003.5050000000001</v>
          </cell>
          <cell r="F24" t="str">
            <v>Program</v>
          </cell>
          <cell r="H24" t="str">
            <v>Production Support Services</v>
          </cell>
          <cell r="I24" t="str">
            <v>number</v>
          </cell>
          <cell r="J24">
            <v>922694</v>
          </cell>
          <cell r="K24">
            <v>182226</v>
          </cell>
          <cell r="L24">
            <v>544189</v>
          </cell>
          <cell r="M24">
            <v>116892</v>
          </cell>
          <cell r="N24">
            <v>79387</v>
          </cell>
          <cell r="O24">
            <v>843307</v>
          </cell>
          <cell r="P24" t="str">
            <v>-</v>
          </cell>
          <cell r="Q24">
            <v>0</v>
          </cell>
          <cell r="R24">
            <v>182351</v>
          </cell>
          <cell r="S24">
            <v>138326</v>
          </cell>
          <cell r="U24">
            <v>320677</v>
          </cell>
          <cell r="W24">
            <v>38.026128088584585</v>
          </cell>
          <cell r="Y24">
            <v>62.492692760344312</v>
          </cell>
          <cell r="AB24" t="str">
            <v>Behind Schedule</v>
          </cell>
          <cell r="AD24">
            <v>42248</v>
          </cell>
        </row>
        <row r="25">
          <cell r="B25" t="str">
            <v>DA</v>
          </cell>
          <cell r="C25" t="str">
            <v>ESD</v>
          </cell>
          <cell r="D25" t="str">
            <v>Agriculture, Agrarian Reform and Natural Resources</v>
          </cell>
          <cell r="F25" t="str">
            <v>Program</v>
          </cell>
          <cell r="H25" t="str">
            <v>Extension Support, Education, and Training Services (participants trained)</v>
          </cell>
          <cell r="I25" t="str">
            <v>number</v>
          </cell>
          <cell r="J25">
            <v>76666</v>
          </cell>
          <cell r="K25">
            <v>12306</v>
          </cell>
          <cell r="L25">
            <v>31114</v>
          </cell>
          <cell r="M25">
            <v>16875</v>
          </cell>
          <cell r="N25">
            <v>16371</v>
          </cell>
          <cell r="O25">
            <v>60295</v>
          </cell>
          <cell r="P25" t="str">
            <v>-</v>
          </cell>
          <cell r="Q25">
            <v>159</v>
          </cell>
          <cell r="R25">
            <v>35160</v>
          </cell>
          <cell r="S25">
            <v>22121</v>
          </cell>
          <cell r="U25">
            <v>57440</v>
          </cell>
          <cell r="W25">
            <v>95.264947342234024</v>
          </cell>
          <cell r="AD25">
            <v>42248</v>
          </cell>
        </row>
        <row r="26">
          <cell r="B26" t="str">
            <v>DA</v>
          </cell>
          <cell r="C26" t="str">
            <v>ESD</v>
          </cell>
          <cell r="D26" t="str">
            <v>Agriculture, Agrarian Reform and Natural Resources</v>
          </cell>
          <cell r="F26" t="str">
            <v>Program</v>
          </cell>
          <cell r="H26" t="str">
            <v xml:space="preserve">Agricultural Machinery, Equipment and Facilities </v>
          </cell>
          <cell r="I26" t="str">
            <v>number</v>
          </cell>
          <cell r="J26">
            <v>1705</v>
          </cell>
          <cell r="K26">
            <v>25</v>
          </cell>
          <cell r="L26">
            <v>951</v>
          </cell>
          <cell r="M26">
            <v>535</v>
          </cell>
          <cell r="N26">
            <v>194</v>
          </cell>
          <cell r="O26">
            <v>1511</v>
          </cell>
          <cell r="P26" t="str">
            <v>-</v>
          </cell>
          <cell r="Q26">
            <v>0</v>
          </cell>
          <cell r="R26">
            <v>366</v>
          </cell>
          <cell r="S26">
            <v>394</v>
          </cell>
          <cell r="U26">
            <v>760</v>
          </cell>
          <cell r="W26">
            <v>50.297816015883527</v>
          </cell>
          <cell r="AD26">
            <v>42248</v>
          </cell>
        </row>
        <row r="27">
          <cell r="B27" t="str">
            <v>DA</v>
          </cell>
          <cell r="C27" t="str">
            <v>ESD</v>
          </cell>
          <cell r="D27" t="str">
            <v>Agriculture, Agrarian Reform and Natural Resources</v>
          </cell>
          <cell r="F27" t="str">
            <v>Program</v>
          </cell>
          <cell r="H27" t="str">
            <v>Irrigation Network Service Areas</v>
          </cell>
          <cell r="I27" t="str">
            <v>ha</v>
          </cell>
          <cell r="J27">
            <v>5866</v>
          </cell>
          <cell r="K27">
            <v>11</v>
          </cell>
          <cell r="L27">
            <v>1369</v>
          </cell>
          <cell r="M27">
            <v>3653</v>
          </cell>
          <cell r="N27">
            <v>833</v>
          </cell>
          <cell r="O27">
            <v>5033</v>
          </cell>
          <cell r="P27" t="str">
            <v>-</v>
          </cell>
          <cell r="Q27">
            <v>0</v>
          </cell>
          <cell r="R27">
            <v>1091</v>
          </cell>
          <cell r="S27">
            <v>2250</v>
          </cell>
          <cell r="U27">
            <v>3341</v>
          </cell>
          <cell r="W27">
            <v>66.381879594675141</v>
          </cell>
          <cell r="AD27">
            <v>42248</v>
          </cell>
        </row>
        <row r="28">
          <cell r="A28" t="str">
            <v>Crop Insurance Program</v>
          </cell>
          <cell r="B28" t="str">
            <v>DA</v>
          </cell>
          <cell r="C28" t="str">
            <v>ESD</v>
          </cell>
          <cell r="D28" t="str">
            <v>Agriculture, Agrarian Reform and Natural Resources</v>
          </cell>
          <cell r="E28">
            <v>1300</v>
          </cell>
          <cell r="F28" t="str">
            <v>Program</v>
          </cell>
          <cell r="H28" t="str">
            <v>Rice Insurance</v>
          </cell>
          <cell r="I28" t="str">
            <v>no. of farmers</v>
          </cell>
          <cell r="O28">
            <v>46121</v>
          </cell>
          <cell r="U28">
            <v>0</v>
          </cell>
          <cell r="W28">
            <v>0</v>
          </cell>
          <cell r="Y28">
            <v>0</v>
          </cell>
          <cell r="AB28" t="str">
            <v>Behind Schedule</v>
          </cell>
          <cell r="AD28">
            <v>42156</v>
          </cell>
        </row>
        <row r="29">
          <cell r="B29" t="str">
            <v>DA</v>
          </cell>
          <cell r="C29" t="str">
            <v>ESD</v>
          </cell>
          <cell r="D29" t="str">
            <v>Agriculture, Agrarian Reform and Natural Resources</v>
          </cell>
          <cell r="F29" t="str">
            <v>Program</v>
          </cell>
          <cell r="H29" t="str">
            <v>Rice Insurance</v>
          </cell>
          <cell r="I29" t="str">
            <v>area</v>
          </cell>
          <cell r="O29">
            <v>55493.039999999994</v>
          </cell>
          <cell r="U29">
            <v>0</v>
          </cell>
          <cell r="W29">
            <v>0</v>
          </cell>
          <cell r="AD29">
            <v>42156</v>
          </cell>
        </row>
        <row r="30">
          <cell r="B30" t="str">
            <v>DA</v>
          </cell>
          <cell r="C30" t="str">
            <v>ESD</v>
          </cell>
          <cell r="D30" t="str">
            <v>Agriculture, Agrarian Reform and Natural Resources</v>
          </cell>
          <cell r="F30" t="str">
            <v>Program</v>
          </cell>
          <cell r="H30" t="str">
            <v>Corn Insurance</v>
          </cell>
          <cell r="I30" t="str">
            <v>no. of farmers</v>
          </cell>
          <cell r="O30">
            <v>24829</v>
          </cell>
          <cell r="U30">
            <v>0</v>
          </cell>
          <cell r="W30">
            <v>0</v>
          </cell>
          <cell r="AD30">
            <v>42156</v>
          </cell>
        </row>
        <row r="31">
          <cell r="B31" t="str">
            <v>DA</v>
          </cell>
          <cell r="C31" t="str">
            <v>ESD</v>
          </cell>
          <cell r="D31" t="str">
            <v>Agriculture, Agrarian Reform and Natural Resources</v>
          </cell>
          <cell r="F31" t="str">
            <v>Program</v>
          </cell>
          <cell r="H31" t="str">
            <v>Corn Insurance</v>
          </cell>
          <cell r="I31" t="str">
            <v>area</v>
          </cell>
          <cell r="O31">
            <v>30206.447</v>
          </cell>
          <cell r="U31">
            <v>0</v>
          </cell>
          <cell r="W31">
            <v>0</v>
          </cell>
          <cell r="AD31">
            <v>42156</v>
          </cell>
        </row>
        <row r="32">
          <cell r="B32" t="str">
            <v>DA</v>
          </cell>
          <cell r="C32" t="str">
            <v>ESD</v>
          </cell>
          <cell r="D32" t="str">
            <v>Agriculture, Agrarian Reform and Natural Resources</v>
          </cell>
          <cell r="F32" t="str">
            <v>Program</v>
          </cell>
          <cell r="H32" t="str">
            <v>High Value Crop</v>
          </cell>
          <cell r="I32" t="str">
            <v>no. of farmers</v>
          </cell>
          <cell r="O32">
            <v>41041</v>
          </cell>
          <cell r="U32">
            <v>0</v>
          </cell>
          <cell r="W32">
            <v>0</v>
          </cell>
          <cell r="AD32">
            <v>42156</v>
          </cell>
        </row>
        <row r="33">
          <cell r="B33" t="str">
            <v>DA</v>
          </cell>
          <cell r="C33" t="str">
            <v>ESD</v>
          </cell>
          <cell r="D33" t="str">
            <v>Agriculture, Agrarian Reform and Natural Resources</v>
          </cell>
          <cell r="F33" t="str">
            <v>Program</v>
          </cell>
          <cell r="H33" t="str">
            <v>High Value Crop</v>
          </cell>
          <cell r="I33" t="str">
            <v>area</v>
          </cell>
          <cell r="O33">
            <v>47728.126000000004</v>
          </cell>
          <cell r="U33">
            <v>0</v>
          </cell>
          <cell r="W33">
            <v>0</v>
          </cell>
          <cell r="AD33">
            <v>42156</v>
          </cell>
        </row>
        <row r="34">
          <cell r="B34" t="str">
            <v>DA</v>
          </cell>
          <cell r="C34" t="str">
            <v>ESD</v>
          </cell>
          <cell r="D34" t="str">
            <v>Agriculture, Agrarian Reform and Natural Resources</v>
          </cell>
          <cell r="F34" t="str">
            <v>Program</v>
          </cell>
          <cell r="H34" t="str">
            <v>Livestock Insurance</v>
          </cell>
          <cell r="I34" t="str">
            <v>no. of farmers</v>
          </cell>
          <cell r="O34">
            <v>23652</v>
          </cell>
          <cell r="U34">
            <v>0</v>
          </cell>
          <cell r="W34">
            <v>0</v>
          </cell>
          <cell r="AD34">
            <v>42156</v>
          </cell>
        </row>
        <row r="35">
          <cell r="B35" t="str">
            <v>DA</v>
          </cell>
          <cell r="C35" t="str">
            <v>ESD</v>
          </cell>
          <cell r="D35" t="str">
            <v>Agriculture, Agrarian Reform and Natural Resources</v>
          </cell>
          <cell r="F35" t="str">
            <v>Program</v>
          </cell>
          <cell r="H35" t="str">
            <v>Livestock Insurance</v>
          </cell>
          <cell r="I35" t="str">
            <v>heads</v>
          </cell>
          <cell r="O35">
            <v>44786</v>
          </cell>
          <cell r="U35">
            <v>0</v>
          </cell>
          <cell r="W35">
            <v>0</v>
          </cell>
          <cell r="AD35">
            <v>42156</v>
          </cell>
        </row>
        <row r="36">
          <cell r="B36" t="str">
            <v>DA</v>
          </cell>
          <cell r="C36" t="str">
            <v>ESD</v>
          </cell>
          <cell r="D36" t="str">
            <v>Agriculture, Agrarian Reform and Natural Resources</v>
          </cell>
          <cell r="F36" t="str">
            <v>Program</v>
          </cell>
          <cell r="H36" t="str">
            <v>Fisheries</v>
          </cell>
          <cell r="I36" t="str">
            <v>no. of farmers</v>
          </cell>
          <cell r="O36">
            <v>17978</v>
          </cell>
          <cell r="U36">
            <v>0</v>
          </cell>
          <cell r="W36">
            <v>0</v>
          </cell>
          <cell r="AD36">
            <v>42156</v>
          </cell>
        </row>
        <row r="37">
          <cell r="B37" t="str">
            <v>DA</v>
          </cell>
          <cell r="C37" t="str">
            <v>ESD</v>
          </cell>
          <cell r="D37" t="str">
            <v>Agriculture, Agrarian Reform and Natural Resources</v>
          </cell>
          <cell r="F37" t="str">
            <v>Program</v>
          </cell>
          <cell r="H37" t="str">
            <v>Fisheries</v>
          </cell>
          <cell r="I37" t="str">
            <v>policies</v>
          </cell>
          <cell r="O37">
            <v>5730</v>
          </cell>
          <cell r="U37">
            <v>0</v>
          </cell>
          <cell r="W37">
            <v>0</v>
          </cell>
          <cell r="AD37">
            <v>42156</v>
          </cell>
        </row>
        <row r="38">
          <cell r="B38" t="str">
            <v>DA</v>
          </cell>
          <cell r="C38" t="str">
            <v>ESD</v>
          </cell>
          <cell r="D38" t="str">
            <v>Agriculture, Agrarian Reform and Natural Resources</v>
          </cell>
          <cell r="F38" t="str">
            <v>Program</v>
          </cell>
          <cell r="H38" t="str">
            <v>Non-Crop Assets</v>
          </cell>
          <cell r="I38" t="str">
            <v>no. of farmers</v>
          </cell>
          <cell r="O38">
            <v>2441</v>
          </cell>
          <cell r="U38">
            <v>0</v>
          </cell>
          <cell r="W38">
            <v>0</v>
          </cell>
          <cell r="AD38">
            <v>42156</v>
          </cell>
        </row>
        <row r="39">
          <cell r="B39" t="str">
            <v>DA</v>
          </cell>
          <cell r="C39" t="str">
            <v>ESD</v>
          </cell>
          <cell r="D39" t="str">
            <v>Agriculture, Agrarian Reform and Natural Resources</v>
          </cell>
          <cell r="F39" t="str">
            <v>Program</v>
          </cell>
          <cell r="H39" t="str">
            <v>Non-Crop Assets</v>
          </cell>
          <cell r="I39" t="str">
            <v>policies</v>
          </cell>
          <cell r="O39">
            <v>2403</v>
          </cell>
          <cell r="U39">
            <v>0</v>
          </cell>
          <cell r="W39">
            <v>0</v>
          </cell>
          <cell r="AD39">
            <v>42156</v>
          </cell>
        </row>
        <row r="40">
          <cell r="A40" t="str">
            <v>National Corn Program</v>
          </cell>
          <cell r="B40" t="str">
            <v>DA</v>
          </cell>
          <cell r="C40" t="str">
            <v>ESD</v>
          </cell>
          <cell r="D40" t="str">
            <v>Agriculture, Agrarian Reform and Natural Resources</v>
          </cell>
          <cell r="E40">
            <v>2296.5189999999998</v>
          </cell>
          <cell r="F40" t="str">
            <v>Program</v>
          </cell>
          <cell r="H40" t="str">
            <v>Production Support Services</v>
          </cell>
          <cell r="I40" t="str">
            <v>number</v>
          </cell>
          <cell r="J40">
            <v>96668</v>
          </cell>
          <cell r="K40">
            <v>10146</v>
          </cell>
          <cell r="L40">
            <v>34799</v>
          </cell>
          <cell r="M40">
            <v>36683</v>
          </cell>
          <cell r="N40">
            <v>15040</v>
          </cell>
          <cell r="O40">
            <v>81628</v>
          </cell>
          <cell r="Q40">
            <v>4435</v>
          </cell>
          <cell r="R40">
            <v>9487</v>
          </cell>
          <cell r="S40">
            <v>122567</v>
          </cell>
          <cell r="U40">
            <v>136489</v>
          </cell>
          <cell r="W40">
            <v>167.20855588768561</v>
          </cell>
          <cell r="Y40">
            <v>97.731596836077543</v>
          </cell>
          <cell r="AB40" t="str">
            <v>Behind Schedule</v>
          </cell>
          <cell r="AD40">
            <v>42248</v>
          </cell>
        </row>
        <row r="41">
          <cell r="B41" t="str">
            <v>DA</v>
          </cell>
          <cell r="C41" t="str">
            <v>ESD</v>
          </cell>
          <cell r="D41" t="str">
            <v>Agriculture, Agrarian Reform and Natural Resources</v>
          </cell>
          <cell r="F41" t="str">
            <v>Program</v>
          </cell>
          <cell r="H41" t="str">
            <v>Extension Support, Education, and Training Services (participants trained)</v>
          </cell>
          <cell r="I41" t="str">
            <v>number</v>
          </cell>
          <cell r="J41">
            <v>25400</v>
          </cell>
          <cell r="K41">
            <v>3718</v>
          </cell>
          <cell r="L41">
            <v>8740</v>
          </cell>
          <cell r="M41">
            <v>7141</v>
          </cell>
          <cell r="N41">
            <v>5801</v>
          </cell>
          <cell r="O41">
            <v>19599</v>
          </cell>
          <cell r="Q41">
            <v>855</v>
          </cell>
          <cell r="R41">
            <v>8124</v>
          </cell>
          <cell r="S41">
            <v>18998</v>
          </cell>
          <cell r="U41">
            <v>27977</v>
          </cell>
          <cell r="W41">
            <v>142.74707893259858</v>
          </cell>
          <cell r="AD41">
            <v>42248</v>
          </cell>
        </row>
        <row r="42">
          <cell r="B42" t="str">
            <v>DA</v>
          </cell>
          <cell r="C42" t="str">
            <v>ESD</v>
          </cell>
          <cell r="D42" t="str">
            <v>Agriculture, Agrarian Reform and Natural Resources</v>
          </cell>
          <cell r="F42" t="str">
            <v>Program</v>
          </cell>
          <cell r="H42" t="str">
            <v xml:space="preserve">Agricultural Machinery, Equipment and Facilities </v>
          </cell>
          <cell r="I42" t="str">
            <v>number</v>
          </cell>
          <cell r="J42">
            <v>1620</v>
          </cell>
          <cell r="K42">
            <v>153</v>
          </cell>
          <cell r="L42">
            <v>706</v>
          </cell>
          <cell r="M42">
            <v>699</v>
          </cell>
          <cell r="N42">
            <v>62</v>
          </cell>
          <cell r="O42">
            <v>1558</v>
          </cell>
          <cell r="Q42">
            <v>3</v>
          </cell>
          <cell r="R42">
            <v>17</v>
          </cell>
          <cell r="S42">
            <v>492</v>
          </cell>
          <cell r="U42">
            <v>512</v>
          </cell>
          <cell r="W42">
            <v>32.862644415917842</v>
          </cell>
          <cell r="AD42">
            <v>42248</v>
          </cell>
        </row>
        <row r="43">
          <cell r="B43" t="str">
            <v>DA</v>
          </cell>
          <cell r="C43" t="str">
            <v>ESD</v>
          </cell>
          <cell r="D43" t="str">
            <v>Agriculture, Agrarian Reform and Natural Resources</v>
          </cell>
          <cell r="F43" t="str">
            <v>Program</v>
          </cell>
          <cell r="H43" t="str">
            <v>Irrigation Network Service Areas</v>
          </cell>
          <cell r="I43" t="str">
            <v>ha</v>
          </cell>
          <cell r="J43">
            <v>777</v>
          </cell>
          <cell r="K43">
            <v>120</v>
          </cell>
          <cell r="L43">
            <v>18</v>
          </cell>
          <cell r="M43">
            <v>417</v>
          </cell>
          <cell r="N43">
            <v>222</v>
          </cell>
          <cell r="O43">
            <v>555</v>
          </cell>
          <cell r="Q43">
            <v>0</v>
          </cell>
          <cell r="R43">
            <v>0</v>
          </cell>
          <cell r="S43">
            <v>267</v>
          </cell>
          <cell r="U43">
            <v>267</v>
          </cell>
          <cell r="W43">
            <v>48.108108108108112</v>
          </cell>
          <cell r="AD43">
            <v>42248</v>
          </cell>
        </row>
        <row r="44">
          <cell r="A44" t="str">
            <v xml:space="preserve">National Fisheries Program </v>
          </cell>
          <cell r="B44" t="str">
            <v>DA</v>
          </cell>
          <cell r="C44" t="str">
            <v>ESD</v>
          </cell>
          <cell r="D44" t="str">
            <v>Agriculture, Agrarian Reform and Natural Resources</v>
          </cell>
          <cell r="E44">
            <v>4500</v>
          </cell>
          <cell r="F44" t="str">
            <v>Program</v>
          </cell>
          <cell r="H44" t="str">
            <v>Extension Support, Education, and Training Services (participants trained)</v>
          </cell>
          <cell r="I44" t="str">
            <v>number</v>
          </cell>
          <cell r="J44">
            <v>34833</v>
          </cell>
          <cell r="K44">
            <v>7985</v>
          </cell>
          <cell r="L44">
            <v>10771</v>
          </cell>
          <cell r="M44">
            <v>8388</v>
          </cell>
          <cell r="N44">
            <v>7689</v>
          </cell>
          <cell r="O44">
            <v>27144</v>
          </cell>
          <cell r="Q44">
            <v>3089</v>
          </cell>
          <cell r="R44">
            <v>18168</v>
          </cell>
          <cell r="S44">
            <v>8187</v>
          </cell>
          <cell r="U44">
            <v>29444</v>
          </cell>
          <cell r="W44">
            <v>108.47332743884468</v>
          </cell>
          <cell r="Y44">
            <v>86.071484828986726</v>
          </cell>
          <cell r="AB44" t="str">
            <v>Behind Schedule</v>
          </cell>
          <cell r="AD44">
            <v>42156</v>
          </cell>
        </row>
        <row r="45">
          <cell r="B45" t="str">
            <v>DA</v>
          </cell>
          <cell r="C45" t="str">
            <v>ESD</v>
          </cell>
          <cell r="D45" t="str">
            <v>Agriculture, Agrarian Reform and Natural Resources</v>
          </cell>
          <cell r="F45" t="str">
            <v>Program</v>
          </cell>
          <cell r="H45" t="str">
            <v>Fisherfolk provided with technical advisory</v>
          </cell>
          <cell r="I45" t="str">
            <v>number</v>
          </cell>
          <cell r="J45">
            <v>72471</v>
          </cell>
          <cell r="K45">
            <v>16075</v>
          </cell>
          <cell r="L45">
            <v>19638</v>
          </cell>
          <cell r="M45">
            <v>19026</v>
          </cell>
          <cell r="N45">
            <v>17732</v>
          </cell>
          <cell r="O45">
            <v>54739</v>
          </cell>
          <cell r="Q45">
            <v>8060</v>
          </cell>
          <cell r="R45">
            <v>47809</v>
          </cell>
          <cell r="S45">
            <v>15276</v>
          </cell>
          <cell r="U45">
            <v>71145</v>
          </cell>
          <cell r="W45">
            <v>129.97131843840774</v>
          </cell>
          <cell r="AD45">
            <v>42156</v>
          </cell>
        </row>
        <row r="46">
          <cell r="B46" t="str">
            <v>DA</v>
          </cell>
          <cell r="C46" t="str">
            <v>ESD</v>
          </cell>
          <cell r="D46" t="str">
            <v>Agriculture, Agrarian Reform and Natural Resources</v>
          </cell>
          <cell r="F46" t="str">
            <v>Program</v>
          </cell>
          <cell r="H46" t="str">
            <v>Beneficiaries provided with production support services (e.g. Planting materials, fingerlings, etc.)</v>
          </cell>
          <cell r="I46" t="str">
            <v>number</v>
          </cell>
          <cell r="J46">
            <v>219387</v>
          </cell>
          <cell r="K46">
            <v>39383</v>
          </cell>
          <cell r="L46">
            <v>81287</v>
          </cell>
          <cell r="M46">
            <v>58437</v>
          </cell>
          <cell r="N46">
            <v>40280</v>
          </cell>
          <cell r="O46">
            <v>179107</v>
          </cell>
          <cell r="Q46">
            <v>5598</v>
          </cell>
          <cell r="R46">
            <v>25655</v>
          </cell>
          <cell r="S46">
            <v>18168</v>
          </cell>
          <cell r="U46">
            <v>49421</v>
          </cell>
          <cell r="W46">
            <v>27.593003065206833</v>
          </cell>
          <cell r="AD46">
            <v>42156</v>
          </cell>
        </row>
        <row r="47">
          <cell r="B47" t="str">
            <v>DA</v>
          </cell>
          <cell r="C47" t="str">
            <v>ESD</v>
          </cell>
          <cell r="D47" t="str">
            <v>Agriculture, Agrarian Reform and Natural Resources</v>
          </cell>
          <cell r="F47" t="str">
            <v>Program</v>
          </cell>
          <cell r="H47" t="str">
            <v>Beneficiaries supplied with fishery equipment and post-harvest facilities</v>
          </cell>
          <cell r="I47" t="str">
            <v>number</v>
          </cell>
          <cell r="J47">
            <v>8682</v>
          </cell>
          <cell r="K47">
            <v>1003</v>
          </cell>
          <cell r="L47">
            <v>3409</v>
          </cell>
          <cell r="M47">
            <v>3192</v>
          </cell>
          <cell r="N47">
            <v>1078</v>
          </cell>
          <cell r="O47">
            <v>7604</v>
          </cell>
          <cell r="Q47">
            <v>86</v>
          </cell>
          <cell r="R47">
            <v>4051</v>
          </cell>
          <cell r="S47">
            <v>1813</v>
          </cell>
          <cell r="U47">
            <v>5950</v>
          </cell>
          <cell r="W47">
            <v>78.248290373487634</v>
          </cell>
          <cell r="AD47">
            <v>42156</v>
          </cell>
        </row>
        <row r="48">
          <cell r="A48" t="str">
            <v>National Organic Agriculture Program (NOAP)</v>
          </cell>
          <cell r="B48" t="str">
            <v>DA</v>
          </cell>
          <cell r="C48" t="str">
            <v>ESD</v>
          </cell>
          <cell r="D48" t="str">
            <v>Agriculture, Agrarian Reform and Natural Resources</v>
          </cell>
          <cell r="E48">
            <v>636.37</v>
          </cell>
          <cell r="F48" t="str">
            <v>Program</v>
          </cell>
          <cell r="H48" t="str">
            <v>Production Support Services</v>
          </cell>
          <cell r="I48" t="str">
            <v>number</v>
          </cell>
          <cell r="J48">
            <v>12109</v>
          </cell>
          <cell r="K48">
            <v>3204</v>
          </cell>
          <cell r="L48">
            <v>3176</v>
          </cell>
          <cell r="M48">
            <v>2873</v>
          </cell>
          <cell r="N48">
            <v>2856</v>
          </cell>
          <cell r="O48">
            <v>9253</v>
          </cell>
          <cell r="Q48">
            <v>674</v>
          </cell>
          <cell r="R48">
            <v>3120</v>
          </cell>
          <cell r="S48">
            <v>3194</v>
          </cell>
          <cell r="U48">
            <v>6988</v>
          </cell>
          <cell r="W48">
            <v>75.521452501891275</v>
          </cell>
          <cell r="Y48">
            <v>53.123253327515783</v>
          </cell>
          <cell r="AB48" t="str">
            <v>Behind Schedule</v>
          </cell>
          <cell r="AD48">
            <v>42248</v>
          </cell>
        </row>
        <row r="49">
          <cell r="B49" t="str">
            <v>DA</v>
          </cell>
          <cell r="C49" t="str">
            <v>ESD</v>
          </cell>
          <cell r="D49" t="str">
            <v>Agriculture, Agrarian Reform and Natural Resources</v>
          </cell>
          <cell r="F49" t="str">
            <v>Program</v>
          </cell>
          <cell r="H49" t="str">
            <v>Market Development Services</v>
          </cell>
          <cell r="I49" t="str">
            <v>number</v>
          </cell>
          <cell r="J49">
            <v>27379</v>
          </cell>
          <cell r="K49">
            <v>6829</v>
          </cell>
          <cell r="L49">
            <v>6850</v>
          </cell>
          <cell r="M49">
            <v>6850</v>
          </cell>
          <cell r="N49">
            <v>6850</v>
          </cell>
          <cell r="O49">
            <v>20529</v>
          </cell>
          <cell r="Q49">
            <v>421</v>
          </cell>
          <cell r="R49">
            <v>2356</v>
          </cell>
          <cell r="S49">
            <v>4145</v>
          </cell>
          <cell r="U49">
            <v>6922</v>
          </cell>
          <cell r="W49">
            <v>33.718154805397241</v>
          </cell>
          <cell r="AD49">
            <v>42248</v>
          </cell>
        </row>
        <row r="50">
          <cell r="B50" t="str">
            <v>DA</v>
          </cell>
          <cell r="C50" t="str">
            <v>ESD</v>
          </cell>
          <cell r="D50" t="str">
            <v>Agriculture, Agrarian Reform and Natural Resources</v>
          </cell>
          <cell r="F50" t="str">
            <v>Program</v>
          </cell>
          <cell r="H50" t="str">
            <v>Extension Support, Education, and Training Services (participants trained)</v>
          </cell>
          <cell r="I50" t="str">
            <v>number</v>
          </cell>
          <cell r="J50">
            <v>14105</v>
          </cell>
          <cell r="K50">
            <v>2070</v>
          </cell>
          <cell r="L50">
            <v>4955</v>
          </cell>
          <cell r="M50">
            <v>4639</v>
          </cell>
          <cell r="N50">
            <v>2441</v>
          </cell>
          <cell r="O50">
            <v>11664</v>
          </cell>
          <cell r="Q50">
            <v>2407</v>
          </cell>
          <cell r="R50">
            <v>6114</v>
          </cell>
          <cell r="S50">
            <v>3531</v>
          </cell>
          <cell r="U50">
            <v>12052</v>
          </cell>
          <cell r="W50">
            <v>103.32647462277092</v>
          </cell>
          <cell r="AD50">
            <v>42248</v>
          </cell>
        </row>
        <row r="51">
          <cell r="B51" t="str">
            <v>DA</v>
          </cell>
          <cell r="C51" t="str">
            <v>ESD</v>
          </cell>
          <cell r="D51" t="str">
            <v>Agriculture, Agrarian Reform and Natural Resources</v>
          </cell>
          <cell r="F51" t="str">
            <v>Program</v>
          </cell>
          <cell r="H51" t="str">
            <v xml:space="preserve">Agricultural Machinery, Equipment and Facilities </v>
          </cell>
          <cell r="I51" t="str">
            <v>number</v>
          </cell>
          <cell r="J51">
            <v>130</v>
          </cell>
          <cell r="K51">
            <v>7</v>
          </cell>
          <cell r="L51">
            <v>113</v>
          </cell>
          <cell r="M51">
            <v>10</v>
          </cell>
          <cell r="N51">
            <v>0</v>
          </cell>
          <cell r="O51">
            <v>130</v>
          </cell>
          <cell r="Q51">
            <v>0</v>
          </cell>
          <cell r="R51">
            <v>87</v>
          </cell>
          <cell r="S51">
            <v>-7</v>
          </cell>
          <cell r="U51">
            <v>80</v>
          </cell>
          <cell r="W51">
            <v>61.53846153846154</v>
          </cell>
          <cell r="AD51">
            <v>42248</v>
          </cell>
        </row>
        <row r="52">
          <cell r="B52" t="str">
            <v>DA</v>
          </cell>
          <cell r="C52" t="str">
            <v>ESD</v>
          </cell>
          <cell r="D52" t="str">
            <v>Agriculture, Agrarian Reform and Natural Resources</v>
          </cell>
          <cell r="F52" t="str">
            <v>Program</v>
          </cell>
          <cell r="H52" t="str">
            <v>Production Support Services</v>
          </cell>
          <cell r="I52" t="str">
            <v>number</v>
          </cell>
          <cell r="J52">
            <v>592</v>
          </cell>
          <cell r="K52">
            <v>95</v>
          </cell>
          <cell r="L52">
            <v>184</v>
          </cell>
          <cell r="M52">
            <v>186</v>
          </cell>
          <cell r="N52">
            <v>127</v>
          </cell>
          <cell r="O52">
            <v>465</v>
          </cell>
          <cell r="Q52">
            <v>0</v>
          </cell>
          <cell r="R52">
            <v>72</v>
          </cell>
          <cell r="S52">
            <v>48</v>
          </cell>
          <cell r="U52">
            <v>120</v>
          </cell>
          <cell r="W52">
            <v>25.806451612903224</v>
          </cell>
          <cell r="AD52">
            <v>42248</v>
          </cell>
        </row>
        <row r="53">
          <cell r="B53" t="str">
            <v>DA</v>
          </cell>
          <cell r="C53" t="str">
            <v>ESD</v>
          </cell>
          <cell r="D53" t="str">
            <v>Agriculture, Agrarian Reform and Natural Resources</v>
          </cell>
          <cell r="F53" t="str">
            <v>Program</v>
          </cell>
          <cell r="H53" t="str">
            <v>Market Development Services</v>
          </cell>
          <cell r="I53" t="str">
            <v>number</v>
          </cell>
          <cell r="J53">
            <v>322</v>
          </cell>
          <cell r="K53">
            <v>79</v>
          </cell>
          <cell r="L53">
            <v>81</v>
          </cell>
          <cell r="M53">
            <v>81</v>
          </cell>
          <cell r="N53">
            <v>81</v>
          </cell>
          <cell r="O53">
            <v>241</v>
          </cell>
          <cell r="Q53">
            <v>27</v>
          </cell>
          <cell r="R53">
            <v>89</v>
          </cell>
          <cell r="S53">
            <v>46</v>
          </cell>
          <cell r="U53">
            <v>162</v>
          </cell>
          <cell r="W53">
            <v>67.219917012448136</v>
          </cell>
          <cell r="AD53">
            <v>42248</v>
          </cell>
        </row>
        <row r="54">
          <cell r="B54" t="str">
            <v>DA</v>
          </cell>
          <cell r="C54" t="str">
            <v>ESD</v>
          </cell>
          <cell r="D54" t="str">
            <v>Agriculture, Agrarian Reform and Natural Resources</v>
          </cell>
          <cell r="F54" t="str">
            <v>Program</v>
          </cell>
          <cell r="H54" t="str">
            <v xml:space="preserve">Agricultural Machinery, Equipment and Facilities </v>
          </cell>
          <cell r="I54" t="str">
            <v>number</v>
          </cell>
          <cell r="J54">
            <v>389</v>
          </cell>
          <cell r="K54">
            <v>17</v>
          </cell>
          <cell r="L54">
            <v>73</v>
          </cell>
          <cell r="M54">
            <v>227</v>
          </cell>
          <cell r="N54">
            <v>72</v>
          </cell>
          <cell r="O54">
            <v>317</v>
          </cell>
          <cell r="Q54">
            <v>5</v>
          </cell>
          <cell r="R54">
            <v>12</v>
          </cell>
          <cell r="S54">
            <v>-2</v>
          </cell>
          <cell r="U54">
            <v>15</v>
          </cell>
          <cell r="W54">
            <v>4.7318611987381702</v>
          </cell>
          <cell r="AD54">
            <v>42248</v>
          </cell>
        </row>
        <row r="55">
          <cell r="A55" t="str">
            <v>SOCSKSARGEN Area Development Program  (included integrated food security program)</v>
          </cell>
          <cell r="B55" t="str">
            <v>DA</v>
          </cell>
          <cell r="C55" t="str">
            <v>ESD</v>
          </cell>
          <cell r="D55" t="str">
            <v>Agriculture, Agrarian Reform and Natural Resources</v>
          </cell>
          <cell r="E55">
            <v>1412</v>
          </cell>
          <cell r="F55" t="str">
            <v>Project</v>
          </cell>
          <cell r="H55" t="str">
            <v>No. of Farm-to-market Road projects completed</v>
          </cell>
          <cell r="I55" t="str">
            <v>FMR Projects</v>
          </cell>
          <cell r="J55">
            <v>38</v>
          </cell>
          <cell r="K55">
            <v>15</v>
          </cell>
          <cell r="O55">
            <v>53</v>
          </cell>
          <cell r="P55">
            <v>38</v>
          </cell>
          <cell r="Q55">
            <v>15</v>
          </cell>
          <cell r="U55">
            <v>53</v>
          </cell>
          <cell r="W55">
            <v>100</v>
          </cell>
          <cell r="X55">
            <v>100</v>
          </cell>
          <cell r="Y55">
            <v>90.970477619912799</v>
          </cell>
          <cell r="Z55">
            <v>33.333333333333336</v>
          </cell>
          <cell r="AB55" t="str">
            <v>Behind Schedule</v>
          </cell>
          <cell r="AD55">
            <v>42248</v>
          </cell>
        </row>
        <row r="56">
          <cell r="B56" t="str">
            <v>DA</v>
          </cell>
          <cell r="C56" t="str">
            <v>ESD</v>
          </cell>
          <cell r="D56" t="str">
            <v>Agriculture, Agrarian Reform and Natural Resources</v>
          </cell>
          <cell r="F56" t="str">
            <v>Project</v>
          </cell>
          <cell r="H56" t="str">
            <v>Farm-to-market Roads</v>
          </cell>
          <cell r="I56" t="str">
            <v>km.</v>
          </cell>
          <cell r="J56">
            <v>48.814729999999997</v>
          </cell>
          <cell r="K56">
            <v>25.5</v>
          </cell>
          <cell r="O56">
            <v>74.314729999999997</v>
          </cell>
          <cell r="P56">
            <v>38.906310000000005</v>
          </cell>
          <cell r="U56">
            <v>38.906310000000005</v>
          </cell>
          <cell r="W56">
            <v>52.35342979783416</v>
          </cell>
          <cell r="X56">
            <v>0</v>
          </cell>
          <cell r="AD56">
            <v>42248</v>
          </cell>
        </row>
        <row r="57">
          <cell r="B57" t="str">
            <v>DA</v>
          </cell>
          <cell r="C57" t="str">
            <v>ESD</v>
          </cell>
          <cell r="D57" t="str">
            <v>Agriculture, Agrarian Reform and Natural Resources</v>
          </cell>
          <cell r="F57" t="str">
            <v>Project</v>
          </cell>
          <cell r="H57" t="str">
            <v>Extension Support (techno-demo)</v>
          </cell>
          <cell r="I57" t="str">
            <v>sites</v>
          </cell>
          <cell r="J57">
            <v>223</v>
          </cell>
          <cell r="O57">
            <v>223</v>
          </cell>
          <cell r="P57">
            <v>219</v>
          </cell>
          <cell r="U57">
            <v>219</v>
          </cell>
          <cell r="W57">
            <v>98.206278026905821</v>
          </cell>
          <cell r="X57" t="e">
            <v>#DIV/0!</v>
          </cell>
          <cell r="AD57">
            <v>42248</v>
          </cell>
        </row>
        <row r="58">
          <cell r="B58" t="str">
            <v>DA</v>
          </cell>
          <cell r="C58" t="str">
            <v>ESD</v>
          </cell>
          <cell r="D58" t="str">
            <v>Agriculture, Agrarian Reform and Natural Resources</v>
          </cell>
          <cell r="F58" t="str">
            <v>Project</v>
          </cell>
          <cell r="H58" t="str">
            <v>Extension Support (trainings conducted)</v>
          </cell>
          <cell r="I58" t="str">
            <v>number</v>
          </cell>
          <cell r="J58">
            <v>19</v>
          </cell>
          <cell r="O58">
            <v>19</v>
          </cell>
          <cell r="P58">
            <v>20</v>
          </cell>
          <cell r="U58">
            <v>20</v>
          </cell>
          <cell r="W58">
            <v>105.26315789473684</v>
          </cell>
          <cell r="X58" t="e">
            <v>#DIV/0!</v>
          </cell>
          <cell r="AD58">
            <v>42248</v>
          </cell>
        </row>
        <row r="59">
          <cell r="B59" t="str">
            <v>DA</v>
          </cell>
          <cell r="C59" t="str">
            <v>ESD</v>
          </cell>
          <cell r="D59" t="str">
            <v>Agriculture, Agrarian Reform and Natural Resources</v>
          </cell>
          <cell r="F59" t="str">
            <v>Project</v>
          </cell>
          <cell r="H59" t="str">
            <v>Production Support Facilities</v>
          </cell>
          <cell r="I59" t="str">
            <v>number</v>
          </cell>
          <cell r="J59">
            <v>2</v>
          </cell>
          <cell r="O59">
            <v>2</v>
          </cell>
          <cell r="P59">
            <v>2</v>
          </cell>
          <cell r="U59">
            <v>2</v>
          </cell>
          <cell r="W59">
            <v>100</v>
          </cell>
          <cell r="X59" t="e">
            <v>#DIV/0!</v>
          </cell>
          <cell r="AD59">
            <v>42248</v>
          </cell>
        </row>
        <row r="60">
          <cell r="B60" t="str">
            <v>DA</v>
          </cell>
          <cell r="C60" t="str">
            <v>ESD</v>
          </cell>
          <cell r="D60" t="str">
            <v>Agriculture, Agrarian Reform and Natural Resources</v>
          </cell>
          <cell r="F60" t="str">
            <v>Project</v>
          </cell>
          <cell r="H60" t="str">
            <v>Post-harvest and other infra</v>
          </cell>
          <cell r="I60" t="str">
            <v>number</v>
          </cell>
          <cell r="J60">
            <v>66</v>
          </cell>
          <cell r="K60">
            <v>4</v>
          </cell>
          <cell r="O60">
            <v>70</v>
          </cell>
          <cell r="P60">
            <v>63</v>
          </cell>
          <cell r="U60">
            <v>63</v>
          </cell>
          <cell r="W60">
            <v>90</v>
          </cell>
          <cell r="X60">
            <v>0</v>
          </cell>
          <cell r="AD60">
            <v>42248</v>
          </cell>
        </row>
        <row r="61">
          <cell r="A61" t="str">
            <v>Upgrading/Rehabilitation of Regional Fishport Complex</v>
          </cell>
          <cell r="B61" t="str">
            <v>DA</v>
          </cell>
          <cell r="C61" t="str">
            <v>ESD</v>
          </cell>
          <cell r="D61" t="str">
            <v>Agriculture, Agrarian Reform and Natural Resources</v>
          </cell>
          <cell r="E61">
            <v>534</v>
          </cell>
          <cell r="F61" t="str">
            <v>Program</v>
          </cell>
          <cell r="H61" t="str">
            <v>Municipal Fish Port Established</v>
          </cell>
          <cell r="I61" t="str">
            <v>number</v>
          </cell>
          <cell r="J61">
            <v>7</v>
          </cell>
          <cell r="K61">
            <v>2</v>
          </cell>
          <cell r="L61">
            <v>1</v>
          </cell>
          <cell r="M61">
            <v>2</v>
          </cell>
          <cell r="N61">
            <v>2</v>
          </cell>
          <cell r="O61">
            <v>5</v>
          </cell>
          <cell r="Q61">
            <v>0</v>
          </cell>
          <cell r="R61">
            <v>0</v>
          </cell>
          <cell r="S61">
            <v>0</v>
          </cell>
          <cell r="U61">
            <v>0</v>
          </cell>
          <cell r="W61">
            <v>0</v>
          </cell>
          <cell r="Y61">
            <v>0</v>
          </cell>
          <cell r="AB61" t="str">
            <v>Behind Schedule</v>
          </cell>
          <cell r="AD61">
            <v>42156</v>
          </cell>
        </row>
        <row r="62">
          <cell r="A62" t="str">
            <v>Implementation of Various Programs/Projects of Local Governments: Bottom-Up Budgeting (BUB)</v>
          </cell>
          <cell r="B62" t="str">
            <v>DA</v>
          </cell>
          <cell r="C62" t="str">
            <v>ESD</v>
          </cell>
          <cell r="D62" t="str">
            <v>Agriculture, Agrarian Reform and Natural Resources</v>
          </cell>
          <cell r="E62">
            <v>11850</v>
          </cell>
          <cell r="F62" t="str">
            <v>Project</v>
          </cell>
          <cell r="H62" t="str">
            <v>Livelihood</v>
          </cell>
          <cell r="I62" t="str">
            <v>number</v>
          </cell>
          <cell r="J62">
            <v>2859</v>
          </cell>
          <cell r="K62">
            <v>1267</v>
          </cell>
          <cell r="O62">
            <v>4126</v>
          </cell>
          <cell r="P62">
            <v>1328</v>
          </cell>
          <cell r="Q62">
            <v>98</v>
          </cell>
          <cell r="U62">
            <v>1426</v>
          </cell>
          <cell r="W62">
            <v>34.561318468250121</v>
          </cell>
          <cell r="X62">
            <v>7.7348066298342539</v>
          </cell>
          <cell r="Y62">
            <v>43.35790175254462</v>
          </cell>
          <cell r="Z62">
            <v>10.448887064129266</v>
          </cell>
          <cell r="AB62" t="str">
            <v>Behind Schedule</v>
          </cell>
          <cell r="AD62">
            <v>42248</v>
          </cell>
        </row>
        <row r="63">
          <cell r="B63" t="str">
            <v>DA</v>
          </cell>
          <cell r="C63" t="str">
            <v>ESD</v>
          </cell>
          <cell r="D63" t="str">
            <v>Agriculture, Agrarian Reform and Natural Resources</v>
          </cell>
          <cell r="F63" t="str">
            <v>Project</v>
          </cell>
          <cell r="H63" t="str">
            <v>FMR</v>
          </cell>
          <cell r="I63" t="str">
            <v>number</v>
          </cell>
          <cell r="J63">
            <v>1471</v>
          </cell>
          <cell r="K63">
            <v>0</v>
          </cell>
          <cell r="O63">
            <v>1471</v>
          </cell>
          <cell r="P63">
            <v>1328</v>
          </cell>
          <cell r="Q63">
            <v>0</v>
          </cell>
          <cell r="U63">
            <v>1328</v>
          </cell>
          <cell r="W63">
            <v>90.278721957851801</v>
          </cell>
          <cell r="X63" t="e">
            <v>#DIV/0!</v>
          </cell>
          <cell r="AD63">
            <v>42248</v>
          </cell>
        </row>
        <row r="64">
          <cell r="B64" t="str">
            <v>DA</v>
          </cell>
          <cell r="C64" t="str">
            <v>ESD</v>
          </cell>
          <cell r="D64" t="str">
            <v>Agriculture, Agrarian Reform and Natural Resources</v>
          </cell>
          <cell r="F64" t="str">
            <v>Project</v>
          </cell>
          <cell r="H64" t="str">
            <v>Irrigation</v>
          </cell>
          <cell r="I64" t="str">
            <v>number</v>
          </cell>
          <cell r="J64">
            <v>518</v>
          </cell>
          <cell r="K64">
            <v>342</v>
          </cell>
          <cell r="O64">
            <v>860</v>
          </cell>
          <cell r="P64">
            <v>227</v>
          </cell>
          <cell r="Q64">
            <v>25</v>
          </cell>
          <cell r="U64">
            <v>252</v>
          </cell>
          <cell r="W64">
            <v>29.302325581395351</v>
          </cell>
          <cell r="X64">
            <v>7.3099415204678362</v>
          </cell>
          <cell r="AD64">
            <v>42248</v>
          </cell>
        </row>
        <row r="65">
          <cell r="B65" t="str">
            <v>DA</v>
          </cell>
          <cell r="C65" t="str">
            <v>ESD</v>
          </cell>
          <cell r="D65" t="str">
            <v>Agriculture, Agrarian Reform and Natural Resources</v>
          </cell>
          <cell r="F65" t="str">
            <v>Project</v>
          </cell>
          <cell r="H65" t="str">
            <v>Post-harvest</v>
          </cell>
          <cell r="I65" t="str">
            <v>number</v>
          </cell>
          <cell r="J65">
            <v>675</v>
          </cell>
          <cell r="K65">
            <v>1037</v>
          </cell>
          <cell r="O65">
            <v>1712</v>
          </cell>
          <cell r="P65">
            <v>241</v>
          </cell>
          <cell r="Q65">
            <v>67</v>
          </cell>
          <cell r="U65">
            <v>308</v>
          </cell>
          <cell r="W65">
            <v>17.990654205607477</v>
          </cell>
          <cell r="X65">
            <v>6.460945033751206</v>
          </cell>
          <cell r="AD65">
            <v>42248</v>
          </cell>
        </row>
        <row r="66">
          <cell r="B66" t="str">
            <v>DA</v>
          </cell>
          <cell r="C66" t="str">
            <v>ESD</v>
          </cell>
          <cell r="D66" t="str">
            <v>Agriculture, Agrarian Reform and Natural Resources</v>
          </cell>
          <cell r="F66" t="str">
            <v>Project</v>
          </cell>
          <cell r="H66" t="str">
            <v>Fisheries</v>
          </cell>
          <cell r="I66" t="str">
            <v>number</v>
          </cell>
          <cell r="J66">
            <v>717</v>
          </cell>
          <cell r="K66">
            <v>69</v>
          </cell>
          <cell r="O66">
            <v>786</v>
          </cell>
          <cell r="P66">
            <v>337</v>
          </cell>
          <cell r="Q66">
            <v>14</v>
          </cell>
          <cell r="U66">
            <v>351</v>
          </cell>
          <cell r="W66">
            <v>44.656488549618324</v>
          </cell>
          <cell r="X66">
            <v>20.289855072463769</v>
          </cell>
          <cell r="AD66">
            <v>42248</v>
          </cell>
        </row>
        <row r="67">
          <cell r="A67" t="str">
            <v>Agribusiness and Marketing Assistance Service (AMAS) Trading Center</v>
          </cell>
          <cell r="B67" t="str">
            <v>DA</v>
          </cell>
          <cell r="C67" t="str">
            <v>ESD</v>
          </cell>
          <cell r="D67" t="str">
            <v>Agriculture, Agrarian Reform and Natural Resources</v>
          </cell>
          <cell r="E67">
            <v>1351</v>
          </cell>
          <cell r="F67" t="str">
            <v>Project</v>
          </cell>
          <cell r="H67" t="str">
            <v>Completed/Operational</v>
          </cell>
          <cell r="I67" t="str">
            <v>number</v>
          </cell>
          <cell r="J67">
            <v>7</v>
          </cell>
          <cell r="O67">
            <v>7</v>
          </cell>
          <cell r="P67">
            <v>7</v>
          </cell>
          <cell r="U67">
            <v>7</v>
          </cell>
          <cell r="W67">
            <v>100</v>
          </cell>
          <cell r="Y67">
            <v>100</v>
          </cell>
          <cell r="AB67" t="str">
            <v>On-schedule</v>
          </cell>
          <cell r="AD67">
            <v>42156</v>
          </cell>
        </row>
        <row r="68">
          <cell r="B68" t="str">
            <v>DA</v>
          </cell>
          <cell r="C68" t="str">
            <v>ESD</v>
          </cell>
          <cell r="D68" t="str">
            <v>Agriculture, Agrarian Reform and Natural Resources</v>
          </cell>
          <cell r="F68" t="str">
            <v>Project</v>
          </cell>
          <cell r="H68" t="str">
            <v>For Inauguration</v>
          </cell>
          <cell r="I68" t="str">
            <v>number</v>
          </cell>
          <cell r="J68">
            <v>4</v>
          </cell>
          <cell r="O68">
            <v>4</v>
          </cell>
          <cell r="P68">
            <v>4</v>
          </cell>
          <cell r="U68">
            <v>4</v>
          </cell>
          <cell r="W68">
            <v>100</v>
          </cell>
          <cell r="AD68">
            <v>42156</v>
          </cell>
        </row>
        <row r="69">
          <cell r="B69" t="str">
            <v>DA</v>
          </cell>
          <cell r="C69" t="str">
            <v>ESD</v>
          </cell>
          <cell r="D69" t="str">
            <v>Agriculture, Agrarian Reform and Natural Resources</v>
          </cell>
          <cell r="F69" t="str">
            <v>Project</v>
          </cell>
          <cell r="H69" t="str">
            <v>On-going Construction</v>
          </cell>
          <cell r="I69" t="str">
            <v>number</v>
          </cell>
          <cell r="J69">
            <v>1</v>
          </cell>
          <cell r="O69">
            <v>1</v>
          </cell>
          <cell r="P69">
            <v>1</v>
          </cell>
          <cell r="U69">
            <v>1</v>
          </cell>
          <cell r="W69">
            <v>100</v>
          </cell>
          <cell r="AD69">
            <v>42156</v>
          </cell>
        </row>
        <row r="70">
          <cell r="B70" t="str">
            <v>DA</v>
          </cell>
          <cell r="C70" t="str">
            <v>ESD</v>
          </cell>
          <cell r="D70" t="str">
            <v>Agriculture, Agrarian Reform and Natural Resources</v>
          </cell>
          <cell r="F70" t="str">
            <v>Project</v>
          </cell>
          <cell r="H70" t="str">
            <v>Pre-construction Phase</v>
          </cell>
          <cell r="I70" t="str">
            <v>number</v>
          </cell>
          <cell r="J70">
            <v>10</v>
          </cell>
          <cell r="O70">
            <v>10</v>
          </cell>
          <cell r="P70">
            <v>10</v>
          </cell>
          <cell r="U70">
            <v>10</v>
          </cell>
          <cell r="W70">
            <v>100</v>
          </cell>
          <cell r="AD70">
            <v>42156</v>
          </cell>
        </row>
        <row r="71">
          <cell r="A71" t="str">
            <v>Farm-to-Market Roads</v>
          </cell>
          <cell r="B71" t="str">
            <v>PCA</v>
          </cell>
          <cell r="C71" t="str">
            <v>ESD</v>
          </cell>
          <cell r="D71" t="str">
            <v>Agriculture, Agrarian Reform and Natural Resources</v>
          </cell>
          <cell r="E71">
            <v>1500</v>
          </cell>
          <cell r="F71" t="str">
            <v>Program</v>
          </cell>
          <cell r="H71" t="str">
            <v>No. of kms geotagged/ evaluated and validated</v>
          </cell>
          <cell r="I71" t="str">
            <v>km</v>
          </cell>
          <cell r="L71">
            <v>60</v>
          </cell>
          <cell r="M71">
            <v>90</v>
          </cell>
          <cell r="O71">
            <v>150</v>
          </cell>
          <cell r="R71">
            <v>60</v>
          </cell>
          <cell r="S71">
            <v>90</v>
          </cell>
          <cell r="U71">
            <v>150</v>
          </cell>
          <cell r="W71">
            <v>100</v>
          </cell>
          <cell r="Y71">
            <v>100</v>
          </cell>
          <cell r="AB71" t="str">
            <v>On-schedule</v>
          </cell>
          <cell r="AD71">
            <v>42248</v>
          </cell>
        </row>
        <row r="72">
          <cell r="A72" t="str">
            <v>KAANIB Enterprise Development Project</v>
          </cell>
          <cell r="B72" t="str">
            <v>PCA</v>
          </cell>
          <cell r="C72" t="str">
            <v>ESD</v>
          </cell>
          <cell r="D72" t="str">
            <v>Agriculture, Agrarian Reform and Natural Resources</v>
          </cell>
          <cell r="E72">
            <v>1621.21</v>
          </cell>
          <cell r="F72" t="str">
            <v>Project</v>
          </cell>
          <cell r="H72" t="str">
            <v>No. of sites established</v>
          </cell>
          <cell r="I72" t="str">
            <v>sites established</v>
          </cell>
          <cell r="J72">
            <v>1248</v>
          </cell>
          <cell r="K72">
            <v>199</v>
          </cell>
          <cell r="L72">
            <v>200</v>
          </cell>
          <cell r="M72">
            <v>200</v>
          </cell>
          <cell r="N72">
            <v>200</v>
          </cell>
          <cell r="O72">
            <v>1847</v>
          </cell>
          <cell r="P72">
            <v>1418</v>
          </cell>
          <cell r="Q72">
            <v>789</v>
          </cell>
          <cell r="U72">
            <v>2207</v>
          </cell>
          <cell r="W72">
            <v>119.49106659447753</v>
          </cell>
          <cell r="Y72">
            <v>119.49106659447753</v>
          </cell>
          <cell r="AB72" t="str">
            <v>Ahead of Schedule</v>
          </cell>
          <cell r="AD72">
            <v>42248</v>
          </cell>
        </row>
        <row r="73">
          <cell r="A73" t="str">
            <v>Housing program for Informal Settler Families Living Along Danger Areas in Metro Manila</v>
          </cell>
          <cell r="B73" t="str">
            <v>NHA</v>
          </cell>
          <cell r="C73" t="str">
            <v>SSD</v>
          </cell>
          <cell r="D73" t="str">
            <v>Social Reform and Community Development</v>
          </cell>
          <cell r="F73" t="str">
            <v>Program</v>
          </cell>
          <cell r="H73" t="str">
            <v>Housing units constructed</v>
          </cell>
          <cell r="I73" t="str">
            <v>units</v>
          </cell>
          <cell r="J73">
            <v>72724</v>
          </cell>
          <cell r="K73">
            <v>3004</v>
          </cell>
          <cell r="L73">
            <v>3004</v>
          </cell>
          <cell r="O73">
            <v>78732</v>
          </cell>
          <cell r="P73">
            <v>71591</v>
          </cell>
          <cell r="Q73">
            <v>4820</v>
          </cell>
          <cell r="R73">
            <v>2984</v>
          </cell>
          <cell r="U73">
            <v>79395</v>
          </cell>
          <cell r="W73">
            <v>100.8420972412742</v>
          </cell>
          <cell r="Y73">
            <v>100.8420972412742</v>
          </cell>
          <cell r="AB73" t="str">
            <v>On-schedule</v>
          </cell>
          <cell r="AD73">
            <v>42156</v>
          </cell>
        </row>
        <row r="74">
          <cell r="A74" t="str">
            <v>Resettlement Program                                                                                                                                                                    a: for Informal Settler Families affected  by Infrastructure Projects in Metro manila and those living along Danger Areas in nearby Provinces                                               b. Regional Resettlement Program</v>
          </cell>
          <cell r="B74" t="str">
            <v>NHA</v>
          </cell>
          <cell r="C74" t="str">
            <v>SSD</v>
          </cell>
          <cell r="D74" t="str">
            <v>Social Reform and Community Development</v>
          </cell>
          <cell r="F74" t="str">
            <v>Program</v>
          </cell>
          <cell r="H74" t="str">
            <v>Housing units constructed</v>
          </cell>
          <cell r="I74" t="str">
            <v>units</v>
          </cell>
          <cell r="J74">
            <v>88229</v>
          </cell>
          <cell r="K74">
            <v>1919</v>
          </cell>
          <cell r="L74">
            <v>1919</v>
          </cell>
          <cell r="O74">
            <v>92067</v>
          </cell>
          <cell r="P74">
            <v>85120</v>
          </cell>
          <cell r="Q74">
            <v>658</v>
          </cell>
          <cell r="R74">
            <v>2796</v>
          </cell>
          <cell r="U74">
            <v>88574</v>
          </cell>
          <cell r="W74">
            <v>96.206023873917914</v>
          </cell>
          <cell r="Y74">
            <v>96.206023873917914</v>
          </cell>
          <cell r="AB74" t="str">
            <v>Behind Schedule</v>
          </cell>
          <cell r="AD74">
            <v>42156</v>
          </cell>
        </row>
        <row r="75">
          <cell r="A75" t="str">
            <v>Housing Assistance Program for Calamity Victims</v>
          </cell>
          <cell r="B75" t="str">
            <v>NHA</v>
          </cell>
          <cell r="C75" t="str">
            <v>SSD</v>
          </cell>
          <cell r="D75" t="str">
            <v>Social Reform and Community Development</v>
          </cell>
          <cell r="F75" t="str">
            <v>Program</v>
          </cell>
          <cell r="H75" t="str">
            <v>Housing units constructed</v>
          </cell>
          <cell r="I75" t="str">
            <v>units</v>
          </cell>
          <cell r="J75">
            <v>212296</v>
          </cell>
          <cell r="K75">
            <v>11696</v>
          </cell>
          <cell r="L75">
            <v>11696</v>
          </cell>
          <cell r="O75">
            <v>235688</v>
          </cell>
          <cell r="P75">
            <v>276895</v>
          </cell>
          <cell r="Q75">
            <v>5604</v>
          </cell>
          <cell r="R75">
            <v>29962</v>
          </cell>
          <cell r="U75">
            <v>312461</v>
          </cell>
          <cell r="W75">
            <v>132.57399613047758</v>
          </cell>
          <cell r="Y75">
            <v>132.57399613047758</v>
          </cell>
          <cell r="AB75" t="str">
            <v>Ahead of Schedule</v>
          </cell>
          <cell r="AD75">
            <v>42156</v>
          </cell>
        </row>
        <row r="76">
          <cell r="A76" t="str">
            <v>Settlement  Upgrading Program</v>
          </cell>
          <cell r="B76" t="str">
            <v>NHA</v>
          </cell>
          <cell r="C76" t="str">
            <v>SSD</v>
          </cell>
          <cell r="D76" t="str">
            <v>Social Reform and Community Development</v>
          </cell>
          <cell r="F76" t="str">
            <v>Program</v>
          </cell>
          <cell r="H76" t="str">
            <v>Housing units constructed</v>
          </cell>
          <cell r="I76" t="str">
            <v>units</v>
          </cell>
          <cell r="J76">
            <v>10458</v>
          </cell>
          <cell r="K76">
            <v>135</v>
          </cell>
          <cell r="L76">
            <v>135</v>
          </cell>
          <cell r="O76">
            <v>10728</v>
          </cell>
          <cell r="P76">
            <v>9264</v>
          </cell>
          <cell r="Q76" t="str">
            <v>-</v>
          </cell>
          <cell r="R76" t="str">
            <v>-</v>
          </cell>
          <cell r="U76">
            <v>9264</v>
          </cell>
          <cell r="W76">
            <v>86.353467561521256</v>
          </cell>
          <cell r="Y76">
            <v>86.353467561521256</v>
          </cell>
          <cell r="AB76" t="str">
            <v>Behind Schedule</v>
          </cell>
          <cell r="AD76">
            <v>42156</v>
          </cell>
        </row>
        <row r="77">
          <cell r="A77" t="str">
            <v>AFP/PNP Housing Program</v>
          </cell>
          <cell r="B77" t="str">
            <v>NHA</v>
          </cell>
          <cell r="C77" t="str">
            <v>SSD</v>
          </cell>
          <cell r="D77" t="str">
            <v>Social Reform and Community Development</v>
          </cell>
          <cell r="F77" t="str">
            <v>Program</v>
          </cell>
          <cell r="H77" t="str">
            <v>Housing units constructed</v>
          </cell>
          <cell r="I77" t="str">
            <v>units</v>
          </cell>
          <cell r="J77">
            <v>81361</v>
          </cell>
          <cell r="K77">
            <v>4388</v>
          </cell>
          <cell r="L77">
            <v>4388</v>
          </cell>
          <cell r="O77">
            <v>90137</v>
          </cell>
          <cell r="P77">
            <v>64152</v>
          </cell>
          <cell r="Q77" t="str">
            <v>-</v>
          </cell>
          <cell r="R77">
            <v>724</v>
          </cell>
          <cell r="U77">
            <v>64876</v>
          </cell>
          <cell r="W77">
            <v>71.974882678589253</v>
          </cell>
          <cell r="Y77">
            <v>71.974882678589253</v>
          </cell>
          <cell r="AB77" t="str">
            <v>Behind Schedule</v>
          </cell>
          <cell r="AD77">
            <v>42156</v>
          </cell>
        </row>
        <row r="78">
          <cell r="A78" t="str">
            <v>Local Housing Programs</v>
          </cell>
          <cell r="B78" t="str">
            <v>NHA</v>
          </cell>
          <cell r="C78" t="str">
            <v>SSD</v>
          </cell>
          <cell r="D78" t="str">
            <v>Social Reform and Community Development</v>
          </cell>
          <cell r="F78" t="str">
            <v>Program</v>
          </cell>
          <cell r="H78" t="str">
            <v>Housing units constructed</v>
          </cell>
          <cell r="I78" t="str">
            <v>units</v>
          </cell>
          <cell r="J78">
            <v>4946</v>
          </cell>
          <cell r="K78" t="str">
            <v>-</v>
          </cell>
          <cell r="L78" t="str">
            <v>-</v>
          </cell>
          <cell r="O78">
            <v>4946</v>
          </cell>
          <cell r="P78">
            <v>5532</v>
          </cell>
          <cell r="Q78" t="str">
            <v>-</v>
          </cell>
          <cell r="R78" t="str">
            <v>-</v>
          </cell>
          <cell r="U78">
            <v>5532</v>
          </cell>
          <cell r="W78">
            <v>111.84795794581478</v>
          </cell>
          <cell r="Y78">
            <v>111.84795794581478</v>
          </cell>
          <cell r="AB78" t="str">
            <v>Ahead of Schedule</v>
          </cell>
          <cell r="AD78">
            <v>42156</v>
          </cell>
        </row>
        <row r="79">
          <cell r="A79" t="str">
            <v xml:space="preserve">Agrarian Policy Advocacy Services </v>
          </cell>
          <cell r="B79" t="str">
            <v>DAR</v>
          </cell>
          <cell r="C79" t="str">
            <v>ESD</v>
          </cell>
          <cell r="D79" t="str">
            <v>Agriculture, Agrarian Reform and Natural Resources</v>
          </cell>
          <cell r="E79">
            <v>341.13</v>
          </cell>
          <cell r="F79" t="str">
            <v>Program (Volunteered by Agency but &lt; PhP1 B)</v>
          </cell>
          <cell r="I79" t="str">
            <v>No. of policy advisory formulated and issued/updated and disseminated</v>
          </cell>
          <cell r="K79">
            <v>2</v>
          </cell>
          <cell r="L79">
            <v>6</v>
          </cell>
          <cell r="M79">
            <v>6</v>
          </cell>
          <cell r="N79">
            <v>3</v>
          </cell>
          <cell r="O79">
            <v>14</v>
          </cell>
          <cell r="Q79">
            <v>7</v>
          </cell>
          <cell r="U79">
            <v>7</v>
          </cell>
          <cell r="W79">
            <v>50</v>
          </cell>
          <cell r="Y79">
            <v>50</v>
          </cell>
          <cell r="AB79" t="str">
            <v>Behind Schedule</v>
          </cell>
          <cell r="AD79">
            <v>42156</v>
          </cell>
        </row>
        <row r="80">
          <cell r="A80" t="str">
            <v>Land Tenure Services</v>
          </cell>
          <cell r="B80" t="str">
            <v>DAR</v>
          </cell>
          <cell r="C80" t="str">
            <v>ESD</v>
          </cell>
          <cell r="D80" t="str">
            <v>Agriculture, Agrarian Reform and Natural Resources</v>
          </cell>
          <cell r="E80">
            <v>3036.0039999999999</v>
          </cell>
          <cell r="F80" t="str">
            <v>Program</v>
          </cell>
          <cell r="G80" t="str">
            <v>Land Acquisition and Distribution (LAD) 
*claimfolder preparation and documentation</v>
          </cell>
          <cell r="I80" t="str">
            <v>no. of hectares new lands with CFs/DFs</v>
          </cell>
          <cell r="K80">
            <v>52362</v>
          </cell>
          <cell r="L80">
            <v>60389</v>
          </cell>
          <cell r="M80">
            <v>4007</v>
          </cell>
          <cell r="N80">
            <v>2649</v>
          </cell>
          <cell r="O80">
            <v>116758</v>
          </cell>
          <cell r="Q80">
            <v>47674</v>
          </cell>
          <cell r="U80">
            <v>47674</v>
          </cell>
          <cell r="W80">
            <v>40.831463368677092</v>
          </cell>
          <cell r="Y80">
            <v>24.370164295545312</v>
          </cell>
          <cell r="AB80" t="str">
            <v>Behind Schedule</v>
          </cell>
          <cell r="AD80">
            <v>42156</v>
          </cell>
        </row>
        <row r="81">
          <cell r="B81" t="str">
            <v>DAR</v>
          </cell>
          <cell r="C81" t="str">
            <v>ESD</v>
          </cell>
          <cell r="D81" t="str">
            <v>Agriculture, Agrarian Reform and Natural Resources</v>
          </cell>
          <cell r="F81" t="str">
            <v>Program</v>
          </cell>
          <cell r="G81" t="str">
            <v>*survey</v>
          </cell>
          <cell r="I81" t="str">
            <v>no. of hectares with ASPs</v>
          </cell>
          <cell r="K81">
            <v>44519.22</v>
          </cell>
          <cell r="L81">
            <v>57658.46</v>
          </cell>
          <cell r="M81">
            <v>16820.03</v>
          </cell>
          <cell r="N81">
            <v>409.6</v>
          </cell>
          <cell r="O81">
            <v>118997.70999999999</v>
          </cell>
          <cell r="Q81">
            <v>23339</v>
          </cell>
          <cell r="U81">
            <v>23339</v>
          </cell>
          <cell r="W81">
            <v>19.612982468318087</v>
          </cell>
          <cell r="AD81">
            <v>42156</v>
          </cell>
        </row>
        <row r="82">
          <cell r="B82" t="str">
            <v>DAR</v>
          </cell>
          <cell r="C82" t="str">
            <v>ESD</v>
          </cell>
          <cell r="D82" t="str">
            <v>Agriculture, Agrarian Reform and Natural Resources</v>
          </cell>
          <cell r="F82" t="str">
            <v>Program</v>
          </cell>
          <cell r="G82" t="str">
            <v>*Land validation</v>
          </cell>
          <cell r="I82" t="str">
            <v>no. of hectares with MOVs</v>
          </cell>
          <cell r="K82">
            <v>36438.559999999998</v>
          </cell>
          <cell r="L82">
            <v>57875.73</v>
          </cell>
          <cell r="M82">
            <v>74274.87</v>
          </cell>
          <cell r="N82">
            <v>30041.99</v>
          </cell>
          <cell r="O82">
            <v>168589.16</v>
          </cell>
          <cell r="Q82">
            <v>14351</v>
          </cell>
          <cell r="U82">
            <v>14351</v>
          </cell>
          <cell r="W82">
            <v>8.5124096946683885</v>
          </cell>
          <cell r="AD82">
            <v>42156</v>
          </cell>
        </row>
        <row r="83">
          <cell r="B83" t="str">
            <v>DAR</v>
          </cell>
          <cell r="C83" t="str">
            <v>ESD</v>
          </cell>
          <cell r="D83" t="str">
            <v>Agriculture, Agrarian Reform and Natural Resources</v>
          </cell>
          <cell r="F83" t="str">
            <v>Program</v>
          </cell>
          <cell r="G83" t="str">
            <v>*LEP/CLOA Registration</v>
          </cell>
          <cell r="I83" t="str">
            <v>no. of hectares placed under land acquisition and distribution coverage</v>
          </cell>
          <cell r="K83">
            <v>22164.71</v>
          </cell>
          <cell r="L83">
            <v>42266.28</v>
          </cell>
          <cell r="M83">
            <v>55487.01</v>
          </cell>
          <cell r="N83">
            <v>78713.09</v>
          </cell>
          <cell r="O83">
            <v>119918</v>
          </cell>
          <cell r="Q83">
            <v>14645</v>
          </cell>
          <cell r="U83">
            <v>14645</v>
          </cell>
          <cell r="W83">
            <v>12.212511883120133</v>
          </cell>
          <cell r="AD83">
            <v>42156</v>
          </cell>
        </row>
        <row r="84">
          <cell r="B84" t="str">
            <v>DAR</v>
          </cell>
          <cell r="C84" t="str">
            <v>ESD</v>
          </cell>
          <cell r="D84" t="str">
            <v>Agriculture, Agrarian Reform and Natural Resources</v>
          </cell>
          <cell r="F84" t="str">
            <v>Program</v>
          </cell>
          <cell r="G84" t="str">
            <v>Leasehold Operations</v>
          </cell>
          <cell r="I84" t="str">
            <v>no. of hectares covered by registered leasehold contracts</v>
          </cell>
          <cell r="K84">
            <v>3383.3218000000002</v>
          </cell>
          <cell r="L84">
            <v>4238.4318000000003</v>
          </cell>
          <cell r="M84">
            <v>4424.5114999999996</v>
          </cell>
          <cell r="N84">
            <v>3352.2112999999999</v>
          </cell>
          <cell r="O84">
            <v>12046.265100000001</v>
          </cell>
          <cell r="Q84">
            <v>9219.4943999999996</v>
          </cell>
          <cell r="U84">
            <v>9219.4943999999996</v>
          </cell>
          <cell r="W84">
            <v>76.534048715232075</v>
          </cell>
          <cell r="AD84">
            <v>42156</v>
          </cell>
        </row>
        <row r="85">
          <cell r="B85" t="str">
            <v>DAR</v>
          </cell>
          <cell r="C85" t="str">
            <v>ESD</v>
          </cell>
          <cell r="D85" t="str">
            <v>Agriculture, Agrarian Reform and Natural Resources</v>
          </cell>
          <cell r="F85" t="str">
            <v>Program</v>
          </cell>
          <cell r="G85" t="str">
            <v>Land Tenure Sustainability Programs
*subdivision of Collective CLOAs</v>
          </cell>
          <cell r="I85" t="str">
            <v>no. of hectares subdivided and with individual CLOAs/titles</v>
          </cell>
          <cell r="K85">
            <v>21887.15</v>
          </cell>
          <cell r="L85">
            <v>35400.18</v>
          </cell>
          <cell r="M85">
            <v>36705.620000000003</v>
          </cell>
          <cell r="N85">
            <v>36614.199999999997</v>
          </cell>
          <cell r="O85">
            <v>93992.950000000012</v>
          </cell>
          <cell r="Q85">
            <v>13166</v>
          </cell>
          <cell r="U85">
            <v>13166</v>
          </cell>
          <cell r="W85">
            <v>14.00743353623862</v>
          </cell>
          <cell r="AD85">
            <v>42156</v>
          </cell>
        </row>
        <row r="86">
          <cell r="B86" t="str">
            <v>DAR</v>
          </cell>
          <cell r="C86" t="str">
            <v>ESD</v>
          </cell>
          <cell r="D86" t="str">
            <v>Agriculture, Agrarian Reform and Natural Resources</v>
          </cell>
          <cell r="F86" t="str">
            <v>Program</v>
          </cell>
          <cell r="G86" t="str">
            <v>*redocumentation of Collective Landownership awards (CLOAs)</v>
          </cell>
          <cell r="I86" t="str">
            <v>no. of hectares subdivided and with individual CLOAs/titles</v>
          </cell>
          <cell r="K86">
            <v>21887.15</v>
          </cell>
          <cell r="L86">
            <v>35400.18</v>
          </cell>
          <cell r="M86">
            <v>36705.620000000003</v>
          </cell>
          <cell r="N86">
            <v>36614.199999999997</v>
          </cell>
          <cell r="O86">
            <v>93992.950000000012</v>
          </cell>
          <cell r="Q86">
            <v>12691</v>
          </cell>
          <cell r="U86">
            <v>12691</v>
          </cell>
          <cell r="W86">
            <v>13.502076485523649</v>
          </cell>
          <cell r="AD86">
            <v>42156</v>
          </cell>
        </row>
        <row r="87">
          <cell r="B87" t="str">
            <v>DAR</v>
          </cell>
          <cell r="C87" t="str">
            <v>ESD</v>
          </cell>
          <cell r="D87" t="str">
            <v>Agriculture, Agrarian Reform and Natural Resources</v>
          </cell>
          <cell r="F87" t="str">
            <v>Program</v>
          </cell>
          <cell r="G87" t="str">
            <v>*Preparation of LADIS</v>
          </cell>
          <cell r="I87" t="str">
            <v>No. of ARBs with LADIS</v>
          </cell>
          <cell r="K87">
            <v>22622</v>
          </cell>
          <cell r="L87">
            <v>26519</v>
          </cell>
          <cell r="M87">
            <v>27208</v>
          </cell>
          <cell r="N87">
            <v>24856</v>
          </cell>
          <cell r="O87">
            <v>76349</v>
          </cell>
          <cell r="Q87">
            <v>12525</v>
          </cell>
          <cell r="U87">
            <v>12525</v>
          </cell>
          <cell r="W87">
            <v>16.404929992534285</v>
          </cell>
          <cell r="AD87">
            <v>42156</v>
          </cell>
        </row>
        <row r="88">
          <cell r="B88" t="str">
            <v>DAR</v>
          </cell>
          <cell r="C88" t="str">
            <v>ESD</v>
          </cell>
          <cell r="D88" t="str">
            <v>Agriculture, Agrarian Reform and Natural Resources</v>
          </cell>
          <cell r="F88" t="str">
            <v>Program</v>
          </cell>
          <cell r="G88" t="str">
            <v>*Installation of unistalled ARBs</v>
          </cell>
          <cell r="I88" t="str">
            <v>No. of ARBs installed</v>
          </cell>
          <cell r="K88">
            <v>1723</v>
          </cell>
          <cell r="L88">
            <v>2585</v>
          </cell>
          <cell r="M88">
            <v>2585</v>
          </cell>
          <cell r="N88">
            <v>1723</v>
          </cell>
          <cell r="O88">
            <v>6893</v>
          </cell>
          <cell r="Q88">
            <v>1221</v>
          </cell>
          <cell r="U88">
            <v>1221</v>
          </cell>
          <cell r="W88">
            <v>17.713622515595532</v>
          </cell>
          <cell r="AD88">
            <v>42156</v>
          </cell>
        </row>
        <row r="89">
          <cell r="A89" t="str">
            <v>Agrarian Legal Services</v>
          </cell>
          <cell r="B89" t="str">
            <v>DAR</v>
          </cell>
          <cell r="C89" t="str">
            <v>ESD</v>
          </cell>
          <cell r="D89" t="str">
            <v>Agriculture, Agrarian Reform and Natural Resources</v>
          </cell>
          <cell r="E89">
            <v>491.69499999999999</v>
          </cell>
          <cell r="F89" t="str">
            <v>Program (Volunteered by Agency but &lt; PhP1 B)</v>
          </cell>
          <cell r="G89" t="str">
            <v>Adjudictaion of Agrarian Reform Cases
*Case Resolution</v>
          </cell>
          <cell r="H89" t="str">
            <v>Cases</v>
          </cell>
          <cell r="I89" t="str">
            <v>No. of Cases Resolved (Accomplish vs. Funded Target for 1st Sem)</v>
          </cell>
          <cell r="K89">
            <v>5205</v>
          </cell>
          <cell r="L89">
            <v>5577</v>
          </cell>
          <cell r="M89">
            <v>5487</v>
          </cell>
          <cell r="N89">
            <v>4678</v>
          </cell>
          <cell r="O89">
            <v>16269</v>
          </cell>
          <cell r="Q89">
            <v>9602</v>
          </cell>
          <cell r="U89">
            <v>9602</v>
          </cell>
          <cell r="W89">
            <v>59.020222509066322</v>
          </cell>
          <cell r="Y89">
            <v>48.292961459860088</v>
          </cell>
          <cell r="AB89" t="str">
            <v>Behind Schedule</v>
          </cell>
          <cell r="AD89">
            <v>42156</v>
          </cell>
        </row>
        <row r="90">
          <cell r="B90" t="str">
            <v>DAR</v>
          </cell>
          <cell r="C90" t="str">
            <v>ESD</v>
          </cell>
          <cell r="D90" t="str">
            <v>Agriculture, Agrarian Reform and Natural Resources</v>
          </cell>
          <cell r="F90" t="str">
            <v>Program (Volunteered by Agency but &lt; PhP1 B)</v>
          </cell>
          <cell r="H90" t="str">
            <v>Cases</v>
          </cell>
          <cell r="I90" t="str">
            <v>No. of Cases Resolved (Accomplish vs. Caseload)</v>
          </cell>
          <cell r="K90">
            <v>11524</v>
          </cell>
          <cell r="L90">
            <v>6005</v>
          </cell>
          <cell r="O90">
            <v>17529</v>
          </cell>
          <cell r="Q90">
            <v>9602</v>
          </cell>
          <cell r="U90">
            <v>9602</v>
          </cell>
          <cell r="W90">
            <v>54.777796793884413</v>
          </cell>
          <cell r="AD90">
            <v>42156</v>
          </cell>
        </row>
        <row r="91">
          <cell r="B91" t="str">
            <v>DAR</v>
          </cell>
          <cell r="C91" t="str">
            <v>ESD</v>
          </cell>
          <cell r="D91" t="str">
            <v>Agriculture, Agrarian Reform and Natural Resources</v>
          </cell>
          <cell r="F91" t="str">
            <v>Program (Volunteered by Agency but &lt; PhP1 B)</v>
          </cell>
          <cell r="G91" t="str">
            <v>*Mediation</v>
          </cell>
          <cell r="H91" t="str">
            <v>Conference conducted</v>
          </cell>
          <cell r="I91" t="str">
            <v>No. of ADR Conference conducted</v>
          </cell>
          <cell r="K91">
            <v>4781</v>
          </cell>
          <cell r="L91">
            <v>5113</v>
          </cell>
          <cell r="M91">
            <v>4984</v>
          </cell>
          <cell r="N91">
            <v>4266</v>
          </cell>
          <cell r="O91">
            <v>14878</v>
          </cell>
          <cell r="Q91">
            <v>9003</v>
          </cell>
          <cell r="U91">
            <v>9003</v>
          </cell>
          <cell r="W91">
            <v>60.512165613657757</v>
          </cell>
          <cell r="AD91">
            <v>42156</v>
          </cell>
        </row>
        <row r="92">
          <cell r="B92" t="str">
            <v>DAR</v>
          </cell>
          <cell r="C92" t="str">
            <v>ESD</v>
          </cell>
          <cell r="D92" t="str">
            <v>Agriculture, Agrarian Reform and Natural Resources</v>
          </cell>
          <cell r="F92" t="str">
            <v>Program (Volunteered by Agency but &lt; PhP1 B)</v>
          </cell>
          <cell r="G92" t="str">
            <v>*Post-judgement</v>
          </cell>
          <cell r="H92" t="str">
            <v>Post judgement/resolution issued</v>
          </cell>
          <cell r="I92" t="str">
            <v>No. of Post judgement ordered/resolution issued/promulgated</v>
          </cell>
          <cell r="K92">
            <v>2852</v>
          </cell>
          <cell r="L92">
            <v>3090</v>
          </cell>
          <cell r="M92">
            <v>3057</v>
          </cell>
          <cell r="N92">
            <v>2716</v>
          </cell>
          <cell r="O92">
            <v>8999</v>
          </cell>
          <cell r="Q92">
            <v>1023</v>
          </cell>
          <cell r="U92">
            <v>1023</v>
          </cell>
          <cell r="W92">
            <v>11.367929769974442</v>
          </cell>
          <cell r="AD92">
            <v>42156</v>
          </cell>
        </row>
        <row r="93">
          <cell r="B93" t="str">
            <v>DAR</v>
          </cell>
          <cell r="C93" t="str">
            <v>ESD</v>
          </cell>
          <cell r="D93" t="str">
            <v>Agriculture, Agrarian Reform and Natural Resources</v>
          </cell>
          <cell r="F93" t="str">
            <v>Program (Volunteered by Agency but &lt; PhP1 B)</v>
          </cell>
          <cell r="G93" t="str">
            <v>*Execution/Implementation</v>
          </cell>
          <cell r="H93" t="str">
            <v>Resolution Decision</v>
          </cell>
          <cell r="I93" t="str">
            <v>No. of Resolution Decision</v>
          </cell>
          <cell r="K93">
            <v>2387</v>
          </cell>
          <cell r="L93">
            <v>2534</v>
          </cell>
          <cell r="M93">
            <v>2340</v>
          </cell>
          <cell r="N93">
            <v>2071</v>
          </cell>
          <cell r="O93">
            <v>7261</v>
          </cell>
          <cell r="Q93">
            <v>3781</v>
          </cell>
          <cell r="U93">
            <v>3781</v>
          </cell>
          <cell r="W93">
            <v>52.072717256576226</v>
          </cell>
          <cell r="AD93">
            <v>42156</v>
          </cell>
        </row>
        <row r="94">
          <cell r="B94" t="str">
            <v>DAR</v>
          </cell>
          <cell r="C94" t="str">
            <v>ESD</v>
          </cell>
          <cell r="D94" t="str">
            <v>Agriculture, Agrarian Reform and Natural Resources</v>
          </cell>
          <cell r="F94" t="str">
            <v>Program (Volunteered by Agency but &lt; PhP1 B)</v>
          </cell>
          <cell r="G94" t="str">
            <v>Cancellation of CLOA
*Case build up/temporary restraining orders/imlementation</v>
          </cell>
          <cell r="H94" t="str">
            <v>Case records transmitted</v>
          </cell>
          <cell r="I94" t="str">
            <v>No. of Build up Case records transmitted to RD</v>
          </cell>
          <cell r="K94">
            <v>2726</v>
          </cell>
          <cell r="L94">
            <v>2805</v>
          </cell>
          <cell r="M94">
            <v>2530</v>
          </cell>
          <cell r="N94">
            <v>2237</v>
          </cell>
          <cell r="O94">
            <v>8061</v>
          </cell>
          <cell r="Q94">
            <v>1283</v>
          </cell>
          <cell r="U94">
            <v>1283</v>
          </cell>
          <cell r="W94">
            <v>15.916139436794444</v>
          </cell>
          <cell r="AD94">
            <v>42156</v>
          </cell>
        </row>
        <row r="95">
          <cell r="B95" t="str">
            <v>DAR</v>
          </cell>
          <cell r="C95" t="str">
            <v>ESD</v>
          </cell>
          <cell r="D95" t="str">
            <v>Agriculture, Agrarian Reform and Natural Resources</v>
          </cell>
          <cell r="F95" t="str">
            <v>Program (Volunteered by Agency but &lt; PhP1 B)</v>
          </cell>
          <cell r="G95" t="str">
            <v>Posting of Notice</v>
          </cell>
          <cell r="H95" t="str">
            <v>Tarpaulins posted</v>
          </cell>
          <cell r="I95" t="str">
            <v>No. of Tarpaulins posted</v>
          </cell>
          <cell r="K95">
            <v>3046</v>
          </cell>
          <cell r="L95">
            <v>3123</v>
          </cell>
          <cell r="M95">
            <v>2831</v>
          </cell>
          <cell r="N95">
            <v>2557</v>
          </cell>
          <cell r="O95">
            <v>9000</v>
          </cell>
          <cell r="Q95">
            <v>11555</v>
          </cell>
          <cell r="U95">
            <v>11555</v>
          </cell>
          <cell r="W95">
            <v>128.38888888888889</v>
          </cell>
          <cell r="AD95">
            <v>42156</v>
          </cell>
        </row>
        <row r="96">
          <cell r="B96" t="str">
            <v>DAR</v>
          </cell>
          <cell r="C96" t="str">
            <v>ESD</v>
          </cell>
          <cell r="D96" t="str">
            <v>Agriculture, Agrarian Reform and Natural Resources</v>
          </cell>
          <cell r="F96" t="str">
            <v>Program (Volunteered by Agency but &lt; PhP1 B)</v>
          </cell>
          <cell r="G96" t="str">
            <v>LAD Related Activities
*Administration of Oaths Affirmation</v>
          </cell>
          <cell r="H96" t="str">
            <v>Oaths administered</v>
          </cell>
          <cell r="I96" t="str">
            <v>No. of Oaths/Affirmation administered</v>
          </cell>
          <cell r="K96">
            <v>799</v>
          </cell>
          <cell r="L96">
            <v>825</v>
          </cell>
          <cell r="M96">
            <v>843</v>
          </cell>
          <cell r="N96">
            <v>817</v>
          </cell>
          <cell r="O96">
            <v>2467</v>
          </cell>
          <cell r="Q96">
            <v>100</v>
          </cell>
          <cell r="U96">
            <v>100</v>
          </cell>
          <cell r="W96">
            <v>4.0535062829347384</v>
          </cell>
          <cell r="AD96">
            <v>42156</v>
          </cell>
        </row>
        <row r="97">
          <cell r="B97" t="str">
            <v>DAR</v>
          </cell>
          <cell r="C97" t="str">
            <v>ESD</v>
          </cell>
          <cell r="D97" t="str">
            <v>Agriculture, Agrarian Reform and Natural Resources</v>
          </cell>
          <cell r="F97" t="str">
            <v>Program (Volunteered by Agency but &lt; PhP1 B)</v>
          </cell>
          <cell r="G97" t="str">
            <v>*Implementation of Writ of Installation</v>
          </cell>
          <cell r="H97" t="str">
            <v>Writs of installation served</v>
          </cell>
          <cell r="I97" t="str">
            <v>No. of Writs of installation personally served</v>
          </cell>
          <cell r="K97">
            <v>413</v>
          </cell>
          <cell r="L97">
            <v>488</v>
          </cell>
          <cell r="M97">
            <v>491</v>
          </cell>
          <cell r="N97">
            <v>451</v>
          </cell>
          <cell r="O97">
            <v>1392</v>
          </cell>
          <cell r="Q97">
            <v>60</v>
          </cell>
          <cell r="U97">
            <v>60</v>
          </cell>
          <cell r="W97">
            <v>4.3103448275862073</v>
          </cell>
          <cell r="AD97">
            <v>42156</v>
          </cell>
        </row>
        <row r="98">
          <cell r="B98" t="str">
            <v>DAR</v>
          </cell>
          <cell r="C98" t="str">
            <v>ESD</v>
          </cell>
          <cell r="D98" t="str">
            <v>Agriculture, Agrarian Reform and Natural Resources</v>
          </cell>
          <cell r="F98" t="str">
            <v>Program (Volunteered by Agency but &lt; PhP1 B)</v>
          </cell>
          <cell r="G98" t="str">
            <v>Resolutoon of Agrarian Law Implementation Cases
*Resolution of Cases</v>
          </cell>
          <cell r="H98" t="str">
            <v>Cases processed</v>
          </cell>
          <cell r="I98" t="str">
            <v>No. of cases processed/disposed</v>
          </cell>
          <cell r="K98">
            <v>6957</v>
          </cell>
          <cell r="L98">
            <v>7977</v>
          </cell>
          <cell r="M98">
            <v>8202</v>
          </cell>
          <cell r="N98">
            <v>7658</v>
          </cell>
          <cell r="O98">
            <v>23136</v>
          </cell>
          <cell r="Q98">
            <v>12489</v>
          </cell>
          <cell r="U98">
            <v>12489</v>
          </cell>
          <cell r="W98">
            <v>53.980809128630703</v>
          </cell>
          <cell r="AD98">
            <v>42156</v>
          </cell>
        </row>
        <row r="99">
          <cell r="B99" t="str">
            <v>DAR</v>
          </cell>
          <cell r="C99" t="str">
            <v>ESD</v>
          </cell>
          <cell r="D99" t="str">
            <v>Agriculture, Agrarian Reform and Natural Resources</v>
          </cell>
          <cell r="F99" t="str">
            <v>Program (Volunteered by Agency but &lt; PhP1 B)</v>
          </cell>
          <cell r="G99" t="str">
            <v>*Land Transfer Clearances (Provincial Office Only)</v>
          </cell>
          <cell r="H99" t="str">
            <v>Cases processed</v>
          </cell>
          <cell r="I99" t="str">
            <v>No. of clearance processed/issued</v>
          </cell>
          <cell r="K99">
            <v>4229</v>
          </cell>
          <cell r="L99">
            <v>4990</v>
          </cell>
          <cell r="M99">
            <v>4910</v>
          </cell>
          <cell r="N99">
            <v>4172</v>
          </cell>
          <cell r="O99">
            <v>14129</v>
          </cell>
          <cell r="Q99">
            <v>9172</v>
          </cell>
          <cell r="U99">
            <v>9172</v>
          </cell>
          <cell r="W99">
            <v>64.916129945502149</v>
          </cell>
          <cell r="AD99">
            <v>42156</v>
          </cell>
        </row>
        <row r="100">
          <cell r="B100" t="str">
            <v>DAR</v>
          </cell>
          <cell r="C100" t="str">
            <v>ESD</v>
          </cell>
          <cell r="D100" t="str">
            <v>Agriculture, Agrarian Reform and Natural Resources</v>
          </cell>
          <cell r="F100" t="str">
            <v>Program (Volunteered by Agency but &lt; PhP1 B)</v>
          </cell>
          <cell r="G100" t="str">
            <v>*Referal Cases (PARO Level)</v>
          </cell>
          <cell r="H100" t="str">
            <v>Cases resolved</v>
          </cell>
          <cell r="I100" t="str">
            <v>No. of cases resolved (accomp. Vs. caseload)</v>
          </cell>
          <cell r="K100">
            <v>90</v>
          </cell>
          <cell r="L100">
            <v>120</v>
          </cell>
          <cell r="M100">
            <v>100</v>
          </cell>
          <cell r="N100">
            <v>78</v>
          </cell>
          <cell r="O100">
            <v>310</v>
          </cell>
          <cell r="Q100">
            <v>131</v>
          </cell>
          <cell r="U100">
            <v>131</v>
          </cell>
          <cell r="W100">
            <v>42.258064516129032</v>
          </cell>
          <cell r="AD100">
            <v>42156</v>
          </cell>
        </row>
        <row r="101">
          <cell r="B101" t="str">
            <v>DAR</v>
          </cell>
          <cell r="C101" t="str">
            <v>ESD</v>
          </cell>
          <cell r="D101" t="str">
            <v>Agriculture, Agrarian Reform and Natural Resources</v>
          </cell>
          <cell r="F101" t="str">
            <v>Program (Volunteered by Agency but &lt; PhP1 B)</v>
          </cell>
          <cell r="G101" t="str">
            <v>*review and Processing of Cancellation Cases (Regional Offices only and BALA)</v>
          </cell>
          <cell r="H101" t="str">
            <v>Cases reviewed</v>
          </cell>
          <cell r="I101" t="str">
            <v>No. of cancellation cases reviewed and processed (Accomp. vs target)</v>
          </cell>
          <cell r="K101">
            <v>1344</v>
          </cell>
          <cell r="L101">
            <v>1364</v>
          </cell>
          <cell r="M101">
            <v>1279</v>
          </cell>
          <cell r="N101">
            <v>1196</v>
          </cell>
          <cell r="O101">
            <v>3987</v>
          </cell>
          <cell r="Q101">
            <v>1782</v>
          </cell>
          <cell r="U101">
            <v>1782</v>
          </cell>
          <cell r="W101">
            <v>44.695259593679459</v>
          </cell>
          <cell r="AD101">
            <v>42156</v>
          </cell>
        </row>
        <row r="102">
          <cell r="B102" t="str">
            <v>DAR</v>
          </cell>
          <cell r="C102" t="str">
            <v>ESD</v>
          </cell>
          <cell r="D102" t="str">
            <v>Agriculture, Agrarian Reform and Natural Resources</v>
          </cell>
          <cell r="F102" t="str">
            <v>Program (Volunteered by Agency but &lt; PhP1 B)</v>
          </cell>
          <cell r="G102" t="str">
            <v>CLUPPI/RCLUPPI</v>
          </cell>
          <cell r="H102" t="str">
            <v>Cases decided and recommendations submitted</v>
          </cell>
          <cell r="I102" t="str">
            <v>No. of cancellation cases decided and recommendations submitted</v>
          </cell>
          <cell r="K102">
            <v>164</v>
          </cell>
          <cell r="L102">
            <v>182</v>
          </cell>
          <cell r="M102">
            <v>173</v>
          </cell>
          <cell r="N102">
            <v>155</v>
          </cell>
          <cell r="O102">
            <v>519</v>
          </cell>
          <cell r="Q102">
            <v>198</v>
          </cell>
          <cell r="U102">
            <v>198</v>
          </cell>
          <cell r="W102">
            <v>38.150289017341038</v>
          </cell>
          <cell r="AD102">
            <v>42156</v>
          </cell>
        </row>
        <row r="103">
          <cell r="B103" t="str">
            <v>DAR</v>
          </cell>
          <cell r="C103" t="str">
            <v>ESD</v>
          </cell>
          <cell r="D103" t="str">
            <v>Agriculture, Agrarian Reform and Natural Resources</v>
          </cell>
          <cell r="F103" t="str">
            <v>Program (Volunteered by Agency but &lt; PhP1 B)</v>
          </cell>
          <cell r="G103" t="str">
            <v>Provision of Agrarian Legal Assistance
*Conduct of Conciliation/Mediation to assist ARBs and other parties to amicably settle agrarian disputes</v>
          </cell>
          <cell r="H103" t="str">
            <v>agrarian related conflicts processed</v>
          </cell>
          <cell r="I103" t="str">
            <v>No. of agrarian related conflicts process</v>
          </cell>
          <cell r="K103">
            <v>10458</v>
          </cell>
          <cell r="L103">
            <v>12061</v>
          </cell>
          <cell r="M103">
            <v>11065</v>
          </cell>
          <cell r="N103">
            <v>9057</v>
          </cell>
          <cell r="O103">
            <v>33584</v>
          </cell>
          <cell r="Q103">
            <v>29854</v>
          </cell>
          <cell r="U103">
            <v>29854</v>
          </cell>
          <cell r="W103">
            <v>88.893520724154357</v>
          </cell>
          <cell r="AD103">
            <v>42156</v>
          </cell>
        </row>
        <row r="104">
          <cell r="B104" t="str">
            <v>DAR</v>
          </cell>
          <cell r="C104" t="str">
            <v>ESD</v>
          </cell>
          <cell r="D104" t="str">
            <v>Agriculture, Agrarian Reform and Natural Resources</v>
          </cell>
          <cell r="F104" t="str">
            <v>Program (Volunteered by Agency but &lt; PhP1 B)</v>
          </cell>
          <cell r="G104" t="str">
            <v>*Representation in Judicial Courts</v>
          </cell>
          <cell r="H104" t="str">
            <v>Cases submitted for resolution</v>
          </cell>
          <cell r="I104" t="str">
            <v>No. of Cases submitted for resolution</v>
          </cell>
          <cell r="K104">
            <v>203</v>
          </cell>
          <cell r="L104">
            <v>247</v>
          </cell>
          <cell r="M104">
            <v>233</v>
          </cell>
          <cell r="N104">
            <v>194</v>
          </cell>
          <cell r="O104">
            <v>683</v>
          </cell>
          <cell r="Q104">
            <v>326</v>
          </cell>
          <cell r="U104">
            <v>326</v>
          </cell>
          <cell r="W104">
            <v>47.73060029282577</v>
          </cell>
          <cell r="AD104">
            <v>42156</v>
          </cell>
        </row>
        <row r="105">
          <cell r="B105" t="str">
            <v>DAR</v>
          </cell>
          <cell r="C105" t="str">
            <v>ESD</v>
          </cell>
          <cell r="D105" t="str">
            <v>Agriculture, Agrarian Reform and Natural Resources</v>
          </cell>
          <cell r="F105" t="str">
            <v>Program (Volunteered by Agency but &lt; PhP1 B)</v>
          </cell>
          <cell r="G105" t="str">
            <v>*Representation in Quasi-Judicial Bodies</v>
          </cell>
          <cell r="H105" t="str">
            <v>Cases submitted for resolution</v>
          </cell>
          <cell r="I105" t="str">
            <v>No. of Cases submitted for resolution</v>
          </cell>
          <cell r="K105">
            <v>3999</v>
          </cell>
          <cell r="L105">
            <v>4644</v>
          </cell>
          <cell r="M105">
            <v>4630</v>
          </cell>
          <cell r="N105">
            <v>3759</v>
          </cell>
          <cell r="O105">
            <v>13273</v>
          </cell>
          <cell r="Q105">
            <v>6628</v>
          </cell>
          <cell r="U105">
            <v>6628</v>
          </cell>
          <cell r="W105">
            <v>49.935960219995479</v>
          </cell>
          <cell r="AD105">
            <v>42156</v>
          </cell>
        </row>
        <row r="106">
          <cell r="A106" t="str">
            <v>Technical Advisory Services/ Support Service</v>
          </cell>
          <cell r="B106" t="str">
            <v>DAR</v>
          </cell>
          <cell r="C106" t="str">
            <v>ESD</v>
          </cell>
          <cell r="D106" t="str">
            <v>Agriculture, Agrarian Reform and Natural Resources</v>
          </cell>
          <cell r="E106">
            <v>925.54899999999998</v>
          </cell>
          <cell r="F106" t="str">
            <v>Program (Volunteered by Agency but &lt; PhP1 B)</v>
          </cell>
          <cell r="G106" t="str">
            <v>Support Services to Agrarian Reform Beneficiaries
Social infrastructure and local capability building (SILCAB)
*Institutional Development Intervention</v>
          </cell>
          <cell r="H106" t="str">
            <v>ARCs established</v>
          </cell>
          <cell r="I106" t="str">
            <v>No. of Agrarian Reform Communities (ARCs) established</v>
          </cell>
          <cell r="K106">
            <v>6</v>
          </cell>
          <cell r="M106">
            <v>1</v>
          </cell>
          <cell r="N106">
            <v>4</v>
          </cell>
          <cell r="O106">
            <v>7</v>
          </cell>
          <cell r="U106">
            <v>0</v>
          </cell>
          <cell r="W106">
            <v>0</v>
          </cell>
          <cell r="Y106">
            <v>85.591610077994318</v>
          </cell>
          <cell r="AB106" t="str">
            <v>Ahead of Schedule</v>
          </cell>
          <cell r="AD106">
            <v>42156</v>
          </cell>
        </row>
        <row r="107">
          <cell r="B107" t="str">
            <v>DAR</v>
          </cell>
          <cell r="C107" t="str">
            <v>ESD</v>
          </cell>
          <cell r="D107" t="str">
            <v>Agriculture, Agrarian Reform and Natural Resources</v>
          </cell>
          <cell r="F107" t="str">
            <v>Program (Volunteered by Agency but &lt; PhP1 B)</v>
          </cell>
          <cell r="H107" t="str">
            <v>ARBs covered</v>
          </cell>
          <cell r="I107" t="str">
            <v>No. of ARBS covered</v>
          </cell>
          <cell r="K107">
            <v>600</v>
          </cell>
          <cell r="L107">
            <v>400</v>
          </cell>
          <cell r="M107">
            <v>800</v>
          </cell>
          <cell r="N107">
            <v>6143</v>
          </cell>
          <cell r="O107">
            <v>1800</v>
          </cell>
          <cell r="U107">
            <v>0</v>
          </cell>
          <cell r="W107">
            <v>0</v>
          </cell>
          <cell r="AD107">
            <v>42156</v>
          </cell>
        </row>
        <row r="108">
          <cell r="B108" t="str">
            <v>DAR</v>
          </cell>
          <cell r="C108" t="str">
            <v>ESD</v>
          </cell>
          <cell r="D108" t="str">
            <v>Agriculture, Agrarian Reform and Natural Resources</v>
          </cell>
          <cell r="F108" t="str">
            <v>Program (Volunteered by Agency but &lt; PhP1 B)</v>
          </cell>
          <cell r="H108" t="str">
            <v>ARCs that are gender responsive</v>
          </cell>
          <cell r="I108" t="str">
            <v>No. of ARCs with gender responsive and climate resilient Dev't. Plans</v>
          </cell>
          <cell r="K108">
            <v>3</v>
          </cell>
          <cell r="L108">
            <v>10</v>
          </cell>
          <cell r="M108">
            <v>9</v>
          </cell>
          <cell r="N108">
            <v>3</v>
          </cell>
          <cell r="O108">
            <v>22</v>
          </cell>
          <cell r="Q108">
            <v>4</v>
          </cell>
          <cell r="U108">
            <v>4</v>
          </cell>
          <cell r="W108">
            <v>18.181818181818183</v>
          </cell>
          <cell r="AD108">
            <v>42156</v>
          </cell>
        </row>
        <row r="109">
          <cell r="B109" t="str">
            <v>DAR</v>
          </cell>
          <cell r="C109" t="str">
            <v>ESD</v>
          </cell>
          <cell r="D109" t="str">
            <v>Agriculture, Agrarian Reform and Natural Resources</v>
          </cell>
          <cell r="F109" t="str">
            <v>Program (Volunteered by Agency but &lt; PhP1 B)</v>
          </cell>
          <cell r="G109" t="str">
            <v>Gender-Responsive Capacity Development of ARBs/ARB Organization and ARCs</v>
          </cell>
          <cell r="H109" t="str">
            <v>ARBs trained</v>
          </cell>
          <cell r="I109" t="str">
            <v>No. of ARBs trained in ARCs and non-ARCs</v>
          </cell>
          <cell r="K109">
            <v>80371</v>
          </cell>
          <cell r="L109">
            <v>131873</v>
          </cell>
          <cell r="M109">
            <v>125287</v>
          </cell>
          <cell r="N109">
            <v>68101</v>
          </cell>
          <cell r="O109">
            <v>337531</v>
          </cell>
          <cell r="Q109">
            <v>235948</v>
          </cell>
          <cell r="U109">
            <v>235948</v>
          </cell>
          <cell r="W109">
            <v>69.904097697692961</v>
          </cell>
          <cell r="AD109">
            <v>42156</v>
          </cell>
        </row>
        <row r="110">
          <cell r="B110" t="str">
            <v>DAR</v>
          </cell>
          <cell r="C110" t="str">
            <v>ESD</v>
          </cell>
          <cell r="D110" t="str">
            <v>Agriculture, Agrarian Reform and Natural Resources</v>
          </cell>
          <cell r="F110" t="str">
            <v>Program (Volunteered by Agency but &lt; PhP1 B)</v>
          </cell>
          <cell r="H110" t="str">
            <v>ARBOs membership</v>
          </cell>
          <cell r="I110" t="str">
            <v>No. of New ARB members in Organization</v>
          </cell>
          <cell r="K110">
            <v>7119</v>
          </cell>
          <cell r="L110">
            <v>11747</v>
          </cell>
          <cell r="M110">
            <v>11336</v>
          </cell>
          <cell r="N110">
            <v>5861</v>
          </cell>
          <cell r="O110">
            <v>30202</v>
          </cell>
          <cell r="Q110">
            <v>28179</v>
          </cell>
          <cell r="U110">
            <v>28179</v>
          </cell>
          <cell r="W110">
            <v>93.301768094828148</v>
          </cell>
          <cell r="AD110">
            <v>42156</v>
          </cell>
        </row>
        <row r="111">
          <cell r="B111" t="str">
            <v>DAR</v>
          </cell>
          <cell r="C111" t="str">
            <v>ESD</v>
          </cell>
          <cell r="D111" t="str">
            <v>Agriculture, Agrarian Reform and Natural Resources</v>
          </cell>
          <cell r="F111" t="str">
            <v>Program (Volunteered by Agency but &lt; PhP1 B)</v>
          </cell>
          <cell r="H111" t="str">
            <v>ARBs organized</v>
          </cell>
          <cell r="I111" t="str">
            <v>No. of ARB Organization assisted for ARB membership recruitment</v>
          </cell>
          <cell r="K111">
            <v>969</v>
          </cell>
          <cell r="L111">
            <v>1404</v>
          </cell>
          <cell r="M111">
            <v>1199</v>
          </cell>
          <cell r="N111">
            <v>693</v>
          </cell>
          <cell r="O111">
            <v>3572</v>
          </cell>
          <cell r="Q111">
            <v>2294</v>
          </cell>
          <cell r="U111">
            <v>2294</v>
          </cell>
          <cell r="W111">
            <v>64.221724524076151</v>
          </cell>
          <cell r="AD111">
            <v>42156</v>
          </cell>
        </row>
        <row r="112">
          <cell r="B112" t="str">
            <v>DAR</v>
          </cell>
          <cell r="C112" t="str">
            <v>ESD</v>
          </cell>
          <cell r="D112" t="str">
            <v>Agriculture, Agrarian Reform and Natural Resources</v>
          </cell>
          <cell r="F112" t="str">
            <v>Program (Volunteered by Agency but &lt; PhP1 B)</v>
          </cell>
          <cell r="I112" t="str">
            <v>No. of ARB organizations (Coops, FAs, IAs, women's group, etc.)</v>
          </cell>
          <cell r="K112">
            <v>3755</v>
          </cell>
          <cell r="L112">
            <v>4257</v>
          </cell>
          <cell r="M112">
            <v>4277</v>
          </cell>
          <cell r="N112">
            <v>4095</v>
          </cell>
          <cell r="O112">
            <v>12289</v>
          </cell>
          <cell r="Q112">
            <v>4357</v>
          </cell>
          <cell r="U112">
            <v>4357</v>
          </cell>
          <cell r="W112">
            <v>35.454471478558055</v>
          </cell>
          <cell r="AD112">
            <v>42156</v>
          </cell>
        </row>
        <row r="113">
          <cell r="B113" t="str">
            <v>DAR</v>
          </cell>
          <cell r="C113" t="str">
            <v>ESD</v>
          </cell>
          <cell r="D113" t="str">
            <v>Agriculture, Agrarian Reform and Natural Resources</v>
          </cell>
          <cell r="F113" t="str">
            <v>Program (Volunteered by Agency but &lt; PhP1 B)</v>
          </cell>
          <cell r="G113" t="str">
            <v>LTI-PBD Integration</v>
          </cell>
          <cell r="H113" t="str">
            <v>landholders covered</v>
          </cell>
          <cell r="I113" t="str">
            <v>No. of Landholdings covered</v>
          </cell>
          <cell r="K113">
            <v>76</v>
          </cell>
          <cell r="L113">
            <v>142</v>
          </cell>
          <cell r="M113">
            <v>172</v>
          </cell>
          <cell r="N113">
            <v>75</v>
          </cell>
          <cell r="O113">
            <v>390</v>
          </cell>
          <cell r="Q113">
            <v>561</v>
          </cell>
          <cell r="U113">
            <v>561</v>
          </cell>
          <cell r="W113">
            <v>143.84615384615384</v>
          </cell>
          <cell r="AD113">
            <v>42156</v>
          </cell>
        </row>
        <row r="114">
          <cell r="B114" t="str">
            <v>DAR</v>
          </cell>
          <cell r="C114" t="str">
            <v>ESD</v>
          </cell>
          <cell r="D114" t="str">
            <v>Agriculture, Agrarian Reform and Natural Resources</v>
          </cell>
          <cell r="F114" t="str">
            <v>Program (Volunteered by Agency but &lt; PhP1 B)</v>
          </cell>
          <cell r="I114" t="str">
            <v>No. of hectares involved</v>
          </cell>
          <cell r="K114">
            <v>1283</v>
          </cell>
          <cell r="L114">
            <v>3418</v>
          </cell>
          <cell r="M114">
            <v>3127</v>
          </cell>
          <cell r="N114">
            <v>1684</v>
          </cell>
          <cell r="O114">
            <v>7828</v>
          </cell>
          <cell r="Q114">
            <v>7550</v>
          </cell>
          <cell r="U114">
            <v>7550</v>
          </cell>
          <cell r="W114">
            <v>96.448645886561053</v>
          </cell>
          <cell r="AD114">
            <v>42156</v>
          </cell>
        </row>
        <row r="115">
          <cell r="B115" t="str">
            <v>DAR</v>
          </cell>
          <cell r="C115" t="str">
            <v>ESD</v>
          </cell>
          <cell r="D115" t="str">
            <v>Agriculture, Agrarian Reform and Natural Resources</v>
          </cell>
          <cell r="F115" t="str">
            <v>Program (Volunteered by Agency but &lt; PhP1 B)</v>
          </cell>
          <cell r="H115" t="str">
            <v>ARBs covered</v>
          </cell>
          <cell r="I115" t="str">
            <v>No. of ARBs covered</v>
          </cell>
          <cell r="K115">
            <v>847</v>
          </cell>
          <cell r="L115">
            <v>1729</v>
          </cell>
          <cell r="M115">
            <v>1578</v>
          </cell>
          <cell r="N115">
            <v>574</v>
          </cell>
          <cell r="O115">
            <v>4154</v>
          </cell>
          <cell r="Q115">
            <v>4694</v>
          </cell>
          <cell r="U115">
            <v>4694</v>
          </cell>
          <cell r="W115">
            <v>112.99951853635051</v>
          </cell>
          <cell r="AD115">
            <v>42156</v>
          </cell>
        </row>
        <row r="116">
          <cell r="B116" t="str">
            <v>DAR</v>
          </cell>
          <cell r="C116" t="str">
            <v>ESD</v>
          </cell>
          <cell r="D116" t="str">
            <v>Agriculture, Agrarian Reform and Natural Resources</v>
          </cell>
          <cell r="F116" t="str">
            <v>Program (Volunteered by Agency but &lt; PhP1 B)</v>
          </cell>
          <cell r="G116" t="str">
            <v>Sustainable Agribusiness and Rural Enterprise Development (SARED)</v>
          </cell>
          <cell r="U116">
            <v>0</v>
          </cell>
          <cell r="AD116">
            <v>42156</v>
          </cell>
        </row>
        <row r="117">
          <cell r="B117" t="str">
            <v>DAR</v>
          </cell>
          <cell r="C117" t="str">
            <v>ESD</v>
          </cell>
          <cell r="D117" t="str">
            <v>Agriculture, Agrarian Reform and Natural Resources</v>
          </cell>
          <cell r="F117" t="str">
            <v>Program (Volunteered by Agency but &lt; PhP1 B)</v>
          </cell>
          <cell r="G117" t="str">
            <v>Regular SARED Activities</v>
          </cell>
          <cell r="U117">
            <v>0</v>
          </cell>
          <cell r="AD117">
            <v>42156</v>
          </cell>
        </row>
        <row r="118">
          <cell r="B118" t="str">
            <v>DAR</v>
          </cell>
          <cell r="C118" t="str">
            <v>ESD</v>
          </cell>
          <cell r="D118" t="str">
            <v>Agriculture, Agrarian Reform and Natural Resources</v>
          </cell>
          <cell r="F118" t="str">
            <v>Program (Volunteered by Agency but &lt; PhP1 B)</v>
          </cell>
          <cell r="G118" t="str">
            <v>*Engagement of Professional Service (Contract Management)</v>
          </cell>
          <cell r="H118" t="str">
            <v>technical evaluation reports submitted</v>
          </cell>
          <cell r="I118" t="str">
            <v>No. of technical evaluation reports submitted</v>
          </cell>
          <cell r="K118">
            <v>411</v>
          </cell>
          <cell r="L118">
            <v>498</v>
          </cell>
          <cell r="M118">
            <v>494</v>
          </cell>
          <cell r="N118">
            <v>380</v>
          </cell>
          <cell r="O118">
            <v>1403</v>
          </cell>
          <cell r="Q118">
            <v>1011</v>
          </cell>
          <cell r="U118">
            <v>1011</v>
          </cell>
          <cell r="W118">
            <v>72.059871703492519</v>
          </cell>
          <cell r="AD118">
            <v>42156</v>
          </cell>
        </row>
        <row r="119">
          <cell r="B119" t="str">
            <v>DAR</v>
          </cell>
          <cell r="C119" t="str">
            <v>ESD</v>
          </cell>
          <cell r="D119" t="str">
            <v>Agriculture, Agrarian Reform and Natural Resources</v>
          </cell>
          <cell r="F119" t="str">
            <v>Program (Volunteered by Agency but &lt; PhP1 B)</v>
          </cell>
          <cell r="G119" t="str">
            <v xml:space="preserve">*Project Monitoring </v>
          </cell>
          <cell r="H119" t="str">
            <v>Project accomplishment review sessions conducted</v>
          </cell>
          <cell r="I119" t="str">
            <v>No. of Project accomplishment review sessions conducted</v>
          </cell>
          <cell r="K119">
            <v>281</v>
          </cell>
          <cell r="L119">
            <v>338</v>
          </cell>
          <cell r="M119">
            <v>321</v>
          </cell>
          <cell r="N119">
            <v>267</v>
          </cell>
          <cell r="O119">
            <v>940</v>
          </cell>
          <cell r="Q119">
            <v>793</v>
          </cell>
          <cell r="U119">
            <v>793</v>
          </cell>
          <cell r="W119">
            <v>84.361702127659584</v>
          </cell>
          <cell r="AD119">
            <v>42156</v>
          </cell>
        </row>
        <row r="120">
          <cell r="B120" t="str">
            <v>DAR</v>
          </cell>
          <cell r="C120" t="str">
            <v>ESD</v>
          </cell>
          <cell r="D120" t="str">
            <v>Agriculture, Agrarian Reform and Natural Resources</v>
          </cell>
          <cell r="F120" t="str">
            <v>Program (Volunteered by Agency but &lt; PhP1 B)</v>
          </cell>
          <cell r="H120" t="str">
            <v>Problem solving sessions conducted</v>
          </cell>
          <cell r="I120" t="str">
            <v>No. of problem solving/mediation sessions conducted</v>
          </cell>
          <cell r="K120">
            <v>566</v>
          </cell>
          <cell r="L120">
            <v>673</v>
          </cell>
          <cell r="M120">
            <v>659</v>
          </cell>
          <cell r="N120">
            <v>519</v>
          </cell>
          <cell r="O120">
            <v>1898</v>
          </cell>
          <cell r="Q120">
            <v>1080</v>
          </cell>
          <cell r="U120">
            <v>1080</v>
          </cell>
          <cell r="W120">
            <v>56.902002107481565</v>
          </cell>
          <cell r="AD120">
            <v>42156</v>
          </cell>
        </row>
        <row r="121">
          <cell r="B121" t="str">
            <v>DAR</v>
          </cell>
          <cell r="C121" t="str">
            <v>ESD</v>
          </cell>
          <cell r="D121" t="str">
            <v>Agriculture, Agrarian Reform and Natural Resources</v>
          </cell>
          <cell r="F121" t="str">
            <v>Program (Volunteered by Agency but &lt; PhP1 B)</v>
          </cell>
          <cell r="H121" t="str">
            <v>Field validations conducted</v>
          </cell>
          <cell r="I121" t="str">
            <v>No. of field validations conducted</v>
          </cell>
          <cell r="K121">
            <v>1367</v>
          </cell>
          <cell r="L121">
            <v>1573</v>
          </cell>
          <cell r="M121">
            <v>1593</v>
          </cell>
          <cell r="N121">
            <v>1256</v>
          </cell>
          <cell r="O121">
            <v>4533</v>
          </cell>
          <cell r="Q121">
            <v>3350</v>
          </cell>
          <cell r="U121">
            <v>3350</v>
          </cell>
          <cell r="W121">
            <v>73.902492830355172</v>
          </cell>
          <cell r="AD121">
            <v>42156</v>
          </cell>
        </row>
        <row r="122">
          <cell r="B122" t="str">
            <v>DAR</v>
          </cell>
          <cell r="C122" t="str">
            <v>ESD</v>
          </cell>
          <cell r="D122" t="str">
            <v>Agriculture, Agrarian Reform and Natural Resources</v>
          </cell>
          <cell r="F122" t="str">
            <v>Program (Volunteered by Agency but &lt; PhP1 B)</v>
          </cell>
          <cell r="H122" t="str">
            <v>Projects prepared</v>
          </cell>
          <cell r="I122" t="str">
            <v>No. of project prepared</v>
          </cell>
          <cell r="K122">
            <v>1190</v>
          </cell>
          <cell r="L122">
            <v>1243</v>
          </cell>
          <cell r="M122">
            <v>1272</v>
          </cell>
          <cell r="N122">
            <v>1014</v>
          </cell>
          <cell r="O122">
            <v>3705</v>
          </cell>
          <cell r="Q122">
            <v>2489</v>
          </cell>
          <cell r="U122">
            <v>2489</v>
          </cell>
          <cell r="W122">
            <v>67.179487179487168</v>
          </cell>
          <cell r="AD122">
            <v>42156</v>
          </cell>
        </row>
        <row r="123">
          <cell r="B123" t="str">
            <v>DAR</v>
          </cell>
          <cell r="C123" t="str">
            <v>ESD</v>
          </cell>
          <cell r="D123" t="str">
            <v>Agriculture, Agrarian Reform and Natural Resources</v>
          </cell>
          <cell r="F123" t="str">
            <v>Program (Volunteered by Agency but &lt; PhP1 B)</v>
          </cell>
          <cell r="G123" t="str">
            <v>Promotion of the development of new agribusiness lands
*Documentation of ARC clusters for confirmation</v>
          </cell>
          <cell r="H123" t="str">
            <v>ARC clusters confirmed by NARCTF</v>
          </cell>
          <cell r="I123" t="str">
            <v>No. of ARC clusters confirmed by NARCTF</v>
          </cell>
          <cell r="K123">
            <v>1</v>
          </cell>
          <cell r="L123">
            <v>6</v>
          </cell>
          <cell r="M123">
            <v>4</v>
          </cell>
          <cell r="N123">
            <v>1</v>
          </cell>
          <cell r="O123">
            <v>11</v>
          </cell>
          <cell r="Q123">
            <v>6</v>
          </cell>
          <cell r="U123">
            <v>6</v>
          </cell>
          <cell r="W123">
            <v>54.54545454545454</v>
          </cell>
          <cell r="AD123">
            <v>42156</v>
          </cell>
        </row>
        <row r="124">
          <cell r="B124" t="str">
            <v>DAR</v>
          </cell>
          <cell r="C124" t="str">
            <v>ESD</v>
          </cell>
          <cell r="D124" t="str">
            <v>Agriculture, Agrarian Reform and Natural Resources</v>
          </cell>
          <cell r="F124" t="str">
            <v>Program (Volunteered by Agency but &lt; PhP1 B)</v>
          </cell>
          <cell r="G124" t="str">
            <v>*Development of Agribusiness plans of the ARC Cluster</v>
          </cell>
          <cell r="H124" t="str">
            <v>gender responsive and climate resilient agribusiness plans</v>
          </cell>
          <cell r="I124" t="str">
            <v>No. of gender responsive and climate resilient agribusiness plans</v>
          </cell>
          <cell r="K124">
            <v>4</v>
          </cell>
          <cell r="L124">
            <v>5</v>
          </cell>
          <cell r="M124">
            <v>7</v>
          </cell>
          <cell r="N124">
            <v>1</v>
          </cell>
          <cell r="O124">
            <v>16</v>
          </cell>
          <cell r="Q124">
            <v>14</v>
          </cell>
          <cell r="U124">
            <v>14</v>
          </cell>
          <cell r="W124">
            <v>87.5</v>
          </cell>
          <cell r="AD124">
            <v>42156</v>
          </cell>
        </row>
        <row r="125">
          <cell r="B125" t="str">
            <v>DAR</v>
          </cell>
          <cell r="C125" t="str">
            <v>ESD</v>
          </cell>
          <cell r="D125" t="str">
            <v>Agriculture, Agrarian Reform and Natural Resources</v>
          </cell>
          <cell r="F125" t="str">
            <v>Program (Volunteered by Agency but &lt; PhP1 B)</v>
          </cell>
          <cell r="G125" t="str">
            <v>*No. of Hectares developed</v>
          </cell>
          <cell r="I125" t="str">
            <v>No. of hectares developed</v>
          </cell>
          <cell r="K125">
            <v>520</v>
          </cell>
          <cell r="L125">
            <v>1457</v>
          </cell>
          <cell r="M125">
            <v>732</v>
          </cell>
          <cell r="N125">
            <v>3395</v>
          </cell>
          <cell r="O125">
            <v>2709</v>
          </cell>
          <cell r="Q125">
            <v>537</v>
          </cell>
          <cell r="U125">
            <v>537</v>
          </cell>
          <cell r="W125">
            <v>19.822812846068661</v>
          </cell>
          <cell r="AD125">
            <v>42156</v>
          </cell>
        </row>
        <row r="126">
          <cell r="B126" t="str">
            <v>DAR</v>
          </cell>
          <cell r="C126" t="str">
            <v>ESD</v>
          </cell>
          <cell r="D126" t="str">
            <v>Agriculture, Agrarian Reform and Natural Resources</v>
          </cell>
          <cell r="F126" t="str">
            <v>Program (Volunteered by Agency but &lt; PhP1 B)</v>
          </cell>
          <cell r="G126" t="str">
            <v>Development of gender-responsive agri and livelihood enterprises
*Assist ARB organization for business legitimization</v>
          </cell>
          <cell r="H126" t="str">
            <v>enterprises with license to operate</v>
          </cell>
          <cell r="I126" t="str">
            <v>No. of enterprises with license to operate</v>
          </cell>
          <cell r="K126">
            <v>5</v>
          </cell>
          <cell r="L126">
            <v>31</v>
          </cell>
          <cell r="M126">
            <v>22</v>
          </cell>
          <cell r="N126">
            <v>12</v>
          </cell>
          <cell r="O126">
            <v>58</v>
          </cell>
          <cell r="Q126">
            <v>42</v>
          </cell>
          <cell r="U126">
            <v>42</v>
          </cell>
          <cell r="W126">
            <v>72.41379310344827</v>
          </cell>
          <cell r="AD126">
            <v>42156</v>
          </cell>
        </row>
        <row r="127">
          <cell r="B127" t="str">
            <v>DAR</v>
          </cell>
          <cell r="C127" t="str">
            <v>ESD</v>
          </cell>
          <cell r="D127" t="str">
            <v>Agriculture, Agrarian Reform and Natural Resources</v>
          </cell>
          <cell r="F127" t="str">
            <v>Program (Volunteered by Agency but &lt; PhP1 B)</v>
          </cell>
          <cell r="G127" t="str">
            <v>*Conduct product develoment/enhancement and commercialization activities</v>
          </cell>
          <cell r="H127" t="str">
            <v>Product and services developed</v>
          </cell>
          <cell r="I127" t="str">
            <v>No. of Products and services developed</v>
          </cell>
          <cell r="K127">
            <v>56</v>
          </cell>
          <cell r="L127">
            <v>85</v>
          </cell>
          <cell r="M127">
            <v>74</v>
          </cell>
          <cell r="N127">
            <v>30</v>
          </cell>
          <cell r="O127">
            <v>215</v>
          </cell>
          <cell r="Q127">
            <v>206</v>
          </cell>
          <cell r="U127">
            <v>206</v>
          </cell>
          <cell r="W127">
            <v>95.813953488372093</v>
          </cell>
          <cell r="AD127">
            <v>42156</v>
          </cell>
        </row>
        <row r="128">
          <cell r="B128" t="str">
            <v>DAR</v>
          </cell>
          <cell r="C128" t="str">
            <v>ESD</v>
          </cell>
          <cell r="D128" t="str">
            <v>Agriculture, Agrarian Reform and Natural Resources</v>
          </cell>
          <cell r="F128" t="str">
            <v>Program (Volunteered by Agency but &lt; PhP1 B)</v>
          </cell>
          <cell r="H128" t="str">
            <v>Products launched in commercial markets</v>
          </cell>
          <cell r="I128" t="str">
            <v>No. of products launched in commercial markets</v>
          </cell>
          <cell r="K128">
            <v>17</v>
          </cell>
          <cell r="L128">
            <v>54</v>
          </cell>
          <cell r="M128">
            <v>60</v>
          </cell>
          <cell r="N128">
            <v>34</v>
          </cell>
          <cell r="O128">
            <v>131</v>
          </cell>
          <cell r="Q128">
            <v>80</v>
          </cell>
          <cell r="U128">
            <v>80</v>
          </cell>
          <cell r="W128">
            <v>61.068702290076338</v>
          </cell>
          <cell r="AD128">
            <v>42156</v>
          </cell>
        </row>
        <row r="129">
          <cell r="B129" t="str">
            <v>DAR</v>
          </cell>
          <cell r="C129" t="str">
            <v>ESD</v>
          </cell>
          <cell r="D129" t="str">
            <v>Agriculture, Agrarian Reform and Natural Resources</v>
          </cell>
          <cell r="F129" t="str">
            <v>Program (Volunteered by Agency but &lt; PhP1 B)</v>
          </cell>
          <cell r="H129" t="str">
            <v>Products with compliance certificate from BFAD and HACCP</v>
          </cell>
          <cell r="I129" t="str">
            <v>No. of products with compliance certificate from BFAD &amp; HACCP/licensing requirement</v>
          </cell>
          <cell r="K129">
            <v>2</v>
          </cell>
          <cell r="L129">
            <v>12</v>
          </cell>
          <cell r="M129">
            <v>30</v>
          </cell>
          <cell r="N129">
            <v>26</v>
          </cell>
          <cell r="O129">
            <v>44</v>
          </cell>
          <cell r="Q129">
            <v>3</v>
          </cell>
          <cell r="U129">
            <v>3</v>
          </cell>
          <cell r="W129">
            <v>6.8181818181818175</v>
          </cell>
          <cell r="AD129">
            <v>42156</v>
          </cell>
        </row>
        <row r="130">
          <cell r="B130" t="str">
            <v>DAR</v>
          </cell>
          <cell r="C130" t="str">
            <v>ESD</v>
          </cell>
          <cell r="D130" t="str">
            <v>Agriculture, Agrarian Reform and Natural Resources</v>
          </cell>
          <cell r="F130" t="str">
            <v>Program (Volunteered by Agency but &lt; PhP1 B)</v>
          </cell>
          <cell r="G130" t="str">
            <v>*Business Plan Preparation</v>
          </cell>
          <cell r="H130" t="str">
            <v>workshops conducted</v>
          </cell>
          <cell r="I130" t="str">
            <v>No. of Business planning workshops cinducted</v>
          </cell>
          <cell r="K130">
            <v>42</v>
          </cell>
          <cell r="L130">
            <v>97</v>
          </cell>
          <cell r="M130">
            <v>72</v>
          </cell>
          <cell r="N130">
            <v>24</v>
          </cell>
          <cell r="O130">
            <v>211</v>
          </cell>
          <cell r="Q130">
            <v>145</v>
          </cell>
          <cell r="U130">
            <v>145</v>
          </cell>
          <cell r="W130">
            <v>68.720379146919427</v>
          </cell>
          <cell r="AD130">
            <v>42156</v>
          </cell>
        </row>
        <row r="131">
          <cell r="B131" t="str">
            <v>DAR</v>
          </cell>
          <cell r="C131" t="str">
            <v>ESD</v>
          </cell>
          <cell r="D131" t="str">
            <v>Agriculture, Agrarian Reform and Natural Resources</v>
          </cell>
          <cell r="F131" t="str">
            <v>Program (Volunteered by Agency but &lt; PhP1 B)</v>
          </cell>
          <cell r="G131" t="str">
            <v>*WASH-Focus Rural Livelihood/Enterprise</v>
          </cell>
          <cell r="H131" t="str">
            <v>rural and livelihood enterprises</v>
          </cell>
          <cell r="I131" t="str">
            <v>No. of operational rural and livelihood enterprises</v>
          </cell>
          <cell r="K131">
            <v>12</v>
          </cell>
          <cell r="L131">
            <v>30</v>
          </cell>
          <cell r="M131">
            <v>29</v>
          </cell>
          <cell r="N131">
            <v>7</v>
          </cell>
          <cell r="O131">
            <v>71</v>
          </cell>
          <cell r="Q131">
            <v>46</v>
          </cell>
          <cell r="U131">
            <v>46</v>
          </cell>
          <cell r="W131">
            <v>64.788732394366207</v>
          </cell>
          <cell r="AD131">
            <v>42156</v>
          </cell>
        </row>
        <row r="132">
          <cell r="B132" t="str">
            <v>DAR</v>
          </cell>
          <cell r="C132" t="str">
            <v>ESD</v>
          </cell>
          <cell r="D132" t="str">
            <v>Agriculture, Agrarian Reform and Natural Resources</v>
          </cell>
          <cell r="F132" t="str">
            <v>Program (Volunteered by Agency but &lt; PhP1 B)</v>
          </cell>
          <cell r="G132" t="str">
            <v>*Knowledge Management</v>
          </cell>
          <cell r="H132" t="str">
            <v>Forum conducted</v>
          </cell>
          <cell r="I132" t="str">
            <v>No. of farmers for a/summit</v>
          </cell>
          <cell r="K132">
            <v>10</v>
          </cell>
          <cell r="L132">
            <v>42</v>
          </cell>
          <cell r="M132">
            <v>33</v>
          </cell>
          <cell r="N132">
            <v>6</v>
          </cell>
          <cell r="O132">
            <v>85</v>
          </cell>
          <cell r="Q132">
            <v>40</v>
          </cell>
          <cell r="U132">
            <v>40</v>
          </cell>
          <cell r="W132">
            <v>47.058823529411761</v>
          </cell>
          <cell r="AD132">
            <v>42156</v>
          </cell>
        </row>
        <row r="133">
          <cell r="B133" t="str">
            <v>DAR</v>
          </cell>
          <cell r="C133" t="str">
            <v>ESD</v>
          </cell>
          <cell r="D133" t="str">
            <v>Agriculture, Agrarian Reform and Natural Resources</v>
          </cell>
          <cell r="F133" t="str">
            <v>Program (Volunteered by Agency but &lt; PhP1 B)</v>
          </cell>
          <cell r="H133" t="str">
            <v>documentation</v>
          </cell>
          <cell r="I133" t="str">
            <v>No. of BIGPs and success stories documented</v>
          </cell>
          <cell r="K133">
            <v>0</v>
          </cell>
          <cell r="L133">
            <v>3</v>
          </cell>
          <cell r="M133">
            <v>3</v>
          </cell>
          <cell r="N133">
            <v>3</v>
          </cell>
          <cell r="O133">
            <v>6</v>
          </cell>
          <cell r="Q133">
            <v>3</v>
          </cell>
          <cell r="U133">
            <v>3</v>
          </cell>
          <cell r="W133">
            <v>50</v>
          </cell>
          <cell r="AD133">
            <v>42156</v>
          </cell>
        </row>
        <row r="134">
          <cell r="B134" t="str">
            <v>DAR</v>
          </cell>
          <cell r="C134" t="str">
            <v>ESD</v>
          </cell>
          <cell r="D134" t="str">
            <v>Agriculture, Agrarian Reform and Natural Resources</v>
          </cell>
          <cell r="F134" t="str">
            <v>Program (Volunteered by Agency but &lt; PhP1 B)</v>
          </cell>
          <cell r="G134" t="str">
            <v>*Provision of marketing assistance
*Facilitation of Marketing Contracts</v>
          </cell>
          <cell r="H134" t="str">
            <v>contracts facilitated</v>
          </cell>
          <cell r="I134" t="str">
            <v>No. of marketing contracts facilitated with agribusiness buyers</v>
          </cell>
          <cell r="K134">
            <v>116</v>
          </cell>
          <cell r="L134">
            <v>183</v>
          </cell>
          <cell r="M134">
            <v>175</v>
          </cell>
          <cell r="N134">
            <v>80</v>
          </cell>
          <cell r="O134">
            <v>474</v>
          </cell>
          <cell r="Q134">
            <v>439</v>
          </cell>
          <cell r="U134">
            <v>439</v>
          </cell>
          <cell r="W134">
            <v>92.616033755274259</v>
          </cell>
          <cell r="AD134">
            <v>42156</v>
          </cell>
        </row>
        <row r="135">
          <cell r="B135" t="str">
            <v>DAR</v>
          </cell>
          <cell r="C135" t="str">
            <v>ESD</v>
          </cell>
          <cell r="D135" t="str">
            <v>Agriculture, Agrarian Reform and Natural Resources</v>
          </cell>
          <cell r="F135" t="str">
            <v>Program (Volunteered by Agency but &lt; PhP1 B)</v>
          </cell>
          <cell r="H135" t="str">
            <v>organizations involved</v>
          </cell>
          <cell r="I135" t="str">
            <v>No. of organizations involved</v>
          </cell>
          <cell r="K135">
            <v>88</v>
          </cell>
          <cell r="L135">
            <v>153</v>
          </cell>
          <cell r="M135">
            <v>118</v>
          </cell>
          <cell r="N135">
            <v>85</v>
          </cell>
          <cell r="O135">
            <v>359</v>
          </cell>
          <cell r="Q135">
            <v>305</v>
          </cell>
          <cell r="U135">
            <v>305</v>
          </cell>
          <cell r="W135">
            <v>84.958217270194993</v>
          </cell>
          <cell r="AD135">
            <v>42156</v>
          </cell>
        </row>
        <row r="136">
          <cell r="B136" t="str">
            <v>DAR</v>
          </cell>
          <cell r="C136" t="str">
            <v>ESD</v>
          </cell>
          <cell r="D136" t="str">
            <v>Agriculture, Agrarian Reform and Natural Resources</v>
          </cell>
          <cell r="F136" t="str">
            <v>Program (Volunteered by Agency but &lt; PhP1 B)</v>
          </cell>
          <cell r="G136" t="str">
            <v>*Provision of Gender-Responsive and Socialized Credit/Microfinance Assistance</v>
          </cell>
          <cell r="H136" t="str">
            <v xml:space="preserve">organizations developed </v>
          </cell>
          <cell r="I136" t="str">
            <v>No. of organizations developed as microfinance providers</v>
          </cell>
          <cell r="K136">
            <v>46</v>
          </cell>
          <cell r="L136">
            <v>82</v>
          </cell>
          <cell r="M136">
            <v>82</v>
          </cell>
          <cell r="N136">
            <v>45</v>
          </cell>
          <cell r="O136">
            <v>210</v>
          </cell>
          <cell r="Q136">
            <v>108</v>
          </cell>
          <cell r="U136">
            <v>108</v>
          </cell>
          <cell r="W136">
            <v>51.428571428571423</v>
          </cell>
          <cell r="AD136">
            <v>42156</v>
          </cell>
        </row>
        <row r="137">
          <cell r="B137" t="str">
            <v>DAR</v>
          </cell>
          <cell r="C137" t="str">
            <v>ESD</v>
          </cell>
          <cell r="D137" t="str">
            <v>Agriculture, Agrarian Reform and Natural Resources</v>
          </cell>
          <cell r="F137" t="str">
            <v>Program (Volunteered by Agency but &lt; PhP1 B)</v>
          </cell>
          <cell r="H137" t="str">
            <v>organizations provided with agri-credit</v>
          </cell>
          <cell r="I137" t="str">
            <v>No. of organizations provided with agri-credit</v>
          </cell>
          <cell r="K137">
            <v>257</v>
          </cell>
          <cell r="L137">
            <v>388</v>
          </cell>
          <cell r="M137">
            <v>381</v>
          </cell>
          <cell r="N137">
            <v>196</v>
          </cell>
          <cell r="O137">
            <v>1026</v>
          </cell>
          <cell r="Q137">
            <v>467</v>
          </cell>
          <cell r="U137">
            <v>467</v>
          </cell>
          <cell r="W137">
            <v>45.516569200779728</v>
          </cell>
          <cell r="AD137">
            <v>42156</v>
          </cell>
        </row>
        <row r="138">
          <cell r="B138" t="str">
            <v>DAR</v>
          </cell>
          <cell r="C138" t="str">
            <v>ESD</v>
          </cell>
          <cell r="D138" t="str">
            <v>Agriculture, Agrarian Reform and Natural Resources</v>
          </cell>
          <cell r="F138" t="str">
            <v>Program (Volunteered by Agency but &lt; PhP1 B)</v>
          </cell>
          <cell r="I138" t="str">
            <v>No. of ARBs involved</v>
          </cell>
          <cell r="K138">
            <v>11321</v>
          </cell>
          <cell r="L138">
            <v>19302</v>
          </cell>
          <cell r="M138">
            <v>17248</v>
          </cell>
          <cell r="N138">
            <v>8684</v>
          </cell>
          <cell r="O138">
            <v>47871</v>
          </cell>
          <cell r="Q138">
            <v>34728</v>
          </cell>
          <cell r="U138">
            <v>34728</v>
          </cell>
          <cell r="W138">
            <v>72.544964592341927</v>
          </cell>
          <cell r="AD138">
            <v>42156</v>
          </cell>
        </row>
        <row r="139">
          <cell r="B139" t="str">
            <v>DAR</v>
          </cell>
          <cell r="C139" t="str">
            <v>ESD</v>
          </cell>
          <cell r="D139" t="str">
            <v>Agriculture, Agrarian Reform and Natural Resources</v>
          </cell>
          <cell r="F139" t="str">
            <v>Program (Volunteered by Agency but &lt; PhP1 B)</v>
          </cell>
          <cell r="I139" t="str">
            <v>No. of ARBs provided with micro-finance services</v>
          </cell>
          <cell r="K139">
            <v>21782</v>
          </cell>
          <cell r="L139">
            <v>32114</v>
          </cell>
          <cell r="M139">
            <v>32633</v>
          </cell>
          <cell r="N139">
            <v>19025</v>
          </cell>
          <cell r="O139">
            <v>86529</v>
          </cell>
          <cell r="Q139">
            <v>56490</v>
          </cell>
          <cell r="U139">
            <v>56490</v>
          </cell>
          <cell r="W139">
            <v>65.284471102173839</v>
          </cell>
          <cell r="AD139">
            <v>42156</v>
          </cell>
        </row>
        <row r="140">
          <cell r="B140" t="str">
            <v>DAR</v>
          </cell>
          <cell r="C140" t="str">
            <v>ESD</v>
          </cell>
          <cell r="D140" t="str">
            <v>Agriculture, Agrarian Reform and Natural Resources</v>
          </cell>
          <cell r="F140" t="str">
            <v>Program (Volunteered by Agency but &lt; PhP1 B)</v>
          </cell>
          <cell r="H140" t="str">
            <v>funded project enterprises</v>
          </cell>
          <cell r="I140" t="str">
            <v>No. of funded project enterprises</v>
          </cell>
          <cell r="K140">
            <v>12293</v>
          </cell>
          <cell r="L140">
            <v>17130</v>
          </cell>
          <cell r="M140">
            <v>16719</v>
          </cell>
          <cell r="N140">
            <v>11159</v>
          </cell>
          <cell r="O140">
            <v>46142</v>
          </cell>
          <cell r="Q140">
            <v>36516</v>
          </cell>
          <cell r="U140">
            <v>36516</v>
          </cell>
          <cell r="W140">
            <v>79.138312166789476</v>
          </cell>
          <cell r="AD140">
            <v>42156</v>
          </cell>
        </row>
        <row r="141">
          <cell r="B141" t="str">
            <v>DAR</v>
          </cell>
          <cell r="C141" t="str">
            <v>ESD</v>
          </cell>
          <cell r="D141" t="str">
            <v>Agriculture, Agrarian Reform and Natural Resources</v>
          </cell>
          <cell r="F141" t="str">
            <v>Program (Volunteered by Agency but &lt; PhP1 B)</v>
          </cell>
          <cell r="G141" t="str">
            <v>Partnership Development: DAR-CO/Regional Offices
*DAR-CRS (Catholic Relief Service) Model on linking ARBs to Corporate Supply Chains</v>
          </cell>
          <cell r="H141" t="str">
            <v>subprojects implemented</v>
          </cell>
          <cell r="I141" t="str">
            <v>No. of sub-projects implemented</v>
          </cell>
          <cell r="K141">
            <v>4</v>
          </cell>
          <cell r="L141">
            <v>3</v>
          </cell>
          <cell r="M141">
            <v>1</v>
          </cell>
          <cell r="N141">
            <v>2</v>
          </cell>
          <cell r="O141">
            <v>8</v>
          </cell>
          <cell r="Q141">
            <v>13</v>
          </cell>
          <cell r="U141">
            <v>13</v>
          </cell>
          <cell r="W141">
            <v>162.5</v>
          </cell>
          <cell r="AD141">
            <v>42156</v>
          </cell>
        </row>
        <row r="142">
          <cell r="B142" t="str">
            <v>DAR</v>
          </cell>
          <cell r="C142" t="str">
            <v>ESD</v>
          </cell>
          <cell r="D142" t="str">
            <v>Agriculture, Agrarian Reform and Natural Resources</v>
          </cell>
          <cell r="F142" t="str">
            <v>Program (Volunteered by Agency but &lt; PhP1 B)</v>
          </cell>
          <cell r="H142" t="str">
            <v>ARBOs involved</v>
          </cell>
          <cell r="I142" t="str">
            <v>No. of ARBOs involved</v>
          </cell>
          <cell r="K142">
            <v>7</v>
          </cell>
          <cell r="L142">
            <v>8</v>
          </cell>
          <cell r="M142">
            <v>4</v>
          </cell>
          <cell r="N142">
            <v>5</v>
          </cell>
          <cell r="O142">
            <v>19</v>
          </cell>
          <cell r="Q142">
            <v>45</v>
          </cell>
          <cell r="U142">
            <v>45</v>
          </cell>
          <cell r="W142">
            <v>236.84210526315786</v>
          </cell>
          <cell r="AD142">
            <v>42156</v>
          </cell>
        </row>
        <row r="143">
          <cell r="B143" t="str">
            <v>DAR</v>
          </cell>
          <cell r="C143" t="str">
            <v>ESD</v>
          </cell>
          <cell r="D143" t="str">
            <v>Agriculture, Agrarian Reform and Natural Resources</v>
          </cell>
          <cell r="F143" t="str">
            <v>Program (Volunteered by Agency but &lt; PhP1 B)</v>
          </cell>
          <cell r="I143" t="str">
            <v>No. of ARBs</v>
          </cell>
          <cell r="K143">
            <v>517</v>
          </cell>
          <cell r="L143">
            <v>925</v>
          </cell>
          <cell r="M143">
            <v>499</v>
          </cell>
          <cell r="N143">
            <v>359</v>
          </cell>
          <cell r="O143">
            <v>1941</v>
          </cell>
          <cell r="Q143">
            <v>1307</v>
          </cell>
          <cell r="U143">
            <v>1307</v>
          </cell>
          <cell r="W143">
            <v>67.336424523441536</v>
          </cell>
          <cell r="AD143">
            <v>42156</v>
          </cell>
        </row>
        <row r="144">
          <cell r="B144" t="str">
            <v>DAR</v>
          </cell>
          <cell r="C144" t="str">
            <v>ESD</v>
          </cell>
          <cell r="D144" t="str">
            <v>Agriculture, Agrarian Reform and Natural Resources</v>
          </cell>
          <cell r="F144" t="str">
            <v>Program (Volunteered by Agency but &lt; PhP1 B)</v>
          </cell>
          <cell r="G144" t="str">
            <v>*APCP (Agrarian Production Credit Program) Capacity Development</v>
          </cell>
          <cell r="H144" t="str">
            <v>subprojects implemented</v>
          </cell>
          <cell r="I144" t="str">
            <v>No. of sub-projects implemented</v>
          </cell>
          <cell r="K144">
            <v>8</v>
          </cell>
          <cell r="L144">
            <v>6</v>
          </cell>
          <cell r="M144">
            <v>1</v>
          </cell>
          <cell r="N144">
            <v>0</v>
          </cell>
          <cell r="O144">
            <v>15</v>
          </cell>
          <cell r="Q144">
            <v>14</v>
          </cell>
          <cell r="U144">
            <v>14</v>
          </cell>
          <cell r="W144">
            <v>93.333333333333329</v>
          </cell>
          <cell r="AD144">
            <v>42156</v>
          </cell>
        </row>
        <row r="145">
          <cell r="B145" t="str">
            <v>DAR</v>
          </cell>
          <cell r="C145" t="str">
            <v>ESD</v>
          </cell>
          <cell r="D145" t="str">
            <v>Agriculture, Agrarian Reform and Natural Resources</v>
          </cell>
          <cell r="F145" t="str">
            <v>Program (Volunteered by Agency but &lt; PhP1 B)</v>
          </cell>
          <cell r="I145" t="str">
            <v>No. of ARBOs involved</v>
          </cell>
          <cell r="K145">
            <v>196</v>
          </cell>
          <cell r="L145">
            <v>192</v>
          </cell>
          <cell r="M145">
            <v>151</v>
          </cell>
          <cell r="N145">
            <v>38</v>
          </cell>
          <cell r="O145">
            <v>539</v>
          </cell>
          <cell r="Q145">
            <v>590</v>
          </cell>
          <cell r="U145">
            <v>590</v>
          </cell>
          <cell r="W145">
            <v>109.46196660482374</v>
          </cell>
          <cell r="AD145">
            <v>42156</v>
          </cell>
        </row>
        <row r="146">
          <cell r="B146" t="str">
            <v>DAR</v>
          </cell>
          <cell r="C146" t="str">
            <v>ESD</v>
          </cell>
          <cell r="D146" t="str">
            <v>Agriculture, Agrarian Reform and Natural Resources</v>
          </cell>
          <cell r="F146" t="str">
            <v>Program (Volunteered by Agency but &lt; PhP1 B)</v>
          </cell>
          <cell r="I146" t="str">
            <v>No. of ARBs</v>
          </cell>
          <cell r="K146">
            <v>6539</v>
          </cell>
          <cell r="L146">
            <v>12814</v>
          </cell>
          <cell r="M146">
            <v>11691</v>
          </cell>
          <cell r="N146">
            <v>4032</v>
          </cell>
          <cell r="O146">
            <v>31044</v>
          </cell>
          <cell r="Q146">
            <v>21978</v>
          </cell>
          <cell r="U146">
            <v>21978</v>
          </cell>
          <cell r="W146">
            <v>70.796289137997675</v>
          </cell>
          <cell r="AD146">
            <v>42156</v>
          </cell>
        </row>
        <row r="147">
          <cell r="B147" t="str">
            <v>DAR</v>
          </cell>
          <cell r="C147" t="str">
            <v>ESD</v>
          </cell>
          <cell r="D147" t="str">
            <v>Agriculture, Agrarian Reform and Natural Resources</v>
          </cell>
          <cell r="F147" t="str">
            <v>Program (Volunteered by Agency but &lt; PhP1 B)</v>
          </cell>
          <cell r="G147" t="str">
            <v>*Up Valuing</v>
          </cell>
          <cell r="H147" t="str">
            <v>subprojects implemented</v>
          </cell>
          <cell r="I147" t="str">
            <v>No. of sub-projects implemented</v>
          </cell>
          <cell r="K147">
            <v>9</v>
          </cell>
          <cell r="L147">
            <v>5</v>
          </cell>
          <cell r="M147">
            <v>1</v>
          </cell>
          <cell r="N147">
            <v>0</v>
          </cell>
          <cell r="O147">
            <v>15</v>
          </cell>
          <cell r="Q147">
            <v>24</v>
          </cell>
          <cell r="U147">
            <v>24</v>
          </cell>
          <cell r="W147">
            <v>160</v>
          </cell>
          <cell r="AD147">
            <v>42156</v>
          </cell>
        </row>
        <row r="148">
          <cell r="B148" t="str">
            <v>DAR</v>
          </cell>
          <cell r="C148" t="str">
            <v>ESD</v>
          </cell>
          <cell r="D148" t="str">
            <v>Agriculture, Agrarian Reform and Natural Resources</v>
          </cell>
          <cell r="F148" t="str">
            <v>Program (Volunteered by Agency but &lt; PhP1 B)</v>
          </cell>
          <cell r="I148" t="str">
            <v>No. of ARBOs involved</v>
          </cell>
          <cell r="K148">
            <v>17</v>
          </cell>
          <cell r="L148">
            <v>34</v>
          </cell>
          <cell r="M148">
            <v>22</v>
          </cell>
          <cell r="N148">
            <v>9</v>
          </cell>
          <cell r="O148">
            <v>73</v>
          </cell>
          <cell r="Q148">
            <v>52</v>
          </cell>
          <cell r="U148">
            <v>52</v>
          </cell>
          <cell r="W148">
            <v>71.232876712328761</v>
          </cell>
          <cell r="AD148">
            <v>42156</v>
          </cell>
        </row>
        <row r="149">
          <cell r="B149" t="str">
            <v>DAR</v>
          </cell>
          <cell r="C149" t="str">
            <v>ESD</v>
          </cell>
          <cell r="D149" t="str">
            <v>Agriculture, Agrarian Reform and Natural Resources</v>
          </cell>
          <cell r="F149" t="str">
            <v>Program (Volunteered by Agency but &lt; PhP1 B)</v>
          </cell>
          <cell r="I149" t="str">
            <v>No. of ARBs</v>
          </cell>
          <cell r="K149">
            <v>541</v>
          </cell>
          <cell r="L149">
            <v>911</v>
          </cell>
          <cell r="M149">
            <v>576</v>
          </cell>
          <cell r="N149">
            <v>185</v>
          </cell>
          <cell r="O149">
            <v>2028</v>
          </cell>
          <cell r="Q149">
            <v>1131</v>
          </cell>
          <cell r="U149">
            <v>1131</v>
          </cell>
          <cell r="W149">
            <v>55.769230769230774</v>
          </cell>
          <cell r="AD149">
            <v>42156</v>
          </cell>
        </row>
        <row r="150">
          <cell r="B150" t="str">
            <v>DAR</v>
          </cell>
          <cell r="C150" t="str">
            <v>ESD</v>
          </cell>
          <cell r="D150" t="str">
            <v>Agriculture, Agrarian Reform and Natural Resources</v>
          </cell>
          <cell r="F150" t="str">
            <v>Program (Volunteered by Agency but &lt; PhP1 B)</v>
          </cell>
          <cell r="G150" t="str">
            <v>*CPWASH (Community Potable Water, Sanitation and Hygiene)</v>
          </cell>
          <cell r="H150" t="str">
            <v>subprojects implemented</v>
          </cell>
          <cell r="I150" t="str">
            <v>No. of sub-projects implemented</v>
          </cell>
          <cell r="K150">
            <v>2</v>
          </cell>
          <cell r="L150">
            <v>9</v>
          </cell>
          <cell r="M150">
            <v>4</v>
          </cell>
          <cell r="N150">
            <v>0</v>
          </cell>
          <cell r="O150">
            <v>15</v>
          </cell>
          <cell r="Q150">
            <v>16</v>
          </cell>
          <cell r="U150">
            <v>16</v>
          </cell>
          <cell r="W150">
            <v>106.66666666666667</v>
          </cell>
          <cell r="AD150">
            <v>42156</v>
          </cell>
        </row>
        <row r="151">
          <cell r="B151" t="str">
            <v>DAR</v>
          </cell>
          <cell r="C151" t="str">
            <v>ESD</v>
          </cell>
          <cell r="D151" t="str">
            <v>Agriculture, Agrarian Reform and Natural Resources</v>
          </cell>
          <cell r="F151" t="str">
            <v>Program (Volunteered by Agency but &lt; PhP1 B)</v>
          </cell>
          <cell r="I151" t="str">
            <v>No. of ARBOs involved</v>
          </cell>
          <cell r="K151">
            <v>12</v>
          </cell>
          <cell r="L151">
            <v>41</v>
          </cell>
          <cell r="M151">
            <v>18</v>
          </cell>
          <cell r="N151">
            <v>4</v>
          </cell>
          <cell r="O151">
            <v>71</v>
          </cell>
          <cell r="Q151">
            <v>25</v>
          </cell>
          <cell r="U151">
            <v>25</v>
          </cell>
          <cell r="W151">
            <v>35.2112676056338</v>
          </cell>
          <cell r="AD151">
            <v>42156</v>
          </cell>
        </row>
        <row r="152">
          <cell r="B152" t="str">
            <v>DAR</v>
          </cell>
          <cell r="C152" t="str">
            <v>ESD</v>
          </cell>
          <cell r="D152" t="str">
            <v>Agriculture, Agrarian Reform and Natural Resources</v>
          </cell>
          <cell r="F152" t="str">
            <v>Program (Volunteered by Agency but &lt; PhP1 B)</v>
          </cell>
          <cell r="I152" t="str">
            <v>No. of ARBs</v>
          </cell>
          <cell r="K152">
            <v>330</v>
          </cell>
          <cell r="L152">
            <v>1290</v>
          </cell>
          <cell r="M152">
            <v>535</v>
          </cell>
          <cell r="N152">
            <v>125</v>
          </cell>
          <cell r="O152">
            <v>2155</v>
          </cell>
          <cell r="Q152">
            <v>858</v>
          </cell>
          <cell r="U152">
            <v>858</v>
          </cell>
          <cell r="W152">
            <v>39.814385150812065</v>
          </cell>
          <cell r="AD152">
            <v>42156</v>
          </cell>
        </row>
        <row r="153">
          <cell r="B153" t="str">
            <v>DAR</v>
          </cell>
          <cell r="C153" t="str">
            <v>ESD</v>
          </cell>
          <cell r="D153" t="str">
            <v>Agriculture, Agrarian Reform and Natural Resources</v>
          </cell>
          <cell r="F153" t="str">
            <v>Program (Volunteered by Agency but &lt; PhP1 B)</v>
          </cell>
          <cell r="G153" t="str">
            <v>*DAR-CDA on Coop Development</v>
          </cell>
          <cell r="I153" t="str">
            <v>No. of Coops/ARBOs involved</v>
          </cell>
          <cell r="K153">
            <v>392</v>
          </cell>
          <cell r="L153">
            <v>200</v>
          </cell>
          <cell r="M153">
            <v>64</v>
          </cell>
          <cell r="N153">
            <v>15</v>
          </cell>
          <cell r="O153">
            <v>656</v>
          </cell>
          <cell r="Q153">
            <v>727</v>
          </cell>
          <cell r="U153">
            <v>727</v>
          </cell>
          <cell r="W153">
            <v>110.82317073170731</v>
          </cell>
          <cell r="AD153">
            <v>42156</v>
          </cell>
        </row>
        <row r="154">
          <cell r="B154" t="str">
            <v>DAR</v>
          </cell>
          <cell r="C154" t="str">
            <v>ESD</v>
          </cell>
          <cell r="D154" t="str">
            <v>Agriculture, Agrarian Reform and Natural Resources</v>
          </cell>
          <cell r="F154" t="str">
            <v>Program (Volunteered by Agency but &lt; PhP1 B)</v>
          </cell>
          <cell r="I154" t="str">
            <v>No. of ARBs involved</v>
          </cell>
          <cell r="K154">
            <v>6038</v>
          </cell>
          <cell r="L154">
            <v>7554</v>
          </cell>
          <cell r="M154">
            <v>4864</v>
          </cell>
          <cell r="N154">
            <v>1807</v>
          </cell>
          <cell r="O154">
            <v>18456</v>
          </cell>
          <cell r="Q154">
            <v>17674</v>
          </cell>
          <cell r="U154">
            <v>17674</v>
          </cell>
          <cell r="W154">
            <v>95.76289553532726</v>
          </cell>
          <cell r="AD154">
            <v>42156</v>
          </cell>
        </row>
        <row r="155">
          <cell r="B155" t="str">
            <v>DAR</v>
          </cell>
          <cell r="C155" t="str">
            <v>ESD</v>
          </cell>
          <cell r="D155" t="str">
            <v>Agriculture, Agrarian Reform and Natural Resources</v>
          </cell>
          <cell r="F155" t="str">
            <v>Program (Volunteered by Agency but &lt; PhP1 B)</v>
          </cell>
          <cell r="G155" t="str">
            <v>*VLCEP (Village Level Processing Center Enhancement)</v>
          </cell>
          <cell r="H155" t="str">
            <v>subprojects implemented</v>
          </cell>
          <cell r="I155" t="str">
            <v>No. of sub-projects implemented</v>
          </cell>
          <cell r="K155">
            <v>2</v>
          </cell>
          <cell r="L155">
            <v>7</v>
          </cell>
          <cell r="M155">
            <v>5</v>
          </cell>
          <cell r="N155">
            <v>1</v>
          </cell>
          <cell r="O155">
            <v>14</v>
          </cell>
          <cell r="Q155">
            <v>18</v>
          </cell>
          <cell r="U155">
            <v>18</v>
          </cell>
          <cell r="W155">
            <v>128.57142857142858</v>
          </cell>
          <cell r="AD155">
            <v>42156</v>
          </cell>
        </row>
        <row r="156">
          <cell r="B156" t="str">
            <v>DAR</v>
          </cell>
          <cell r="C156" t="str">
            <v>ESD</v>
          </cell>
          <cell r="D156" t="str">
            <v>Agriculture, Agrarian Reform and Natural Resources</v>
          </cell>
          <cell r="F156" t="str">
            <v>Program (Volunteered by Agency but &lt; PhP1 B)</v>
          </cell>
          <cell r="G156" t="str">
            <v>*PBD Lawyering</v>
          </cell>
          <cell r="H156" t="str">
            <v>subprojects implemented</v>
          </cell>
          <cell r="I156" t="str">
            <v>No. of sub-projects implemented</v>
          </cell>
          <cell r="K156">
            <v>7</v>
          </cell>
          <cell r="L156">
            <v>8</v>
          </cell>
          <cell r="M156">
            <v>0</v>
          </cell>
          <cell r="N156">
            <v>0</v>
          </cell>
          <cell r="O156">
            <v>15</v>
          </cell>
          <cell r="Q156">
            <v>14</v>
          </cell>
          <cell r="U156">
            <v>14</v>
          </cell>
          <cell r="W156">
            <v>93.333333333333329</v>
          </cell>
          <cell r="AD156">
            <v>42156</v>
          </cell>
        </row>
        <row r="157">
          <cell r="B157" t="str">
            <v>DAR</v>
          </cell>
          <cell r="C157" t="str">
            <v>ESD</v>
          </cell>
          <cell r="D157" t="str">
            <v>Agriculture, Agrarian Reform and Natural Resources</v>
          </cell>
          <cell r="F157" t="str">
            <v>Program (Volunteered by Agency but &lt; PhP1 B)</v>
          </cell>
          <cell r="I157" t="str">
            <v>No. of ARBOs involved</v>
          </cell>
          <cell r="K157">
            <v>15</v>
          </cell>
          <cell r="L157">
            <v>31</v>
          </cell>
          <cell r="M157">
            <v>19.7</v>
          </cell>
          <cell r="N157">
            <v>6</v>
          </cell>
          <cell r="O157">
            <v>65.7</v>
          </cell>
          <cell r="Q157">
            <v>27</v>
          </cell>
          <cell r="U157">
            <v>27</v>
          </cell>
          <cell r="W157">
            <v>41.095890410958901</v>
          </cell>
          <cell r="AD157">
            <v>42156</v>
          </cell>
        </row>
        <row r="158">
          <cell r="B158" t="str">
            <v>DAR</v>
          </cell>
          <cell r="C158" t="str">
            <v>ESD</v>
          </cell>
          <cell r="D158" t="str">
            <v>Agriculture, Agrarian Reform and Natural Resources</v>
          </cell>
          <cell r="F158" t="str">
            <v>Program (Volunteered by Agency but &lt; PhP1 B)</v>
          </cell>
          <cell r="I158" t="str">
            <v>No. of ARBs</v>
          </cell>
          <cell r="K158">
            <v>303</v>
          </cell>
          <cell r="L158">
            <v>1302</v>
          </cell>
          <cell r="M158">
            <v>660</v>
          </cell>
          <cell r="N158">
            <v>150</v>
          </cell>
          <cell r="O158">
            <v>2265</v>
          </cell>
          <cell r="Q158">
            <v>940</v>
          </cell>
          <cell r="U158">
            <v>940</v>
          </cell>
          <cell r="W158">
            <v>41.501103752759384</v>
          </cell>
          <cell r="AD158">
            <v>42156</v>
          </cell>
        </row>
        <row r="159">
          <cell r="B159" t="str">
            <v>DAR</v>
          </cell>
          <cell r="C159" t="str">
            <v>ESD</v>
          </cell>
          <cell r="D159" t="str">
            <v>Agriculture, Agrarian Reform and Natural Resources</v>
          </cell>
          <cell r="F159" t="str">
            <v>Program (Volunteered by Agency but &lt; PhP1 B)</v>
          </cell>
          <cell r="I159" t="str">
            <v>No. of ARBOs involved</v>
          </cell>
          <cell r="K159">
            <v>33</v>
          </cell>
          <cell r="L159">
            <v>43</v>
          </cell>
          <cell r="M159">
            <v>8</v>
          </cell>
          <cell r="N159">
            <v>8</v>
          </cell>
          <cell r="O159">
            <v>84</v>
          </cell>
          <cell r="Q159">
            <v>137</v>
          </cell>
          <cell r="U159">
            <v>137</v>
          </cell>
          <cell r="W159">
            <v>163.0952380952381</v>
          </cell>
          <cell r="AD159">
            <v>42156</v>
          </cell>
        </row>
        <row r="160">
          <cell r="B160" t="str">
            <v>DAR</v>
          </cell>
          <cell r="C160" t="str">
            <v>ESD</v>
          </cell>
          <cell r="D160" t="str">
            <v>Agriculture, Agrarian Reform and Natural Resources</v>
          </cell>
          <cell r="F160" t="str">
            <v>Program (Volunteered by Agency but &lt; PhP1 B)</v>
          </cell>
          <cell r="I160" t="str">
            <v>No. of ARBs involved</v>
          </cell>
          <cell r="K160">
            <v>3</v>
          </cell>
          <cell r="L160">
            <v>10</v>
          </cell>
          <cell r="M160">
            <v>2</v>
          </cell>
          <cell r="N160">
            <v>0</v>
          </cell>
          <cell r="O160">
            <v>15</v>
          </cell>
          <cell r="Q160">
            <v>29</v>
          </cell>
          <cell r="U160">
            <v>29</v>
          </cell>
          <cell r="W160">
            <v>193.33333333333334</v>
          </cell>
          <cell r="AD160">
            <v>42156</v>
          </cell>
        </row>
        <row r="161">
          <cell r="B161" t="str">
            <v>DAR</v>
          </cell>
          <cell r="C161" t="str">
            <v>ESD</v>
          </cell>
          <cell r="D161" t="str">
            <v>Agriculture, Agrarian Reform and Natural Resources</v>
          </cell>
          <cell r="F161" t="str">
            <v>Program (Volunteered by Agency but &lt; PhP1 B)</v>
          </cell>
          <cell r="G161" t="str">
            <v>*Social Entrepreneurship: An Innovative, Scalable, and sutainable Pathway to pverty reduction in ARAs</v>
          </cell>
          <cell r="H161" t="str">
            <v>subprojects implemented</v>
          </cell>
          <cell r="I161" t="str">
            <v>No. of sub-projects implemented</v>
          </cell>
          <cell r="K161">
            <v>3</v>
          </cell>
          <cell r="L161">
            <v>10</v>
          </cell>
          <cell r="M161">
            <v>2</v>
          </cell>
          <cell r="N161">
            <v>0</v>
          </cell>
          <cell r="O161">
            <v>15</v>
          </cell>
          <cell r="Q161">
            <v>29</v>
          </cell>
          <cell r="U161">
            <v>29</v>
          </cell>
          <cell r="W161">
            <v>193.33333333333334</v>
          </cell>
          <cell r="AD161">
            <v>42156</v>
          </cell>
        </row>
        <row r="162">
          <cell r="B162" t="str">
            <v>DAR</v>
          </cell>
          <cell r="C162" t="str">
            <v>ESD</v>
          </cell>
          <cell r="D162" t="str">
            <v>Agriculture, Agrarian Reform and Natural Resources</v>
          </cell>
          <cell r="F162" t="str">
            <v>Program (Volunteered by Agency but &lt; PhP1 B)</v>
          </cell>
          <cell r="I162" t="str">
            <v>No. of ARBOs involved</v>
          </cell>
          <cell r="K162">
            <v>72</v>
          </cell>
          <cell r="L162">
            <v>6</v>
          </cell>
          <cell r="M162">
            <v>2</v>
          </cell>
          <cell r="N162">
            <v>1</v>
          </cell>
          <cell r="O162">
            <v>80</v>
          </cell>
          <cell r="Q162">
            <v>53</v>
          </cell>
          <cell r="U162">
            <v>53</v>
          </cell>
          <cell r="W162">
            <v>66.25</v>
          </cell>
          <cell r="AD162">
            <v>42156</v>
          </cell>
        </row>
        <row r="163">
          <cell r="B163" t="str">
            <v>DAR</v>
          </cell>
          <cell r="C163" t="str">
            <v>ESD</v>
          </cell>
          <cell r="D163" t="str">
            <v>Agriculture, Agrarian Reform and Natural Resources</v>
          </cell>
          <cell r="F163" t="str">
            <v>Program (Volunteered by Agency but &lt; PhP1 B)</v>
          </cell>
          <cell r="I163" t="str">
            <v>No. of ARBs</v>
          </cell>
          <cell r="K163">
            <v>700</v>
          </cell>
          <cell r="L163">
            <v>1460</v>
          </cell>
          <cell r="M163">
            <v>420</v>
          </cell>
          <cell r="N163">
            <v>60</v>
          </cell>
          <cell r="O163">
            <v>2580</v>
          </cell>
          <cell r="Q163">
            <v>1367</v>
          </cell>
          <cell r="U163">
            <v>1367</v>
          </cell>
          <cell r="W163">
            <v>52.984496124031011</v>
          </cell>
          <cell r="AD163">
            <v>42156</v>
          </cell>
        </row>
        <row r="164">
          <cell r="B164" t="str">
            <v>DAR</v>
          </cell>
          <cell r="C164" t="str">
            <v>ESD</v>
          </cell>
          <cell r="D164" t="str">
            <v>Agriculture, Agrarian Reform and Natural Resources</v>
          </cell>
          <cell r="F164" t="str">
            <v>Program (Volunteered by Agency but &lt; PhP1 B)</v>
          </cell>
          <cell r="G164" t="str">
            <v>*Sustainable Debris Management</v>
          </cell>
          <cell r="H164" t="str">
            <v>subprojects implemented</v>
          </cell>
          <cell r="I164" t="str">
            <v>No. of sub-projects implemented</v>
          </cell>
          <cell r="K164">
            <v>0</v>
          </cell>
          <cell r="L164">
            <v>1</v>
          </cell>
          <cell r="M164">
            <v>1</v>
          </cell>
          <cell r="N164">
            <v>0</v>
          </cell>
          <cell r="O164">
            <v>2</v>
          </cell>
          <cell r="Q164">
            <v>2</v>
          </cell>
          <cell r="U164">
            <v>2</v>
          </cell>
          <cell r="W164">
            <v>100</v>
          </cell>
          <cell r="AD164">
            <v>42156</v>
          </cell>
        </row>
        <row r="165">
          <cell r="B165" t="str">
            <v>DAR</v>
          </cell>
          <cell r="C165" t="str">
            <v>ESD</v>
          </cell>
          <cell r="D165" t="str">
            <v>Agriculture, Agrarian Reform and Natural Resources</v>
          </cell>
          <cell r="F165" t="str">
            <v>Program (Volunteered by Agency but &lt; PhP1 B)</v>
          </cell>
          <cell r="I165" t="str">
            <v>No. of ARBOs involved</v>
          </cell>
          <cell r="K165">
            <v>0</v>
          </cell>
          <cell r="L165">
            <v>1</v>
          </cell>
          <cell r="M165">
            <v>1</v>
          </cell>
          <cell r="N165">
            <v>0</v>
          </cell>
          <cell r="O165">
            <v>2</v>
          </cell>
          <cell r="Q165">
            <v>8</v>
          </cell>
          <cell r="U165">
            <v>8</v>
          </cell>
          <cell r="W165">
            <v>400</v>
          </cell>
          <cell r="AD165">
            <v>42156</v>
          </cell>
        </row>
        <row r="166">
          <cell r="B166" t="str">
            <v>DAR</v>
          </cell>
          <cell r="C166" t="str">
            <v>ESD</v>
          </cell>
          <cell r="D166" t="str">
            <v>Agriculture, Agrarian Reform and Natural Resources</v>
          </cell>
          <cell r="F166" t="str">
            <v>Program (Volunteered by Agency but &lt; PhP1 B)</v>
          </cell>
          <cell r="I166" t="str">
            <v>No. of ARBs</v>
          </cell>
          <cell r="K166">
            <v>0</v>
          </cell>
          <cell r="L166">
            <v>100</v>
          </cell>
          <cell r="M166">
            <v>300</v>
          </cell>
          <cell r="N166">
            <v>0</v>
          </cell>
          <cell r="O166">
            <v>400</v>
          </cell>
          <cell r="Q166">
            <v>870</v>
          </cell>
          <cell r="U166">
            <v>870</v>
          </cell>
          <cell r="W166">
            <v>217.49999999999997</v>
          </cell>
          <cell r="AD166">
            <v>42156</v>
          </cell>
        </row>
        <row r="167">
          <cell r="B167" t="str">
            <v>DAR</v>
          </cell>
          <cell r="C167" t="str">
            <v>ESD</v>
          </cell>
          <cell r="D167" t="str">
            <v>Agriculture, Agrarian Reform and Natural Resources</v>
          </cell>
          <cell r="F167" t="str">
            <v>Program (Volunteered by Agency but &lt; PhP1 B)</v>
          </cell>
          <cell r="G167" t="str">
            <v>*Sustainable livelihood aupport for diasaster affected areas</v>
          </cell>
          <cell r="H167" t="str">
            <v>subprojects implemented</v>
          </cell>
          <cell r="I167" t="str">
            <v>No. of sub-projects implemented</v>
          </cell>
          <cell r="K167">
            <v>3</v>
          </cell>
          <cell r="L167">
            <v>3</v>
          </cell>
          <cell r="M167">
            <v>1</v>
          </cell>
          <cell r="N167">
            <v>0</v>
          </cell>
          <cell r="O167">
            <v>7</v>
          </cell>
          <cell r="Q167">
            <v>4</v>
          </cell>
          <cell r="U167">
            <v>4</v>
          </cell>
          <cell r="W167">
            <v>57.142857142857139</v>
          </cell>
          <cell r="AD167">
            <v>42156</v>
          </cell>
        </row>
        <row r="168">
          <cell r="B168" t="str">
            <v>DAR</v>
          </cell>
          <cell r="C168" t="str">
            <v>ESD</v>
          </cell>
          <cell r="D168" t="str">
            <v>Agriculture, Agrarian Reform and Natural Resources</v>
          </cell>
          <cell r="F168" t="str">
            <v>Program (Volunteered by Agency but &lt; PhP1 B)</v>
          </cell>
          <cell r="I168" t="str">
            <v>No. of ARBOs involved</v>
          </cell>
          <cell r="K168">
            <v>7</v>
          </cell>
          <cell r="L168">
            <v>9</v>
          </cell>
          <cell r="M168">
            <v>9</v>
          </cell>
          <cell r="N168">
            <v>0</v>
          </cell>
          <cell r="O168">
            <v>25</v>
          </cell>
          <cell r="Q168">
            <v>4</v>
          </cell>
          <cell r="U168">
            <v>4</v>
          </cell>
          <cell r="W168">
            <v>16</v>
          </cell>
          <cell r="AD168">
            <v>42156</v>
          </cell>
        </row>
        <row r="169">
          <cell r="B169" t="str">
            <v>DAR</v>
          </cell>
          <cell r="C169" t="str">
            <v>ESD</v>
          </cell>
          <cell r="D169" t="str">
            <v>Agriculture, Agrarian Reform and Natural Resources</v>
          </cell>
          <cell r="F169" t="str">
            <v>Program (Volunteered by Agency but &lt; PhP1 B)</v>
          </cell>
          <cell r="I169" t="str">
            <v>No. of ARBs</v>
          </cell>
          <cell r="K169">
            <v>1552</v>
          </cell>
          <cell r="L169">
            <v>3681</v>
          </cell>
          <cell r="M169">
            <v>216</v>
          </cell>
          <cell r="N169">
            <v>8768</v>
          </cell>
          <cell r="O169">
            <v>5449</v>
          </cell>
          <cell r="Q169">
            <v>720</v>
          </cell>
          <cell r="U169">
            <v>720</v>
          </cell>
          <cell r="W169">
            <v>13.213433657551846</v>
          </cell>
          <cell r="AD169">
            <v>42156</v>
          </cell>
        </row>
        <row r="170">
          <cell r="B170" t="str">
            <v>DAR</v>
          </cell>
          <cell r="C170" t="str">
            <v>ESD</v>
          </cell>
          <cell r="D170" t="str">
            <v>Agriculture, Agrarian Reform and Natural Resources</v>
          </cell>
          <cell r="F170" t="str">
            <v>Program (Volunteered by Agency but &lt; PhP1 B)</v>
          </cell>
          <cell r="G170" t="str">
            <v>*Climate Change Proofing</v>
          </cell>
          <cell r="H170" t="str">
            <v>subprojects implemented</v>
          </cell>
          <cell r="I170" t="str">
            <v>No. of sub-projects implemented</v>
          </cell>
          <cell r="K170">
            <v>1</v>
          </cell>
          <cell r="L170">
            <v>1</v>
          </cell>
          <cell r="M170">
            <v>1</v>
          </cell>
          <cell r="N170">
            <v>1</v>
          </cell>
          <cell r="O170">
            <v>3</v>
          </cell>
          <cell r="Q170">
            <v>7</v>
          </cell>
          <cell r="U170">
            <v>7</v>
          </cell>
          <cell r="W170">
            <v>233.33333333333334</v>
          </cell>
          <cell r="AD170">
            <v>42156</v>
          </cell>
        </row>
        <row r="171">
          <cell r="B171" t="str">
            <v>DAR</v>
          </cell>
          <cell r="C171" t="str">
            <v>ESD</v>
          </cell>
          <cell r="D171" t="str">
            <v>Agriculture, Agrarian Reform and Natural Resources</v>
          </cell>
          <cell r="F171" t="str">
            <v>Program (Volunteered by Agency but &lt; PhP1 B)</v>
          </cell>
          <cell r="H171" t="str">
            <v>Development plan</v>
          </cell>
          <cell r="I171" t="str">
            <v>No. of climate resilient development plan</v>
          </cell>
          <cell r="K171">
            <v>31</v>
          </cell>
          <cell r="L171">
            <v>96</v>
          </cell>
          <cell r="M171">
            <v>88</v>
          </cell>
          <cell r="N171">
            <v>18</v>
          </cell>
          <cell r="O171">
            <v>215</v>
          </cell>
          <cell r="Q171">
            <v>98</v>
          </cell>
          <cell r="U171">
            <v>98</v>
          </cell>
          <cell r="W171">
            <v>45.581395348837212</v>
          </cell>
          <cell r="AD171">
            <v>42156</v>
          </cell>
        </row>
        <row r="172">
          <cell r="B172" t="str">
            <v>DAR</v>
          </cell>
          <cell r="C172" t="str">
            <v>ESD</v>
          </cell>
          <cell r="D172" t="str">
            <v>Agriculture, Agrarian Reform and Natural Resources</v>
          </cell>
          <cell r="F172" t="str">
            <v>Program (Volunteered by Agency but &lt; PhP1 B)</v>
          </cell>
          <cell r="I172" t="str">
            <v>No. of ARBOs involved</v>
          </cell>
          <cell r="K172">
            <v>29</v>
          </cell>
          <cell r="L172">
            <v>99</v>
          </cell>
          <cell r="M172">
            <v>91</v>
          </cell>
          <cell r="N172">
            <v>16</v>
          </cell>
          <cell r="O172">
            <v>219</v>
          </cell>
          <cell r="Q172">
            <v>118</v>
          </cell>
          <cell r="U172">
            <v>118</v>
          </cell>
          <cell r="W172">
            <v>53.881278538812779</v>
          </cell>
          <cell r="AD172">
            <v>42156</v>
          </cell>
        </row>
        <row r="173">
          <cell r="B173" t="str">
            <v>DAR</v>
          </cell>
          <cell r="C173" t="str">
            <v>ESD</v>
          </cell>
          <cell r="D173" t="str">
            <v>Agriculture, Agrarian Reform and Natural Resources</v>
          </cell>
          <cell r="F173" t="str">
            <v>Program (Volunteered by Agency but &lt; PhP1 B)</v>
          </cell>
          <cell r="I173" t="str">
            <v>No. of ARBs</v>
          </cell>
          <cell r="K173">
            <v>1162</v>
          </cell>
          <cell r="L173">
            <v>4387</v>
          </cell>
          <cell r="M173">
            <v>3666</v>
          </cell>
          <cell r="N173">
            <v>600</v>
          </cell>
          <cell r="O173">
            <v>9215</v>
          </cell>
          <cell r="Q173">
            <v>5662</v>
          </cell>
          <cell r="U173">
            <v>5662</v>
          </cell>
          <cell r="W173">
            <v>61.443298969072167</v>
          </cell>
          <cell r="AD173">
            <v>42156</v>
          </cell>
        </row>
        <row r="174">
          <cell r="B174" t="str">
            <v>DAR</v>
          </cell>
          <cell r="C174" t="str">
            <v>ESD</v>
          </cell>
          <cell r="D174" t="str">
            <v>Agriculture, Agrarian Reform and Natural Resources</v>
          </cell>
          <cell r="F174" t="str">
            <v>Program (Volunteered by Agency but &lt; PhP1 B)</v>
          </cell>
          <cell r="G174" t="str">
            <v>*Partnership Against Hunger and Poverty</v>
          </cell>
          <cell r="H174" t="str">
            <v>subprojects implemented</v>
          </cell>
          <cell r="I174" t="str">
            <v>No. of sub-projects implemented</v>
          </cell>
          <cell r="K174">
            <v>1</v>
          </cell>
          <cell r="L174">
            <v>0</v>
          </cell>
          <cell r="M174">
            <v>1</v>
          </cell>
          <cell r="N174">
            <v>0</v>
          </cell>
          <cell r="O174">
            <v>2</v>
          </cell>
          <cell r="Q174">
            <v>5</v>
          </cell>
          <cell r="U174">
            <v>5</v>
          </cell>
          <cell r="W174">
            <v>250</v>
          </cell>
          <cell r="AD174">
            <v>42156</v>
          </cell>
        </row>
        <row r="175">
          <cell r="B175" t="str">
            <v>DAR</v>
          </cell>
          <cell r="C175" t="str">
            <v>ESD</v>
          </cell>
          <cell r="D175" t="str">
            <v>Agriculture, Agrarian Reform and Natural Resources</v>
          </cell>
          <cell r="F175" t="str">
            <v>Program (Volunteered by Agency but &lt; PhP1 B)</v>
          </cell>
          <cell r="I175" t="str">
            <v>No. of ARBOs involved</v>
          </cell>
          <cell r="K175">
            <v>24</v>
          </cell>
          <cell r="L175">
            <v>14</v>
          </cell>
          <cell r="M175">
            <v>12</v>
          </cell>
          <cell r="N175">
            <v>6</v>
          </cell>
          <cell r="O175">
            <v>50</v>
          </cell>
          <cell r="Q175">
            <v>28</v>
          </cell>
          <cell r="U175">
            <v>28</v>
          </cell>
          <cell r="W175">
            <v>56.000000000000007</v>
          </cell>
          <cell r="AD175">
            <v>42156</v>
          </cell>
        </row>
        <row r="176">
          <cell r="B176" t="str">
            <v>DAR</v>
          </cell>
          <cell r="C176" t="str">
            <v>ESD</v>
          </cell>
          <cell r="D176" t="str">
            <v>Agriculture, Agrarian Reform and Natural Resources</v>
          </cell>
          <cell r="F176" t="str">
            <v>Program (Volunteered by Agency but &lt; PhP1 B)</v>
          </cell>
          <cell r="I176" t="str">
            <v>No. of ARBs</v>
          </cell>
          <cell r="K176">
            <v>1094</v>
          </cell>
          <cell r="L176">
            <v>1724</v>
          </cell>
          <cell r="M176">
            <v>443</v>
          </cell>
          <cell r="N176">
            <v>182</v>
          </cell>
          <cell r="O176">
            <v>3261</v>
          </cell>
          <cell r="Q176">
            <v>2160</v>
          </cell>
          <cell r="U176">
            <v>2160</v>
          </cell>
          <cell r="W176">
            <v>66.237350505979762</v>
          </cell>
          <cell r="AD176">
            <v>42156</v>
          </cell>
        </row>
        <row r="177">
          <cell r="B177" t="str">
            <v>DAR</v>
          </cell>
          <cell r="C177" t="str">
            <v>ESD</v>
          </cell>
          <cell r="D177" t="str">
            <v>Agriculture, Agrarian Reform and Natural Resources</v>
          </cell>
          <cell r="F177" t="str">
            <v>Program (Volunteered by Agency but &lt; PhP1 B)</v>
          </cell>
          <cell r="G177" t="str">
            <v>*Monitor and provide technical assistance to organizations in repair and maintenance of infrastructures</v>
          </cell>
          <cell r="H177" t="str">
            <v>infrastructures</v>
          </cell>
          <cell r="I177" t="str">
            <v>No. of functional infrastructure maintained</v>
          </cell>
          <cell r="K177">
            <v>839</v>
          </cell>
          <cell r="L177">
            <v>1414</v>
          </cell>
          <cell r="M177">
            <v>1553</v>
          </cell>
          <cell r="N177">
            <v>1287</v>
          </cell>
          <cell r="O177">
            <v>3806</v>
          </cell>
          <cell r="Q177">
            <v>2396</v>
          </cell>
          <cell r="U177">
            <v>2396</v>
          </cell>
          <cell r="W177">
            <v>62.953231739358905</v>
          </cell>
          <cell r="AD177">
            <v>42156</v>
          </cell>
        </row>
        <row r="178">
          <cell r="B178" t="str">
            <v>DAR</v>
          </cell>
          <cell r="C178" t="str">
            <v>ESD</v>
          </cell>
          <cell r="D178" t="str">
            <v>Agriculture, Agrarian Reform and Natural Resources</v>
          </cell>
          <cell r="F178" t="str">
            <v>Program (Volunteered by Agency but &lt; PhP1 B)</v>
          </cell>
          <cell r="G178" t="str">
            <v>Provision of access to Physical Infrastructure (Monitoring)
*Irrigation Projects</v>
          </cell>
          <cell r="H178" t="str">
            <v>Irrigation projects</v>
          </cell>
          <cell r="I178" t="str">
            <v>No. of projects completed</v>
          </cell>
          <cell r="K178">
            <v>9</v>
          </cell>
          <cell r="L178">
            <v>9</v>
          </cell>
          <cell r="M178">
            <v>8</v>
          </cell>
          <cell r="N178">
            <v>11</v>
          </cell>
          <cell r="O178">
            <v>26</v>
          </cell>
          <cell r="Q178">
            <v>16</v>
          </cell>
          <cell r="U178">
            <v>16</v>
          </cell>
          <cell r="W178">
            <v>61.53846153846154</v>
          </cell>
          <cell r="AD178">
            <v>42156</v>
          </cell>
        </row>
        <row r="179">
          <cell r="B179" t="str">
            <v>DAR</v>
          </cell>
          <cell r="C179" t="str">
            <v>ESD</v>
          </cell>
          <cell r="D179" t="str">
            <v>Agriculture, Agrarian Reform and Natural Resources</v>
          </cell>
          <cell r="F179" t="str">
            <v>Program (Volunteered by Agency but &lt; PhP1 B)</v>
          </cell>
          <cell r="H179" t="str">
            <v>ARBs involved</v>
          </cell>
          <cell r="I179" t="str">
            <v>No. of arbs involved</v>
          </cell>
          <cell r="K179">
            <v>314</v>
          </cell>
          <cell r="L179">
            <v>1604</v>
          </cell>
          <cell r="M179">
            <v>953</v>
          </cell>
          <cell r="N179">
            <v>1580</v>
          </cell>
          <cell r="O179">
            <v>2871</v>
          </cell>
          <cell r="Q179">
            <v>1108</v>
          </cell>
          <cell r="U179">
            <v>1108</v>
          </cell>
          <cell r="W179">
            <v>38.592824799721356</v>
          </cell>
          <cell r="AD179">
            <v>42156</v>
          </cell>
        </row>
        <row r="180">
          <cell r="B180" t="str">
            <v>DAR</v>
          </cell>
          <cell r="C180" t="str">
            <v>ESD</v>
          </cell>
          <cell r="D180" t="str">
            <v>Agriculture, Agrarian Reform and Natural Resources</v>
          </cell>
          <cell r="F180" t="str">
            <v>Program (Volunteered by Agency but &lt; PhP1 B)</v>
          </cell>
          <cell r="H180" t="str">
            <v>Service area covered</v>
          </cell>
          <cell r="I180" t="str">
            <v>no. of hectares covered</v>
          </cell>
          <cell r="K180">
            <v>1041</v>
          </cell>
          <cell r="L180">
            <v>1243</v>
          </cell>
          <cell r="M180">
            <v>658</v>
          </cell>
          <cell r="N180">
            <v>1766</v>
          </cell>
          <cell r="O180">
            <v>2942</v>
          </cell>
          <cell r="Q180">
            <v>1930</v>
          </cell>
          <cell r="U180">
            <v>1930</v>
          </cell>
          <cell r="W180">
            <v>65.601631543167912</v>
          </cell>
          <cell r="AD180">
            <v>42156</v>
          </cell>
        </row>
        <row r="181">
          <cell r="B181" t="str">
            <v>DAR</v>
          </cell>
          <cell r="C181" t="str">
            <v>ESD</v>
          </cell>
          <cell r="D181" t="str">
            <v>Agriculture, Agrarian Reform and Natural Resources</v>
          </cell>
          <cell r="F181" t="str">
            <v>Program (Volunteered by Agency but &lt; PhP1 B)</v>
          </cell>
          <cell r="G181" t="str">
            <v>Farm-to-Market Roads</v>
          </cell>
          <cell r="H181" t="str">
            <v>Projects completed</v>
          </cell>
          <cell r="I181" t="str">
            <v>no. of projects completed</v>
          </cell>
          <cell r="K181">
            <v>22</v>
          </cell>
          <cell r="L181">
            <v>41</v>
          </cell>
          <cell r="M181">
            <v>26</v>
          </cell>
          <cell r="N181">
            <v>58</v>
          </cell>
          <cell r="O181">
            <v>89</v>
          </cell>
          <cell r="Q181">
            <v>36</v>
          </cell>
          <cell r="U181">
            <v>36</v>
          </cell>
          <cell r="W181">
            <v>40.449438202247187</v>
          </cell>
          <cell r="AD181">
            <v>42156</v>
          </cell>
        </row>
        <row r="182">
          <cell r="B182" t="str">
            <v>DAR</v>
          </cell>
          <cell r="C182" t="str">
            <v>ESD</v>
          </cell>
          <cell r="D182" t="str">
            <v>Agriculture, Agrarian Reform and Natural Resources</v>
          </cell>
          <cell r="F182" t="str">
            <v>Program (Volunteered by Agency but &lt; PhP1 B)</v>
          </cell>
          <cell r="H182" t="str">
            <v>Road length</v>
          </cell>
          <cell r="I182" t="str">
            <v>km</v>
          </cell>
          <cell r="K182">
            <v>67.8</v>
          </cell>
          <cell r="L182">
            <v>103.96</v>
          </cell>
          <cell r="M182">
            <v>96.36</v>
          </cell>
          <cell r="N182">
            <v>207.44</v>
          </cell>
          <cell r="O182">
            <v>268.12</v>
          </cell>
          <cell r="Q182">
            <v>142</v>
          </cell>
          <cell r="U182">
            <v>142</v>
          </cell>
          <cell r="W182">
            <v>52.961360584812766</v>
          </cell>
          <cell r="AD182">
            <v>42156</v>
          </cell>
        </row>
        <row r="183">
          <cell r="B183" t="str">
            <v>DAR</v>
          </cell>
          <cell r="C183" t="str">
            <v>ESD</v>
          </cell>
          <cell r="D183" t="str">
            <v>Agriculture, Agrarian Reform and Natural Resources</v>
          </cell>
          <cell r="F183" t="str">
            <v>Program (Volunteered by Agency but &lt; PhP1 B)</v>
          </cell>
          <cell r="G183" t="str">
            <v>Post-Harvest Facility</v>
          </cell>
          <cell r="H183" t="str">
            <v>Post harvest facility</v>
          </cell>
          <cell r="I183" t="str">
            <v>units</v>
          </cell>
          <cell r="K183">
            <v>5</v>
          </cell>
          <cell r="L183">
            <v>9</v>
          </cell>
          <cell r="M183">
            <v>9</v>
          </cell>
          <cell r="N183">
            <v>6</v>
          </cell>
          <cell r="O183">
            <v>23</v>
          </cell>
          <cell r="Q183">
            <v>20</v>
          </cell>
          <cell r="U183">
            <v>20</v>
          </cell>
          <cell r="W183">
            <v>86.956521739130437</v>
          </cell>
          <cell r="AD183">
            <v>42156</v>
          </cell>
        </row>
        <row r="184">
          <cell r="B184" t="str">
            <v>DAR</v>
          </cell>
          <cell r="C184" t="str">
            <v>ESD</v>
          </cell>
          <cell r="D184" t="str">
            <v>Agriculture, Agrarian Reform and Natural Resources</v>
          </cell>
          <cell r="F184" t="str">
            <v>Program (Volunteered by Agency but &lt; PhP1 B)</v>
          </cell>
          <cell r="H184" t="str">
            <v>ARBs involved</v>
          </cell>
          <cell r="I184" t="str">
            <v>No. of arbs involved</v>
          </cell>
          <cell r="K184">
            <v>525</v>
          </cell>
          <cell r="L184">
            <v>803</v>
          </cell>
          <cell r="M184">
            <v>710</v>
          </cell>
          <cell r="N184">
            <v>10431</v>
          </cell>
          <cell r="O184">
            <v>2038</v>
          </cell>
          <cell r="Q184">
            <v>2822</v>
          </cell>
          <cell r="U184">
            <v>2822</v>
          </cell>
          <cell r="W184">
            <v>138.46908734052994</v>
          </cell>
          <cell r="AD184">
            <v>42156</v>
          </cell>
        </row>
        <row r="185">
          <cell r="B185" t="str">
            <v>DAR</v>
          </cell>
          <cell r="C185" t="str">
            <v>ESD</v>
          </cell>
          <cell r="D185" t="str">
            <v>Agriculture, Agrarian Reform and Natural Resources</v>
          </cell>
          <cell r="F185" t="str">
            <v>Program (Volunteered by Agency but &lt; PhP1 B)</v>
          </cell>
          <cell r="G185" t="str">
            <v>Bridge</v>
          </cell>
          <cell r="H185" t="str">
            <v>Bridge</v>
          </cell>
          <cell r="I185" t="str">
            <v>No. of projects completed</v>
          </cell>
          <cell r="K185">
            <v>1</v>
          </cell>
          <cell r="L185">
            <v>2</v>
          </cell>
          <cell r="M185">
            <v>0</v>
          </cell>
          <cell r="N185">
            <v>6</v>
          </cell>
          <cell r="O185">
            <v>3</v>
          </cell>
          <cell r="Q185">
            <v>2</v>
          </cell>
          <cell r="U185">
            <v>2</v>
          </cell>
          <cell r="W185">
            <v>66.666666666666657</v>
          </cell>
          <cell r="AD185">
            <v>42156</v>
          </cell>
        </row>
        <row r="186">
          <cell r="B186" t="str">
            <v>DAR</v>
          </cell>
          <cell r="C186" t="str">
            <v>ESD</v>
          </cell>
          <cell r="D186" t="str">
            <v>Agriculture, Agrarian Reform and Natural Resources</v>
          </cell>
          <cell r="F186" t="str">
            <v>Program (Volunteered by Agency but &lt; PhP1 B)</v>
          </cell>
          <cell r="H186" t="str">
            <v>Bridge Length</v>
          </cell>
          <cell r="I186" t="str">
            <v>Total Length</v>
          </cell>
          <cell r="K186">
            <v>200</v>
          </cell>
          <cell r="L186">
            <v>232</v>
          </cell>
          <cell r="M186">
            <v>0</v>
          </cell>
          <cell r="N186">
            <v>202</v>
          </cell>
          <cell r="O186">
            <v>432</v>
          </cell>
          <cell r="Q186">
            <v>245</v>
          </cell>
          <cell r="U186">
            <v>245</v>
          </cell>
          <cell r="W186">
            <v>56.712962962962962</v>
          </cell>
          <cell r="AD186">
            <v>42156</v>
          </cell>
        </row>
        <row r="187">
          <cell r="B187" t="str">
            <v>DAR</v>
          </cell>
          <cell r="C187" t="str">
            <v>ESD</v>
          </cell>
          <cell r="D187" t="str">
            <v>Agriculture, Agrarian Reform and Natural Resources</v>
          </cell>
          <cell r="F187" t="str">
            <v>Program (Volunteered by Agency but &lt; PhP1 B)</v>
          </cell>
          <cell r="G187" t="str">
            <v>Provision of Basic Social Servics
*Potable Water System</v>
          </cell>
          <cell r="H187" t="str">
            <v>Potable water system</v>
          </cell>
          <cell r="I187" t="str">
            <v>No. of projects completed</v>
          </cell>
          <cell r="K187">
            <v>2</v>
          </cell>
          <cell r="L187">
            <v>3</v>
          </cell>
          <cell r="M187">
            <v>10</v>
          </cell>
          <cell r="N187">
            <v>9</v>
          </cell>
          <cell r="O187">
            <v>15</v>
          </cell>
          <cell r="Q187">
            <v>4</v>
          </cell>
          <cell r="U187">
            <v>4</v>
          </cell>
          <cell r="W187">
            <v>26.666666666666668</v>
          </cell>
          <cell r="AD187">
            <v>42156</v>
          </cell>
        </row>
        <row r="188">
          <cell r="B188" t="str">
            <v>DAR</v>
          </cell>
          <cell r="C188" t="str">
            <v>ESD</v>
          </cell>
          <cell r="D188" t="str">
            <v>Agriculture, Agrarian Reform and Natural Resources</v>
          </cell>
          <cell r="F188" t="str">
            <v>Program (Volunteered by Agency but &lt; PhP1 B)</v>
          </cell>
          <cell r="G188" t="str">
            <v>Support Services for Rural Women</v>
          </cell>
          <cell r="H188" t="str">
            <v>Women desks maintained</v>
          </cell>
          <cell r="I188" t="str">
            <v>No. of Women's desks maintained</v>
          </cell>
          <cell r="K188">
            <v>639</v>
          </cell>
          <cell r="L188">
            <v>499</v>
          </cell>
          <cell r="M188">
            <v>495</v>
          </cell>
          <cell r="N188">
            <v>493</v>
          </cell>
          <cell r="O188">
            <v>1633</v>
          </cell>
          <cell r="Q188">
            <v>1138</v>
          </cell>
          <cell r="U188">
            <v>1138</v>
          </cell>
          <cell r="W188">
            <v>69.687691365584811</v>
          </cell>
          <cell r="AD188">
            <v>42156</v>
          </cell>
        </row>
        <row r="189">
          <cell r="B189" t="str">
            <v>DAR</v>
          </cell>
          <cell r="C189" t="str">
            <v>ESD</v>
          </cell>
          <cell r="D189" t="str">
            <v>Agriculture, Agrarian Reform and Natural Resources</v>
          </cell>
          <cell r="F189" t="str">
            <v>Program (Volunteered by Agency but &lt; PhP1 B)</v>
          </cell>
          <cell r="H189" t="str">
            <v>Projects implemented</v>
          </cell>
          <cell r="I189" t="str">
            <v>No. of Programs and projects implemented</v>
          </cell>
          <cell r="K189">
            <v>164</v>
          </cell>
          <cell r="L189">
            <v>203</v>
          </cell>
          <cell r="M189">
            <v>166</v>
          </cell>
          <cell r="N189">
            <v>115</v>
          </cell>
          <cell r="O189">
            <v>533</v>
          </cell>
          <cell r="Q189">
            <v>549</v>
          </cell>
          <cell r="U189">
            <v>549</v>
          </cell>
          <cell r="W189">
            <v>103.00187617260788</v>
          </cell>
          <cell r="AD189">
            <v>42156</v>
          </cell>
        </row>
        <row r="190">
          <cell r="B190" t="str">
            <v>DAR</v>
          </cell>
          <cell r="C190" t="str">
            <v>ESD</v>
          </cell>
          <cell r="D190" t="str">
            <v>Agriculture, Agrarian Reform and Natural Resources</v>
          </cell>
          <cell r="F190" t="str">
            <v>Program (Volunteered by Agency but &lt; PhP1 B)</v>
          </cell>
          <cell r="H190" t="str">
            <v>Women served</v>
          </cell>
          <cell r="I190" t="str">
            <v>No. of Women served</v>
          </cell>
          <cell r="K190">
            <v>5134</v>
          </cell>
          <cell r="L190">
            <v>7113</v>
          </cell>
          <cell r="M190">
            <v>5246</v>
          </cell>
          <cell r="N190">
            <v>3187</v>
          </cell>
          <cell r="O190">
            <v>17493</v>
          </cell>
          <cell r="Q190">
            <v>19147</v>
          </cell>
          <cell r="U190">
            <v>19147</v>
          </cell>
          <cell r="W190">
            <v>109.45521065569083</v>
          </cell>
          <cell r="AD190">
            <v>42156</v>
          </cell>
        </row>
        <row r="191">
          <cell r="B191" t="str">
            <v>DAR</v>
          </cell>
          <cell r="C191" t="str">
            <v>ESD</v>
          </cell>
          <cell r="D191" t="str">
            <v>Agriculture, Agrarian Reform and Natural Resources</v>
          </cell>
          <cell r="F191" t="str">
            <v>Program (Volunteered by Agency but &lt; PhP1 B)</v>
          </cell>
          <cell r="G191" t="str">
            <v>Support Services for Landowners</v>
          </cell>
          <cell r="H191" t="str">
            <v>Landowners desks established</v>
          </cell>
          <cell r="I191" t="str">
            <v>No. of landowners desks etablished</v>
          </cell>
          <cell r="K191">
            <v>406</v>
          </cell>
          <cell r="L191">
            <v>367</v>
          </cell>
          <cell r="M191">
            <v>371</v>
          </cell>
          <cell r="N191">
            <v>380</v>
          </cell>
          <cell r="O191">
            <v>1144</v>
          </cell>
          <cell r="Q191">
            <v>697</v>
          </cell>
          <cell r="U191">
            <v>697</v>
          </cell>
          <cell r="W191">
            <v>60.926573426573427</v>
          </cell>
          <cell r="AD191">
            <v>42156</v>
          </cell>
        </row>
        <row r="192">
          <cell r="B192" t="str">
            <v>DAR</v>
          </cell>
          <cell r="C192" t="str">
            <v>ESD</v>
          </cell>
          <cell r="D192" t="str">
            <v>Agriculture, Agrarian Reform and Natural Resources</v>
          </cell>
          <cell r="F192" t="str">
            <v>Program (Volunteered by Agency but &lt; PhP1 B)</v>
          </cell>
          <cell r="H192" t="str">
            <v>Landowners served based on type of service</v>
          </cell>
          <cell r="I192" t="str">
            <v>No. of landowners served based on type of service provided</v>
          </cell>
          <cell r="K192">
            <v>826</v>
          </cell>
          <cell r="L192">
            <v>1151</v>
          </cell>
          <cell r="M192">
            <v>972</v>
          </cell>
          <cell r="N192">
            <v>800</v>
          </cell>
          <cell r="O192">
            <v>2949</v>
          </cell>
          <cell r="Q192">
            <v>4909</v>
          </cell>
          <cell r="U192">
            <v>4909</v>
          </cell>
          <cell r="W192">
            <v>166.46320786707358</v>
          </cell>
          <cell r="AD192">
            <v>42156</v>
          </cell>
        </row>
        <row r="193">
          <cell r="A193" t="str">
            <v>Shared Service Facilities</v>
          </cell>
          <cell r="B193" t="str">
            <v>DTI</v>
          </cell>
          <cell r="C193" t="str">
            <v>SDAD</v>
          </cell>
          <cell r="D193" t="str">
            <v>Industry, Trade and Tourism</v>
          </cell>
          <cell r="E193">
            <v>1540</v>
          </cell>
          <cell r="F193" t="str">
            <v>Project</v>
          </cell>
          <cell r="H193" t="str">
            <v>No. of Shared Service Facilites established</v>
          </cell>
          <cell r="I193" t="str">
            <v>SSFs</v>
          </cell>
          <cell r="J193">
            <v>800</v>
          </cell>
          <cell r="K193">
            <v>62</v>
          </cell>
          <cell r="L193">
            <v>300</v>
          </cell>
          <cell r="O193">
            <v>1162</v>
          </cell>
          <cell r="P193">
            <v>935</v>
          </cell>
          <cell r="Q193">
            <v>21</v>
          </cell>
          <cell r="R193">
            <v>146</v>
          </cell>
          <cell r="S193">
            <v>203</v>
          </cell>
          <cell r="U193">
            <v>1305</v>
          </cell>
          <cell r="W193">
            <v>112.30636833046472</v>
          </cell>
          <cell r="X193">
            <v>46.132596685082873</v>
          </cell>
          <cell r="Y193">
            <v>112.30636833046472</v>
          </cell>
          <cell r="Z193">
            <v>46.132596685082873</v>
          </cell>
          <cell r="AB193" t="str">
            <v>Ahead of Schedule</v>
          </cell>
          <cell r="AD193">
            <v>42248</v>
          </cell>
        </row>
        <row r="194">
          <cell r="A194" t="str">
            <v>Doing Business in Free Trade Areas (DBFTA++)</v>
          </cell>
          <cell r="B194" t="str">
            <v>DTI</v>
          </cell>
          <cell r="C194" t="str">
            <v>SDAD</v>
          </cell>
          <cell r="D194" t="str">
            <v>Industry, Trade and Tourism</v>
          </cell>
          <cell r="E194">
            <v>15</v>
          </cell>
          <cell r="F194" t="str">
            <v>Project</v>
          </cell>
          <cell r="I194" t="str">
            <v>No. of Sessions</v>
          </cell>
          <cell r="J194">
            <v>175</v>
          </cell>
          <cell r="K194">
            <v>45</v>
          </cell>
          <cell r="L194">
            <v>45</v>
          </cell>
          <cell r="O194">
            <v>265</v>
          </cell>
          <cell r="P194">
            <v>177</v>
          </cell>
          <cell r="Q194">
            <v>73</v>
          </cell>
          <cell r="R194">
            <v>77</v>
          </cell>
          <cell r="U194">
            <v>327</v>
          </cell>
          <cell r="W194">
            <v>123.39622641509433</v>
          </cell>
          <cell r="X194">
            <v>166.66666666666666</v>
          </cell>
          <cell r="Y194">
            <v>122.3951675498529</v>
          </cell>
          <cell r="Z194">
            <v>168.39299314546838</v>
          </cell>
          <cell r="AB194" t="str">
            <v>Ahead of Schedule</v>
          </cell>
          <cell r="AD194">
            <v>42156</v>
          </cell>
        </row>
        <row r="195">
          <cell r="B195" t="str">
            <v>DTI</v>
          </cell>
          <cell r="C195" t="str">
            <v>SDAD</v>
          </cell>
          <cell r="D195" t="str">
            <v>Industry, Trade and Tourism</v>
          </cell>
          <cell r="E195">
            <v>15</v>
          </cell>
          <cell r="F195" t="str">
            <v>Project</v>
          </cell>
          <cell r="I195" t="str">
            <v>No. of Participants</v>
          </cell>
          <cell r="J195">
            <v>15750</v>
          </cell>
          <cell r="K195">
            <v>3939</v>
          </cell>
          <cell r="L195">
            <v>3939</v>
          </cell>
          <cell r="O195">
            <v>23628</v>
          </cell>
          <cell r="P195">
            <v>15281</v>
          </cell>
          <cell r="Q195">
            <v>5577</v>
          </cell>
          <cell r="R195">
            <v>7825</v>
          </cell>
          <cell r="U195">
            <v>28683</v>
          </cell>
          <cell r="W195">
            <v>121.39410868461147</v>
          </cell>
          <cell r="X195">
            <v>170.11931962427013</v>
          </cell>
          <cell r="AD195">
            <v>42156</v>
          </cell>
        </row>
        <row r="196">
          <cell r="A196" t="str">
            <v>Casecnan Multi-Purpose Irrigation and Power Project- Irrigation Component, Phase II/</v>
          </cell>
          <cell r="B196" t="str">
            <v>NIA</v>
          </cell>
          <cell r="C196" t="str">
            <v>ESD</v>
          </cell>
          <cell r="D196" t="str">
            <v>Agriculture, Agrarian Reform and Natural Resources</v>
          </cell>
          <cell r="E196">
            <v>5455</v>
          </cell>
          <cell r="F196" t="str">
            <v>Project</v>
          </cell>
          <cell r="H196" t="str">
            <v>New area covered</v>
          </cell>
          <cell r="I196" t="str">
            <v>hectares</v>
          </cell>
          <cell r="J196">
            <v>11497</v>
          </cell>
          <cell r="K196">
            <v>0</v>
          </cell>
          <cell r="L196">
            <v>0</v>
          </cell>
          <cell r="M196">
            <v>600</v>
          </cell>
          <cell r="N196">
            <v>7353</v>
          </cell>
          <cell r="O196">
            <v>12097</v>
          </cell>
          <cell r="P196">
            <v>8436</v>
          </cell>
          <cell r="Q196">
            <v>2161</v>
          </cell>
          <cell r="R196">
            <v>704</v>
          </cell>
          <cell r="S196">
            <v>705</v>
          </cell>
          <cell r="U196">
            <v>12006</v>
          </cell>
          <cell r="W196">
            <v>99.247747375382318</v>
          </cell>
          <cell r="X196" t="e">
            <v>#DIV/0!</v>
          </cell>
          <cell r="Y196">
            <v>88.43</v>
          </cell>
          <cell r="AB196" t="str">
            <v>Ahead of Schedule</v>
          </cell>
          <cell r="AD196">
            <v>42248</v>
          </cell>
        </row>
        <row r="197">
          <cell r="B197" t="str">
            <v>NIA</v>
          </cell>
          <cell r="C197" t="str">
            <v>ESD</v>
          </cell>
          <cell r="D197" t="str">
            <v>Agriculture, Agrarian Reform and Natural Resources</v>
          </cell>
          <cell r="E197">
            <v>5455</v>
          </cell>
          <cell r="F197" t="str">
            <v>Project</v>
          </cell>
          <cell r="H197" t="str">
            <v>Area rehabilitated</v>
          </cell>
          <cell r="I197" t="str">
            <v>hectares</v>
          </cell>
          <cell r="J197">
            <v>1420</v>
          </cell>
          <cell r="K197">
            <v>0</v>
          </cell>
          <cell r="L197">
            <v>0</v>
          </cell>
          <cell r="M197">
            <v>3200</v>
          </cell>
          <cell r="N197">
            <v>16800</v>
          </cell>
          <cell r="O197">
            <v>4620</v>
          </cell>
          <cell r="P197">
            <v>5792</v>
          </cell>
          <cell r="Q197">
            <v>0</v>
          </cell>
          <cell r="R197">
            <v>0</v>
          </cell>
          <cell r="U197">
            <v>5792</v>
          </cell>
          <cell r="W197">
            <v>125.36796536796537</v>
          </cell>
          <cell r="X197" t="e">
            <v>#DIV/0!</v>
          </cell>
          <cell r="AD197">
            <v>42248</v>
          </cell>
        </row>
        <row r="198">
          <cell r="B198" t="str">
            <v>NIA</v>
          </cell>
          <cell r="C198" t="str">
            <v>ESD</v>
          </cell>
          <cell r="D198" t="str">
            <v>Agriculture, Agrarian Reform and Natural Resources</v>
          </cell>
          <cell r="E198">
            <v>5455</v>
          </cell>
          <cell r="F198" t="str">
            <v>Project</v>
          </cell>
          <cell r="H198" t="str">
            <v>Area restored</v>
          </cell>
          <cell r="I198" t="str">
            <v>hectares</v>
          </cell>
          <cell r="J198">
            <v>0</v>
          </cell>
          <cell r="K198">
            <v>0</v>
          </cell>
          <cell r="L198">
            <v>0</v>
          </cell>
          <cell r="M198">
            <v>0</v>
          </cell>
          <cell r="N198">
            <v>0</v>
          </cell>
          <cell r="O198">
            <v>0</v>
          </cell>
          <cell r="P198">
            <v>0</v>
          </cell>
          <cell r="Q198">
            <v>0</v>
          </cell>
          <cell r="U198">
            <v>0</v>
          </cell>
          <cell r="W198" t="e">
            <v>#DIV/0!</v>
          </cell>
          <cell r="X198" t="e">
            <v>#DIV/0!</v>
          </cell>
          <cell r="AD198">
            <v>42248</v>
          </cell>
        </row>
        <row r="199">
          <cell r="A199" t="str">
            <v>Balog-balog Multipurpose Project Phase II</v>
          </cell>
          <cell r="B199" t="str">
            <v>NIA</v>
          </cell>
          <cell r="C199" t="str">
            <v>ESD</v>
          </cell>
          <cell r="D199" t="str">
            <v>Agriculture, Agrarian Reform and Natural Resources</v>
          </cell>
          <cell r="E199">
            <v>13370</v>
          </cell>
          <cell r="F199" t="str">
            <v>Project</v>
          </cell>
          <cell r="H199" t="str">
            <v>New area covered</v>
          </cell>
          <cell r="I199" t="str">
            <v>hectares</v>
          </cell>
          <cell r="J199">
            <v>0</v>
          </cell>
          <cell r="K199">
            <v>0</v>
          </cell>
          <cell r="L199">
            <v>0</v>
          </cell>
          <cell r="M199">
            <v>0</v>
          </cell>
          <cell r="N199">
            <v>0</v>
          </cell>
          <cell r="O199">
            <v>0</v>
          </cell>
          <cell r="Q199">
            <v>0</v>
          </cell>
          <cell r="R199">
            <v>0</v>
          </cell>
          <cell r="S199">
            <v>0</v>
          </cell>
          <cell r="U199">
            <v>0</v>
          </cell>
          <cell r="W199" t="e">
            <v>#DIV/0!</v>
          </cell>
          <cell r="X199" t="e">
            <v>#DIV/0!</v>
          </cell>
          <cell r="Y199">
            <v>17.79</v>
          </cell>
          <cell r="AB199" t="str">
            <v>Behind Schedule</v>
          </cell>
          <cell r="AD199">
            <v>42248</v>
          </cell>
        </row>
        <row r="200">
          <cell r="B200" t="str">
            <v>NIA</v>
          </cell>
          <cell r="C200" t="str">
            <v>ESD</v>
          </cell>
          <cell r="D200" t="str">
            <v>Agriculture, Agrarian Reform and Natural Resources</v>
          </cell>
          <cell r="E200">
            <v>13370</v>
          </cell>
          <cell r="F200" t="str">
            <v>Project</v>
          </cell>
          <cell r="H200" t="str">
            <v>Area rehabilitated</v>
          </cell>
          <cell r="I200" t="str">
            <v>hectares</v>
          </cell>
          <cell r="J200">
            <v>0</v>
          </cell>
          <cell r="K200">
            <v>0</v>
          </cell>
          <cell r="L200">
            <v>0</v>
          </cell>
          <cell r="M200">
            <v>0</v>
          </cell>
          <cell r="N200">
            <v>0</v>
          </cell>
          <cell r="O200">
            <v>0</v>
          </cell>
          <cell r="Q200">
            <v>0</v>
          </cell>
          <cell r="R200">
            <v>0</v>
          </cell>
          <cell r="S200">
            <v>0</v>
          </cell>
          <cell r="U200">
            <v>0</v>
          </cell>
          <cell r="W200" t="e">
            <v>#DIV/0!</v>
          </cell>
          <cell r="X200" t="e">
            <v>#DIV/0!</v>
          </cell>
          <cell r="AD200">
            <v>42248</v>
          </cell>
        </row>
        <row r="201">
          <cell r="B201" t="str">
            <v>NIA</v>
          </cell>
          <cell r="C201" t="str">
            <v>ESD</v>
          </cell>
          <cell r="D201" t="str">
            <v>Agriculture, Agrarian Reform and Natural Resources</v>
          </cell>
          <cell r="E201">
            <v>13370</v>
          </cell>
          <cell r="F201" t="str">
            <v>Project</v>
          </cell>
          <cell r="H201" t="str">
            <v>Area restored</v>
          </cell>
          <cell r="I201" t="str">
            <v>hectares</v>
          </cell>
          <cell r="J201">
            <v>0</v>
          </cell>
          <cell r="K201">
            <v>0</v>
          </cell>
          <cell r="L201">
            <v>0</v>
          </cell>
          <cell r="M201">
            <v>0</v>
          </cell>
          <cell r="N201">
            <v>0</v>
          </cell>
          <cell r="O201">
            <v>0</v>
          </cell>
          <cell r="Q201">
            <v>0</v>
          </cell>
          <cell r="R201">
            <v>0</v>
          </cell>
          <cell r="S201">
            <v>0</v>
          </cell>
          <cell r="U201">
            <v>0</v>
          </cell>
          <cell r="W201" t="e">
            <v>#DIV/0!</v>
          </cell>
          <cell r="X201" t="e">
            <v>#DIV/0!</v>
          </cell>
          <cell r="AD201">
            <v>42248</v>
          </cell>
        </row>
        <row r="202">
          <cell r="A202" t="str">
            <v>Umayam River Irrigation Project</v>
          </cell>
          <cell r="B202" t="str">
            <v>NIA</v>
          </cell>
          <cell r="C202" t="str">
            <v>ESD</v>
          </cell>
          <cell r="D202" t="str">
            <v>Agriculture, Agrarian Reform and Natural Resources</v>
          </cell>
          <cell r="E202">
            <v>1402.104</v>
          </cell>
          <cell r="F202" t="str">
            <v>Project</v>
          </cell>
          <cell r="H202" t="str">
            <v>New area covered</v>
          </cell>
          <cell r="I202" t="str">
            <v>hectares</v>
          </cell>
          <cell r="J202">
            <v>730</v>
          </cell>
          <cell r="K202">
            <v>0</v>
          </cell>
          <cell r="L202">
            <v>0</v>
          </cell>
          <cell r="M202">
            <v>0</v>
          </cell>
          <cell r="N202">
            <v>3186</v>
          </cell>
          <cell r="O202">
            <v>730</v>
          </cell>
          <cell r="P202">
            <v>290</v>
          </cell>
          <cell r="Q202">
            <v>0</v>
          </cell>
          <cell r="R202">
            <v>0</v>
          </cell>
          <cell r="U202">
            <v>290</v>
          </cell>
          <cell r="W202">
            <v>39.726027397260275</v>
          </cell>
          <cell r="X202" t="e">
            <v>#DIV/0!</v>
          </cell>
          <cell r="Y202">
            <v>35.090000000000003</v>
          </cell>
          <cell r="AB202" t="str">
            <v>Behind Schedule</v>
          </cell>
          <cell r="AD202">
            <v>42248</v>
          </cell>
        </row>
        <row r="203">
          <cell r="B203" t="str">
            <v>NIA</v>
          </cell>
          <cell r="C203" t="str">
            <v>ESD</v>
          </cell>
          <cell r="D203" t="str">
            <v>Agriculture, Agrarian Reform and Natural Resources</v>
          </cell>
          <cell r="E203">
            <v>1402.104</v>
          </cell>
          <cell r="F203" t="str">
            <v>Project</v>
          </cell>
          <cell r="H203" t="str">
            <v>Area rehabilitated</v>
          </cell>
          <cell r="I203" t="str">
            <v>hectares</v>
          </cell>
          <cell r="J203">
            <v>0</v>
          </cell>
          <cell r="K203">
            <v>0</v>
          </cell>
          <cell r="L203">
            <v>0</v>
          </cell>
          <cell r="M203">
            <v>0</v>
          </cell>
          <cell r="N203">
            <v>0</v>
          </cell>
          <cell r="O203">
            <v>0</v>
          </cell>
          <cell r="P203">
            <v>0</v>
          </cell>
          <cell r="Q203">
            <v>0</v>
          </cell>
          <cell r="R203">
            <v>0</v>
          </cell>
          <cell r="U203">
            <v>0</v>
          </cell>
          <cell r="W203" t="e">
            <v>#DIV/0!</v>
          </cell>
          <cell r="X203" t="e">
            <v>#DIV/0!</v>
          </cell>
          <cell r="AD203">
            <v>42248</v>
          </cell>
        </row>
        <row r="204">
          <cell r="B204" t="str">
            <v>NIA</v>
          </cell>
          <cell r="C204" t="str">
            <v>ESD</v>
          </cell>
          <cell r="D204" t="str">
            <v>Agriculture, Agrarian Reform and Natural Resources</v>
          </cell>
          <cell r="E204">
            <v>1402.104</v>
          </cell>
          <cell r="F204" t="str">
            <v>Project</v>
          </cell>
          <cell r="H204" t="str">
            <v>Area restored</v>
          </cell>
          <cell r="I204" t="str">
            <v>hectares</v>
          </cell>
          <cell r="J204">
            <v>0</v>
          </cell>
          <cell r="K204">
            <v>0</v>
          </cell>
          <cell r="L204">
            <v>0</v>
          </cell>
          <cell r="M204">
            <v>0</v>
          </cell>
          <cell r="N204">
            <v>0</v>
          </cell>
          <cell r="O204">
            <v>0</v>
          </cell>
          <cell r="P204">
            <v>0</v>
          </cell>
          <cell r="Q204">
            <v>0</v>
          </cell>
          <cell r="R204">
            <v>0</v>
          </cell>
          <cell r="U204">
            <v>0</v>
          </cell>
          <cell r="W204" t="e">
            <v>#DIV/0!</v>
          </cell>
          <cell r="X204" t="e">
            <v>#DIV/0!</v>
          </cell>
          <cell r="AD204">
            <v>42248</v>
          </cell>
        </row>
        <row r="205">
          <cell r="A205" t="str">
            <v>Malitubog- Maridagao Irrigation Project, Stage 2</v>
          </cell>
          <cell r="B205" t="str">
            <v>NIA</v>
          </cell>
          <cell r="C205" t="str">
            <v>ESD</v>
          </cell>
          <cell r="D205" t="str">
            <v>Agriculture, Agrarian Reform and Natural Resources</v>
          </cell>
          <cell r="E205">
            <v>4942.3100000000004</v>
          </cell>
          <cell r="F205" t="str">
            <v>Project</v>
          </cell>
          <cell r="H205" t="str">
            <v>New area covered</v>
          </cell>
          <cell r="I205" t="str">
            <v>hectares</v>
          </cell>
          <cell r="J205">
            <v>2928</v>
          </cell>
          <cell r="K205">
            <v>0</v>
          </cell>
          <cell r="L205">
            <v>553</v>
          </cell>
          <cell r="M205">
            <v>1240</v>
          </cell>
          <cell r="N205">
            <v>498</v>
          </cell>
          <cell r="O205">
            <v>4721</v>
          </cell>
          <cell r="P205">
            <v>1603</v>
          </cell>
          <cell r="Q205">
            <v>0</v>
          </cell>
          <cell r="R205">
            <v>1110</v>
          </cell>
          <cell r="S205">
            <v>627</v>
          </cell>
          <cell r="U205">
            <v>3340</v>
          </cell>
          <cell r="W205">
            <v>70.74772294005507</v>
          </cell>
          <cell r="X205">
            <v>200.72332730560578</v>
          </cell>
          <cell r="Y205">
            <v>77.17</v>
          </cell>
          <cell r="AB205" t="str">
            <v>Behind Schedule</v>
          </cell>
          <cell r="AD205">
            <v>42248</v>
          </cell>
        </row>
        <row r="206">
          <cell r="B206" t="str">
            <v>NIA</v>
          </cell>
          <cell r="C206" t="str">
            <v>ESD</v>
          </cell>
          <cell r="D206" t="str">
            <v>Agriculture, Agrarian Reform and Natural Resources</v>
          </cell>
          <cell r="E206">
            <v>4942.3100000000004</v>
          </cell>
          <cell r="F206" t="str">
            <v>Project</v>
          </cell>
          <cell r="H206" t="str">
            <v>Area rehabilitated</v>
          </cell>
          <cell r="I206" t="str">
            <v>hectares</v>
          </cell>
          <cell r="J206">
            <v>0</v>
          </cell>
          <cell r="K206">
            <v>0</v>
          </cell>
          <cell r="L206">
            <v>0</v>
          </cell>
          <cell r="M206">
            <v>0</v>
          </cell>
          <cell r="N206">
            <v>0</v>
          </cell>
          <cell r="O206">
            <v>0</v>
          </cell>
          <cell r="P206">
            <v>0</v>
          </cell>
          <cell r="Q206">
            <v>0</v>
          </cell>
          <cell r="R206">
            <v>0</v>
          </cell>
          <cell r="U206">
            <v>0</v>
          </cell>
          <cell r="W206" t="e">
            <v>#DIV/0!</v>
          </cell>
          <cell r="X206" t="e">
            <v>#DIV/0!</v>
          </cell>
          <cell r="AD206">
            <v>42248</v>
          </cell>
        </row>
        <row r="207">
          <cell r="B207" t="str">
            <v>NIA</v>
          </cell>
          <cell r="C207" t="str">
            <v>ESD</v>
          </cell>
          <cell r="D207" t="str">
            <v>Agriculture, Agrarian Reform and Natural Resources</v>
          </cell>
          <cell r="E207">
            <v>4942.3100000000004</v>
          </cell>
          <cell r="F207" t="str">
            <v>Project</v>
          </cell>
          <cell r="H207" t="str">
            <v>Area restored</v>
          </cell>
          <cell r="I207" t="str">
            <v>hectares</v>
          </cell>
          <cell r="J207">
            <v>0</v>
          </cell>
          <cell r="K207">
            <v>0</v>
          </cell>
          <cell r="L207">
            <v>0</v>
          </cell>
          <cell r="M207">
            <v>0</v>
          </cell>
          <cell r="N207">
            <v>0</v>
          </cell>
          <cell r="O207">
            <v>0</v>
          </cell>
          <cell r="P207">
            <v>0</v>
          </cell>
          <cell r="Q207">
            <v>0</v>
          </cell>
          <cell r="R207">
            <v>0</v>
          </cell>
          <cell r="U207">
            <v>0</v>
          </cell>
          <cell r="W207" t="e">
            <v>#DIV/0!</v>
          </cell>
          <cell r="X207" t="e">
            <v>#DIV/0!</v>
          </cell>
          <cell r="AD207">
            <v>42248</v>
          </cell>
        </row>
        <row r="208">
          <cell r="A208" t="str">
            <v>Quipot Irrigation Project</v>
          </cell>
          <cell r="B208" t="str">
            <v>NIA</v>
          </cell>
          <cell r="C208" t="str">
            <v>ESD</v>
          </cell>
          <cell r="D208" t="str">
            <v>Agriculture, Agrarian Reform and Natural Resources</v>
          </cell>
          <cell r="E208">
            <v>999.5</v>
          </cell>
          <cell r="F208" t="str">
            <v>Project</v>
          </cell>
          <cell r="H208" t="str">
            <v>New area covered</v>
          </cell>
          <cell r="I208" t="str">
            <v>hectares</v>
          </cell>
          <cell r="J208">
            <v>814</v>
          </cell>
          <cell r="M208">
            <v>300</v>
          </cell>
          <cell r="N208">
            <v>600</v>
          </cell>
          <cell r="O208">
            <v>1114</v>
          </cell>
          <cell r="P208">
            <v>0</v>
          </cell>
          <cell r="Q208">
            <v>0</v>
          </cell>
          <cell r="R208">
            <v>0</v>
          </cell>
          <cell r="U208">
            <v>0</v>
          </cell>
          <cell r="W208">
            <v>0</v>
          </cell>
          <cell r="X208" t="e">
            <v>#DIV/0!</v>
          </cell>
          <cell r="Y208">
            <v>72.09</v>
          </cell>
          <cell r="AB208" t="str">
            <v>Behind Schedule</v>
          </cell>
          <cell r="AD208">
            <v>42248</v>
          </cell>
        </row>
        <row r="209">
          <cell r="B209" t="str">
            <v>NIA</v>
          </cell>
          <cell r="C209" t="str">
            <v>ESD</v>
          </cell>
          <cell r="D209" t="str">
            <v>Agriculture, Agrarian Reform and Natural Resources</v>
          </cell>
          <cell r="E209">
            <v>999.5</v>
          </cell>
          <cell r="F209" t="str">
            <v>Project</v>
          </cell>
          <cell r="H209" t="str">
            <v>Area rehabilitated</v>
          </cell>
          <cell r="I209" t="str">
            <v>hectares</v>
          </cell>
          <cell r="J209">
            <v>0</v>
          </cell>
          <cell r="K209">
            <v>0</v>
          </cell>
          <cell r="L209">
            <v>0</v>
          </cell>
          <cell r="M209">
            <v>0</v>
          </cell>
          <cell r="N209">
            <v>0</v>
          </cell>
          <cell r="O209">
            <v>0</v>
          </cell>
          <cell r="P209">
            <v>0</v>
          </cell>
          <cell r="Q209">
            <v>0</v>
          </cell>
          <cell r="R209">
            <v>0</v>
          </cell>
          <cell r="U209">
            <v>0</v>
          </cell>
          <cell r="W209" t="e">
            <v>#DIV/0!</v>
          </cell>
          <cell r="X209" t="e">
            <v>#DIV/0!</v>
          </cell>
          <cell r="AD209">
            <v>42248</v>
          </cell>
        </row>
        <row r="210">
          <cell r="B210" t="str">
            <v>NIA</v>
          </cell>
          <cell r="C210" t="str">
            <v>ESD</v>
          </cell>
          <cell r="D210" t="str">
            <v>Agriculture, Agrarian Reform and Natural Resources</v>
          </cell>
          <cell r="E210">
            <v>999.5</v>
          </cell>
          <cell r="F210" t="str">
            <v>Project</v>
          </cell>
          <cell r="H210" t="str">
            <v>Area restored</v>
          </cell>
          <cell r="I210" t="str">
            <v>hectares</v>
          </cell>
          <cell r="J210">
            <v>0</v>
          </cell>
          <cell r="K210">
            <v>0</v>
          </cell>
          <cell r="L210">
            <v>0</v>
          </cell>
          <cell r="M210">
            <v>0</v>
          </cell>
          <cell r="N210">
            <v>0</v>
          </cell>
          <cell r="O210">
            <v>0</v>
          </cell>
          <cell r="P210">
            <v>0</v>
          </cell>
          <cell r="Q210">
            <v>0</v>
          </cell>
          <cell r="R210">
            <v>0</v>
          </cell>
          <cell r="U210">
            <v>0</v>
          </cell>
          <cell r="W210" t="e">
            <v>#DIV/0!</v>
          </cell>
          <cell r="X210" t="e">
            <v>#DIV/0!</v>
          </cell>
          <cell r="AD210">
            <v>42248</v>
          </cell>
        </row>
        <row r="211">
          <cell r="A211" t="str">
            <v>Modification of Malinao Dam</v>
          </cell>
          <cell r="B211" t="str">
            <v>NIA</v>
          </cell>
          <cell r="C211" t="str">
            <v>ESD</v>
          </cell>
          <cell r="D211" t="str">
            <v>Agriculture, Agrarian Reform and Natural Resources</v>
          </cell>
          <cell r="E211">
            <v>651.46400000000006</v>
          </cell>
          <cell r="F211" t="str">
            <v>Project</v>
          </cell>
          <cell r="H211" t="str">
            <v>New area covered</v>
          </cell>
          <cell r="I211" t="str">
            <v>hectares</v>
          </cell>
          <cell r="J211">
            <v>0</v>
          </cell>
          <cell r="K211">
            <v>0</v>
          </cell>
          <cell r="L211">
            <v>0</v>
          </cell>
          <cell r="M211">
            <v>0</v>
          </cell>
          <cell r="N211">
            <v>0</v>
          </cell>
          <cell r="O211">
            <v>0</v>
          </cell>
          <cell r="P211">
            <v>0</v>
          </cell>
          <cell r="Q211">
            <v>0</v>
          </cell>
          <cell r="R211">
            <v>0</v>
          </cell>
          <cell r="U211">
            <v>0</v>
          </cell>
          <cell r="W211" t="e">
            <v>#DIV/0!</v>
          </cell>
          <cell r="X211" t="e">
            <v>#DIV/0!</v>
          </cell>
          <cell r="Y211">
            <v>91.14</v>
          </cell>
          <cell r="AB211" t="str">
            <v>Behind Schedule</v>
          </cell>
          <cell r="AD211">
            <v>42248</v>
          </cell>
        </row>
        <row r="212">
          <cell r="B212" t="str">
            <v>NIA</v>
          </cell>
          <cell r="C212" t="str">
            <v>ESD</v>
          </cell>
          <cell r="D212" t="str">
            <v>Agriculture, Agrarian Reform and Natural Resources</v>
          </cell>
          <cell r="E212">
            <v>651.46400000000006</v>
          </cell>
          <cell r="F212" t="str">
            <v>Project</v>
          </cell>
          <cell r="H212" t="str">
            <v>Area rehabilitated</v>
          </cell>
          <cell r="I212" t="str">
            <v>hectares</v>
          </cell>
          <cell r="J212">
            <v>300</v>
          </cell>
          <cell r="K212">
            <v>0</v>
          </cell>
          <cell r="L212">
            <v>0</v>
          </cell>
          <cell r="M212">
            <v>0</v>
          </cell>
          <cell r="N212">
            <v>0</v>
          </cell>
          <cell r="O212">
            <v>300</v>
          </cell>
          <cell r="P212">
            <v>300</v>
          </cell>
          <cell r="Q212">
            <v>0</v>
          </cell>
          <cell r="R212">
            <v>0</v>
          </cell>
          <cell r="U212">
            <v>300</v>
          </cell>
          <cell r="W212">
            <v>100</v>
          </cell>
          <cell r="X212" t="e">
            <v>#DIV/0!</v>
          </cell>
          <cell r="AD212">
            <v>42248</v>
          </cell>
        </row>
        <row r="213">
          <cell r="B213" t="str">
            <v>NIA</v>
          </cell>
          <cell r="C213" t="str">
            <v>ESD</v>
          </cell>
          <cell r="D213" t="str">
            <v>Agriculture, Agrarian Reform and Natural Resources</v>
          </cell>
          <cell r="E213">
            <v>651.46400000000006</v>
          </cell>
          <cell r="F213" t="str">
            <v>Project</v>
          </cell>
          <cell r="H213" t="str">
            <v>Area restored</v>
          </cell>
          <cell r="I213" t="str">
            <v>hectares</v>
          </cell>
          <cell r="J213">
            <v>0</v>
          </cell>
          <cell r="K213">
            <v>0</v>
          </cell>
          <cell r="L213">
            <v>0</v>
          </cell>
          <cell r="M213">
            <v>0</v>
          </cell>
          <cell r="N213">
            <v>0</v>
          </cell>
          <cell r="O213">
            <v>0</v>
          </cell>
          <cell r="P213">
            <v>180</v>
          </cell>
          <cell r="Q213">
            <v>0</v>
          </cell>
          <cell r="R213">
            <v>0</v>
          </cell>
          <cell r="U213">
            <v>180</v>
          </cell>
          <cell r="W213" t="e">
            <v>#DIV/0!</v>
          </cell>
          <cell r="X213" t="e">
            <v>#DIV/0!</v>
          </cell>
          <cell r="AD213">
            <v>42248</v>
          </cell>
        </row>
        <row r="214">
          <cell r="A214" t="str">
            <v>Upper Butique SRIP</v>
          </cell>
          <cell r="B214" t="str">
            <v>NIA</v>
          </cell>
          <cell r="C214" t="str">
            <v>ESD</v>
          </cell>
          <cell r="D214" t="str">
            <v>Agriculture, Agrarian Reform and Natural Resources</v>
          </cell>
          <cell r="E214">
            <v>2041.414</v>
          </cell>
          <cell r="F214" t="str">
            <v>Project</v>
          </cell>
          <cell r="H214" t="str">
            <v>New area covered</v>
          </cell>
          <cell r="I214" t="str">
            <v>hectares</v>
          </cell>
          <cell r="J214">
            <v>0</v>
          </cell>
          <cell r="K214">
            <v>0</v>
          </cell>
          <cell r="L214">
            <v>0</v>
          </cell>
          <cell r="M214">
            <v>0</v>
          </cell>
          <cell r="N214">
            <v>0</v>
          </cell>
          <cell r="O214">
            <v>0</v>
          </cell>
          <cell r="Q214">
            <v>0</v>
          </cell>
          <cell r="R214">
            <v>0</v>
          </cell>
          <cell r="S214">
            <v>0</v>
          </cell>
          <cell r="T214">
            <v>0</v>
          </cell>
          <cell r="U214">
            <v>0</v>
          </cell>
          <cell r="W214" t="e">
            <v>#DIV/0!</v>
          </cell>
          <cell r="X214" t="e">
            <v>#DIV/0!</v>
          </cell>
          <cell r="Y214">
            <v>76.63</v>
          </cell>
          <cell r="AB214" t="str">
            <v>Behind Schedule</v>
          </cell>
          <cell r="AD214">
            <v>42248</v>
          </cell>
        </row>
        <row r="215">
          <cell r="B215" t="str">
            <v>NIA</v>
          </cell>
          <cell r="C215" t="str">
            <v>ESD</v>
          </cell>
          <cell r="D215" t="str">
            <v>Agriculture, Agrarian Reform and Natural Resources</v>
          </cell>
          <cell r="E215">
            <v>2041.414</v>
          </cell>
          <cell r="F215" t="str">
            <v>Project</v>
          </cell>
          <cell r="H215" t="str">
            <v>Area rehabilitated</v>
          </cell>
          <cell r="I215" t="str">
            <v>hectares</v>
          </cell>
          <cell r="J215">
            <v>0</v>
          </cell>
          <cell r="K215">
            <v>0</v>
          </cell>
          <cell r="L215">
            <v>0</v>
          </cell>
          <cell r="M215">
            <v>0</v>
          </cell>
          <cell r="N215">
            <v>0</v>
          </cell>
          <cell r="O215">
            <v>0</v>
          </cell>
          <cell r="Q215">
            <v>0</v>
          </cell>
          <cell r="R215">
            <v>0</v>
          </cell>
          <cell r="S215">
            <v>0</v>
          </cell>
          <cell r="T215">
            <v>0</v>
          </cell>
          <cell r="U215">
            <v>0</v>
          </cell>
          <cell r="W215" t="e">
            <v>#DIV/0!</v>
          </cell>
          <cell r="X215" t="e">
            <v>#DIV/0!</v>
          </cell>
          <cell r="AD215">
            <v>42248</v>
          </cell>
        </row>
        <row r="216">
          <cell r="B216" t="str">
            <v>NIA</v>
          </cell>
          <cell r="C216" t="str">
            <v>ESD</v>
          </cell>
          <cell r="D216" t="str">
            <v>Agriculture, Agrarian Reform and Natural Resources</v>
          </cell>
          <cell r="E216">
            <v>2041.414</v>
          </cell>
          <cell r="F216" t="str">
            <v>Project</v>
          </cell>
          <cell r="H216" t="str">
            <v>Area restored</v>
          </cell>
          <cell r="I216" t="str">
            <v>hectares</v>
          </cell>
          <cell r="J216">
            <v>0</v>
          </cell>
          <cell r="K216">
            <v>0</v>
          </cell>
          <cell r="L216">
            <v>0</v>
          </cell>
          <cell r="M216">
            <v>0</v>
          </cell>
          <cell r="N216">
            <v>0</v>
          </cell>
          <cell r="O216">
            <v>0</v>
          </cell>
          <cell r="Q216">
            <v>0</v>
          </cell>
          <cell r="R216">
            <v>0</v>
          </cell>
          <cell r="S216">
            <v>0</v>
          </cell>
          <cell r="T216">
            <v>0</v>
          </cell>
          <cell r="U216">
            <v>0</v>
          </cell>
          <cell r="W216" t="e">
            <v>#DIV/0!</v>
          </cell>
          <cell r="X216" t="e">
            <v>#DIV/0!</v>
          </cell>
          <cell r="AD216">
            <v>42248</v>
          </cell>
        </row>
        <row r="217">
          <cell r="A217" t="str">
            <v>Training for Work Scholarship Program</v>
          </cell>
          <cell r="B217" t="str">
            <v>TESDA</v>
          </cell>
          <cell r="C217" t="str">
            <v>SSD</v>
          </cell>
          <cell r="D217" t="str">
            <v>Social Reform and Community Development</v>
          </cell>
          <cell r="E217">
            <v>2000</v>
          </cell>
          <cell r="F217" t="str">
            <v>Program</v>
          </cell>
          <cell r="H217" t="str">
            <v>Subsidized enrolees</v>
          </cell>
          <cell r="I217" t="str">
            <v>No. of enrolees</v>
          </cell>
          <cell r="J217">
            <v>1807264</v>
          </cell>
          <cell r="K217">
            <v>52632</v>
          </cell>
          <cell r="L217">
            <v>73684</v>
          </cell>
          <cell r="M217">
            <v>73684</v>
          </cell>
          <cell r="N217">
            <v>10526</v>
          </cell>
          <cell r="O217">
            <v>2007264</v>
          </cell>
          <cell r="P217">
            <v>2007696</v>
          </cell>
          <cell r="R217">
            <v>152260</v>
          </cell>
          <cell r="S217">
            <v>38594</v>
          </cell>
          <cell r="U217">
            <v>2198550</v>
          </cell>
          <cell r="W217">
            <v>109.52968817255729</v>
          </cell>
          <cell r="Y217">
            <v>112.85606095946582</v>
          </cell>
          <cell r="AB217" t="str">
            <v>Ahead of SChedule</v>
          </cell>
          <cell r="AD217">
            <v>42248</v>
          </cell>
        </row>
        <row r="218">
          <cell r="B218" t="str">
            <v>TESDA</v>
          </cell>
          <cell r="C218" t="str">
            <v>SSD</v>
          </cell>
          <cell r="D218" t="str">
            <v>Social Reform and Community Development</v>
          </cell>
          <cell r="E218">
            <v>2000</v>
          </cell>
          <cell r="F218" t="str">
            <v>Program</v>
          </cell>
          <cell r="H218" t="str">
            <v>Subsidized graduates</v>
          </cell>
          <cell r="I218" t="str">
            <v>No. of graduates</v>
          </cell>
          <cell r="J218">
            <v>1570971.1</v>
          </cell>
          <cell r="K218">
            <v>47369</v>
          </cell>
          <cell r="L218">
            <v>66316</v>
          </cell>
          <cell r="M218">
            <v>66316</v>
          </cell>
          <cell r="N218">
            <v>9472</v>
          </cell>
          <cell r="O218">
            <v>1750972.1</v>
          </cell>
          <cell r="P218">
            <v>1938742</v>
          </cell>
          <cell r="R218">
            <v>34346</v>
          </cell>
          <cell r="S218">
            <v>61234</v>
          </cell>
          <cell r="U218">
            <v>2034322</v>
          </cell>
          <cell r="W218">
            <v>116.18243374637436</v>
          </cell>
          <cell r="AD218">
            <v>42248</v>
          </cell>
        </row>
        <row r="219">
          <cell r="A219" t="str">
            <v>Credit Assistance to Small Farmers and Fishers</v>
          </cell>
          <cell r="B219" t="str">
            <v>LBP</v>
          </cell>
          <cell r="C219" t="str">
            <v>NTISD</v>
          </cell>
          <cell r="D219" t="str">
            <v>Agriculture, Agrarian Reform and Natural Resources</v>
          </cell>
          <cell r="H219" t="str">
            <v>Outsanding loans</v>
          </cell>
          <cell r="I219" t="str">
            <v>PhP M</v>
          </cell>
          <cell r="O219">
            <v>0</v>
          </cell>
          <cell r="P219">
            <v>29398</v>
          </cell>
          <cell r="U219">
            <v>29398</v>
          </cell>
          <cell r="W219" t="e">
            <v>#DIV/0!</v>
          </cell>
          <cell r="Y219" t="str">
            <v>-</v>
          </cell>
        </row>
        <row r="220">
          <cell r="A220" t="str">
            <v>Credit Assistance to Private Agricultural and Aquabusiness Enterprises</v>
          </cell>
          <cell r="B220" t="str">
            <v>LBP</v>
          </cell>
          <cell r="C220" t="str">
            <v>NTISD</v>
          </cell>
          <cell r="D220" t="str">
            <v>Agriculture, Agrarian Reform and Natural Resources</v>
          </cell>
          <cell r="H220" t="str">
            <v>Outsanding loans</v>
          </cell>
          <cell r="I220" t="str">
            <v>PhP M</v>
          </cell>
          <cell r="O220">
            <v>0</v>
          </cell>
          <cell r="P220">
            <v>35166.5</v>
          </cell>
          <cell r="U220">
            <v>35166.5</v>
          </cell>
          <cell r="W220" t="e">
            <v>#DIV/0!</v>
          </cell>
          <cell r="AD220">
            <v>42156</v>
          </cell>
        </row>
        <row r="221">
          <cell r="A221" t="str">
            <v>Financing the credit needs of hospitals and health institutions</v>
          </cell>
          <cell r="B221" t="str">
            <v>LBP</v>
          </cell>
          <cell r="C221" t="str">
            <v>NTISD</v>
          </cell>
          <cell r="D221" t="str">
            <v>Social Reform and Community Development</v>
          </cell>
          <cell r="H221" t="str">
            <v>Outsanding loans</v>
          </cell>
          <cell r="I221" t="str">
            <v>PhP M</v>
          </cell>
          <cell r="O221">
            <v>0</v>
          </cell>
          <cell r="P221">
            <v>6247</v>
          </cell>
          <cell r="U221">
            <v>6247</v>
          </cell>
          <cell r="W221" t="e">
            <v>#DIV/0!</v>
          </cell>
        </row>
        <row r="222">
          <cell r="A222" t="str">
            <v>Provision of credit assistance for rural infrastructure development</v>
          </cell>
          <cell r="B222" t="str">
            <v>LBP</v>
          </cell>
          <cell r="C222" t="str">
            <v>NTISD</v>
          </cell>
          <cell r="D222" t="str">
            <v>Infrastructure Development</v>
          </cell>
          <cell r="H222" t="str">
            <v>Outsanding loans</v>
          </cell>
          <cell r="I222" t="str">
            <v>PhP M</v>
          </cell>
          <cell r="O222">
            <v>0</v>
          </cell>
          <cell r="P222">
            <v>41925.5</v>
          </cell>
          <cell r="U222">
            <v>41925.5</v>
          </cell>
          <cell r="W222" t="e">
            <v>#DIV/0!</v>
          </cell>
        </row>
        <row r="223">
          <cell r="A223" t="str">
            <v>Provision of credit assistance to microentrepreneurs under various programs</v>
          </cell>
          <cell r="B223" t="str">
            <v>LBP</v>
          </cell>
          <cell r="C223" t="str">
            <v>NTISD</v>
          </cell>
          <cell r="D223" t="str">
            <v>Industry, Trade and Tourism</v>
          </cell>
          <cell r="H223" t="str">
            <v>Outsanding loans</v>
          </cell>
          <cell r="I223" t="str">
            <v>PhP M</v>
          </cell>
          <cell r="O223">
            <v>0</v>
          </cell>
          <cell r="P223">
            <v>46954</v>
          </cell>
          <cell r="U223">
            <v>46954</v>
          </cell>
          <cell r="W223" t="e">
            <v>#DIV/0!</v>
          </cell>
          <cell r="AD223">
            <v>42156</v>
          </cell>
        </row>
        <row r="224">
          <cell r="A224" t="str">
            <v>Provision of credit assistance to OFWs under the OFW Reintegration Program</v>
          </cell>
          <cell r="B224" t="str">
            <v>LBP</v>
          </cell>
          <cell r="C224" t="str">
            <v>NTISD</v>
          </cell>
          <cell r="D224" t="str">
            <v>Social Reform and Community Development</v>
          </cell>
          <cell r="O224">
            <v>0</v>
          </cell>
          <cell r="P224">
            <v>627.5</v>
          </cell>
          <cell r="Q224">
            <v>48.7</v>
          </cell>
          <cell r="U224">
            <v>676.2</v>
          </cell>
          <cell r="W224" t="e">
            <v>#DIV/0!</v>
          </cell>
          <cell r="AD224">
            <v>42156</v>
          </cell>
        </row>
        <row r="225">
          <cell r="A225" t="str">
            <v>Provision of credit support for socialized housing</v>
          </cell>
          <cell r="B225" t="str">
            <v>LBP</v>
          </cell>
          <cell r="C225" t="str">
            <v>NTISD</v>
          </cell>
          <cell r="D225" t="str">
            <v>Social Reform and Community Development</v>
          </cell>
          <cell r="H225" t="str">
            <v>Outsanding loans</v>
          </cell>
          <cell r="I225" t="str">
            <v>PhP M</v>
          </cell>
          <cell r="O225">
            <v>0</v>
          </cell>
          <cell r="P225">
            <v>39706.1</v>
          </cell>
          <cell r="U225">
            <v>39706.1</v>
          </cell>
          <cell r="W225" t="e">
            <v>#DIV/0!</v>
          </cell>
          <cell r="AD225">
            <v>42156</v>
          </cell>
        </row>
        <row r="226">
          <cell r="A226" t="str">
            <v>Voluntary Provident Fund for local workers</v>
          </cell>
          <cell r="B226" t="str">
            <v>SSS</v>
          </cell>
          <cell r="C226" t="str">
            <v>SDAD</v>
          </cell>
          <cell r="D226" t="str">
            <v>Governance and Institutions Development</v>
          </cell>
          <cell r="E226">
            <v>10.11</v>
          </cell>
          <cell r="F226" t="str">
            <v>Program (Volunteered by Agency but &lt; PhP1 B)</v>
          </cell>
          <cell r="H226" t="str">
            <v>Enrollees</v>
          </cell>
          <cell r="I226" t="str">
            <v xml:space="preserve">Number of enrollees </v>
          </cell>
          <cell r="J226">
            <v>6667</v>
          </cell>
          <cell r="O226">
            <v>6667</v>
          </cell>
          <cell r="P226">
            <v>181</v>
          </cell>
          <cell r="U226">
            <v>181</v>
          </cell>
          <cell r="W226">
            <v>2.7148642567871608</v>
          </cell>
          <cell r="Y226">
            <v>4.015089786051238</v>
          </cell>
          <cell r="AB226" t="str">
            <v>Behind Schedule</v>
          </cell>
          <cell r="AD226">
            <v>42156</v>
          </cell>
        </row>
        <row r="227">
          <cell r="B227" t="str">
            <v>SSS</v>
          </cell>
          <cell r="C227" t="str">
            <v>SDAD</v>
          </cell>
          <cell r="D227" t="str">
            <v>Governance and Institutions Development</v>
          </cell>
          <cell r="E227">
            <v>10.11</v>
          </cell>
          <cell r="F227" t="str">
            <v>Program (Volunteered by Agency but &lt; PhP1 B)</v>
          </cell>
          <cell r="H227" t="str">
            <v>Contributions Collected</v>
          </cell>
          <cell r="I227" t="str">
            <v>PhP M</v>
          </cell>
          <cell r="J227">
            <v>33.299999999999997</v>
          </cell>
          <cell r="O227">
            <v>33.299999999999997</v>
          </cell>
          <cell r="P227">
            <v>1.77</v>
          </cell>
          <cell r="U227">
            <v>1.77</v>
          </cell>
          <cell r="W227">
            <v>5.3153153153153161</v>
          </cell>
          <cell r="AD227">
            <v>42156</v>
          </cell>
        </row>
        <row r="228">
          <cell r="A228" t="str">
            <v>National Health Insurance Program</v>
          </cell>
          <cell r="B228" t="str">
            <v>DOH</v>
          </cell>
          <cell r="C228" t="str">
            <v>SSD</v>
          </cell>
          <cell r="D228" t="str">
            <v>Social Reform and Community Development</v>
          </cell>
          <cell r="E228">
            <v>37060.44</v>
          </cell>
          <cell r="F228" t="str">
            <v>Program</v>
          </cell>
          <cell r="H228" t="str">
            <v>Number of Indigents enrolleds</v>
          </cell>
          <cell r="I228" t="str">
            <v>Indigents</v>
          </cell>
          <cell r="K228">
            <v>3860462</v>
          </cell>
          <cell r="L228">
            <v>3860462</v>
          </cell>
          <cell r="M228">
            <v>3860463</v>
          </cell>
          <cell r="N228">
            <v>3860463</v>
          </cell>
          <cell r="O228">
            <v>11581387</v>
          </cell>
          <cell r="Q228">
            <v>3822145</v>
          </cell>
          <cell r="R228">
            <v>3822146</v>
          </cell>
          <cell r="S228">
            <v>3822146</v>
          </cell>
          <cell r="T228">
            <v>3822146</v>
          </cell>
          <cell r="U228">
            <v>11466437</v>
          </cell>
          <cell r="W228">
            <v>99.007459123851064</v>
          </cell>
          <cell r="Y228">
            <v>99.007459123851064</v>
          </cell>
          <cell r="AB228" t="str">
            <v>On-schedule</v>
          </cell>
          <cell r="AD228">
            <v>42156</v>
          </cell>
        </row>
        <row r="229">
          <cell r="A229" t="str">
            <v>Barangay Line Enhancement Program</v>
          </cell>
          <cell r="B229" t="str">
            <v>NEA</v>
          </cell>
          <cell r="C229" t="str">
            <v>NTISD</v>
          </cell>
          <cell r="D229" t="str">
            <v>Infrastructure Development</v>
          </cell>
          <cell r="E229">
            <v>400</v>
          </cell>
          <cell r="F229" t="str">
            <v>Program</v>
          </cell>
          <cell r="H229" t="str">
            <v>Number of barangays completed and energized</v>
          </cell>
          <cell r="I229" t="str">
            <v>Barangays</v>
          </cell>
          <cell r="J229">
            <v>190</v>
          </cell>
          <cell r="K229">
            <v>28</v>
          </cell>
          <cell r="L229">
            <v>50</v>
          </cell>
          <cell r="M229">
            <v>70</v>
          </cell>
          <cell r="N229">
            <v>82</v>
          </cell>
          <cell r="O229">
            <v>338</v>
          </cell>
          <cell r="P229">
            <v>181</v>
          </cell>
          <cell r="Q229">
            <v>57</v>
          </cell>
          <cell r="S229">
            <v>56</v>
          </cell>
          <cell r="U229">
            <v>294</v>
          </cell>
          <cell r="W229">
            <v>86.982248520710058</v>
          </cell>
          <cell r="Y229">
            <v>86.982248520710058</v>
          </cell>
          <cell r="AB229" t="str">
            <v>Behind Schedule</v>
          </cell>
          <cell r="AD229">
            <v>42248</v>
          </cell>
        </row>
        <row r="230">
          <cell r="A230" t="str">
            <v>Sitio Electrification Program</v>
          </cell>
          <cell r="B230" t="str">
            <v>NEA</v>
          </cell>
          <cell r="C230" t="str">
            <v>NTISD</v>
          </cell>
          <cell r="D230" t="str">
            <v>Infrastructure Development</v>
          </cell>
          <cell r="E230">
            <v>1500</v>
          </cell>
          <cell r="F230" t="str">
            <v>Program</v>
          </cell>
          <cell r="H230" t="str">
            <v>Number of completed and energized sitio projects</v>
          </cell>
          <cell r="I230" t="str">
            <v xml:space="preserve">Sitios </v>
          </cell>
          <cell r="J230">
            <v>7073</v>
          </cell>
          <cell r="K230">
            <v>200</v>
          </cell>
          <cell r="L230">
            <v>1000</v>
          </cell>
          <cell r="M230">
            <v>2257</v>
          </cell>
          <cell r="N230">
            <v>3635</v>
          </cell>
          <cell r="O230">
            <v>10530</v>
          </cell>
          <cell r="P230">
            <v>7567</v>
          </cell>
          <cell r="Q230">
            <v>2542</v>
          </cell>
          <cell r="R230">
            <v>2202</v>
          </cell>
          <cell r="S230">
            <v>1754</v>
          </cell>
          <cell r="U230">
            <v>14065</v>
          </cell>
          <cell r="W230">
            <v>133.57075023741692</v>
          </cell>
          <cell r="Y230">
            <v>133.57075023741692</v>
          </cell>
          <cell r="AB230" t="str">
            <v>Ahead of Schedule</v>
          </cell>
          <cell r="AD230">
            <v>42248</v>
          </cell>
        </row>
        <row r="231">
          <cell r="A231" t="str">
            <v>PAyapa at
MAsaganang
PamayaNAn
(PAMANA) Program</v>
          </cell>
          <cell r="B231" t="str">
            <v>OPAPP</v>
          </cell>
          <cell r="C231" t="str">
            <v>SSD</v>
          </cell>
          <cell r="D231" t="str">
            <v>Governance and Institutions Development</v>
          </cell>
          <cell r="E231">
            <v>24430.33</v>
          </cell>
          <cell r="F231" t="str">
            <v>Program</v>
          </cell>
          <cell r="G231" t="str">
            <v xml:space="preserve">Macro-level policy reform interventions </v>
          </cell>
          <cell r="H231" t="str">
            <v>No. of sub-projects under the Macro-level Policy Reform Interventions component completed</v>
          </cell>
          <cell r="I231" t="str">
            <v>sub-projects</v>
          </cell>
          <cell r="L231">
            <v>20401</v>
          </cell>
          <cell r="O231">
            <v>20401</v>
          </cell>
          <cell r="R231">
            <v>4016</v>
          </cell>
          <cell r="U231">
            <v>4016</v>
          </cell>
          <cell r="W231">
            <v>19.685309543649822</v>
          </cell>
          <cell r="Y231">
            <v>41.597920658983689</v>
          </cell>
          <cell r="AB231" t="str">
            <v>Behind Schedule</v>
          </cell>
          <cell r="AD231">
            <v>42156</v>
          </cell>
        </row>
        <row r="232">
          <cell r="B232" t="str">
            <v>OPAPP</v>
          </cell>
          <cell r="C232" t="str">
            <v>SSD</v>
          </cell>
          <cell r="D232" t="str">
            <v>Governance and Institutions Development</v>
          </cell>
          <cell r="F232" t="str">
            <v>Program</v>
          </cell>
          <cell r="G232" t="str">
            <v xml:space="preserve">Community-driven development (CDD) interventions </v>
          </cell>
          <cell r="H232" t="str">
            <v>No. of sub-projects under the Macro-level Policy Reform Interventions component completed</v>
          </cell>
          <cell r="I232" t="str">
            <v>sub-projects</v>
          </cell>
          <cell r="L232">
            <v>13163</v>
          </cell>
          <cell r="O232">
            <v>13163</v>
          </cell>
          <cell r="P232">
            <v>5668</v>
          </cell>
          <cell r="R232">
            <v>1889</v>
          </cell>
          <cell r="U232">
            <v>7557</v>
          </cell>
          <cell r="W232">
            <v>57.410924561270228</v>
          </cell>
          <cell r="AD232">
            <v>42156</v>
          </cell>
        </row>
        <row r="233">
          <cell r="B233" t="str">
            <v>OPAPP</v>
          </cell>
          <cell r="C233" t="str">
            <v>SSD</v>
          </cell>
          <cell r="D233" t="str">
            <v>Governance and Institutions Development</v>
          </cell>
          <cell r="F233" t="str">
            <v>Program</v>
          </cell>
          <cell r="G233" t="str">
            <v xml:space="preserve">Sub-regional development interventions </v>
          </cell>
          <cell r="H233" t="str">
            <v>No. of sub-projects under the Sub-regional development interventions component completed</v>
          </cell>
          <cell r="I233" t="str">
            <v>sub-projects</v>
          </cell>
          <cell r="L233">
            <v>2063</v>
          </cell>
          <cell r="O233">
            <v>2063</v>
          </cell>
          <cell r="P233">
            <v>921</v>
          </cell>
          <cell r="R233">
            <v>63</v>
          </cell>
          <cell r="U233">
            <v>984</v>
          </cell>
          <cell r="W233">
            <v>47.697527872031017</v>
          </cell>
          <cell r="AD233">
            <v>42156</v>
          </cell>
        </row>
        <row r="234">
          <cell r="A234" t="str">
            <v xml:space="preserve">Socio Economic Component of the Normalization Process </v>
          </cell>
          <cell r="B234" t="str">
            <v>OPAPP</v>
          </cell>
          <cell r="C234" t="str">
            <v>SSD</v>
          </cell>
          <cell r="D234" t="str">
            <v>Governance and Institutions Development</v>
          </cell>
          <cell r="E234">
            <v>2488.6860150000002</v>
          </cell>
          <cell r="F234" t="str">
            <v>Program</v>
          </cell>
          <cell r="G234" t="str">
            <v xml:space="preserve">Provision of Health Insurance premiums for 21,000 beneficiaries </v>
          </cell>
          <cell r="H234" t="str">
            <v>Number of combatants provided with Health Insurance premiums</v>
          </cell>
          <cell r="I234" t="str">
            <v>combatants</v>
          </cell>
          <cell r="L234">
            <v>12000</v>
          </cell>
          <cell r="M234">
            <v>4500</v>
          </cell>
          <cell r="N234">
            <v>4500</v>
          </cell>
          <cell r="O234">
            <v>16500</v>
          </cell>
          <cell r="R234">
            <v>2828</v>
          </cell>
          <cell r="U234">
            <v>2828</v>
          </cell>
          <cell r="W234">
            <v>17.139393939393941</v>
          </cell>
          <cell r="Y234">
            <v>31.508251049824082</v>
          </cell>
          <cell r="AB234" t="str">
            <v>Behind Schedule</v>
          </cell>
          <cell r="AC234" t="str">
            <v>Obligations and disbursements for the 2828 beneficiaries will be made by end of 3rd quarter</v>
          </cell>
          <cell r="AD234">
            <v>42156</v>
          </cell>
        </row>
        <row r="235">
          <cell r="B235" t="str">
            <v>OPAPP</v>
          </cell>
          <cell r="C235" t="str">
            <v>SSD</v>
          </cell>
          <cell r="D235" t="str">
            <v>Governance and Institutions Development</v>
          </cell>
          <cell r="F235" t="str">
            <v>Program</v>
          </cell>
          <cell r="G235" t="str">
            <v>Provision of Immediate Assistance (Reintegration package)</v>
          </cell>
          <cell r="H235" t="str">
            <v>Number of combatants provided with iummediate assistance</v>
          </cell>
          <cell r="I235" t="str">
            <v>combatants</v>
          </cell>
          <cell r="L235">
            <v>145</v>
          </cell>
          <cell r="N235">
            <v>8855</v>
          </cell>
          <cell r="O235">
            <v>145</v>
          </cell>
          <cell r="R235">
            <v>145</v>
          </cell>
          <cell r="U235">
            <v>145</v>
          </cell>
          <cell r="W235">
            <v>100</v>
          </cell>
          <cell r="AD235">
            <v>42156</v>
          </cell>
        </row>
        <row r="236">
          <cell r="B236" t="str">
            <v>OPAPP</v>
          </cell>
          <cell r="C236" t="str">
            <v>SSD</v>
          </cell>
          <cell r="D236" t="str">
            <v>Governance and Institutions Development</v>
          </cell>
          <cell r="F236" t="str">
            <v>Program</v>
          </cell>
          <cell r="G236" t="str">
            <v>Auxiliary Social Services for PWD Combatants</v>
          </cell>
          <cell r="I236" t="str">
            <v>combatants</v>
          </cell>
          <cell r="N236">
            <v>500</v>
          </cell>
          <cell r="O236">
            <v>0</v>
          </cell>
          <cell r="U236" t="str">
            <v>-</v>
          </cell>
          <cell r="W236">
            <v>0</v>
          </cell>
          <cell r="AD236">
            <v>42156</v>
          </cell>
        </row>
        <row r="237">
          <cell r="B237" t="str">
            <v>OPAPP</v>
          </cell>
          <cell r="C237" t="str">
            <v>SSD</v>
          </cell>
          <cell r="D237" t="str">
            <v>Governance and Institutions Development</v>
          </cell>
          <cell r="F237" t="str">
            <v>Program</v>
          </cell>
          <cell r="G237" t="str">
            <v>Sustainable Livelihood Program</v>
          </cell>
          <cell r="I237" t="str">
            <v>combatants</v>
          </cell>
          <cell r="O237" t="str">
            <v>-</v>
          </cell>
          <cell r="U237" t="str">
            <v>-</v>
          </cell>
          <cell r="W237" t="e">
            <v>#VALUE!</v>
          </cell>
          <cell r="AD237">
            <v>42156</v>
          </cell>
        </row>
        <row r="238">
          <cell r="B238" t="str">
            <v>OPAPP</v>
          </cell>
          <cell r="C238" t="str">
            <v>SSD</v>
          </cell>
          <cell r="D238" t="str">
            <v>Governance and Institutions Development</v>
          </cell>
          <cell r="F238" t="str">
            <v>Program</v>
          </cell>
          <cell r="G238" t="str">
            <v>Cash for Work and Cash for Training</v>
          </cell>
          <cell r="I238" t="str">
            <v>combatants</v>
          </cell>
          <cell r="L238">
            <v>145</v>
          </cell>
          <cell r="N238">
            <v>8855</v>
          </cell>
          <cell r="O238">
            <v>145</v>
          </cell>
          <cell r="U238" t="str">
            <v>-</v>
          </cell>
          <cell r="W238" t="e">
            <v>#VALUE!</v>
          </cell>
          <cell r="AD238">
            <v>42156</v>
          </cell>
        </row>
        <row r="239">
          <cell r="B239" t="str">
            <v>OPAPP</v>
          </cell>
          <cell r="C239" t="str">
            <v>SSD</v>
          </cell>
          <cell r="D239" t="str">
            <v>Governance and Institutions Development</v>
          </cell>
          <cell r="F239" t="str">
            <v>Program</v>
          </cell>
          <cell r="G239" t="str">
            <v>Construction and Renovation of Community Based Infrastructure: (access roads, level 2 water system)</v>
          </cell>
          <cell r="H239" t="str">
            <v>Number of communities assisted</v>
          </cell>
          <cell r="I239" t="str">
            <v xml:space="preserve">communities </v>
          </cell>
          <cell r="M239">
            <v>31</v>
          </cell>
          <cell r="O239">
            <v>31</v>
          </cell>
          <cell r="U239">
            <v>0</v>
          </cell>
          <cell r="W239">
            <v>0</v>
          </cell>
          <cell r="AD239">
            <v>42156</v>
          </cell>
        </row>
        <row r="240">
          <cell r="B240" t="str">
            <v>OPAPP</v>
          </cell>
          <cell r="C240" t="str">
            <v>SSD</v>
          </cell>
          <cell r="D240" t="str">
            <v>Governance and Institutions Development</v>
          </cell>
          <cell r="F240" t="str">
            <v>Program</v>
          </cell>
          <cell r="G240" t="str">
            <v>Provision of Study Grant-in Aid Program for Bangsamoro College Students</v>
          </cell>
          <cell r="I240" t="str">
            <v>benefiaries</v>
          </cell>
          <cell r="L240">
            <v>445</v>
          </cell>
          <cell r="O240">
            <v>445</v>
          </cell>
          <cell r="R240">
            <v>320</v>
          </cell>
          <cell r="U240">
            <v>320</v>
          </cell>
          <cell r="W240">
            <v>71.910112359550567</v>
          </cell>
          <cell r="AC240" t="str">
            <v xml:space="preserve">The initial 320 grantees FY 2015-2016 was submitted to CHED and will be billed by CHED to DBM </v>
          </cell>
          <cell r="AD240">
            <v>42156</v>
          </cell>
        </row>
        <row r="241">
          <cell r="B241" t="str">
            <v>OPAPP</v>
          </cell>
          <cell r="C241" t="str">
            <v>SSD</v>
          </cell>
          <cell r="D241" t="str">
            <v>Governance and Institutions Development</v>
          </cell>
          <cell r="F241" t="str">
            <v>Program</v>
          </cell>
          <cell r="G241" t="str">
            <v>Provision of Technical-Vocational Training</v>
          </cell>
          <cell r="I241" t="str">
            <v>combatants</v>
          </cell>
          <cell r="L241">
            <v>145</v>
          </cell>
          <cell r="N241">
            <v>8855</v>
          </cell>
          <cell r="O241">
            <v>145</v>
          </cell>
          <cell r="U241">
            <v>0</v>
          </cell>
          <cell r="W241">
            <v>0</v>
          </cell>
          <cell r="AD241">
            <v>42156</v>
          </cell>
        </row>
        <row r="242">
          <cell r="B242" t="str">
            <v>OPAPP</v>
          </cell>
          <cell r="C242" t="str">
            <v>SSD</v>
          </cell>
          <cell r="D242" t="str">
            <v>Governance and Institutions Development</v>
          </cell>
          <cell r="F242" t="str">
            <v>Program</v>
          </cell>
          <cell r="G242" t="str">
            <v>Provision of Literacy Program (Alternative Learning System)to the 21,000 BIAF</v>
          </cell>
          <cell r="I242" t="str">
            <v>combatants</v>
          </cell>
          <cell r="L242">
            <v>145</v>
          </cell>
          <cell r="N242">
            <v>8855</v>
          </cell>
          <cell r="O242">
            <v>145</v>
          </cell>
          <cell r="U242">
            <v>0</v>
          </cell>
          <cell r="W242">
            <v>0</v>
          </cell>
          <cell r="AD242">
            <v>42156</v>
          </cell>
        </row>
        <row r="243">
          <cell r="A243" t="str">
            <v>Free Internet Wi-Fi Connectivity in Public Places</v>
          </cell>
          <cell r="B243" t="str">
            <v>DOST</v>
          </cell>
          <cell r="C243" t="str">
            <v>NTISD</v>
          </cell>
          <cell r="D243" t="str">
            <v>Infrastructure Development</v>
          </cell>
          <cell r="E243">
            <v>1408.6690000000001</v>
          </cell>
          <cell r="F243" t="str">
            <v>Project</v>
          </cell>
          <cell r="H243" t="str">
            <v>No. of municipalities with Wi-Fi connectivity</v>
          </cell>
          <cell r="I243" t="str">
            <v>municipalities with Wi-Fi connectivity</v>
          </cell>
          <cell r="K243">
            <v>947</v>
          </cell>
          <cell r="O243">
            <v>947</v>
          </cell>
          <cell r="U243">
            <v>0</v>
          </cell>
          <cell r="W243">
            <v>0</v>
          </cell>
          <cell r="Y243">
            <v>0</v>
          </cell>
          <cell r="AB243" t="str">
            <v>Behind Schedule</v>
          </cell>
          <cell r="AC243" t="str">
            <v>On-going conduct of Proof-of-Concept Testing for the following:
● SSS Main (Initial Testing)
    -  Installation of IP Radio and Access       
       Points; 
    - Cabling (Power and Data); 
    - Configuration and Commissioning; 
● LTO (Initial Testing)
   - Installation of IP Radio and Access 
     Points; 
   - Cabling (Power and Data); 
   - Configuration and Commissioning; 
● Quezon City Hall - Treasury Bldg
    (Initial Testing)
   - Installation of IP Radio and Access 
     Points; 
   - Cabling (Power and Data); 
   - Configuration and Commissioning; 
● Quezon City Memorial Circle 
    (Initial Testing; Troubleshooting)
    - Installation of IP Radio and Access 
      Points;   
    - Cabling (Power and Data); 
      Configuration and Commissioning; 
On-going bidding process and conduct of Post-Qualification for the Municipal IPT Transport</v>
          </cell>
          <cell r="AD243">
            <v>42248</v>
          </cell>
        </row>
        <row r="244">
          <cell r="B244" t="str">
            <v>DOST</v>
          </cell>
          <cell r="C244" t="str">
            <v>NTISD</v>
          </cell>
          <cell r="D244" t="str">
            <v>Infrastructure Development</v>
          </cell>
          <cell r="F244" t="str">
            <v>Project</v>
          </cell>
          <cell r="H244" t="str">
            <v>No. of sites connected  (Public Schools, Government Hospitals, RHU, Public Plaza, etc)</v>
          </cell>
          <cell r="I244" t="str">
            <v xml:space="preserve">sites connected  </v>
          </cell>
          <cell r="K244">
            <v>8182</v>
          </cell>
          <cell r="O244">
            <v>8182</v>
          </cell>
          <cell r="U244">
            <v>0</v>
          </cell>
          <cell r="W244">
            <v>0</v>
          </cell>
          <cell r="AD244">
            <v>42248</v>
          </cell>
        </row>
        <row r="245">
          <cell r="A245" t="str">
            <v xml:space="preserve">National Government Data Center Infrastructure </v>
          </cell>
          <cell r="B245" t="str">
            <v>DOST</v>
          </cell>
          <cell r="C245" t="str">
            <v>NTISD</v>
          </cell>
          <cell r="D245" t="str">
            <v>Governance and Institutions Development</v>
          </cell>
          <cell r="E245">
            <v>436.78199999999998</v>
          </cell>
          <cell r="F245" t="str">
            <v>Project (Volunteered by Agency but &lt; PhP1 B)</v>
          </cell>
          <cell r="H245" t="str">
            <v>Upgraded and maintained NGDC1 and NGDC2</v>
          </cell>
          <cell r="I245" t="str">
            <v>Upgraded and maintained NGDC1 and NGDC2</v>
          </cell>
          <cell r="K245">
            <v>2</v>
          </cell>
          <cell r="O245">
            <v>2</v>
          </cell>
          <cell r="Q245">
            <v>2</v>
          </cell>
          <cell r="U245">
            <v>2</v>
          </cell>
          <cell r="W245">
            <v>100</v>
          </cell>
          <cell r="Y245">
            <v>50</v>
          </cell>
          <cell r="AB245" t="str">
            <v>Behind Schedule</v>
          </cell>
          <cell r="AD245">
            <v>42248</v>
          </cell>
        </row>
        <row r="246">
          <cell r="B246" t="str">
            <v>DOST</v>
          </cell>
          <cell r="C246" t="str">
            <v>NTISD</v>
          </cell>
          <cell r="D246" t="str">
            <v>Governance and Institutions Development</v>
          </cell>
          <cell r="F246" t="str">
            <v>Project (Volunteered by Agency but &lt; PhP1 B)</v>
          </cell>
          <cell r="H246" t="str">
            <v>Establishment of NGDC3</v>
          </cell>
          <cell r="I246" t="str">
            <v>Establishment of NGDC3</v>
          </cell>
          <cell r="K246">
            <v>1</v>
          </cell>
          <cell r="O246">
            <v>1</v>
          </cell>
          <cell r="Q246">
            <v>0</v>
          </cell>
          <cell r="U246">
            <v>0</v>
          </cell>
          <cell r="W246">
            <v>0</v>
          </cell>
          <cell r="AD246">
            <v>42248</v>
          </cell>
        </row>
        <row r="247">
          <cell r="A247" t="str">
            <v>National Spectrum Monitoring</v>
          </cell>
          <cell r="B247" t="str">
            <v>DOST</v>
          </cell>
          <cell r="C247" t="str">
            <v>NTISD</v>
          </cell>
          <cell r="D247" t="str">
            <v>Infrastructure Development</v>
          </cell>
          <cell r="E247">
            <v>59.436999999999998</v>
          </cell>
          <cell r="F247" t="str">
            <v>Project (Volunteered by Agency but &lt; PhP1 B)</v>
          </cell>
          <cell r="H247" t="str">
            <v>No. of prototype/ pilot sensor</v>
          </cell>
          <cell r="I247" t="str">
            <v>Prototype/Pilot sensor</v>
          </cell>
          <cell r="K247">
            <v>3</v>
          </cell>
          <cell r="O247">
            <v>3</v>
          </cell>
          <cell r="U247">
            <v>0</v>
          </cell>
          <cell r="W247">
            <v>0</v>
          </cell>
          <cell r="Y247">
            <v>0</v>
          </cell>
          <cell r="AB247" t="str">
            <v>Behind Schedule</v>
          </cell>
          <cell r="AD247">
            <v>42248</v>
          </cell>
        </row>
        <row r="248">
          <cell r="B248" t="str">
            <v>DOST</v>
          </cell>
          <cell r="C248" t="str">
            <v>NTISD</v>
          </cell>
          <cell r="D248" t="str">
            <v>Infrastructure Development</v>
          </cell>
          <cell r="F248" t="str">
            <v>Project (Volunteered by Agency but &lt; PhP1 B)</v>
          </cell>
          <cell r="H248" t="str">
            <v>No. of operational sensing or monitoring stations</v>
          </cell>
          <cell r="I248" t="str">
            <v>Operational sensing or monitoring stations</v>
          </cell>
          <cell r="K248">
            <v>300</v>
          </cell>
          <cell r="O248">
            <v>300</v>
          </cell>
          <cell r="U248">
            <v>0</v>
          </cell>
          <cell r="W248">
            <v>0</v>
          </cell>
          <cell r="AD248">
            <v>42248</v>
          </cell>
        </row>
        <row r="249">
          <cell r="B249" t="str">
            <v>DOST</v>
          </cell>
          <cell r="C249" t="str">
            <v>NTISD</v>
          </cell>
          <cell r="D249" t="str">
            <v>Infrastructure Development</v>
          </cell>
          <cell r="F249" t="str">
            <v>Project (Volunteered by Agency but &lt; PhP1 B)</v>
          </cell>
          <cell r="H249" t="str">
            <v>No. of policy recommendation</v>
          </cell>
          <cell r="I249" t="str">
            <v>Policy recommendations</v>
          </cell>
          <cell r="K249">
            <v>1</v>
          </cell>
          <cell r="O249">
            <v>1</v>
          </cell>
          <cell r="U249">
            <v>0</v>
          </cell>
          <cell r="W249">
            <v>0</v>
          </cell>
          <cell r="AD249">
            <v>42248</v>
          </cell>
        </row>
        <row r="250">
          <cell r="A250" t="str">
            <v>Philippine Government Interoperability Exchange</v>
          </cell>
          <cell r="B250" t="str">
            <v>DOST</v>
          </cell>
          <cell r="C250" t="str">
            <v>NTISD</v>
          </cell>
          <cell r="D250" t="str">
            <v>Governance and Institutions Development</v>
          </cell>
          <cell r="E250">
            <v>636.91200000000003</v>
          </cell>
          <cell r="F250" t="str">
            <v>Project (Volunteered by Agency but &lt; PhP1 B)</v>
          </cell>
          <cell r="H250" t="str">
            <v>No. of APIs, web applications and services developed</v>
          </cell>
          <cell r="I250" t="str">
            <v>APIs, web applications and services developed</v>
          </cell>
          <cell r="K250">
            <v>14</v>
          </cell>
          <cell r="O250">
            <v>14</v>
          </cell>
          <cell r="S250">
            <v>7</v>
          </cell>
          <cell r="U250">
            <v>7</v>
          </cell>
          <cell r="W250">
            <v>50</v>
          </cell>
          <cell r="Y250">
            <v>16.666666666666668</v>
          </cell>
          <cell r="AB250" t="str">
            <v>Behind Schedule</v>
          </cell>
          <cell r="AD250">
            <v>42248</v>
          </cell>
        </row>
        <row r="251">
          <cell r="B251" t="str">
            <v>DOST</v>
          </cell>
          <cell r="C251" t="str">
            <v>NTISD</v>
          </cell>
          <cell r="D251" t="str">
            <v>Governance and Institutions Development</v>
          </cell>
          <cell r="F251" t="str">
            <v>Project (Volunteered by Agency but &lt; PhP1 B)</v>
          </cell>
          <cell r="H251" t="str">
            <v>No. of authoritative registries developed</v>
          </cell>
          <cell r="I251" t="str">
            <v>Registries developed</v>
          </cell>
          <cell r="K251">
            <v>1</v>
          </cell>
          <cell r="O251">
            <v>1</v>
          </cell>
          <cell r="U251">
            <v>0</v>
          </cell>
          <cell r="W251">
            <v>0</v>
          </cell>
          <cell r="AD251">
            <v>42248</v>
          </cell>
        </row>
        <row r="252">
          <cell r="B252" t="str">
            <v>DOST</v>
          </cell>
          <cell r="C252" t="str">
            <v>NTISD</v>
          </cell>
          <cell r="D252" t="str">
            <v>Governance and Institutions Development</v>
          </cell>
          <cell r="F252" t="str">
            <v>Project (Volunteered by Agency but &lt; PhP1 B)</v>
          </cell>
          <cell r="H252" t="str">
            <v>Development of related policies, conduct of training and social marketing</v>
          </cell>
          <cell r="I252" t="str">
            <v>Development of related policies, conduct of training and social marketing</v>
          </cell>
          <cell r="K252">
            <v>1</v>
          </cell>
          <cell r="O252">
            <v>1</v>
          </cell>
          <cell r="U252">
            <v>0</v>
          </cell>
          <cell r="W252">
            <v>0</v>
          </cell>
          <cell r="AD252">
            <v>42248</v>
          </cell>
        </row>
        <row r="253">
          <cell r="A253" t="str">
            <v>Special Local Road Fund (SLRF)</v>
          </cell>
          <cell r="B253" t="str">
            <v>DILG</v>
          </cell>
          <cell r="C253" t="str">
            <v>NTISD</v>
          </cell>
          <cell r="D253" t="str">
            <v>Governance and Institutions Development</v>
          </cell>
          <cell r="E253">
            <v>841.299712</v>
          </cell>
          <cell r="F253" t="str">
            <v>Program (Volunteered by Agency but &lt; PhP1 B)</v>
          </cell>
          <cell r="H253" t="str">
            <v>No of provinces availing of 2015 SLRF</v>
          </cell>
          <cell r="I253" t="str">
            <v>Provinces</v>
          </cell>
          <cell r="L253">
            <v>80</v>
          </cell>
          <cell r="O253">
            <v>80</v>
          </cell>
          <cell r="R253">
            <v>59</v>
          </cell>
          <cell r="U253">
            <v>59</v>
          </cell>
          <cell r="W253">
            <v>73.75</v>
          </cell>
          <cell r="Y253">
            <v>38</v>
          </cell>
          <cell r="AB253" t="str">
            <v>Behind Schedule</v>
          </cell>
          <cell r="AD253">
            <v>42156</v>
          </cell>
        </row>
        <row r="254">
          <cell r="F254" t="str">
            <v>Program</v>
          </cell>
          <cell r="H254" t="str">
            <v>No of cities availing of 2015 SLRF</v>
          </cell>
          <cell r="I254" t="str">
            <v>Cities</v>
          </cell>
          <cell r="L254">
            <v>144</v>
          </cell>
          <cell r="O254">
            <v>144</v>
          </cell>
          <cell r="R254">
            <v>79</v>
          </cell>
          <cell r="U254">
            <v>79</v>
          </cell>
          <cell r="W254">
            <v>54.861111111111114</v>
          </cell>
        </row>
        <row r="255">
          <cell r="F255" t="str">
            <v>Program</v>
          </cell>
          <cell r="H255" t="str">
            <v>No of Provinces with updated Road Inventory and vehicle population updated</v>
          </cell>
          <cell r="I255" t="str">
            <v>Provinces</v>
          </cell>
          <cell r="L255">
            <v>80</v>
          </cell>
          <cell r="O255">
            <v>80</v>
          </cell>
          <cell r="R255">
            <v>13</v>
          </cell>
          <cell r="U255">
            <v>13</v>
          </cell>
          <cell r="W255">
            <v>16.25</v>
          </cell>
        </row>
        <row r="256">
          <cell r="F256" t="str">
            <v>Program</v>
          </cell>
          <cell r="H256" t="str">
            <v>No of Cities with updated Road Inventory and vehicle population updated</v>
          </cell>
          <cell r="I256" t="str">
            <v>Cities</v>
          </cell>
          <cell r="L256">
            <v>144</v>
          </cell>
          <cell r="O256">
            <v>144</v>
          </cell>
          <cell r="R256">
            <v>20</v>
          </cell>
          <cell r="U256">
            <v>20</v>
          </cell>
          <cell r="W256">
            <v>13.888888888888889</v>
          </cell>
        </row>
        <row r="257">
          <cell r="F257" t="str">
            <v>Program</v>
          </cell>
          <cell r="H257" t="str">
            <v xml:space="preserve">No. of regions which participated in the Conduct of Regional Consultation and Orientation Revised Guidelines on the Implementation (SLRF) </v>
          </cell>
          <cell r="I257" t="str">
            <v>Regions</v>
          </cell>
          <cell r="L257">
            <v>16</v>
          </cell>
          <cell r="O257">
            <v>16</v>
          </cell>
          <cell r="R257">
            <v>5</v>
          </cell>
          <cell r="U257">
            <v>5</v>
          </cell>
          <cell r="W257">
            <v>31.25</v>
          </cell>
        </row>
        <row r="258">
          <cell r="A258" t="str">
            <v>Support to Bottom-Up Budget Process and Empowerment Fund</v>
          </cell>
          <cell r="B258" t="str">
            <v>DILG</v>
          </cell>
          <cell r="C258" t="str">
            <v>NTISD</v>
          </cell>
          <cell r="D258" t="str">
            <v>Governance and Institutions Development</v>
          </cell>
          <cell r="E258">
            <v>250</v>
          </cell>
          <cell r="F258" t="str">
            <v>Program</v>
          </cell>
          <cell r="H258" t="str">
            <v>No. of Cities/Municipalities with LPRAPs</v>
          </cell>
          <cell r="I258" t="str">
            <v>Cities/Municipalities</v>
          </cell>
          <cell r="K258">
            <v>1634</v>
          </cell>
          <cell r="O258">
            <v>1634</v>
          </cell>
          <cell r="Q258">
            <v>1590</v>
          </cell>
          <cell r="U258">
            <v>1590</v>
          </cell>
          <cell r="W258">
            <v>97.307221542227666</v>
          </cell>
          <cell r="Y258">
            <v>64.326805385556924</v>
          </cell>
          <cell r="AB258" t="str">
            <v>Behind Schedule</v>
          </cell>
          <cell r="AD258">
            <v>42156</v>
          </cell>
        </row>
        <row r="259">
          <cell r="F259" t="str">
            <v>Program</v>
          </cell>
          <cell r="H259" t="str">
            <v>No. of C/M with BuB Projects monitored</v>
          </cell>
          <cell r="I259" t="str">
            <v>Cities/Municipalities</v>
          </cell>
          <cell r="K259">
            <v>1590</v>
          </cell>
          <cell r="O259">
            <v>1590</v>
          </cell>
          <cell r="Q259">
            <v>1590</v>
          </cell>
          <cell r="U259">
            <v>1590</v>
          </cell>
          <cell r="W259">
            <v>100</v>
          </cell>
        </row>
        <row r="260">
          <cell r="F260" t="str">
            <v>Program</v>
          </cell>
          <cell r="H260" t="str">
            <v>No. of DILG, LPRAT and CSO Capacity Building conducted</v>
          </cell>
          <cell r="I260" t="str">
            <v>Trainings</v>
          </cell>
          <cell r="K260">
            <v>3</v>
          </cell>
          <cell r="L260">
            <v>2</v>
          </cell>
          <cell r="O260">
            <v>5</v>
          </cell>
          <cell r="Q260">
            <v>1</v>
          </cell>
          <cell r="R260">
            <v>2</v>
          </cell>
          <cell r="U260">
            <v>3</v>
          </cell>
          <cell r="W260">
            <v>60</v>
          </cell>
        </row>
        <row r="261">
          <cell r="F261" t="str">
            <v>Program</v>
          </cell>
          <cell r="H261" t="str">
            <v>No. of Pop Ed materials produced</v>
          </cell>
          <cell r="I261" t="str">
            <v>Pop Ed Materials</v>
          </cell>
          <cell r="K261">
            <v>1</v>
          </cell>
          <cell r="M261">
            <v>1</v>
          </cell>
          <cell r="O261">
            <v>2</v>
          </cell>
          <cell r="Q261">
            <v>0</v>
          </cell>
          <cell r="U261">
            <v>0</v>
          </cell>
          <cell r="W261">
            <v>0</v>
          </cell>
        </row>
        <row r="262">
          <cell r="A262" t="str">
            <v>Sagana at Ligtas na Tubig sa Lahat (SALINTUBIG) Program</v>
          </cell>
          <cell r="B262" t="str">
            <v>DILG</v>
          </cell>
          <cell r="C262" t="str">
            <v>NTISD</v>
          </cell>
          <cell r="D262" t="str">
            <v>Governance and Institutions Development</v>
          </cell>
          <cell r="E262">
            <v>1572.73</v>
          </cell>
          <cell r="F262" t="str">
            <v>Program</v>
          </cell>
          <cell r="H262" t="str">
            <v>No. of LGUs provided with capacity development/technical assistance in project preparation, implementation and operation and management of water supply facilities</v>
          </cell>
          <cell r="I262" t="str">
            <v>LGUs</v>
          </cell>
          <cell r="J262">
            <v>445</v>
          </cell>
          <cell r="K262">
            <v>297</v>
          </cell>
          <cell r="L262">
            <v>264</v>
          </cell>
          <cell r="M262">
            <v>348</v>
          </cell>
          <cell r="N262">
            <v>364</v>
          </cell>
          <cell r="O262">
            <v>1354</v>
          </cell>
          <cell r="P262">
            <v>445</v>
          </cell>
          <cell r="Q262">
            <v>297</v>
          </cell>
          <cell r="R262">
            <v>264</v>
          </cell>
          <cell r="U262">
            <v>1006</v>
          </cell>
          <cell r="W262">
            <v>74.298375184638104</v>
          </cell>
          <cell r="Y262">
            <v>79.809154828713744</v>
          </cell>
          <cell r="AB262" t="str">
            <v>Behind Schedule</v>
          </cell>
          <cell r="AD262">
            <v>42156</v>
          </cell>
        </row>
        <row r="263">
          <cell r="F263" t="str">
            <v>Program</v>
          </cell>
          <cell r="H263" t="str">
            <v>No. of LGUs provided with financial subsidy</v>
          </cell>
          <cell r="I263" t="str">
            <v>LGUs</v>
          </cell>
          <cell r="J263">
            <v>251</v>
          </cell>
          <cell r="K263">
            <v>53</v>
          </cell>
          <cell r="L263">
            <v>31</v>
          </cell>
          <cell r="M263">
            <v>40</v>
          </cell>
          <cell r="N263">
            <v>70</v>
          </cell>
          <cell r="O263">
            <v>375</v>
          </cell>
          <cell r="P263">
            <v>251</v>
          </cell>
          <cell r="Q263">
            <v>53</v>
          </cell>
          <cell r="R263">
            <v>31</v>
          </cell>
          <cell r="U263">
            <v>335</v>
          </cell>
          <cell r="W263">
            <v>89.333333333333329</v>
          </cell>
        </row>
        <row r="264">
          <cell r="F264" t="str">
            <v>Program</v>
          </cell>
          <cell r="H264" t="str">
            <v>No. of water supply projects monitored/supervised</v>
          </cell>
          <cell r="I264" t="str">
            <v>projects</v>
          </cell>
          <cell r="J264">
            <v>565</v>
          </cell>
          <cell r="K264">
            <v>327</v>
          </cell>
          <cell r="L264">
            <v>296</v>
          </cell>
          <cell r="M264">
            <v>320</v>
          </cell>
          <cell r="N264">
            <v>467</v>
          </cell>
          <cell r="O264">
            <v>1508</v>
          </cell>
          <cell r="P264">
            <v>520</v>
          </cell>
          <cell r="Q264">
            <v>327</v>
          </cell>
          <cell r="R264">
            <v>296</v>
          </cell>
          <cell r="U264">
            <v>1143</v>
          </cell>
          <cell r="W264">
            <v>75.795755968169772</v>
          </cell>
        </row>
        <row r="265">
          <cell r="A265" t="str">
            <v>Provision for Potable Water Supply-Bottom-up Budgeting Process (BuB) Water Areas</v>
          </cell>
          <cell r="B265" t="str">
            <v>DILG</v>
          </cell>
          <cell r="C265" t="str">
            <v>NTISD</v>
          </cell>
          <cell r="D265" t="str">
            <v>Infrastructure Development</v>
          </cell>
          <cell r="E265">
            <v>2890.47</v>
          </cell>
          <cell r="F265" t="str">
            <v>Program</v>
          </cell>
          <cell r="H265" t="str">
            <v>No. of LGUs provided with capacity development/technical assistance in project preparation, implementation and operation and management of water supply facilities</v>
          </cell>
          <cell r="I265" t="str">
            <v>LGUs</v>
          </cell>
          <cell r="J265">
            <v>747</v>
          </cell>
          <cell r="K265">
            <v>495</v>
          </cell>
          <cell r="L265">
            <v>727</v>
          </cell>
          <cell r="M265">
            <v>637</v>
          </cell>
          <cell r="N265">
            <v>541</v>
          </cell>
          <cell r="O265">
            <v>2606</v>
          </cell>
          <cell r="P265">
            <v>747</v>
          </cell>
          <cell r="Q265">
            <v>495</v>
          </cell>
          <cell r="R265">
            <v>636</v>
          </cell>
          <cell r="U265">
            <v>1878</v>
          </cell>
          <cell r="W265">
            <v>72.064466615502681</v>
          </cell>
          <cell r="Y265">
            <v>72.365758867496481</v>
          </cell>
          <cell r="AB265" t="str">
            <v>Behind Schedule</v>
          </cell>
          <cell r="AD265">
            <v>42064</v>
          </cell>
        </row>
        <row r="266">
          <cell r="B266" t="str">
            <v>DILG</v>
          </cell>
          <cell r="C266" t="str">
            <v>NTISD</v>
          </cell>
          <cell r="D266" t="str">
            <v>Infrastructure Development</v>
          </cell>
          <cell r="F266" t="str">
            <v>Program</v>
          </cell>
          <cell r="H266" t="str">
            <v>No. of LGUs provided with financial subsidy</v>
          </cell>
          <cell r="I266" t="str">
            <v>LGUs</v>
          </cell>
          <cell r="J266">
            <v>512</v>
          </cell>
          <cell r="K266">
            <v>148</v>
          </cell>
          <cell r="L266">
            <v>114</v>
          </cell>
          <cell r="M266">
            <v>257</v>
          </cell>
          <cell r="N266">
            <v>319</v>
          </cell>
          <cell r="O266">
            <v>1031</v>
          </cell>
          <cell r="P266">
            <v>512</v>
          </cell>
          <cell r="Q266">
            <v>148</v>
          </cell>
          <cell r="R266">
            <v>114</v>
          </cell>
          <cell r="U266">
            <v>774</v>
          </cell>
          <cell r="W266">
            <v>75.072744907856446</v>
          </cell>
        </row>
        <row r="267">
          <cell r="B267" t="str">
            <v>DILG</v>
          </cell>
          <cell r="C267" t="str">
            <v>NTISD</v>
          </cell>
          <cell r="D267" t="str">
            <v>Infrastructure Development</v>
          </cell>
          <cell r="F267" t="str">
            <v>Program</v>
          </cell>
          <cell r="H267" t="str">
            <v>No. of water supply projects monitored/supervised</v>
          </cell>
          <cell r="I267" t="str">
            <v>Projects</v>
          </cell>
          <cell r="J267">
            <v>1660</v>
          </cell>
          <cell r="K267">
            <v>966</v>
          </cell>
          <cell r="L267">
            <v>2104</v>
          </cell>
          <cell r="M267">
            <v>2031</v>
          </cell>
          <cell r="N267">
            <v>1872</v>
          </cell>
          <cell r="O267">
            <v>6761</v>
          </cell>
          <cell r="P267">
            <v>1660</v>
          </cell>
          <cell r="Q267">
            <v>966</v>
          </cell>
          <cell r="R267">
            <v>2104</v>
          </cell>
          <cell r="U267">
            <v>4730</v>
          </cell>
          <cell r="W267">
            <v>69.960065079130302</v>
          </cell>
        </row>
        <row r="268">
          <cell r="A268" t="str">
            <v>Education and Training Program for Uniformed Personnel of the PNP, BFP, BJMP and other Public Safety Agencies</v>
          </cell>
          <cell r="B268" t="str">
            <v>DILG</v>
          </cell>
          <cell r="C268" t="str">
            <v>NTISD</v>
          </cell>
          <cell r="D268" t="str">
            <v>Governance and Institutions Development</v>
          </cell>
          <cell r="E268">
            <v>402.93813799999998</v>
          </cell>
          <cell r="F268" t="str">
            <v>Program</v>
          </cell>
          <cell r="H268" t="str">
            <v>No. of students enrolled in mandatory and specialized courses</v>
          </cell>
          <cell r="I268" t="str">
            <v>students</v>
          </cell>
          <cell r="J268">
            <v>27600</v>
          </cell>
          <cell r="K268">
            <v>6250</v>
          </cell>
          <cell r="O268">
            <v>33850</v>
          </cell>
          <cell r="P268">
            <v>29894</v>
          </cell>
          <cell r="Q268">
            <v>14426</v>
          </cell>
          <cell r="U268">
            <v>44320</v>
          </cell>
          <cell r="W268">
            <v>130.93057607090103</v>
          </cell>
          <cell r="Y268">
            <v>130.93057607090103</v>
          </cell>
          <cell r="AB268" t="str">
            <v>Ahead of Schedule</v>
          </cell>
          <cell r="AD268">
            <v>42064</v>
          </cell>
        </row>
        <row r="269">
          <cell r="A269" t="str">
            <v>Performance Challenge Fund</v>
          </cell>
          <cell r="B269" t="str">
            <v>DILG</v>
          </cell>
          <cell r="C269" t="str">
            <v>NTISD</v>
          </cell>
          <cell r="D269" t="str">
            <v>Governance and Institutions Development</v>
          </cell>
          <cell r="E269">
            <v>1003.7</v>
          </cell>
          <cell r="F269" t="str">
            <v>Program</v>
          </cell>
          <cell r="G269" t="str">
            <v>1.  Provision of  subsidy to LGUs conferred with SGH/SGLG</v>
          </cell>
          <cell r="H269" t="str">
            <v>No. of qualified LGUs provided with the PCF Subsidy</v>
          </cell>
          <cell r="I269" t="str">
            <v>LGUs</v>
          </cell>
          <cell r="L269">
            <v>248</v>
          </cell>
          <cell r="M269">
            <v>254</v>
          </cell>
          <cell r="O269">
            <v>502</v>
          </cell>
          <cell r="Q269">
            <v>41</v>
          </cell>
          <cell r="U269">
            <v>41</v>
          </cell>
          <cell r="W269">
            <v>8.1673306772908365</v>
          </cell>
          <cell r="Y269">
            <v>8.1673306772908365</v>
          </cell>
          <cell r="AB269" t="str">
            <v>Behind Schedule</v>
          </cell>
          <cell r="AD269">
            <v>42156</v>
          </cell>
        </row>
        <row r="270">
          <cell r="A270" t="str">
            <v>Recovery Assistance on Yolanda (RAY)</v>
          </cell>
          <cell r="B270" t="str">
            <v>DILG</v>
          </cell>
          <cell r="C270" t="str">
            <v>NTISD</v>
          </cell>
          <cell r="D270" t="str">
            <v>Governance and Institutions Development</v>
          </cell>
          <cell r="E270">
            <v>4012</v>
          </cell>
          <cell r="F270" t="str">
            <v>Project</v>
          </cell>
          <cell r="H270" t="str">
            <v>No. of subprojects completed</v>
          </cell>
          <cell r="I270" t="str">
            <v>sub-projects</v>
          </cell>
          <cell r="O270">
            <v>0</v>
          </cell>
          <cell r="P270">
            <v>138</v>
          </cell>
          <cell r="Q270">
            <v>201</v>
          </cell>
          <cell r="U270">
            <v>339</v>
          </cell>
          <cell r="W270" t="e">
            <v>#DIV/0!</v>
          </cell>
          <cell r="AD270" t="str">
            <v>-</v>
          </cell>
        </row>
        <row r="271">
          <cell r="A271" t="str">
            <v>Bicol Int'l Airpot Development Project</v>
          </cell>
          <cell r="B271" t="str">
            <v>DOTC</v>
          </cell>
          <cell r="C271" t="str">
            <v>TISD</v>
          </cell>
          <cell r="D271" t="str">
            <v>Infrastructure Development</v>
          </cell>
          <cell r="E271">
            <v>5635</v>
          </cell>
          <cell r="F271" t="str">
            <v>Project</v>
          </cell>
          <cell r="H271" t="str">
            <v>Physical accomplihment</v>
          </cell>
          <cell r="I271" t="str">
            <v>percent completed</v>
          </cell>
          <cell r="O271">
            <v>0</v>
          </cell>
          <cell r="AD271" t="str">
            <v>-</v>
          </cell>
        </row>
        <row r="272">
          <cell r="A272" t="str">
            <v xml:space="preserve">Busuanga Airport Development Project </v>
          </cell>
          <cell r="B272" t="str">
            <v>DOTC</v>
          </cell>
          <cell r="C272" t="str">
            <v>TISD</v>
          </cell>
          <cell r="D272" t="str">
            <v>Infrastructure Development</v>
          </cell>
          <cell r="E272">
            <v>16</v>
          </cell>
          <cell r="F272" t="str">
            <v>Project</v>
          </cell>
          <cell r="H272" t="str">
            <v>Physical accomplihment</v>
          </cell>
          <cell r="I272" t="str">
            <v>percent completed</v>
          </cell>
          <cell r="O272">
            <v>0</v>
          </cell>
          <cell r="AD272" t="str">
            <v>-</v>
          </cell>
        </row>
        <row r="273">
          <cell r="A273" t="str">
            <v>Line 1 and Line 2 System Rehabilitation Project</v>
          </cell>
          <cell r="B273" t="str">
            <v>DOTC</v>
          </cell>
          <cell r="C273" t="str">
            <v>TISD</v>
          </cell>
          <cell r="D273" t="str">
            <v>Infrastructure Development</v>
          </cell>
          <cell r="E273">
            <v>14541</v>
          </cell>
          <cell r="F273" t="str">
            <v>Project</v>
          </cell>
          <cell r="H273" t="str">
            <v>Physical accomplihment</v>
          </cell>
          <cell r="I273" t="str">
            <v>percent completed</v>
          </cell>
          <cell r="O273">
            <v>0</v>
          </cell>
          <cell r="AD273" t="str">
            <v>-</v>
          </cell>
        </row>
        <row r="274">
          <cell r="A274" t="str">
            <v>Tacloban Airport Redevelopment  Project</v>
          </cell>
          <cell r="B274" t="str">
            <v>DOTC</v>
          </cell>
          <cell r="C274" t="str">
            <v>TISD</v>
          </cell>
          <cell r="D274" t="str">
            <v>Infrastructure Development</v>
          </cell>
          <cell r="E274">
            <v>493</v>
          </cell>
          <cell r="F274" t="str">
            <v>Project</v>
          </cell>
          <cell r="H274" t="str">
            <v>Physical accomplihment</v>
          </cell>
          <cell r="I274" t="str">
            <v>percent completed</v>
          </cell>
          <cell r="O274">
            <v>0</v>
          </cell>
          <cell r="AD274" t="str">
            <v>-</v>
          </cell>
        </row>
        <row r="275">
          <cell r="A275" t="str">
            <v>Pantawid Pamilyang Pilipino Program</v>
          </cell>
          <cell r="B275" t="str">
            <v>DSWD</v>
          </cell>
          <cell r="C275" t="str">
            <v>SSD</v>
          </cell>
          <cell r="D275" t="str">
            <v>Social Reform and Community Development</v>
          </cell>
          <cell r="E275">
            <v>62322.89</v>
          </cell>
          <cell r="F275" t="str">
            <v>Program</v>
          </cell>
          <cell r="H275" t="str">
            <v>No. of household beneficiaries</v>
          </cell>
          <cell r="I275" t="str">
            <v>Households</v>
          </cell>
          <cell r="J275">
            <v>4461732</v>
          </cell>
          <cell r="K275">
            <v>1109183</v>
          </cell>
          <cell r="L275">
            <v>1109183</v>
          </cell>
          <cell r="M275">
            <v>1109183</v>
          </cell>
          <cell r="N275">
            <v>1109183</v>
          </cell>
          <cell r="O275">
            <v>7789281</v>
          </cell>
          <cell r="P275">
            <v>4454755</v>
          </cell>
          <cell r="Q275">
            <v>4346130</v>
          </cell>
          <cell r="U275">
            <v>8800885</v>
          </cell>
          <cell r="W275">
            <v>112.98712936405812</v>
          </cell>
          <cell r="Y275">
            <v>112.98712936405812</v>
          </cell>
          <cell r="AB275" t="str">
            <v>Ahead of Schedule</v>
          </cell>
          <cell r="AD275">
            <v>42248</v>
          </cell>
        </row>
        <row r="276">
          <cell r="A276" t="str">
            <v>Supplementary Feeding Program</v>
          </cell>
          <cell r="B276" t="str">
            <v>DSWD</v>
          </cell>
          <cell r="C276" t="str">
            <v>SSD</v>
          </cell>
          <cell r="D276" t="str">
            <v>Social Reform and Community Development</v>
          </cell>
          <cell r="E276">
            <v>3360.3829999999998</v>
          </cell>
          <cell r="F276" t="str">
            <v>Program</v>
          </cell>
          <cell r="H276" t="str">
            <v>Severely wasted children provided with supplementary feeding</v>
          </cell>
          <cell r="I276" t="str">
            <v>Children</v>
          </cell>
          <cell r="J276">
            <v>562262</v>
          </cell>
          <cell r="K276" t="str">
            <v>-</v>
          </cell>
          <cell r="L276" t="str">
            <v>-</v>
          </cell>
          <cell r="M276" t="str">
            <v>-</v>
          </cell>
          <cell r="N276" t="str">
            <v>-</v>
          </cell>
          <cell r="O276">
            <v>562262</v>
          </cell>
          <cell r="S276" t="str">
            <v>-</v>
          </cell>
          <cell r="U276">
            <v>0</v>
          </cell>
          <cell r="W276">
            <v>0</v>
          </cell>
          <cell r="Y276">
            <v>0</v>
          </cell>
          <cell r="AB276" t="str">
            <v>Behind Schedule</v>
          </cell>
          <cell r="AD276">
            <v>42248</v>
          </cell>
        </row>
        <row r="277">
          <cell r="B277" t="str">
            <v>DSWD</v>
          </cell>
          <cell r="C277" t="str">
            <v>SSD</v>
          </cell>
          <cell r="D277" t="str">
            <v>Social Reform and Community Development</v>
          </cell>
          <cell r="F277" t="str">
            <v>Program</v>
          </cell>
          <cell r="H277" t="str">
            <v>Daycare/school children provided with supplementary feeding</v>
          </cell>
          <cell r="I277" t="str">
            <v>children</v>
          </cell>
          <cell r="J277">
            <v>2006549</v>
          </cell>
          <cell r="K277">
            <v>513345.75</v>
          </cell>
          <cell r="L277">
            <v>513345.75</v>
          </cell>
          <cell r="M277">
            <v>513345.75</v>
          </cell>
          <cell r="N277">
            <v>513345.75</v>
          </cell>
          <cell r="O277">
            <v>3546586.25</v>
          </cell>
          <cell r="S277">
            <v>1110923</v>
          </cell>
          <cell r="U277">
            <v>1110923</v>
          </cell>
          <cell r="W277">
            <v>31.323727147478792</v>
          </cell>
          <cell r="Y277">
            <v>31.323727147478792</v>
          </cell>
          <cell r="AB277" t="str">
            <v>Behind Schedule</v>
          </cell>
          <cell r="AD277">
            <v>42248</v>
          </cell>
        </row>
        <row r="278">
          <cell r="A278" t="str">
            <v>National Household Targeting System for Poverty Reduction (NHTS-PR)</v>
          </cell>
          <cell r="B278" t="str">
            <v>DSWD</v>
          </cell>
          <cell r="C278" t="str">
            <v>SSD</v>
          </cell>
          <cell r="D278" t="str">
            <v>Social Reform and Community Development</v>
          </cell>
          <cell r="E278">
            <v>2069.0010000000002</v>
          </cell>
          <cell r="F278" t="str">
            <v>Program</v>
          </cell>
          <cell r="H278" t="str">
            <v>No. of Households Assessed</v>
          </cell>
          <cell r="I278" t="str">
            <v>Households</v>
          </cell>
          <cell r="J278" t="str">
            <v>-</v>
          </cell>
          <cell r="K278">
            <v>3829024.75</v>
          </cell>
          <cell r="L278">
            <v>3829024.75</v>
          </cell>
          <cell r="M278">
            <v>3829024.75</v>
          </cell>
          <cell r="N278">
            <v>3829024.75</v>
          </cell>
          <cell r="O278">
            <v>11487074.25</v>
          </cell>
          <cell r="R278">
            <v>13268647</v>
          </cell>
          <cell r="S278">
            <v>14118230</v>
          </cell>
          <cell r="U278">
            <v>27386877</v>
          </cell>
          <cell r="W278">
            <v>238.41472949476233</v>
          </cell>
          <cell r="Y278">
            <v>238.41472949476233</v>
          </cell>
          <cell r="AB278" t="str">
            <v>Ahead of Schedule</v>
          </cell>
          <cell r="AD278">
            <v>42248</v>
          </cell>
        </row>
        <row r="279">
          <cell r="A279" t="str">
            <v>Sustainable Livelihood Program</v>
          </cell>
          <cell r="B279" t="str">
            <v>DSWD</v>
          </cell>
          <cell r="C279" t="str">
            <v>SSD</v>
          </cell>
          <cell r="D279" t="str">
            <v>Social Reform and Community Development</v>
          </cell>
          <cell r="E279">
            <v>4932.9769999999999</v>
          </cell>
          <cell r="F279" t="str">
            <v>Program</v>
          </cell>
          <cell r="H279" t="str">
            <v>No. of families to be served through Microenterprise Development and Employment Facilitation</v>
          </cell>
          <cell r="I279" t="str">
            <v>Families</v>
          </cell>
          <cell r="J279">
            <v>111314</v>
          </cell>
          <cell r="K279">
            <v>94706</v>
          </cell>
          <cell r="L279">
            <v>94706</v>
          </cell>
          <cell r="M279">
            <v>94705</v>
          </cell>
          <cell r="N279">
            <v>94705</v>
          </cell>
          <cell r="O279">
            <v>395431</v>
          </cell>
          <cell r="P279">
            <v>374901</v>
          </cell>
          <cell r="Q279">
            <v>31463</v>
          </cell>
          <cell r="R279">
            <v>37364</v>
          </cell>
          <cell r="S279">
            <v>141961</v>
          </cell>
          <cell r="U279">
            <v>585689</v>
          </cell>
          <cell r="W279">
            <v>148.11408311437393</v>
          </cell>
          <cell r="Y279">
            <v>148.11408311437393</v>
          </cell>
          <cell r="AB279" t="str">
            <v>Ahead of Schedule</v>
          </cell>
          <cell r="AD279">
            <v>42248</v>
          </cell>
        </row>
        <row r="280">
          <cell r="A280" t="str">
            <v>Social Pension for Indigent Senior Filipino Citizens</v>
          </cell>
          <cell r="B280" t="str">
            <v>DSWD</v>
          </cell>
          <cell r="C280" t="str">
            <v>SSD</v>
          </cell>
          <cell r="D280" t="str">
            <v>Social Reform and Community Development</v>
          </cell>
          <cell r="E280">
            <v>20592.100999999999</v>
          </cell>
          <cell r="F280" t="str">
            <v>Program</v>
          </cell>
          <cell r="H280" t="str">
            <v>No. of senior citizens served with social pension</v>
          </cell>
          <cell r="I280" t="str">
            <v>Senior citizens</v>
          </cell>
          <cell r="J280">
            <v>485174</v>
          </cell>
          <cell r="K280">
            <v>939609</v>
          </cell>
          <cell r="L280">
            <v>939609</v>
          </cell>
          <cell r="M280">
            <v>939609</v>
          </cell>
          <cell r="N280">
            <v>939609</v>
          </cell>
          <cell r="O280">
            <v>3304001</v>
          </cell>
          <cell r="P280">
            <v>481572</v>
          </cell>
          <cell r="Q280">
            <v>740431</v>
          </cell>
          <cell r="R280">
            <v>378457</v>
          </cell>
          <cell r="S280">
            <v>118320</v>
          </cell>
          <cell r="U280">
            <v>1718780</v>
          </cell>
          <cell r="W280">
            <v>52.02117069577158</v>
          </cell>
          <cell r="Y280">
            <v>52.02117069577158</v>
          </cell>
          <cell r="AB280" t="str">
            <v>Behind Schedule</v>
          </cell>
          <cell r="AD280">
            <v>42248</v>
          </cell>
        </row>
        <row r="281">
          <cell r="A281" t="str">
            <v>Laoag City Bypass Link Road Project</v>
          </cell>
          <cell r="B281" t="str">
            <v>DPWH</v>
          </cell>
          <cell r="C281" t="str">
            <v>TISD</v>
          </cell>
          <cell r="D281" t="str">
            <v>Infrastructure Development</v>
          </cell>
          <cell r="E281">
            <v>1508</v>
          </cell>
          <cell r="F281" t="str">
            <v>Project</v>
          </cell>
          <cell r="G281" t="str">
            <v>Phase 1</v>
          </cell>
          <cell r="H281" t="str">
            <v>Gravel road constructed
Box culvert constructed
RCP culvert installed
Stone masonry constructed</v>
          </cell>
          <cell r="I281" t="str">
            <v xml:space="preserve">lineal meters
</v>
          </cell>
          <cell r="J281">
            <v>3048</v>
          </cell>
          <cell r="O281">
            <v>3048</v>
          </cell>
          <cell r="P281">
            <v>3048</v>
          </cell>
          <cell r="U281">
            <v>3048</v>
          </cell>
          <cell r="W281">
            <v>100</v>
          </cell>
          <cell r="Y281">
            <v>94</v>
          </cell>
          <cell r="AB281" t="str">
            <v>Behind Schedule</v>
          </cell>
          <cell r="AD281">
            <v>42156</v>
          </cell>
        </row>
        <row r="282">
          <cell r="B282" t="str">
            <v>DPWH</v>
          </cell>
          <cell r="C282" t="str">
            <v>TISD</v>
          </cell>
          <cell r="D282" t="str">
            <v>Infrastructure Development</v>
          </cell>
          <cell r="F282" t="str">
            <v>Project</v>
          </cell>
          <cell r="H282" t="str">
            <v>Gravel road constructed
Box culvert constructed
RCP culvert installed
Stone masonry constructed</v>
          </cell>
          <cell r="I282" t="str">
            <v>mm</v>
          </cell>
          <cell r="J282">
            <v>910</v>
          </cell>
          <cell r="O282">
            <v>910</v>
          </cell>
          <cell r="P282">
            <v>910</v>
          </cell>
          <cell r="U282">
            <v>910</v>
          </cell>
          <cell r="W282">
            <v>100</v>
          </cell>
        </row>
        <row r="283">
          <cell r="B283" t="str">
            <v>DPWH</v>
          </cell>
          <cell r="C283" t="str">
            <v>TISD</v>
          </cell>
          <cell r="D283" t="str">
            <v>Infrastructure Development</v>
          </cell>
          <cell r="F283" t="str">
            <v>Project</v>
          </cell>
          <cell r="G283" t="str">
            <v>Phase 2</v>
          </cell>
          <cell r="H283" t="str">
            <v>Gravel road constructed
Box and pipe culvert constructed
RCP culvert installed
Stone masonry constructed</v>
          </cell>
          <cell r="I283" t="str">
            <v>mm</v>
          </cell>
          <cell r="J283">
            <v>2370</v>
          </cell>
          <cell r="O283">
            <v>2370</v>
          </cell>
          <cell r="P283">
            <v>2370</v>
          </cell>
          <cell r="U283">
            <v>2370</v>
          </cell>
          <cell r="W283">
            <v>100</v>
          </cell>
        </row>
        <row r="284">
          <cell r="B284" t="str">
            <v>DPWH</v>
          </cell>
          <cell r="C284" t="str">
            <v>TISD</v>
          </cell>
          <cell r="D284" t="str">
            <v>Infrastructure Development</v>
          </cell>
          <cell r="F284" t="str">
            <v>Project</v>
          </cell>
          <cell r="G284" t="str">
            <v>Phase 3</v>
          </cell>
          <cell r="H284" t="str">
            <v>RCDC bridge constructed
4-lane PCCP constructed
double barrel box culvert constructed</v>
          </cell>
          <cell r="I284" t="str">
            <v>meters</v>
          </cell>
          <cell r="J284">
            <v>21</v>
          </cell>
          <cell r="O284">
            <v>21</v>
          </cell>
          <cell r="P284">
            <v>0</v>
          </cell>
          <cell r="U284">
            <v>0</v>
          </cell>
          <cell r="W284">
            <v>85</v>
          </cell>
        </row>
        <row r="285">
          <cell r="B285" t="str">
            <v>DPWH</v>
          </cell>
          <cell r="C285" t="str">
            <v>TISD</v>
          </cell>
          <cell r="D285" t="str">
            <v>Infrastructure Development</v>
          </cell>
          <cell r="F285" t="str">
            <v>Project</v>
          </cell>
          <cell r="H285" t="str">
            <v>RCDC bridge constructed
4-lane PCCP constructed
double barrel box culvert constructed</v>
          </cell>
          <cell r="I285" t="str">
            <v>km</v>
          </cell>
          <cell r="J285">
            <v>7.9329999999999998</v>
          </cell>
          <cell r="O285">
            <v>7.9329999999999998</v>
          </cell>
          <cell r="U285">
            <v>0</v>
          </cell>
          <cell r="W285">
            <v>85</v>
          </cell>
        </row>
        <row r="286">
          <cell r="B286" t="str">
            <v>DPWH</v>
          </cell>
          <cell r="C286" t="str">
            <v>TISD</v>
          </cell>
          <cell r="D286" t="str">
            <v>Infrastructure Development</v>
          </cell>
          <cell r="F286" t="str">
            <v>Project</v>
          </cell>
          <cell r="G286" t="str">
            <v>Phase 4</v>
          </cell>
          <cell r="H286" t="str">
            <v>Steel girder bridge constructed
Flat slab bridge constructed</v>
          </cell>
          <cell r="I286" t="str">
            <v xml:space="preserve">lineal meters
</v>
          </cell>
          <cell r="J286">
            <v>550</v>
          </cell>
          <cell r="O286">
            <v>550</v>
          </cell>
          <cell r="U286">
            <v>0</v>
          </cell>
        </row>
        <row r="287">
          <cell r="B287" t="str">
            <v>DPWH</v>
          </cell>
          <cell r="C287" t="str">
            <v>TISD</v>
          </cell>
          <cell r="D287" t="str">
            <v>Infrastructure Development</v>
          </cell>
          <cell r="F287" t="str">
            <v>Project</v>
          </cell>
          <cell r="G287" t="str">
            <v>Phase 5</v>
          </cell>
          <cell r="H287" t="str">
            <v>Bypass road constructed</v>
          </cell>
          <cell r="O287">
            <v>0</v>
          </cell>
          <cell r="U287">
            <v>0</v>
          </cell>
        </row>
        <row r="288">
          <cell r="A288" t="str">
            <v>Bicol River Basin and Watershed Management Project</v>
          </cell>
          <cell r="B288" t="str">
            <v>DPWH</v>
          </cell>
          <cell r="C288" t="str">
            <v>NTISD</v>
          </cell>
          <cell r="D288" t="str">
            <v>Infrastructure Development</v>
          </cell>
          <cell r="E288">
            <v>5705</v>
          </cell>
          <cell r="F288" t="str">
            <v>Project</v>
          </cell>
          <cell r="H288" t="str">
            <v>Flood Control Structure</v>
          </cell>
          <cell r="I288" t="str">
            <v>projects</v>
          </cell>
          <cell r="J288">
            <v>78</v>
          </cell>
          <cell r="K288">
            <v>3</v>
          </cell>
          <cell r="O288">
            <v>81</v>
          </cell>
          <cell r="P288">
            <v>65</v>
          </cell>
          <cell r="U288">
            <v>65</v>
          </cell>
          <cell r="W288">
            <v>80.246913580246911</v>
          </cell>
          <cell r="Y288">
            <v>80.246913580246911</v>
          </cell>
          <cell r="AB288" t="str">
            <v>Behind Schedule</v>
          </cell>
          <cell r="AD288">
            <v>42064</v>
          </cell>
        </row>
        <row r="289">
          <cell r="A289" t="str">
            <v>Kalinga-Abra Rd
(Bangued-Lubuagan Section)
Abra, Kalinga</v>
          </cell>
          <cell r="B289" t="str">
            <v>DPWH</v>
          </cell>
          <cell r="C289" t="str">
            <v>TISD</v>
          </cell>
          <cell r="D289" t="str">
            <v>Infrastructure Development</v>
          </cell>
          <cell r="E289">
            <v>2816.89</v>
          </cell>
          <cell r="F289" t="str">
            <v>Project</v>
          </cell>
          <cell r="H289" t="str">
            <v>Roads paved
Roads rehabilitated</v>
          </cell>
          <cell r="I289" t="str">
            <v>kms</v>
          </cell>
          <cell r="J289">
            <v>81.894000000000005</v>
          </cell>
          <cell r="K289">
            <v>1.5</v>
          </cell>
          <cell r="O289">
            <v>83.394000000000005</v>
          </cell>
          <cell r="P289">
            <v>33.564</v>
          </cell>
          <cell r="Q289">
            <v>2</v>
          </cell>
          <cell r="U289">
            <v>35.564</v>
          </cell>
          <cell r="W289">
            <v>42.645753891167224</v>
          </cell>
          <cell r="Y289">
            <v>42.645753891167224</v>
          </cell>
          <cell r="AB289" t="str">
            <v>Behind Schedule</v>
          </cell>
          <cell r="AD289">
            <v>42156</v>
          </cell>
        </row>
        <row r="290">
          <cell r="A290" t="str">
            <v>Sen. Gil Puyat Avenue/Makati Avenue-Paseo de Roxas Vehicles Underpass Project</v>
          </cell>
          <cell r="B290" t="str">
            <v>DPWH</v>
          </cell>
          <cell r="C290" t="str">
            <v>TISD</v>
          </cell>
          <cell r="D290" t="str">
            <v>Infrastructure Development</v>
          </cell>
          <cell r="E290">
            <v>1011.824</v>
          </cell>
          <cell r="F290" t="str">
            <v>Project</v>
          </cell>
          <cell r="H290" t="str">
            <v>4-lane underpass constructed</v>
          </cell>
          <cell r="I290" t="str">
            <v>m</v>
          </cell>
          <cell r="J290">
            <v>880.02</v>
          </cell>
          <cell r="O290">
            <v>880.02</v>
          </cell>
          <cell r="P290">
            <v>0</v>
          </cell>
          <cell r="U290">
            <v>0</v>
          </cell>
          <cell r="W290">
            <v>0</v>
          </cell>
          <cell r="Y290">
            <v>0</v>
          </cell>
          <cell r="AB290" t="str">
            <v>Behind Schedule</v>
          </cell>
          <cell r="AD290">
            <v>42156</v>
          </cell>
        </row>
        <row r="291">
          <cell r="A291" t="str">
            <v>Rehabilitation and Upgrading of 12 Pumping Stations</v>
          </cell>
          <cell r="B291" t="str">
            <v>MMDA</v>
          </cell>
          <cell r="C291" t="str">
            <v>TISD</v>
          </cell>
          <cell r="D291" t="str">
            <v>Infrastructure Development</v>
          </cell>
          <cell r="E291">
            <v>1700</v>
          </cell>
          <cell r="F291" t="str">
            <v>Project</v>
          </cell>
          <cell r="H291" t="str">
            <v>Pumping Stations rehabilitated</v>
          </cell>
          <cell r="I291" t="str">
            <v>percent</v>
          </cell>
          <cell r="J291">
            <v>100</v>
          </cell>
          <cell r="O291">
            <v>100</v>
          </cell>
          <cell r="P291">
            <v>74</v>
          </cell>
          <cell r="U291">
            <v>74</v>
          </cell>
          <cell r="W291">
            <v>74</v>
          </cell>
          <cell r="Y291">
            <v>74</v>
          </cell>
          <cell r="AB291" t="str">
            <v>Behind Schedule</v>
          </cell>
          <cell r="AD291">
            <v>42064</v>
          </cell>
        </row>
        <row r="292">
          <cell r="A292" t="str">
            <v>Installation of Intelligent Transport System</v>
          </cell>
          <cell r="B292" t="str">
            <v>MMDA</v>
          </cell>
          <cell r="C292" t="str">
            <v>TISD</v>
          </cell>
          <cell r="D292" t="str">
            <v>Infrastructure Development</v>
          </cell>
          <cell r="E292">
            <v>3072.25</v>
          </cell>
          <cell r="F292" t="str">
            <v>Project</v>
          </cell>
          <cell r="H292" t="str">
            <v xml:space="preserve">Intersections with control center facilities replaced/upgraded </v>
          </cell>
          <cell r="I292" t="str">
            <v>intersections</v>
          </cell>
          <cell r="J292">
            <v>93</v>
          </cell>
          <cell r="O292">
            <v>93</v>
          </cell>
          <cell r="P292">
            <v>93</v>
          </cell>
          <cell r="U292">
            <v>93</v>
          </cell>
          <cell r="W292">
            <v>100</v>
          </cell>
          <cell r="Y292">
            <v>100</v>
          </cell>
          <cell r="AB292" t="str">
            <v>On-schedule</v>
          </cell>
          <cell r="AD292">
            <v>42064</v>
          </cell>
        </row>
        <row r="293">
          <cell r="A293" t="str">
            <v>National Justice Information System</v>
          </cell>
          <cell r="B293" t="str">
            <v>DOJ</v>
          </cell>
          <cell r="C293" t="str">
            <v>SSD</v>
          </cell>
          <cell r="D293" t="str">
            <v>Governance and Institutions Development</v>
          </cell>
          <cell r="E293">
            <v>1809.404</v>
          </cell>
          <cell r="F293" t="str">
            <v>Project</v>
          </cell>
          <cell r="G293" t="str">
            <v>Corrections luster</v>
          </cell>
          <cell r="H293" t="str">
            <v>implementation of Inmate Management Information System</v>
          </cell>
          <cell r="I293" t="str">
            <v>percent completed</v>
          </cell>
          <cell r="K293">
            <v>65</v>
          </cell>
          <cell r="L293">
            <v>75</v>
          </cell>
          <cell r="M293">
            <v>85</v>
          </cell>
          <cell r="N293">
            <v>100</v>
          </cell>
          <cell r="O293">
            <v>225</v>
          </cell>
          <cell r="P293">
            <v>40</v>
          </cell>
          <cell r="R293">
            <v>77</v>
          </cell>
          <cell r="U293">
            <v>117</v>
          </cell>
          <cell r="W293">
            <v>52</v>
          </cell>
          <cell r="Y293">
            <v>38.466666666666661</v>
          </cell>
          <cell r="AB293" t="str">
            <v>Behind Schedule</v>
          </cell>
          <cell r="AD293">
            <v>42156</v>
          </cell>
        </row>
        <row r="294">
          <cell r="B294" t="str">
            <v>DOJ</v>
          </cell>
          <cell r="C294" t="str">
            <v>SSD</v>
          </cell>
          <cell r="D294" t="str">
            <v>Governance and Institutions Development</v>
          </cell>
          <cell r="F294" t="str">
            <v>Project</v>
          </cell>
          <cell r="H294" t="str">
            <v>Implementation of Single Carperta System</v>
          </cell>
          <cell r="I294" t="str">
            <v>percent completed</v>
          </cell>
          <cell r="L294">
            <v>20</v>
          </cell>
          <cell r="M294">
            <v>40</v>
          </cell>
          <cell r="N294">
            <v>60</v>
          </cell>
          <cell r="O294">
            <v>60</v>
          </cell>
          <cell r="Q294">
            <v>0</v>
          </cell>
          <cell r="R294">
            <v>14</v>
          </cell>
          <cell r="U294">
            <v>14</v>
          </cell>
          <cell r="W294">
            <v>23.333333333333332</v>
          </cell>
        </row>
        <row r="295">
          <cell r="B295" t="str">
            <v>DOJ</v>
          </cell>
          <cell r="C295" t="str">
            <v>SSD</v>
          </cell>
          <cell r="D295" t="str">
            <v>Governance and Institutions Development</v>
          </cell>
          <cell r="F295" t="str">
            <v>Project</v>
          </cell>
          <cell r="G295" t="str">
            <v>Law Enforcement Cluster</v>
          </cell>
          <cell r="H295" t="str">
            <v>Implementation of Justice and Crime Case Management System</v>
          </cell>
          <cell r="I295" t="str">
            <v>percent completed</v>
          </cell>
          <cell r="M295">
            <v>15</v>
          </cell>
          <cell r="N295">
            <v>30</v>
          </cell>
          <cell r="O295">
            <v>15</v>
          </cell>
          <cell r="R295">
            <v>17</v>
          </cell>
          <cell r="U295">
            <v>17</v>
          </cell>
          <cell r="W295">
            <v>17</v>
          </cell>
        </row>
        <row r="296">
          <cell r="B296" t="str">
            <v>DOJ</v>
          </cell>
          <cell r="C296" t="str">
            <v>SSD</v>
          </cell>
          <cell r="D296" t="str">
            <v>Governance and Institutions Development</v>
          </cell>
          <cell r="F296" t="str">
            <v>Project</v>
          </cell>
          <cell r="G296" t="str">
            <v>Legal Cluster</v>
          </cell>
          <cell r="H296" t="str">
            <v>Implementation of Legal Case Management System</v>
          </cell>
          <cell r="I296" t="str">
            <v>percent completed</v>
          </cell>
          <cell r="O296">
            <v>0</v>
          </cell>
          <cell r="U296">
            <v>0</v>
          </cell>
          <cell r="W296" t="e">
            <v>#DIV/0!</v>
          </cell>
        </row>
        <row r="297">
          <cell r="B297" t="str">
            <v>DOJ</v>
          </cell>
          <cell r="C297" t="str">
            <v>SSD</v>
          </cell>
          <cell r="D297" t="str">
            <v>Governance and Institutions Development</v>
          </cell>
          <cell r="F297" t="str">
            <v>Project</v>
          </cell>
          <cell r="G297" t="str">
            <v xml:space="preserve">Infrastructure </v>
          </cell>
          <cell r="H297" t="str">
            <v>Implementation of NJIS Data Center</v>
          </cell>
          <cell r="I297" t="str">
            <v>percent completed</v>
          </cell>
          <cell r="M297">
            <v>100</v>
          </cell>
          <cell r="O297">
            <v>100</v>
          </cell>
          <cell r="R297">
            <v>95</v>
          </cell>
          <cell r="U297">
            <v>95</v>
          </cell>
          <cell r="W297">
            <v>95</v>
          </cell>
        </row>
        <row r="298">
          <cell r="B298" t="str">
            <v>DOJ</v>
          </cell>
          <cell r="C298" t="str">
            <v>SSD</v>
          </cell>
          <cell r="D298" t="str">
            <v>Governance and Institutions Development</v>
          </cell>
          <cell r="F298" t="str">
            <v>Project</v>
          </cell>
          <cell r="H298" t="str">
            <v>Justice Exchange Portal</v>
          </cell>
          <cell r="I298" t="str">
            <v>percent completed</v>
          </cell>
          <cell r="N298">
            <v>10</v>
          </cell>
          <cell r="O298">
            <v>0</v>
          </cell>
          <cell r="R298">
            <v>5</v>
          </cell>
          <cell r="U298">
            <v>5</v>
          </cell>
          <cell r="W298">
            <v>5</v>
          </cell>
        </row>
        <row r="333">
          <cell r="Y333">
            <v>0.48780487804878048</v>
          </cell>
        </row>
      </sheetData>
      <sheetData sheetId="4" refreshError="1"/>
      <sheetData sheetId="5" refreshError="1"/>
      <sheetData sheetId="6" refreshError="1"/>
      <sheetData sheetId="7" refreshError="1"/>
      <sheetData sheetId="8" refreshError="1"/>
      <sheetData sheetId="9" refreshError="1">
        <row r="1">
          <cell r="A1" t="str">
            <v>PHYSICAL ACCOMPLISHMENT</v>
          </cell>
        </row>
        <row r="3">
          <cell r="A3" t="str">
            <v>Project Title</v>
          </cell>
          <cell r="B3" t="str">
            <v>IA</v>
          </cell>
          <cell r="C3" t="str">
            <v>MED</v>
          </cell>
          <cell r="D3" t="str">
            <v>Sector</v>
          </cell>
          <cell r="E3" t="str">
            <v>Issue Typology</v>
          </cell>
          <cell r="F3" t="str">
            <v>Resolved Implementation Problems</v>
          </cell>
        </row>
        <row r="6">
          <cell r="A6" t="str">
            <v>Shared Service Facilities</v>
          </cell>
          <cell r="B6" t="str">
            <v>DTI</v>
          </cell>
          <cell r="C6" t="str">
            <v>SDAD</v>
          </cell>
          <cell r="D6" t="str">
            <v>Industry, Trade and Tourism</v>
          </cell>
          <cell r="E6">
            <v>5</v>
          </cell>
        </row>
        <row r="7">
          <cell r="E7">
            <v>3</v>
          </cell>
        </row>
        <row r="8">
          <cell r="E8">
            <v>3</v>
          </cell>
        </row>
        <row r="9">
          <cell r="A9" t="str">
            <v>Doing Business in Free Trade Areas (DBFTA++)</v>
          </cell>
          <cell r="B9" t="str">
            <v>DTI</v>
          </cell>
          <cell r="C9" t="str">
            <v>SDAD</v>
          </cell>
          <cell r="D9" t="str">
            <v>Industry, Trade and Tourism</v>
          </cell>
          <cell r="E9">
            <v>6</v>
          </cell>
        </row>
        <row r="10">
          <cell r="E10">
            <v>6</v>
          </cell>
        </row>
        <row r="11">
          <cell r="A11" t="str">
            <v>SOCSKSARGEN Area Development Program  (included integrated food security propgram)</v>
          </cell>
          <cell r="B11" t="str">
            <v>DA</v>
          </cell>
          <cell r="C11" t="str">
            <v>ESD</v>
          </cell>
          <cell r="D11" t="str">
            <v>Agriculture, Agrarian Reform and Natural Resources</v>
          </cell>
          <cell r="E11">
            <v>13</v>
          </cell>
          <cell r="F11" t="str">
            <v>1)  Limited manpower at the Local Government Unit (LGU) level which causes delay in the timely conduct of site survey and preparation of Program of Works and Plans and Detailed Engineering.</v>
          </cell>
        </row>
        <row r="12">
          <cell r="B12" t="str">
            <v>DA</v>
          </cell>
          <cell r="D12" t="str">
            <v>Agriculture, Agrarian Reform and Natural Resources</v>
          </cell>
          <cell r="E12">
            <v>8</v>
          </cell>
          <cell r="F12" t="str">
            <v>2)  Slow implementation of projects by the contractors.</v>
          </cell>
        </row>
        <row r="13">
          <cell r="B13" t="str">
            <v>DA</v>
          </cell>
          <cell r="D13" t="str">
            <v>Agriculture, Agrarian Reform and Natural Resources</v>
          </cell>
          <cell r="E13">
            <v>6</v>
          </cell>
          <cell r="F13" t="str">
            <v xml:space="preserve">3)  Some Right of Way (ROW) problems occur during the implementation phase. </v>
          </cell>
        </row>
        <row r="14">
          <cell r="B14" t="str">
            <v>DA</v>
          </cell>
          <cell r="D14" t="str">
            <v>Agriculture, Agrarian Reform and Natural Resources</v>
          </cell>
        </row>
        <row r="15">
          <cell r="B15" t="str">
            <v>DA</v>
          </cell>
          <cell r="D15" t="str">
            <v>Agriculture, Agrarian Reform and Natural Resources</v>
          </cell>
        </row>
        <row r="16">
          <cell r="B16" t="str">
            <v>DA</v>
          </cell>
          <cell r="D16" t="str">
            <v>Agriculture, Agrarian Reform and Natural Resources</v>
          </cell>
        </row>
        <row r="17">
          <cell r="B17" t="str">
            <v>DA</v>
          </cell>
          <cell r="D17" t="str">
            <v>Agriculture, Agrarian Reform and Natural Resources</v>
          </cell>
        </row>
        <row r="18">
          <cell r="B18" t="str">
            <v>DA</v>
          </cell>
          <cell r="D18" t="str">
            <v>Agriculture, Agrarian Reform and Natural Resources</v>
          </cell>
        </row>
        <row r="19">
          <cell r="B19" t="str">
            <v>DA</v>
          </cell>
          <cell r="D19" t="str">
            <v>Agriculture, Agrarian Reform and Natural Resources</v>
          </cell>
        </row>
        <row r="20">
          <cell r="B20" t="str">
            <v>DA</v>
          </cell>
          <cell r="D20" t="str">
            <v>Agriculture, Agrarian Reform and Natural Resources</v>
          </cell>
        </row>
        <row r="21">
          <cell r="B21" t="str">
            <v>DA</v>
          </cell>
          <cell r="D21" t="str">
            <v>Agriculture, Agrarian Reform and Natural Resources</v>
          </cell>
        </row>
        <row r="22">
          <cell r="B22" t="str">
            <v>DA</v>
          </cell>
          <cell r="D22" t="str">
            <v>Agriculture, Agrarian Reform and Natural Resources</v>
          </cell>
        </row>
        <row r="23">
          <cell r="B23" t="str">
            <v>DAR</v>
          </cell>
          <cell r="D23" t="str">
            <v>Agriculture, Agrarian Reform and Natural Resources</v>
          </cell>
        </row>
        <row r="24">
          <cell r="B24" t="str">
            <v>DAR</v>
          </cell>
          <cell r="D24" t="str">
            <v>Agriculture, Agrarian Reform and Natural Resources</v>
          </cell>
        </row>
        <row r="25">
          <cell r="B25" t="str">
            <v>DAR</v>
          </cell>
          <cell r="D25" t="str">
            <v>Agriculture, Agrarian Reform and Natural Resources</v>
          </cell>
        </row>
        <row r="26">
          <cell r="B26" t="str">
            <v>DAR</v>
          </cell>
          <cell r="D26" t="str">
            <v>Agriculture, Agrarian Reform and Natural Resources</v>
          </cell>
        </row>
        <row r="27">
          <cell r="B27" t="str">
            <v>DAR</v>
          </cell>
          <cell r="D27" t="str">
            <v>Agriculture, Agrarian Reform and Natural Resources</v>
          </cell>
        </row>
        <row r="28">
          <cell r="B28" t="str">
            <v>DAR</v>
          </cell>
          <cell r="D28" t="str">
            <v>Agriculture, Agrarian Reform and Natural Resources</v>
          </cell>
        </row>
        <row r="29">
          <cell r="B29" t="str">
            <v>DAR</v>
          </cell>
          <cell r="D29" t="str">
            <v>Agriculture, Agrarian Reform and Natural Resources</v>
          </cell>
        </row>
        <row r="30">
          <cell r="B30" t="str">
            <v>DAR</v>
          </cell>
          <cell r="D30" t="str">
            <v>Agriculture, Agrarian Reform and Natural Resources</v>
          </cell>
        </row>
        <row r="31">
          <cell r="A31" t="str">
            <v>Clonal Nursery and Production of Quality Planting Materials of Premium and Indigenous Forest Species*</v>
          </cell>
          <cell r="B31" t="str">
            <v>DENR</v>
          </cell>
          <cell r="D31" t="str">
            <v>Agriculture, Agrarian Reform and Natural Resources</v>
          </cell>
        </row>
        <row r="32">
          <cell r="A32" t="str">
            <v xml:space="preserve">Forest Development, Rehabilitation and Protection </v>
          </cell>
          <cell r="B32" t="str">
            <v>DENR</v>
          </cell>
          <cell r="D32" t="str">
            <v>Agriculture, Agrarian Reform and Natural Resources</v>
          </cell>
        </row>
        <row r="33">
          <cell r="B33" t="str">
            <v>DENR</v>
          </cell>
          <cell r="D33" t="str">
            <v>Agriculture, Agrarian Reform and Natural Resources</v>
          </cell>
        </row>
        <row r="34">
          <cell r="B34" t="str">
            <v>DENR</v>
          </cell>
          <cell r="D34" t="str">
            <v>Agriculture, Agrarian Reform and Natural Resources</v>
          </cell>
        </row>
        <row r="35">
          <cell r="B35" t="str">
            <v>DENR</v>
          </cell>
          <cell r="D35" t="str">
            <v>Agriculture, Agrarian Reform and Natural Resources</v>
          </cell>
        </row>
        <row r="36">
          <cell r="A36" t="str">
            <v>AFP Modernization Program</v>
          </cell>
          <cell r="B36" t="str">
            <v>DND</v>
          </cell>
          <cell r="D36" t="str">
            <v>Governance and Institutions Development</v>
          </cell>
        </row>
        <row r="37">
          <cell r="B37" t="str">
            <v>DND</v>
          </cell>
          <cell r="D37" t="str">
            <v>Governance and Institutions Development</v>
          </cell>
        </row>
        <row r="38">
          <cell r="B38" t="str">
            <v>DND</v>
          </cell>
          <cell r="D38" t="str">
            <v>Governance and Institutions Development</v>
          </cell>
        </row>
        <row r="39">
          <cell r="B39" t="str">
            <v>DND</v>
          </cell>
          <cell r="D39" t="str">
            <v>Governance and Institutions Development</v>
          </cell>
        </row>
        <row r="40">
          <cell r="B40" t="str">
            <v>DND</v>
          </cell>
          <cell r="D40" t="str">
            <v>Governance and Institutions Development</v>
          </cell>
        </row>
        <row r="41">
          <cell r="B41" t="str">
            <v>DND</v>
          </cell>
          <cell r="D41" t="str">
            <v>Governance and Institutions Development</v>
          </cell>
        </row>
        <row r="42">
          <cell r="B42" t="str">
            <v>DND</v>
          </cell>
          <cell r="D42" t="str">
            <v>Governance and Institutions Development</v>
          </cell>
        </row>
        <row r="43">
          <cell r="B43" t="str">
            <v>DND</v>
          </cell>
          <cell r="D43" t="str">
            <v>Governance and Institutions Development</v>
          </cell>
        </row>
        <row r="44">
          <cell r="B44" t="str">
            <v>DND</v>
          </cell>
          <cell r="D44" t="str">
            <v>Governance and Institutions Development</v>
          </cell>
        </row>
        <row r="45">
          <cell r="B45" t="str">
            <v>DND</v>
          </cell>
          <cell r="D45" t="str">
            <v>Governance and Institutions Development</v>
          </cell>
        </row>
        <row r="46">
          <cell r="B46" t="str">
            <v>DND</v>
          </cell>
          <cell r="D46" t="str">
            <v>Governance and Institutions Development</v>
          </cell>
        </row>
        <row r="47">
          <cell r="B47" t="str">
            <v>DND</v>
          </cell>
          <cell r="D47" t="str">
            <v>Governance and Institutions Development</v>
          </cell>
        </row>
        <row r="48">
          <cell r="B48" t="str">
            <v>DND</v>
          </cell>
          <cell r="D48" t="str">
            <v>Governance and Institutions Development</v>
          </cell>
        </row>
        <row r="49">
          <cell r="A49" t="str">
            <v>National Health Insurance Program</v>
          </cell>
          <cell r="B49" t="str">
            <v>DOH</v>
          </cell>
          <cell r="D49" t="str">
            <v>Social Reform and Community Development</v>
          </cell>
        </row>
        <row r="50">
          <cell r="A50" t="str">
            <v>Community Health Teams</v>
          </cell>
          <cell r="B50" t="str">
            <v>DOH</v>
          </cell>
          <cell r="C50" t="str">
            <v>SSD</v>
          </cell>
          <cell r="D50" t="str">
            <v>Social Reform and Community Development</v>
          </cell>
          <cell r="E50">
            <v>13</v>
          </cell>
          <cell r="F50" t="str">
            <v>LGU stewardship of the CHT Mobuilization efforts to ensure its sustainability for the NHTS poor households</v>
          </cell>
        </row>
        <row r="51">
          <cell r="A51" t="str">
            <v>Expanded Program on Immunization</v>
          </cell>
          <cell r="B51" t="str">
            <v>DOH</v>
          </cell>
          <cell r="C51" t="str">
            <v>SSD</v>
          </cell>
          <cell r="D51" t="str">
            <v>Social Reform and Community Development</v>
          </cell>
          <cell r="E51">
            <v>15</v>
          </cell>
          <cell r="F51" t="str">
            <v>1. Low immunization coverage (wide regional/sub-regional variaton of immunization coverage)
2. Continuiting transmission of measles virus
3. Inadequate cold chain capacity for new vaccines
4. New regional EPI managers and Cold Chain managers
5. Late submission of quarterly reports</v>
          </cell>
        </row>
        <row r="52">
          <cell r="A52" t="str">
            <v>Casecnan Multi-Purpose Irrigation and Power Project- Irrigation Component, Phase II/</v>
          </cell>
          <cell r="B52" t="str">
            <v>NIA</v>
          </cell>
          <cell r="C52" t="str">
            <v>ESD</v>
          </cell>
          <cell r="D52" t="str">
            <v>Agriculture, Agrarian Reform and Natural Resources</v>
          </cell>
          <cell r="E52">
            <v>4</v>
          </cell>
          <cell r="F52" t="str">
            <v>Delayed completion of CY 2014 POW and late start up of CY 2015 POW due to late release of project funds from DBM.</v>
          </cell>
        </row>
        <row r="53">
          <cell r="A53" t="str">
            <v>Balog-balog Multipurpose Project Phase II</v>
          </cell>
          <cell r="B53" t="str">
            <v>NIA</v>
          </cell>
          <cell r="C53" t="str">
            <v>ESD</v>
          </cell>
          <cell r="D53" t="str">
            <v>Agriculture, Agrarian Reform and Natural Resources</v>
          </cell>
          <cell r="E53">
            <v>2</v>
          </cell>
          <cell r="F53" t="str">
            <v xml:space="preserve">Delayed confirmation and approval of the Project by the NEDA Board. </v>
          </cell>
        </row>
        <row r="54">
          <cell r="A54" t="str">
            <v>Umayam River Irrigation Project</v>
          </cell>
          <cell r="B54" t="str">
            <v>NIA</v>
          </cell>
          <cell r="C54" t="str">
            <v>ESD</v>
          </cell>
          <cell r="D54" t="str">
            <v>Agriculture, Agrarian Reform and Natural Resources</v>
          </cell>
          <cell r="E54">
            <v>3</v>
          </cell>
          <cell r="F54" t="str">
            <v>Delayed procurement of civil work contracts due to prolong process in securing necessary pre-project implementation requirements such as loan financing (the project was previously proposed for possible ODA finacing), Environmental Compliance Certificate, Free and Prior Informed Consent (FPIC) document, Special Cutting Permits, etc.</v>
          </cell>
        </row>
        <row r="55">
          <cell r="A55" t="str">
            <v>Malitubog- Maridagao Irrigation Project, Stage 2</v>
          </cell>
          <cell r="B55" t="str">
            <v>NIA</v>
          </cell>
          <cell r="C55" t="str">
            <v>ESD</v>
          </cell>
          <cell r="D55" t="str">
            <v>Agriculture, Agrarian Reform and Natural Resources</v>
          </cell>
          <cell r="E55">
            <v>2</v>
          </cell>
          <cell r="F55" t="str">
            <v>Delayed project completion attributed by the prolong process in securing loan financer for the project was originally proposed for ODA loan financing.</v>
          </cell>
        </row>
        <row r="56">
          <cell r="A56" t="str">
            <v>PAyapa at Masaganang PamayaNAn (PAMANA) Program</v>
          </cell>
          <cell r="B56" t="str">
            <v>OPAPP</v>
          </cell>
          <cell r="D56" t="str">
            <v>Governance and Institutions Development</v>
          </cell>
        </row>
        <row r="57">
          <cell r="B57" t="str">
            <v>OPAPP</v>
          </cell>
          <cell r="D57" t="str">
            <v>Governance and Institutions Development</v>
          </cell>
        </row>
        <row r="58">
          <cell r="A58" t="str">
            <v>Pantawid Pamilyang Pilipino Program</v>
          </cell>
          <cell r="B58" t="str">
            <v>DSWD</v>
          </cell>
          <cell r="C58" t="str">
            <v>SSD</v>
          </cell>
          <cell r="D58" t="str">
            <v>Social Reform and Community Development</v>
          </cell>
          <cell r="E58">
            <v>5</v>
          </cell>
          <cell r="F58" t="str">
            <v xml:space="preserve">Lack of Supply Side. It serves as the major challenge that the program needs to address. </v>
          </cell>
        </row>
        <row r="59">
          <cell r="A59" t="str">
            <v>Sustainable Livelihood Program</v>
          </cell>
          <cell r="B59" t="str">
            <v>DSWD</v>
          </cell>
          <cell r="C59" t="str">
            <v>SSD</v>
          </cell>
          <cell r="D59" t="str">
            <v>Social Reform and Community Development</v>
          </cell>
          <cell r="E59">
            <v>7</v>
          </cell>
          <cell r="F59" t="str">
            <v xml:space="preserve">The first quarter of 2015 for SLP has shown to be slow and steady marked by the almost 8 percent accomplishment against the 2015 targets by the quarter’s end. This is primarily expected since the first few months of 2015 served as the preparatory months for the Field Offices in terms of identifying the most appropriate projects for the target participants. The start of implementation for most of these projects is expected to start in the second quarter. </v>
          </cell>
        </row>
        <row r="60">
          <cell r="A60" t="str">
            <v>Social Pension for Indigent Senior Filipino Citizens</v>
          </cell>
          <cell r="B60" t="str">
            <v>DSWD</v>
          </cell>
          <cell r="C60" t="str">
            <v>SSD</v>
          </cell>
          <cell r="D60" t="str">
            <v>Social Reform and Community Development</v>
          </cell>
          <cell r="E60">
            <v>6</v>
          </cell>
          <cell r="F60" t="str">
            <v>1.)  Lack of computer equipment for the additional manpower in all Field Offices.
2.)  Lack of bonded staff in the Field Offices to do the cash pay-out</v>
          </cell>
        </row>
        <row r="61">
          <cell r="A61" t="str">
            <v>Laoag City Bypass Link Road Project</v>
          </cell>
          <cell r="B61" t="str">
            <v>DPWH</v>
          </cell>
          <cell r="C61" t="str">
            <v>TISD</v>
          </cell>
          <cell r="D61" t="str">
            <v>Infrastructure Development</v>
          </cell>
          <cell r="E61">
            <v>11</v>
          </cell>
        </row>
        <row r="62">
          <cell r="E62">
            <v>8</v>
          </cell>
          <cell r="F62" t="str">
            <v>The project had difficulty in the acquisition of right-of-way and this should be addressed that funds for Right-of-way be released in advance</v>
          </cell>
        </row>
        <row r="63">
          <cell r="E63">
            <v>11</v>
          </cell>
        </row>
        <row r="64">
          <cell r="A64" t="str">
            <v>Sen. Gil Puyat Ave./Makati Ave. - Paseo de Roxas Vehicle Underpass Project</v>
          </cell>
          <cell r="B64" t="str">
            <v>DPWH</v>
          </cell>
          <cell r="C64" t="str">
            <v>TISD</v>
          </cell>
          <cell r="D64" t="str">
            <v>Infrastructure Development</v>
          </cell>
          <cell r="E64">
            <v>9</v>
          </cell>
        </row>
        <row r="65">
          <cell r="A65" t="str">
            <v>Construction of Bonifacio Global City - Ortigas Center Link Road Project</v>
          </cell>
          <cell r="B65" t="str">
            <v>DPWH</v>
          </cell>
          <cell r="C65" t="str">
            <v>TISD</v>
          </cell>
          <cell r="D65" t="str">
            <v>Infrastructure Development</v>
          </cell>
          <cell r="E65">
            <v>12</v>
          </cell>
        </row>
        <row r="66">
          <cell r="A66" t="str">
            <v>Bicol River Basin and Watershed Management Project</v>
          </cell>
          <cell r="B66" t="str">
            <v>DPWH</v>
          </cell>
          <cell r="C66" t="str">
            <v>TISD</v>
          </cell>
          <cell r="D66" t="str">
            <v>Infrastructure Development</v>
          </cell>
          <cell r="E66">
            <v>8</v>
          </cell>
          <cell r="F66" t="str">
            <v>1. Right-of-way acquisition of the Quinale-Talisay Diversion Channel not yet funded.</v>
          </cell>
        </row>
        <row r="67">
          <cell r="C67" t="str">
            <v>TISD</v>
          </cell>
          <cell r="D67" t="str">
            <v>Infrastructure Development</v>
          </cell>
          <cell r="E67">
            <v>11</v>
          </cell>
          <cell r="F67" t="str">
            <v>2. Unfavorable weather condition.</v>
          </cell>
        </row>
        <row r="68">
          <cell r="A68" t="str">
            <v>Daang Hari-SLEX Link Road Project</v>
          </cell>
          <cell r="B68" t="str">
            <v>DPWH</v>
          </cell>
          <cell r="C68" t="str">
            <v>TISD</v>
          </cell>
          <cell r="D68" t="str">
            <v>Infrastructure Development</v>
          </cell>
          <cell r="E68">
            <v>8</v>
          </cell>
          <cell r="F68" t="str">
            <v xml:space="preserve">• Permit to Enter (PTE) is being requested by DPWH from Brittany before withdrawal of expropriation. MOA is being executed between Concessionaire and Brittany to resolve pending issues important to both parties.
• Letter offer for the affected lots have already been submitted by DPWH to ICDC.
• Although MERALCO already agreed for the relocation without cost implication but have yet to undertake the relocation works for the remaining two (2) posts at mainline and four (4) posts at the Brittany Properties. Concessionaire already submitted to MERALCO the relocation plans for the posts at Brittany.
• Interoperability as discussed during the meeting on March 24, 2015 among SLTC/MATES, Ayala Corporation, PPP Service, PPP Center and TRB. The CCTV camera to be installed, will still be subject to commissioning and a criteria will be set by SLTC/MATES for the acceptance of the equipment.
</v>
          </cell>
        </row>
        <row r="69">
          <cell r="A69" t="str">
            <v>NAIA Expressway, Phase II</v>
          </cell>
          <cell r="B69" t="str">
            <v>DPWH</v>
          </cell>
          <cell r="C69" t="str">
            <v>TISD</v>
          </cell>
          <cell r="D69" t="str">
            <v>Infrastructure Development</v>
          </cell>
          <cell r="E69">
            <v>8</v>
          </cell>
          <cell r="F69" t="str">
            <v>The Right-of-Way Acquisition as of this period reached 68% accomplishment. The remaining 17% is under expropriation, 9% with MOA under preparation,and 6% additional lots for acquisition.</v>
          </cell>
        </row>
        <row r="70">
          <cell r="A70" t="str">
            <v>Tarlac Pangasinan-La Union Toll Expressway (TPLEX)</v>
          </cell>
          <cell r="B70" t="str">
            <v>DPWH</v>
          </cell>
          <cell r="C70" t="str">
            <v>TISD</v>
          </cell>
          <cell r="D70" t="str">
            <v>Infrastructure Development</v>
          </cell>
          <cell r="E70">
            <v>1</v>
          </cell>
          <cell r="F70" t="str">
            <v>Finalization of the Realignment of Section 3, Urdaneta City, Pangasinan- Rosario, La Union</v>
          </cell>
        </row>
        <row r="71">
          <cell r="E71">
            <v>8</v>
          </cell>
          <cell r="F71" t="str">
            <v>Delay in the ROW acquisition due to the proposed Realignment of Section 3.</v>
          </cell>
        </row>
        <row r="72">
          <cell r="A72" t="str">
            <v>National Sewerage and Septage Management Program</v>
          </cell>
          <cell r="B72" t="str">
            <v>DPWH</v>
          </cell>
          <cell r="D72" t="str">
            <v>Infrastructure Development</v>
          </cell>
        </row>
        <row r="73">
          <cell r="A73" t="str">
            <v>Rehabilitation and Upgrading of 12 Pumping Stations</v>
          </cell>
          <cell r="B73" t="str">
            <v>MMDA</v>
          </cell>
          <cell r="C73" t="str">
            <v>TISD</v>
          </cell>
          <cell r="D73" t="str">
            <v>Infrastructure Development</v>
          </cell>
          <cell r="E73">
            <v>11</v>
          </cell>
          <cell r="F73" t="str">
            <v xml:space="preserve">1. The timing of project implementation that covers wet months wherein various weather disturbances caused the suspension of works in the project.
</v>
          </cell>
        </row>
        <row r="74">
          <cell r="E74">
            <v>16</v>
          </cell>
          <cell r="F74" t="str">
            <v>2. The issue of port congestion that hampered the delivery of imported major project components particularly the pumps.</v>
          </cell>
        </row>
        <row r="75">
          <cell r="E75">
            <v>16</v>
          </cell>
          <cell r="F75" t="str">
            <v>3. The week-long declaration of National Holiday (Papal Visit).</v>
          </cell>
        </row>
        <row r="76">
          <cell r="E76">
            <v>5</v>
          </cell>
          <cell r="F76" t="str">
            <v>4. The different brands of equipment installed that also requires different types of spare parts to be procured/stocked.</v>
          </cell>
        </row>
        <row r="77">
          <cell r="A77" t="str">
            <v>Installation of Intelligent Transport System</v>
          </cell>
          <cell r="B77" t="str">
            <v>MMDA</v>
          </cell>
          <cell r="C77" t="str">
            <v>TISD</v>
          </cell>
          <cell r="D77" t="str">
            <v>Infrastructure Development</v>
          </cell>
          <cell r="E77">
            <v>9</v>
          </cell>
          <cell r="F77" t="str">
            <v>The project had difficulty in securing funding. With the on-going implementation of the phases, there are barangays that require permit (e.g. excavation permit) with fees charged.</v>
          </cell>
        </row>
        <row r="78">
          <cell r="A78" t="str">
            <v>Sagana at Ligtas na Tubig sa Lahat (SALINTUBIG) Program</v>
          </cell>
          <cell r="B78" t="str">
            <v xml:space="preserve">DILG </v>
          </cell>
          <cell r="D78" t="str">
            <v>Governance and Institutions Development</v>
          </cell>
          <cell r="F78" t="str">
            <v xml:space="preserve">1. Political conflict is one of the major causes of delay
2. Natural calamities damaged some of the SALINTUBIG water system projects
3. cquisition of Land, unavailability of water source, failure of bidding are some of the causes of delay 
4. Absorptive Capacity of LGUs to implement water supply and regular projects
5. Fund allocation not sufficient to the actual requirement of the water supply program
</v>
          </cell>
        </row>
        <row r="79">
          <cell r="A79" t="str">
            <v>Sagana at Ligtas na Tubig sa Lahat (SALINTUBIG) Program</v>
          </cell>
          <cell r="B79" t="str">
            <v xml:space="preserve">DILG </v>
          </cell>
          <cell r="D79" t="str">
            <v>Governance and Institutions Development</v>
          </cell>
        </row>
        <row r="80">
          <cell r="A80" t="str">
            <v>Sagana at Ligtas na Tubig sa Lahat (SALINTUBIG) Program</v>
          </cell>
          <cell r="B80" t="str">
            <v xml:space="preserve">DILG </v>
          </cell>
          <cell r="D80" t="str">
            <v>Governance and Institutions Development</v>
          </cell>
        </row>
        <row r="81">
          <cell r="A81" t="str">
            <v>Sagana at Ligtas na Tubig sa Lahat (SALINTUBIG) Program</v>
          </cell>
          <cell r="B81" t="str">
            <v xml:space="preserve">DILG </v>
          </cell>
          <cell r="D81" t="str">
            <v>Governance and Institutions Development</v>
          </cell>
        </row>
        <row r="82">
          <cell r="A82" t="str">
            <v>Recovery Assistance on Yolanda (RAY)</v>
          </cell>
          <cell r="B82" t="str">
            <v xml:space="preserve">DILG </v>
          </cell>
          <cell r="D82" t="str">
            <v>Governance and Institutions Development</v>
          </cell>
          <cell r="F82" t="str">
            <v xml:space="preserve">1. Difficulty in securing BBB standards. 
2. Delayed in project implementation due to procurement issues and changes/revisions in the scope of work.
3. Lack and limited number oftechnical manpower in the LGUs and in the DILG Regional and Provincial Offices.
4. Lack of available construction materials available at a time when the demand is so high because rehabilitation in the vast geographical area happened all at the same time. 
</v>
          </cell>
        </row>
        <row r="83">
          <cell r="A83" t="str">
            <v>Port Rehabilitation and Development</v>
          </cell>
          <cell r="B83" t="str">
            <v>CEZA</v>
          </cell>
          <cell r="C83" t="str">
            <v>SDAD</v>
          </cell>
          <cell r="D83" t="str">
            <v>Infrastructure Development</v>
          </cell>
          <cell r="E83">
            <v>2</v>
          </cell>
          <cell r="F83" t="str">
            <v>Dredging of the Navigational Channel has still not been started since it is still pending for the approval of the NEDA-ICC and the said dredging is needed for the full rehabilitation of the Port as planned.Refinement of the Feasibility Study and the completion of the documentary requirements are being undertaken.</v>
          </cell>
        </row>
        <row r="84">
          <cell r="A84" t="str">
            <v>Quipot Irrigation Project</v>
          </cell>
          <cell r="B84" t="str">
            <v>NIA</v>
          </cell>
          <cell r="C84" t="str">
            <v>ESD</v>
          </cell>
          <cell r="D84" t="str">
            <v>Agriculture, Agrarian Reform and Natural Resources</v>
          </cell>
          <cell r="E84">
            <v>9</v>
          </cell>
          <cell r="F84" t="str">
            <v xml:space="preserve">Delayed completion of Contract No. QIPDC1 due to issued contract suspension due to lack of project endorsement by the RDC. Contract suspension started in September 15, 2014 and was lifted only on December 23, 2014. </v>
          </cell>
        </row>
        <row r="85">
          <cell r="A85" t="str">
            <v>Modification of Malinao Dam</v>
          </cell>
          <cell r="B85" t="str">
            <v>NIA</v>
          </cell>
          <cell r="C85" t="str">
            <v>ESD</v>
          </cell>
          <cell r="D85" t="str">
            <v>Agriculture, Agrarian Reform and Natural Resources</v>
          </cell>
          <cell r="E85">
            <v>1</v>
          </cell>
          <cell r="F85" t="str">
            <v>Lack of RDC endorsement and finalization of dam detailed design.</v>
          </cell>
        </row>
        <row r="86">
          <cell r="A86" t="str">
            <v>Upper Butique SRIP</v>
          </cell>
          <cell r="B86" t="str">
            <v>NIA</v>
          </cell>
          <cell r="C86" t="str">
            <v>ESD</v>
          </cell>
          <cell r="D86" t="str">
            <v>Agriculture, Agrarian Reform and Natural Resources</v>
          </cell>
          <cell r="E86">
            <v>1</v>
          </cell>
          <cell r="F86" t="str">
            <v>Awaiting finalization of reformulated Feasibility Study and Detailed Design for the dam construction.</v>
          </cell>
        </row>
        <row r="87">
          <cell r="A87" t="str">
            <v>Training for Work Scholarship Program</v>
          </cell>
          <cell r="B87" t="str">
            <v>TESDA</v>
          </cell>
          <cell r="C87" t="str">
            <v>SSD</v>
          </cell>
          <cell r="D87" t="str">
            <v>Social Reform and Community Development</v>
          </cell>
          <cell r="E87">
            <v>1</v>
          </cell>
          <cell r="F87" t="str">
            <v>• The need to enhance the employability of TWSP graduates.</v>
          </cell>
        </row>
        <row r="89">
          <cell r="E89">
            <v>12</v>
          </cell>
          <cell r="F89" t="str">
            <v>• Active participation of technical-vocational education and training providers in the implementation of the TWSP.</v>
          </cell>
        </row>
        <row r="90">
          <cell r="E90">
            <v>15</v>
          </cell>
          <cell r="F90" t="str">
            <v>• Improve the monitoring/evaluation and reporting system.</v>
          </cell>
        </row>
        <row r="91">
          <cell r="E91">
            <v>1</v>
          </cell>
        </row>
        <row r="93">
          <cell r="A93" t="str">
            <v>Voluntary Provident Fund for local workers</v>
          </cell>
          <cell r="B93" t="str">
            <v>SSS</v>
          </cell>
          <cell r="C93" t="str">
            <v>SDAD</v>
          </cell>
          <cell r="D93" t="str">
            <v>Governance and Institutions Development</v>
          </cell>
          <cell r="E93">
            <v>1</v>
          </cell>
          <cell r="F93" t="str">
            <v>Need for the development of an application systeem to efficiantly and effectively handle enrollment, amendment, contributions, withdrawals, adjustments, benefit claims and provide various reports.</v>
          </cell>
        </row>
        <row r="94">
          <cell r="E94">
            <v>6</v>
          </cell>
          <cell r="F94" t="str">
            <v>Need for the creation of a department to manage the daily activities/concerns of the program.</v>
          </cell>
        </row>
        <row r="95">
          <cell r="E95">
            <v>1</v>
          </cell>
          <cell r="F95" t="str">
            <v>Development of business requirements and bidding out of the system.</v>
          </cell>
        </row>
        <row r="96">
          <cell r="E96">
            <v>6</v>
          </cell>
          <cell r="F96" t="str">
            <v>Need for the creation of a Steering Commuttee and TWG to oversee the system development</v>
          </cell>
        </row>
        <row r="97">
          <cell r="E97">
            <v>16</v>
          </cell>
          <cell r="F97" t="str">
            <v>Delay in implementation of other programs to which the Provident Fund System is dependent</v>
          </cell>
        </row>
        <row r="98">
          <cell r="E98">
            <v>16</v>
          </cell>
        </row>
        <row r="99">
          <cell r="A99" t="str">
            <v xml:space="preserve">Socio Economic Component of the Normalization Process </v>
          </cell>
          <cell r="B99" t="str">
            <v>OPAPP</v>
          </cell>
          <cell r="C99" t="str">
            <v>SSD</v>
          </cell>
          <cell r="D99" t="str">
            <v>Governance and Institutions Development</v>
          </cell>
          <cell r="E99">
            <v>12</v>
          </cell>
          <cell r="F99" t="str">
            <v>Problem 1: Submission of list of beneficiaries is dependent on the political track or passage of the BBL. Until BBL is passed the MILF will not decommission its combatants as the program for normalization in the annex on normalization of CAB laid the gradual process commensurate to its milestone. Thus, delivery of socio-econ package will only progress upon commencement of the decommissioning process.</v>
          </cell>
        </row>
        <row r="100">
          <cell r="E100">
            <v>1</v>
          </cell>
          <cell r="F100" t="str">
            <v>The vertical programming and implementation designs of agencies for its interventions for the decommissioned combatants posted a challenge for horizontal harmonization and programming across 6 agencies. Each of the agencies have their own specific guidelines and requirements that in some instances did not complement or duplicate the process that a decommissioned combatant needs to undergo.</v>
          </cell>
        </row>
        <row r="101">
          <cell r="A101" t="str">
            <v>Free Internet Wi-Fi Connectivity in Public Places</v>
          </cell>
          <cell r="B101" t="str">
            <v>DOST</v>
          </cell>
          <cell r="C101" t="str">
            <v>NTISD</v>
          </cell>
          <cell r="D101" t="str">
            <v>Infrastructure Development</v>
          </cell>
          <cell r="E101">
            <v>4</v>
          </cell>
        </row>
        <row r="102">
          <cell r="B102" t="str">
            <v>DOST</v>
          </cell>
          <cell r="C102" t="str">
            <v>SDAD</v>
          </cell>
          <cell r="D102" t="str">
            <v>Infrastructure Development</v>
          </cell>
          <cell r="E102">
            <v>2</v>
          </cell>
        </row>
        <row r="103">
          <cell r="A103" t="str">
            <v>National Health Insurance Program</v>
          </cell>
          <cell r="B103" t="str">
            <v>DOH</v>
          </cell>
          <cell r="C103" t="str">
            <v>SSD</v>
          </cell>
          <cell r="D103" t="str">
            <v>Social Reform and Community Development</v>
          </cell>
          <cell r="E103">
            <v>7</v>
          </cell>
          <cell r="F103" t="str">
            <v>Limitation in the identification of the poor</v>
          </cell>
        </row>
        <row r="104">
          <cell r="E104">
            <v>15</v>
          </cell>
          <cell r="F104" t="str">
            <v>Discrepancies in the details of the identified poor (error of enumerators in encoding details of respondents, etc)</v>
          </cell>
        </row>
        <row r="105">
          <cell r="E105">
            <v>7</v>
          </cell>
          <cell r="F105" t="str">
            <v>Challenge in locating, informing and properly profiling of member families who were displaced by calamities and migration.</v>
          </cell>
        </row>
        <row r="106">
          <cell r="A106" t="str">
            <v>Support to Bottom-Up Budget Process and Empowerment Fund</v>
          </cell>
          <cell r="B106" t="str">
            <v>DILG</v>
          </cell>
          <cell r="C106" t="str">
            <v>NTISD</v>
          </cell>
          <cell r="D106" t="str">
            <v>Governance and Institutions Development</v>
          </cell>
          <cell r="E106">
            <v>13</v>
          </cell>
          <cell r="F106" t="str">
            <v>Low absorptive capacity of LGUS - limited number of technical staff to comply with the too many documentary requirements of the project</v>
          </cell>
        </row>
        <row r="107">
          <cell r="E107">
            <v>6</v>
          </cell>
          <cell r="F107" t="str">
            <v>Low absorptive capacity of NGAs - limited number of technical staff to implement centrally-managed project and other requirement of the project</v>
          </cell>
        </row>
        <row r="108">
          <cell r="E108">
            <v>4</v>
          </cell>
          <cell r="F108" t="str">
            <v xml:space="preserve">Liquidation issues - non-release of new project funds due to unliquidated cash transfer. </v>
          </cell>
        </row>
        <row r="109">
          <cell r="E109">
            <v>6</v>
          </cell>
          <cell r="F109" t="str">
            <v>Timeliness and accuracy of data re status of sub-project implementation - delay in reporting on the status of projects by some Regions and delayed validation of status of project by some central offices of NGAs</v>
          </cell>
        </row>
        <row r="110">
          <cell r="A110" t="str">
            <v>Sagana at Ligtas na Tubig sa Lahat (SALINTUBIG) Program</v>
          </cell>
          <cell r="B110" t="str">
            <v>DILG</v>
          </cell>
          <cell r="C110" t="str">
            <v>NTISD</v>
          </cell>
          <cell r="D110" t="str">
            <v>Governance and Institutions Development</v>
          </cell>
          <cell r="E110">
            <v>13</v>
          </cell>
          <cell r="F110" t="str">
            <v>Absorptive Capacity of LGUs to prepare Feability Study and Detailed Engineering Design (DED)</v>
          </cell>
        </row>
        <row r="112">
          <cell r="F112" t="str">
            <v>Compliance to SGH and other governance requirements</v>
          </cell>
        </row>
        <row r="114">
          <cell r="F114" t="str">
            <v>Technical issues (availability of water source in the area both quality and quantity)</v>
          </cell>
        </row>
        <row r="116">
          <cell r="F116" t="str">
            <v>Availability of funds for the conduct of geo-resistivity (new construction)</v>
          </cell>
        </row>
        <row r="117">
          <cell r="A117" t="str">
            <v>Performance Challenge Fund</v>
          </cell>
          <cell r="B117" t="str">
            <v>DILG</v>
          </cell>
          <cell r="C117" t="str">
            <v>NTISD</v>
          </cell>
          <cell r="D117" t="str">
            <v>Governance and Institutions Development</v>
          </cell>
          <cell r="E117">
            <v>4</v>
          </cell>
          <cell r="F117" t="str">
            <v>Delayed released of FY 2014 PCF due a negative list status (needing clearance)</v>
          </cell>
        </row>
        <row r="119">
          <cell r="A119" t="str">
            <v>Provision for Potable Water Supply-Bottom-up Budgeting Process (BuB) Water Areas</v>
          </cell>
          <cell r="B119" t="str">
            <v>DILG</v>
          </cell>
          <cell r="C119" t="str">
            <v>NTISD</v>
          </cell>
          <cell r="D119" t="str">
            <v>Infrastructure Development</v>
          </cell>
          <cell r="F119" t="str">
            <v>Compliance to SGH and other governance requirements</v>
          </cell>
        </row>
        <row r="121">
          <cell r="F121" t="str">
            <v>Technical issues (availability of water source in the area both quality and quantity)</v>
          </cell>
        </row>
        <row r="123">
          <cell r="F123" t="str">
            <v>Availability of funds for the conduct of geo-resistivity (new construction)</v>
          </cell>
        </row>
        <row r="127">
          <cell r="A127" t="str">
            <v>PAyapa at
MAsaganang
PamayaNAn
(PAMANA) Program</v>
          </cell>
          <cell r="B127" t="str">
            <v>OPAPP</v>
          </cell>
          <cell r="C127" t="str">
            <v>SSD</v>
          </cell>
          <cell r="D127" t="str">
            <v>Social Reform and Community Development</v>
          </cell>
          <cell r="F127" t="str">
            <v>·         Transfer of DAR-Agrarian Reform Areas (ARA) funds from DAR to DA by CY2015.  This will now be facilitated with the recent signing of the DAR-DA Memorandum of Agreement on PAMANA-ARA implementation arrangements.</v>
          </cell>
        </row>
        <row r="128">
          <cell r="F128" t="str">
            <v>·         Download of KC-PAMANA funds is on hold since 27 April 2015.  DSWD is revising the guidelines to address concerns raised by COA on the downloading of funds.</v>
          </cell>
        </row>
        <row r="129">
          <cell r="A129" t="str">
            <v>National Justice Information System</v>
          </cell>
          <cell r="B129" t="str">
            <v>DOJ</v>
          </cell>
          <cell r="C129" t="str">
            <v>SSD</v>
          </cell>
          <cell r="D129" t="str">
            <v>Governance and Institutions Development</v>
          </cell>
          <cell r="E129">
            <v>12</v>
          </cell>
          <cell r="F129" t="str">
            <v>Interagency coordination constraints</v>
          </cell>
        </row>
        <row r="130">
          <cell r="E130">
            <v>6</v>
          </cell>
          <cell r="F130" t="str">
            <v>Changes in leadership</v>
          </cell>
        </row>
        <row r="131">
          <cell r="E131">
            <v>4</v>
          </cell>
          <cell r="F131" t="str">
            <v>Unsustained and/or inadequate funding</v>
          </cell>
        </row>
        <row r="133">
          <cell r="E133">
            <v>5</v>
          </cell>
        </row>
        <row r="134">
          <cell r="E134">
            <v>3</v>
          </cell>
        </row>
        <row r="135">
          <cell r="E135">
            <v>12</v>
          </cell>
        </row>
        <row r="136">
          <cell r="A136" t="str">
            <v>KAANIB Enterprise Development Project</v>
          </cell>
          <cell r="B136" t="str">
            <v>DA</v>
          </cell>
          <cell r="C136" t="str">
            <v>ESD</v>
          </cell>
          <cell r="D136" t="str">
            <v>Agriculture, Agrarian Reform and Natural Resources</v>
          </cell>
          <cell r="E136">
            <v>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107"/>
  <sheetViews>
    <sheetView zoomScale="80" zoomScaleNormal="80" workbookViewId="0">
      <selection activeCell="B1" sqref="B1"/>
    </sheetView>
  </sheetViews>
  <sheetFormatPr baseColWidth="10" defaultColWidth="11" defaultRowHeight="15.75" x14ac:dyDescent="0.25"/>
  <cols>
    <col min="1" max="2" width="11" style="2"/>
    <col min="3" max="3" width="27.5" style="2" customWidth="1"/>
    <col min="4" max="11" width="11" style="2"/>
    <col min="12" max="13" width="11" style="1"/>
    <col min="14" max="16" width="11" style="2"/>
    <col min="17" max="17" width="11" style="1"/>
    <col min="18" max="16384" width="11" style="2"/>
  </cols>
  <sheetData>
    <row r="2" spans="2:20" x14ac:dyDescent="0.25">
      <c r="O2" s="3"/>
      <c r="P2" s="3"/>
      <c r="Q2" s="7"/>
      <c r="R2" s="3"/>
      <c r="S2" s="3"/>
      <c r="T2" s="3"/>
    </row>
    <row r="3" spans="2:20" x14ac:dyDescent="0.25">
      <c r="O3" s="3"/>
      <c r="P3" s="3"/>
      <c r="Q3" s="7"/>
      <c r="R3" s="3"/>
      <c r="S3" s="3"/>
      <c r="T3" s="3"/>
    </row>
    <row r="4" spans="2:20" x14ac:dyDescent="0.25">
      <c r="B4" s="4" t="s">
        <v>26</v>
      </c>
      <c r="C4" s="4" t="s">
        <v>19</v>
      </c>
      <c r="O4" s="3"/>
      <c r="P4" s="3"/>
      <c r="Q4" s="7"/>
      <c r="R4" s="3"/>
      <c r="S4" s="3"/>
      <c r="T4" s="3"/>
    </row>
    <row r="5" spans="2:20" ht="31.5" x14ac:dyDescent="0.25">
      <c r="B5" s="5" t="s">
        <v>3</v>
      </c>
      <c r="C5" s="5" t="s">
        <v>20</v>
      </c>
      <c r="O5" s="3"/>
      <c r="P5" s="3"/>
      <c r="Q5" s="7"/>
      <c r="R5" s="3"/>
      <c r="S5" s="3"/>
      <c r="T5" s="3"/>
    </row>
    <row r="6" spans="2:20" ht="31.5" x14ac:dyDescent="0.25">
      <c r="B6" s="6" t="s">
        <v>4</v>
      </c>
      <c r="C6" s="5" t="s">
        <v>21</v>
      </c>
      <c r="O6" s="3"/>
      <c r="P6" s="3"/>
      <c r="Q6" s="7"/>
      <c r="R6" s="3"/>
      <c r="S6" s="3"/>
      <c r="T6" s="3"/>
    </row>
    <row r="7" spans="2:20" ht="63" x14ac:dyDescent="0.25">
      <c r="B7" s="5" t="s">
        <v>5</v>
      </c>
      <c r="C7" s="5" t="s">
        <v>22</v>
      </c>
      <c r="O7" s="3"/>
      <c r="P7" s="3"/>
      <c r="Q7" s="7"/>
      <c r="R7" s="3"/>
      <c r="S7" s="3"/>
      <c r="T7" s="3"/>
    </row>
    <row r="8" spans="2:20" ht="31.5" x14ac:dyDescent="0.25">
      <c r="B8" s="5" t="s">
        <v>6</v>
      </c>
      <c r="C8" s="5" t="s">
        <v>35</v>
      </c>
      <c r="O8" s="3"/>
      <c r="P8" s="3"/>
      <c r="Q8" s="7"/>
      <c r="R8" s="3"/>
      <c r="S8" s="3"/>
      <c r="T8" s="3"/>
    </row>
    <row r="9" spans="2:20" ht="31.5" x14ac:dyDescent="0.25">
      <c r="B9" s="5" t="s">
        <v>7</v>
      </c>
      <c r="C9" s="5" t="s">
        <v>23</v>
      </c>
      <c r="O9" s="3"/>
      <c r="P9" s="3"/>
      <c r="Q9" s="7"/>
      <c r="R9" s="3"/>
      <c r="S9" s="3"/>
      <c r="T9" s="3"/>
    </row>
    <row r="10" spans="2:20" ht="31.5" x14ac:dyDescent="0.25">
      <c r="B10" s="5" t="s">
        <v>8</v>
      </c>
      <c r="C10" s="5" t="s">
        <v>24</v>
      </c>
      <c r="O10" s="3"/>
      <c r="P10" s="3"/>
      <c r="Q10" s="7"/>
      <c r="R10" s="3"/>
      <c r="S10" s="3"/>
      <c r="T10" s="3"/>
    </row>
    <row r="11" spans="2:20" ht="31.5" x14ac:dyDescent="0.25">
      <c r="B11" s="5" t="s">
        <v>9</v>
      </c>
      <c r="C11" s="5" t="s">
        <v>25</v>
      </c>
      <c r="O11" s="3"/>
      <c r="P11" s="3"/>
      <c r="Q11" s="7"/>
      <c r="R11" s="3"/>
      <c r="S11" s="3"/>
      <c r="T11" s="3"/>
    </row>
    <row r="12" spans="2:20" ht="173.25" x14ac:dyDescent="0.25">
      <c r="B12" s="5" t="s">
        <v>10</v>
      </c>
      <c r="C12" s="5" t="s">
        <v>33</v>
      </c>
      <c r="O12" s="3"/>
      <c r="P12" s="3"/>
      <c r="Q12" s="7"/>
      <c r="R12" s="3"/>
      <c r="S12" s="3"/>
      <c r="T12" s="3"/>
    </row>
    <row r="13" spans="2:20" ht="157.5" x14ac:dyDescent="0.25">
      <c r="B13" s="5" t="s">
        <v>11</v>
      </c>
      <c r="C13" s="5" t="s">
        <v>34</v>
      </c>
      <c r="O13" s="3"/>
      <c r="P13" s="3"/>
      <c r="Q13" s="7"/>
      <c r="R13" s="3"/>
      <c r="S13" s="3"/>
      <c r="T13" s="3"/>
    </row>
    <row r="14" spans="2:20" ht="126" x14ac:dyDescent="0.25">
      <c r="B14" s="5" t="s">
        <v>12</v>
      </c>
      <c r="C14" s="5" t="s">
        <v>36</v>
      </c>
      <c r="O14" s="3"/>
      <c r="P14" s="3"/>
      <c r="Q14" s="7"/>
      <c r="R14" s="3"/>
      <c r="S14" s="3"/>
      <c r="T14" s="3"/>
    </row>
    <row r="15" spans="2:20" x14ac:dyDescent="0.25">
      <c r="B15" s="5" t="s">
        <v>13</v>
      </c>
      <c r="C15" s="5" t="s">
        <v>18</v>
      </c>
      <c r="O15" s="3"/>
      <c r="P15" s="3"/>
      <c r="Q15" s="7"/>
      <c r="R15" s="3"/>
      <c r="S15" s="3"/>
      <c r="T15" s="3"/>
    </row>
    <row r="16" spans="2:20" ht="63" x14ac:dyDescent="0.25">
      <c r="B16" s="8" t="s">
        <v>169</v>
      </c>
      <c r="C16" s="5" t="s">
        <v>170</v>
      </c>
      <c r="O16" s="3"/>
      <c r="P16" s="3"/>
      <c r="Q16" s="7"/>
      <c r="R16" s="3"/>
      <c r="S16" s="3"/>
      <c r="T16" s="3"/>
    </row>
    <row r="17" spans="2:20" ht="63" x14ac:dyDescent="0.25">
      <c r="B17" s="8" t="s">
        <v>166</v>
      </c>
      <c r="C17" s="5" t="s">
        <v>171</v>
      </c>
      <c r="O17" s="3"/>
      <c r="P17" s="3"/>
      <c r="Q17" s="7"/>
      <c r="R17" s="3"/>
      <c r="S17" s="3"/>
      <c r="T17" s="3"/>
    </row>
    <row r="18" spans="2:20" ht="63" x14ac:dyDescent="0.25">
      <c r="B18" s="8" t="s">
        <v>27</v>
      </c>
      <c r="C18" s="5" t="s">
        <v>28</v>
      </c>
      <c r="O18" s="3"/>
      <c r="P18" s="3"/>
      <c r="Q18" s="7"/>
      <c r="R18" s="3"/>
      <c r="S18" s="3"/>
      <c r="T18" s="3"/>
    </row>
    <row r="19" spans="2:20" ht="47.25" x14ac:dyDescent="0.25">
      <c r="B19" s="8" t="s">
        <v>14</v>
      </c>
      <c r="C19" s="5" t="s">
        <v>29</v>
      </c>
      <c r="O19" s="3"/>
      <c r="P19" s="3"/>
      <c r="Q19" s="7"/>
      <c r="R19" s="3"/>
      <c r="S19" s="3"/>
      <c r="T19" s="3"/>
    </row>
    <row r="20" spans="2:20" ht="47.25" x14ac:dyDescent="0.25">
      <c r="B20" s="8" t="s">
        <v>15</v>
      </c>
      <c r="C20" s="5" t="s">
        <v>30</v>
      </c>
      <c r="O20" s="3"/>
      <c r="P20" s="3"/>
      <c r="Q20" s="7"/>
      <c r="R20" s="3"/>
      <c r="S20" s="3"/>
      <c r="T20" s="3"/>
    </row>
    <row r="21" spans="2:20" ht="47.25" x14ac:dyDescent="0.25">
      <c r="B21" s="8" t="s">
        <v>16</v>
      </c>
      <c r="C21" s="5" t="s">
        <v>31</v>
      </c>
      <c r="O21" s="3"/>
      <c r="P21" s="3"/>
      <c r="Q21" s="7"/>
      <c r="R21" s="3"/>
      <c r="S21" s="3"/>
      <c r="T21" s="3"/>
    </row>
    <row r="22" spans="2:20" ht="47.25" x14ac:dyDescent="0.25">
      <c r="B22" s="8" t="s">
        <v>17</v>
      </c>
      <c r="C22" s="5" t="s">
        <v>32</v>
      </c>
      <c r="O22" s="3"/>
      <c r="P22" s="3"/>
      <c r="Q22" s="7"/>
      <c r="R22" s="3"/>
      <c r="S22" s="3"/>
      <c r="T22" s="3"/>
    </row>
    <row r="23" spans="2:20" x14ac:dyDescent="0.25">
      <c r="O23" s="3"/>
      <c r="P23" s="3"/>
      <c r="Q23" s="7"/>
      <c r="R23" s="3"/>
      <c r="S23" s="3"/>
      <c r="T23" s="3"/>
    </row>
    <row r="24" spans="2:20" x14ac:dyDescent="0.25">
      <c r="O24" s="3"/>
      <c r="P24" s="3"/>
      <c r="Q24" s="7"/>
      <c r="R24" s="3"/>
      <c r="S24" s="3"/>
      <c r="T24" s="3"/>
    </row>
    <row r="25" spans="2:20" x14ac:dyDescent="0.25">
      <c r="O25" s="3"/>
      <c r="P25" s="3"/>
      <c r="Q25" s="7"/>
      <c r="R25" s="3"/>
      <c r="S25" s="3"/>
      <c r="T25" s="3"/>
    </row>
    <row r="26" spans="2:20" x14ac:dyDescent="0.25">
      <c r="O26" s="3"/>
      <c r="P26" s="3"/>
      <c r="Q26" s="7"/>
      <c r="R26" s="3"/>
      <c r="S26" s="3"/>
      <c r="T26" s="3"/>
    </row>
    <row r="27" spans="2:20" x14ac:dyDescent="0.25">
      <c r="O27" s="3"/>
      <c r="P27" s="3"/>
      <c r="Q27" s="7"/>
      <c r="R27" s="3"/>
      <c r="S27" s="3"/>
      <c r="T27" s="3"/>
    </row>
    <row r="28" spans="2:20" x14ac:dyDescent="0.25">
      <c r="O28" s="3"/>
      <c r="P28" s="3"/>
      <c r="Q28" s="7"/>
      <c r="R28" s="3"/>
      <c r="S28" s="3"/>
      <c r="T28" s="3"/>
    </row>
    <row r="29" spans="2:20" x14ac:dyDescent="0.25">
      <c r="O29" s="3"/>
      <c r="P29" s="3"/>
      <c r="Q29" s="7"/>
      <c r="R29" s="3"/>
      <c r="S29" s="3"/>
      <c r="T29" s="3"/>
    </row>
    <row r="30" spans="2:20" x14ac:dyDescent="0.25">
      <c r="O30" s="3"/>
      <c r="P30" s="3"/>
      <c r="Q30" s="7"/>
      <c r="R30" s="3"/>
      <c r="S30" s="3"/>
      <c r="T30" s="3"/>
    </row>
    <row r="31" spans="2:20" x14ac:dyDescent="0.25">
      <c r="O31" s="3"/>
      <c r="P31" s="3"/>
      <c r="Q31" s="7"/>
      <c r="R31" s="3"/>
      <c r="S31" s="3"/>
      <c r="T31" s="3"/>
    </row>
    <row r="32" spans="2:20" x14ac:dyDescent="0.25">
      <c r="O32" s="3"/>
      <c r="P32" s="3"/>
      <c r="Q32" s="7"/>
      <c r="R32" s="3"/>
      <c r="S32" s="3"/>
      <c r="T32" s="3"/>
    </row>
    <row r="33" spans="15:20" x14ac:dyDescent="0.25">
      <c r="O33" s="3"/>
      <c r="P33" s="3"/>
      <c r="Q33" s="7"/>
      <c r="R33" s="3"/>
      <c r="S33" s="3"/>
      <c r="T33" s="3"/>
    </row>
    <row r="34" spans="15:20" x14ac:dyDescent="0.25">
      <c r="O34" s="3"/>
      <c r="P34" s="3"/>
      <c r="Q34" s="7"/>
      <c r="R34" s="3"/>
      <c r="S34" s="3"/>
      <c r="T34" s="3"/>
    </row>
    <row r="35" spans="15:20" x14ac:dyDescent="0.25">
      <c r="O35" s="3"/>
      <c r="P35" s="3"/>
      <c r="Q35" s="7"/>
      <c r="R35" s="3"/>
      <c r="S35" s="3"/>
      <c r="T35" s="3"/>
    </row>
    <row r="36" spans="15:20" x14ac:dyDescent="0.25">
      <c r="O36" s="3"/>
      <c r="P36" s="3"/>
      <c r="Q36" s="7"/>
      <c r="R36" s="3"/>
      <c r="S36" s="3"/>
      <c r="T36" s="3"/>
    </row>
    <row r="37" spans="15:20" x14ac:dyDescent="0.25">
      <c r="O37" s="3"/>
      <c r="P37" s="3"/>
      <c r="Q37" s="7"/>
      <c r="R37" s="3"/>
      <c r="S37" s="3"/>
      <c r="T37" s="3"/>
    </row>
    <row r="38" spans="15:20" x14ac:dyDescent="0.25">
      <c r="O38" s="3"/>
      <c r="P38" s="3"/>
      <c r="Q38" s="7"/>
      <c r="R38" s="3"/>
      <c r="S38" s="3"/>
      <c r="T38" s="3"/>
    </row>
    <row r="39" spans="15:20" x14ac:dyDescent="0.25">
      <c r="O39" s="3"/>
      <c r="P39" s="3"/>
      <c r="Q39" s="7"/>
      <c r="R39" s="3"/>
      <c r="S39" s="3"/>
      <c r="T39" s="3"/>
    </row>
    <row r="40" spans="15:20" x14ac:dyDescent="0.25">
      <c r="O40" s="3"/>
      <c r="P40" s="3"/>
      <c r="Q40" s="7"/>
      <c r="R40" s="3"/>
      <c r="S40" s="3"/>
      <c r="T40" s="3"/>
    </row>
    <row r="41" spans="15:20" x14ac:dyDescent="0.25">
      <c r="O41" s="3"/>
      <c r="P41" s="3"/>
      <c r="Q41" s="7"/>
      <c r="R41" s="3"/>
      <c r="S41" s="3"/>
      <c r="T41" s="3"/>
    </row>
    <row r="42" spans="15:20" x14ac:dyDescent="0.25">
      <c r="O42" s="3"/>
      <c r="P42" s="3"/>
      <c r="Q42" s="7"/>
      <c r="R42" s="3"/>
      <c r="S42" s="3"/>
      <c r="T42" s="3"/>
    </row>
    <row r="43" spans="15:20" x14ac:dyDescent="0.25">
      <c r="O43" s="3"/>
      <c r="P43" s="3"/>
      <c r="Q43" s="7"/>
      <c r="R43" s="3"/>
      <c r="S43" s="3"/>
      <c r="T43" s="3"/>
    </row>
    <row r="44" spans="15:20" x14ac:dyDescent="0.25">
      <c r="O44" s="3"/>
      <c r="P44" s="3"/>
      <c r="Q44" s="7"/>
      <c r="R44" s="3"/>
      <c r="S44" s="3"/>
      <c r="T44" s="3"/>
    </row>
    <row r="45" spans="15:20" x14ac:dyDescent="0.25">
      <c r="O45" s="3"/>
      <c r="P45" s="3"/>
      <c r="Q45" s="7"/>
      <c r="R45" s="3"/>
      <c r="S45" s="3"/>
      <c r="T45" s="3"/>
    </row>
    <row r="46" spans="15:20" x14ac:dyDescent="0.25">
      <c r="O46" s="3"/>
      <c r="P46" s="3"/>
      <c r="Q46" s="7"/>
      <c r="R46" s="3"/>
      <c r="S46" s="3"/>
      <c r="T46" s="3"/>
    </row>
    <row r="47" spans="15:20" x14ac:dyDescent="0.25">
      <c r="O47" s="3"/>
      <c r="P47" s="3"/>
      <c r="Q47" s="7"/>
      <c r="R47" s="3"/>
      <c r="S47" s="3"/>
      <c r="T47" s="3"/>
    </row>
    <row r="48" spans="15:20" x14ac:dyDescent="0.25">
      <c r="O48" s="3"/>
      <c r="P48" s="3"/>
      <c r="Q48" s="7"/>
      <c r="R48" s="3"/>
      <c r="S48" s="3"/>
      <c r="T48" s="3"/>
    </row>
    <row r="49" spans="15:20" x14ac:dyDescent="0.25">
      <c r="O49" s="3"/>
      <c r="P49" s="3"/>
      <c r="Q49" s="7"/>
      <c r="R49" s="3"/>
      <c r="S49" s="3"/>
      <c r="T49" s="3"/>
    </row>
    <row r="50" spans="15:20" x14ac:dyDescent="0.25">
      <c r="O50" s="3"/>
      <c r="P50" s="3"/>
      <c r="Q50" s="7"/>
      <c r="R50" s="3"/>
      <c r="S50" s="3"/>
      <c r="T50" s="3"/>
    </row>
    <row r="51" spans="15:20" x14ac:dyDescent="0.25">
      <c r="O51" s="3"/>
      <c r="P51" s="3"/>
      <c r="Q51" s="7"/>
      <c r="R51" s="3"/>
      <c r="S51" s="3"/>
      <c r="T51" s="3"/>
    </row>
    <row r="52" spans="15:20" x14ac:dyDescent="0.25">
      <c r="O52" s="3"/>
      <c r="P52" s="3"/>
      <c r="Q52" s="7"/>
      <c r="R52" s="3"/>
      <c r="S52" s="3"/>
      <c r="T52" s="3"/>
    </row>
    <row r="53" spans="15:20" x14ac:dyDescent="0.25">
      <c r="O53" s="3"/>
      <c r="P53" s="3"/>
      <c r="Q53" s="7"/>
      <c r="R53" s="3"/>
      <c r="S53" s="3"/>
      <c r="T53" s="3"/>
    </row>
    <row r="54" spans="15:20" x14ac:dyDescent="0.25">
      <c r="O54" s="3"/>
      <c r="P54" s="3"/>
      <c r="Q54" s="7"/>
      <c r="R54" s="3"/>
      <c r="S54" s="3"/>
      <c r="T54" s="3"/>
    </row>
    <row r="55" spans="15:20" x14ac:dyDescent="0.25">
      <c r="O55" s="3"/>
      <c r="P55" s="3"/>
      <c r="Q55" s="7"/>
      <c r="R55" s="3"/>
      <c r="S55" s="3"/>
      <c r="T55" s="3"/>
    </row>
    <row r="56" spans="15:20" x14ac:dyDescent="0.25">
      <c r="O56" s="3"/>
      <c r="P56" s="3"/>
      <c r="Q56" s="7"/>
      <c r="R56" s="3"/>
      <c r="S56" s="3"/>
      <c r="T56" s="3"/>
    </row>
    <row r="57" spans="15:20" x14ac:dyDescent="0.25">
      <c r="O57" s="3"/>
      <c r="P57" s="3"/>
      <c r="Q57" s="7"/>
      <c r="R57" s="3"/>
      <c r="S57" s="3"/>
      <c r="T57" s="3"/>
    </row>
    <row r="58" spans="15:20" x14ac:dyDescent="0.25">
      <c r="O58" s="3"/>
      <c r="P58" s="3"/>
      <c r="Q58" s="7"/>
      <c r="R58" s="3"/>
      <c r="S58" s="3"/>
      <c r="T58" s="3"/>
    </row>
    <row r="59" spans="15:20" x14ac:dyDescent="0.25">
      <c r="O59" s="3"/>
      <c r="P59" s="3"/>
      <c r="Q59" s="7"/>
      <c r="R59" s="3"/>
      <c r="S59" s="3"/>
      <c r="T59" s="3"/>
    </row>
    <row r="60" spans="15:20" x14ac:dyDescent="0.25">
      <c r="O60" s="3"/>
      <c r="P60" s="3"/>
      <c r="Q60" s="7"/>
      <c r="R60" s="3"/>
      <c r="S60" s="3"/>
      <c r="T60" s="3"/>
    </row>
    <row r="61" spans="15:20" x14ac:dyDescent="0.25">
      <c r="O61" s="3"/>
      <c r="P61" s="3"/>
      <c r="Q61" s="7"/>
      <c r="R61" s="3"/>
      <c r="S61" s="3"/>
      <c r="T61" s="3"/>
    </row>
    <row r="62" spans="15:20" x14ac:dyDescent="0.25">
      <c r="O62" s="3"/>
      <c r="P62" s="3"/>
      <c r="Q62" s="7"/>
      <c r="R62" s="3"/>
      <c r="S62" s="3"/>
      <c r="T62" s="3"/>
    </row>
    <row r="63" spans="15:20" x14ac:dyDescent="0.25">
      <c r="O63" s="3"/>
      <c r="P63" s="3"/>
      <c r="Q63" s="7"/>
      <c r="R63" s="3"/>
      <c r="S63" s="3"/>
      <c r="T63" s="3"/>
    </row>
    <row r="64" spans="15:20" x14ac:dyDescent="0.25">
      <c r="O64" s="3"/>
      <c r="P64" s="3"/>
      <c r="Q64" s="7"/>
      <c r="R64" s="3"/>
      <c r="S64" s="3"/>
      <c r="T64" s="3"/>
    </row>
    <row r="65" spans="15:20" x14ac:dyDescent="0.25">
      <c r="O65" s="3"/>
      <c r="P65" s="3"/>
      <c r="Q65" s="7"/>
      <c r="R65" s="3"/>
      <c r="S65" s="3"/>
      <c r="T65" s="3"/>
    </row>
    <row r="66" spans="15:20" x14ac:dyDescent="0.25">
      <c r="O66" s="3"/>
      <c r="P66" s="3"/>
      <c r="Q66" s="7"/>
      <c r="R66" s="3"/>
      <c r="S66" s="3"/>
      <c r="T66" s="3"/>
    </row>
    <row r="67" spans="15:20" x14ac:dyDescent="0.25">
      <c r="O67" s="3"/>
      <c r="P67" s="3"/>
      <c r="Q67" s="7"/>
      <c r="R67" s="3"/>
      <c r="S67" s="3"/>
      <c r="T67" s="3"/>
    </row>
    <row r="68" spans="15:20" x14ac:dyDescent="0.25">
      <c r="O68" s="3"/>
      <c r="P68" s="3"/>
      <c r="Q68" s="7"/>
      <c r="R68" s="3"/>
      <c r="S68" s="3"/>
      <c r="T68" s="3"/>
    </row>
    <row r="69" spans="15:20" x14ac:dyDescent="0.25">
      <c r="O69" s="3"/>
      <c r="P69" s="3"/>
      <c r="Q69" s="7"/>
      <c r="R69" s="3"/>
      <c r="S69" s="3"/>
      <c r="T69" s="3"/>
    </row>
    <row r="70" spans="15:20" x14ac:dyDescent="0.25">
      <c r="O70" s="3"/>
      <c r="P70" s="3"/>
      <c r="Q70" s="7"/>
      <c r="R70" s="3"/>
      <c r="S70" s="3"/>
      <c r="T70" s="3"/>
    </row>
    <row r="71" spans="15:20" x14ac:dyDescent="0.25">
      <c r="O71" s="3"/>
      <c r="P71" s="3"/>
      <c r="Q71" s="7"/>
      <c r="R71" s="3"/>
      <c r="S71" s="3"/>
      <c r="T71" s="3"/>
    </row>
    <row r="72" spans="15:20" x14ac:dyDescent="0.25">
      <c r="O72" s="3"/>
      <c r="P72" s="3"/>
      <c r="Q72" s="7"/>
      <c r="R72" s="3"/>
      <c r="S72" s="3"/>
      <c r="T72" s="3"/>
    </row>
    <row r="73" spans="15:20" x14ac:dyDescent="0.25">
      <c r="O73" s="3"/>
      <c r="P73" s="3"/>
      <c r="Q73" s="7"/>
      <c r="R73" s="3"/>
      <c r="S73" s="3"/>
      <c r="T73" s="3"/>
    </row>
    <row r="74" spans="15:20" x14ac:dyDescent="0.25">
      <c r="O74" s="3"/>
      <c r="P74" s="3"/>
      <c r="Q74" s="7"/>
      <c r="R74" s="3"/>
      <c r="S74" s="3"/>
      <c r="T74" s="3"/>
    </row>
    <row r="75" spans="15:20" x14ac:dyDescent="0.25">
      <c r="O75" s="3"/>
      <c r="P75" s="3"/>
      <c r="Q75" s="7"/>
      <c r="R75" s="3"/>
      <c r="S75" s="3"/>
      <c r="T75" s="3"/>
    </row>
    <row r="76" spans="15:20" x14ac:dyDescent="0.25">
      <c r="O76" s="3"/>
      <c r="P76" s="3"/>
      <c r="Q76" s="7"/>
      <c r="R76" s="3"/>
      <c r="S76" s="3"/>
      <c r="T76" s="3"/>
    </row>
    <row r="77" spans="15:20" x14ac:dyDescent="0.25">
      <c r="O77" s="3"/>
      <c r="P77" s="3"/>
      <c r="Q77" s="7"/>
      <c r="R77" s="3"/>
      <c r="S77" s="3"/>
      <c r="T77" s="3"/>
    </row>
    <row r="78" spans="15:20" x14ac:dyDescent="0.25">
      <c r="O78" s="3"/>
      <c r="P78" s="3"/>
      <c r="Q78" s="7"/>
      <c r="R78" s="3"/>
      <c r="S78" s="3"/>
      <c r="T78" s="3"/>
    </row>
    <row r="79" spans="15:20" x14ac:dyDescent="0.25">
      <c r="O79" s="3"/>
      <c r="P79" s="3"/>
      <c r="Q79" s="7"/>
      <c r="R79" s="3"/>
      <c r="S79" s="3"/>
      <c r="T79" s="3"/>
    </row>
    <row r="80" spans="15:20" x14ac:dyDescent="0.25">
      <c r="O80" s="3"/>
      <c r="P80" s="3"/>
      <c r="Q80" s="7"/>
      <c r="R80" s="3"/>
      <c r="S80" s="3"/>
      <c r="T80" s="3"/>
    </row>
    <row r="81" spans="15:20" x14ac:dyDescent="0.25">
      <c r="O81" s="3"/>
      <c r="P81" s="3"/>
      <c r="Q81" s="7"/>
      <c r="R81" s="3"/>
      <c r="S81" s="3"/>
      <c r="T81" s="3"/>
    </row>
    <row r="82" spans="15:20" x14ac:dyDescent="0.25">
      <c r="O82" s="3"/>
      <c r="P82" s="3"/>
      <c r="Q82" s="7"/>
      <c r="R82" s="3"/>
      <c r="S82" s="3"/>
      <c r="T82" s="3"/>
    </row>
    <row r="83" spans="15:20" x14ac:dyDescent="0.25">
      <c r="O83" s="3"/>
      <c r="P83" s="3"/>
      <c r="Q83" s="7"/>
      <c r="R83" s="3"/>
      <c r="S83" s="3"/>
      <c r="T83" s="3"/>
    </row>
    <row r="84" spans="15:20" x14ac:dyDescent="0.25">
      <c r="O84" s="3"/>
      <c r="P84" s="3"/>
      <c r="Q84" s="7"/>
      <c r="R84" s="3"/>
      <c r="S84" s="3"/>
      <c r="T84" s="3"/>
    </row>
    <row r="85" spans="15:20" x14ac:dyDescent="0.25">
      <c r="O85" s="3"/>
      <c r="P85" s="3"/>
      <c r="Q85" s="7"/>
      <c r="R85" s="3"/>
      <c r="S85" s="3"/>
      <c r="T85" s="3"/>
    </row>
    <row r="86" spans="15:20" x14ac:dyDescent="0.25">
      <c r="O86" s="3"/>
      <c r="P86" s="3"/>
      <c r="Q86" s="7"/>
      <c r="R86" s="3"/>
      <c r="S86" s="3"/>
      <c r="T86" s="3"/>
    </row>
    <row r="87" spans="15:20" x14ac:dyDescent="0.25">
      <c r="O87" s="3"/>
      <c r="P87" s="3"/>
      <c r="Q87" s="7"/>
      <c r="R87" s="3"/>
      <c r="S87" s="3"/>
      <c r="T87" s="3"/>
    </row>
    <row r="88" spans="15:20" x14ac:dyDescent="0.25">
      <c r="O88" s="3"/>
      <c r="P88" s="3"/>
      <c r="Q88" s="7"/>
      <c r="R88" s="3"/>
      <c r="S88" s="3"/>
      <c r="T88" s="3"/>
    </row>
    <row r="89" spans="15:20" x14ac:dyDescent="0.25">
      <c r="O89" s="3"/>
      <c r="P89" s="3"/>
      <c r="Q89" s="7"/>
      <c r="R89" s="3"/>
      <c r="S89" s="3"/>
      <c r="T89" s="3"/>
    </row>
    <row r="90" spans="15:20" x14ac:dyDescent="0.25">
      <c r="O90" s="3"/>
      <c r="P90" s="3"/>
      <c r="Q90" s="7"/>
      <c r="R90" s="3"/>
      <c r="S90" s="3"/>
      <c r="T90" s="3"/>
    </row>
    <row r="91" spans="15:20" x14ac:dyDescent="0.25">
      <c r="O91" s="3"/>
      <c r="P91" s="3"/>
      <c r="Q91" s="7"/>
      <c r="R91" s="3"/>
      <c r="S91" s="3"/>
      <c r="T91" s="3"/>
    </row>
    <row r="92" spans="15:20" x14ac:dyDescent="0.25">
      <c r="O92" s="3"/>
      <c r="P92" s="3"/>
      <c r="Q92" s="7"/>
      <c r="R92" s="3"/>
      <c r="S92" s="3"/>
      <c r="T92" s="3"/>
    </row>
    <row r="93" spans="15:20" x14ac:dyDescent="0.25">
      <c r="O93" s="3"/>
      <c r="P93" s="3"/>
      <c r="Q93" s="7"/>
      <c r="R93" s="3"/>
      <c r="S93" s="3"/>
      <c r="T93" s="3"/>
    </row>
    <row r="94" spans="15:20" x14ac:dyDescent="0.25">
      <c r="O94" s="3"/>
      <c r="P94" s="3"/>
      <c r="Q94" s="7"/>
      <c r="R94" s="3"/>
      <c r="S94" s="3"/>
      <c r="T94" s="3"/>
    </row>
    <row r="95" spans="15:20" x14ac:dyDescent="0.25">
      <c r="O95" s="3"/>
      <c r="P95" s="3"/>
      <c r="Q95" s="7"/>
      <c r="R95" s="3"/>
      <c r="S95" s="3"/>
      <c r="T95" s="3"/>
    </row>
    <row r="96" spans="15:20" x14ac:dyDescent="0.25">
      <c r="O96" s="3"/>
      <c r="P96" s="3"/>
      <c r="Q96" s="7"/>
      <c r="R96" s="3"/>
      <c r="S96" s="3"/>
      <c r="T96" s="3"/>
    </row>
    <row r="97" spans="15:20" x14ac:dyDescent="0.25">
      <c r="O97" s="3"/>
      <c r="P97" s="3"/>
      <c r="Q97" s="7"/>
      <c r="R97" s="3"/>
      <c r="S97" s="3"/>
      <c r="T97" s="3"/>
    </row>
    <row r="98" spans="15:20" x14ac:dyDescent="0.25">
      <c r="O98" s="3"/>
      <c r="P98" s="3"/>
      <c r="Q98" s="7"/>
      <c r="R98" s="3"/>
      <c r="S98" s="3"/>
      <c r="T98" s="3"/>
    </row>
    <row r="99" spans="15:20" x14ac:dyDescent="0.25">
      <c r="O99" s="3"/>
      <c r="P99" s="3"/>
      <c r="Q99" s="7"/>
      <c r="R99" s="3"/>
      <c r="S99" s="3"/>
      <c r="T99" s="3"/>
    </row>
    <row r="100" spans="15:20" x14ac:dyDescent="0.25">
      <c r="O100" s="3"/>
      <c r="P100" s="3"/>
      <c r="Q100" s="7"/>
      <c r="R100" s="3"/>
      <c r="S100" s="3"/>
      <c r="T100" s="3"/>
    </row>
    <row r="101" spans="15:20" x14ac:dyDescent="0.25">
      <c r="O101" s="3"/>
      <c r="P101" s="3"/>
      <c r="Q101" s="7"/>
      <c r="R101" s="3"/>
      <c r="S101" s="3"/>
      <c r="T101" s="3"/>
    </row>
    <row r="102" spans="15:20" x14ac:dyDescent="0.25">
      <c r="O102" s="3"/>
      <c r="P102" s="3"/>
      <c r="Q102" s="7"/>
      <c r="R102" s="3"/>
      <c r="S102" s="3"/>
      <c r="T102" s="3"/>
    </row>
    <row r="103" spans="15:20" x14ac:dyDescent="0.25">
      <c r="O103" s="3"/>
      <c r="P103" s="3"/>
      <c r="Q103" s="7"/>
      <c r="R103" s="3"/>
      <c r="S103" s="3"/>
      <c r="T103" s="3"/>
    </row>
    <row r="104" spans="15:20" x14ac:dyDescent="0.25">
      <c r="O104" s="3"/>
      <c r="P104" s="3"/>
      <c r="Q104" s="7"/>
      <c r="R104" s="3"/>
      <c r="S104" s="3"/>
      <c r="T104" s="3"/>
    </row>
    <row r="105" spans="15:20" x14ac:dyDescent="0.25">
      <c r="O105" s="3"/>
      <c r="P105" s="3"/>
      <c r="Q105" s="7"/>
      <c r="R105" s="3"/>
      <c r="S105" s="3"/>
      <c r="T105" s="3"/>
    </row>
    <row r="106" spans="15:20" x14ac:dyDescent="0.25">
      <c r="O106" s="3"/>
      <c r="P106" s="3"/>
      <c r="Q106" s="7"/>
      <c r="R106" s="3"/>
      <c r="S106" s="3"/>
      <c r="T106" s="3"/>
    </row>
    <row r="107" spans="15:20" x14ac:dyDescent="0.25">
      <c r="O107" s="3"/>
      <c r="P107" s="3"/>
      <c r="Q107" s="7"/>
      <c r="R107" s="3"/>
      <c r="S107" s="3"/>
      <c r="T107" s="3"/>
    </row>
  </sheetData>
  <conditionalFormatting sqref="C5">
    <cfRule type="duplicateValues" dxfId="3" priority="1"/>
  </conditionalFormatting>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7"/>
  <sheetViews>
    <sheetView tabSelected="1" workbookViewId="0">
      <pane xSplit="2" ySplit="2" topLeftCell="N54" activePane="bottomRight" state="frozen"/>
      <selection pane="topRight" activeCell="C1" sqref="C1"/>
      <selection pane="bottomLeft" activeCell="A3" sqref="A3"/>
      <selection pane="bottomRight" activeCell="S62" sqref="S62"/>
    </sheetView>
  </sheetViews>
  <sheetFormatPr baseColWidth="10" defaultColWidth="11" defaultRowHeight="80.099999999999994" customHeight="1" x14ac:dyDescent="0.25"/>
  <cols>
    <col min="1" max="1" width="15.625" style="9" customWidth="1"/>
    <col min="2" max="2" width="17.875" style="10" customWidth="1"/>
    <col min="3" max="3" width="15.625" style="9" customWidth="1"/>
    <col min="4" max="4" width="15.625" style="42" customWidth="1"/>
    <col min="5" max="12" width="15.625" style="9" customWidth="1"/>
    <col min="13" max="14" width="15.625" style="19" customWidth="1"/>
    <col min="15" max="19" width="15.625" style="9" customWidth="1"/>
    <col min="20" max="21" width="15.625" style="20" customWidth="1"/>
    <col min="22" max="16384" width="11" style="9"/>
  </cols>
  <sheetData>
    <row r="1" spans="1:21" ht="12.75" x14ac:dyDescent="0.25">
      <c r="A1" s="9" t="s">
        <v>0</v>
      </c>
      <c r="B1" s="10" t="s">
        <v>0</v>
      </c>
      <c r="C1" s="9" t="s">
        <v>0</v>
      </c>
      <c r="E1" s="9" t="s">
        <v>0</v>
      </c>
      <c r="F1" s="9" t="s">
        <v>0</v>
      </c>
      <c r="G1" s="9" t="s">
        <v>0</v>
      </c>
      <c r="H1" s="9" t="s">
        <v>0</v>
      </c>
      <c r="I1" s="9" t="s">
        <v>0</v>
      </c>
      <c r="J1" s="9" t="s">
        <v>0</v>
      </c>
      <c r="K1" s="9" t="s">
        <v>0</v>
      </c>
      <c r="L1" s="9" t="s">
        <v>0</v>
      </c>
      <c r="M1" s="47" t="s">
        <v>1</v>
      </c>
      <c r="N1" s="47"/>
      <c r="O1" s="47"/>
      <c r="P1" s="47" t="s">
        <v>2</v>
      </c>
      <c r="Q1" s="47"/>
      <c r="R1" s="47"/>
      <c r="S1" s="47"/>
      <c r="T1" s="47"/>
      <c r="U1" s="47"/>
    </row>
    <row r="2" spans="1:21" s="14" customFormat="1" ht="38.1" customHeight="1" x14ac:dyDescent="0.25">
      <c r="A2" s="11" t="s">
        <v>3</v>
      </c>
      <c r="B2" s="11" t="s">
        <v>4</v>
      </c>
      <c r="C2" s="11" t="s">
        <v>5</v>
      </c>
      <c r="D2" s="11" t="s">
        <v>340</v>
      </c>
      <c r="E2" s="11" t="s">
        <v>167</v>
      </c>
      <c r="F2" s="11" t="s">
        <v>7</v>
      </c>
      <c r="G2" s="11" t="s">
        <v>8</v>
      </c>
      <c r="H2" s="11" t="s">
        <v>9</v>
      </c>
      <c r="I2" s="11" t="s">
        <v>10</v>
      </c>
      <c r="J2" s="11" t="s">
        <v>11</v>
      </c>
      <c r="K2" s="11" t="s">
        <v>12</v>
      </c>
      <c r="L2" s="11" t="s">
        <v>13</v>
      </c>
      <c r="M2" s="12" t="s">
        <v>165</v>
      </c>
      <c r="N2" s="12" t="s">
        <v>166</v>
      </c>
      <c r="O2" s="13" t="s">
        <v>215</v>
      </c>
      <c r="P2" s="11" t="s">
        <v>14</v>
      </c>
      <c r="Q2" s="11" t="s">
        <v>15</v>
      </c>
      <c r="R2" s="12" t="s">
        <v>168</v>
      </c>
      <c r="S2" s="11" t="s">
        <v>164</v>
      </c>
      <c r="T2" s="11" t="s">
        <v>16</v>
      </c>
      <c r="U2" s="11" t="s">
        <v>17</v>
      </c>
    </row>
    <row r="3" spans="1:21" s="20" customFormat="1" ht="38.1" customHeight="1" x14ac:dyDescent="0.25">
      <c r="A3" s="38" t="s">
        <v>301</v>
      </c>
      <c r="B3" s="15" t="s">
        <v>37</v>
      </c>
      <c r="C3" s="15" t="s">
        <v>131</v>
      </c>
      <c r="D3" s="15" t="s">
        <v>341</v>
      </c>
      <c r="E3" s="15">
        <v>4797</v>
      </c>
      <c r="F3" s="32"/>
      <c r="G3" s="32"/>
      <c r="H3" s="15" t="s">
        <v>158</v>
      </c>
      <c r="I3" s="25" t="s">
        <v>281</v>
      </c>
      <c r="J3" s="15"/>
      <c r="K3" s="15"/>
      <c r="L3" s="15" t="s">
        <v>163</v>
      </c>
      <c r="M3" s="33">
        <v>1844.223</v>
      </c>
      <c r="N3" s="33">
        <v>1623.6960000000001</v>
      </c>
      <c r="O3" s="34">
        <f>VLOOKUP(B3,'[1]Financial Sept2015'!$A:$T,20,0)</f>
        <v>1011.582</v>
      </c>
      <c r="P3" s="15">
        <f>VLOOKUP(B3,'[1]Physical Sept2015'!$1:$1048576,15,0)</f>
        <v>303</v>
      </c>
      <c r="Q3" s="15">
        <f>VLOOKUP(B3,'[1]Physical Sept2015'!$A:$U,21,0)</f>
        <v>23</v>
      </c>
      <c r="R3" s="33">
        <v>16.885797846727961</v>
      </c>
      <c r="S3" s="15" t="str">
        <f>VLOOKUP(B3,'[1]Physical Sept2015'!$A:$AB,28,0)</f>
        <v>Behind Schedule</v>
      </c>
      <c r="T3" s="15"/>
      <c r="U3" s="15"/>
    </row>
    <row r="4" spans="1:21" s="20" customFormat="1" ht="38.1" customHeight="1" x14ac:dyDescent="0.25">
      <c r="A4" s="15" t="s">
        <v>336</v>
      </c>
      <c r="B4" s="15" t="s">
        <v>38</v>
      </c>
      <c r="C4" s="15" t="s">
        <v>131</v>
      </c>
      <c r="D4" s="15" t="s">
        <v>341</v>
      </c>
      <c r="E4" s="15">
        <v>1351</v>
      </c>
      <c r="F4" s="32"/>
      <c r="G4" s="32"/>
      <c r="H4" s="15" t="s">
        <v>158</v>
      </c>
      <c r="I4" s="25" t="s">
        <v>281</v>
      </c>
      <c r="J4" s="15"/>
      <c r="K4" s="15"/>
      <c r="L4" s="15" t="s">
        <v>163</v>
      </c>
      <c r="M4" s="33"/>
      <c r="N4" s="33"/>
      <c r="O4" s="34"/>
      <c r="P4" s="15">
        <f>VLOOKUP(B4,'[1]Physical Sept2015'!$1:$1048576,15,0)</f>
        <v>7</v>
      </c>
      <c r="Q4" s="15">
        <f>VLOOKUP(B4,'[1]Physical Sept2015'!$A:$U,21,0)</f>
        <v>7</v>
      </c>
      <c r="R4" s="33">
        <v>100</v>
      </c>
      <c r="S4" s="15" t="str">
        <f>VLOOKUP(B4,'[1]Physical Sept2015'!$A:$AB,28,0)</f>
        <v>On-schedule</v>
      </c>
      <c r="T4" s="15"/>
      <c r="U4" s="15"/>
    </row>
    <row r="5" spans="1:21" s="20" customFormat="1" ht="38.1" customHeight="1" x14ac:dyDescent="0.25">
      <c r="A5" s="15" t="s">
        <v>337</v>
      </c>
      <c r="B5" s="15" t="s">
        <v>302</v>
      </c>
      <c r="C5" s="15" t="s">
        <v>131</v>
      </c>
      <c r="D5" s="15" t="s">
        <v>341</v>
      </c>
      <c r="E5" s="15">
        <v>2199.6970000000001</v>
      </c>
      <c r="F5" s="32"/>
      <c r="G5" s="32"/>
      <c r="H5" s="15" t="s">
        <v>158</v>
      </c>
      <c r="I5" s="25" t="s">
        <v>281</v>
      </c>
      <c r="J5" s="15"/>
      <c r="K5" s="15"/>
      <c r="L5" s="15" t="s">
        <v>163</v>
      </c>
      <c r="M5" s="33">
        <v>2336</v>
      </c>
      <c r="N5" s="33">
        <v>1690.7840000000001</v>
      </c>
      <c r="O5" s="34"/>
      <c r="P5" s="15"/>
      <c r="Q5" s="15"/>
      <c r="R5" s="33">
        <v>84.914165197987955</v>
      </c>
      <c r="S5" s="15"/>
      <c r="T5" s="15"/>
      <c r="U5" s="15"/>
    </row>
    <row r="6" spans="1:21" s="20" customFormat="1" ht="38.1" customHeight="1" x14ac:dyDescent="0.25">
      <c r="A6" s="15" t="s">
        <v>303</v>
      </c>
      <c r="B6" s="15" t="s">
        <v>39</v>
      </c>
      <c r="C6" s="15" t="s">
        <v>131</v>
      </c>
      <c r="D6" s="15" t="s">
        <v>341</v>
      </c>
      <c r="E6" s="15">
        <v>1616.2049999999999</v>
      </c>
      <c r="F6" s="32"/>
      <c r="G6" s="32"/>
      <c r="H6" s="15" t="s">
        <v>158</v>
      </c>
      <c r="I6" s="15" t="s">
        <v>281</v>
      </c>
      <c r="J6" s="15"/>
      <c r="K6" s="15"/>
      <c r="L6" s="15" t="s">
        <v>163</v>
      </c>
      <c r="M6" s="33">
        <v>1685.164</v>
      </c>
      <c r="N6" s="33">
        <v>989.64199999999994</v>
      </c>
      <c r="O6" s="34">
        <f>VLOOKUP(B6,'[1]Financial Sept2015'!$A:$T,20,0)</f>
        <v>424.34</v>
      </c>
      <c r="P6" s="15">
        <f>VLOOKUP(B6,'[1]Physical Sept2015'!$1:$1048576,15,0)</f>
        <v>198046</v>
      </c>
      <c r="Q6" s="15">
        <f>VLOOKUP(B6,'[1]Physical Sept2015'!$A:$U,21,0)</f>
        <v>278620</v>
      </c>
      <c r="R6" s="33">
        <v>77.564428201677501</v>
      </c>
      <c r="S6" s="15" t="str">
        <f>VLOOKUP(B6,'[1]Physical Sept2015'!$A:$AB,28,0)</f>
        <v>Behind Schedule</v>
      </c>
      <c r="T6" s="15"/>
      <c r="U6" s="15"/>
    </row>
    <row r="7" spans="1:21" s="20" customFormat="1" ht="38.1" customHeight="1" x14ac:dyDescent="0.25">
      <c r="A7" s="15" t="s">
        <v>338</v>
      </c>
      <c r="B7" s="15" t="s">
        <v>40</v>
      </c>
      <c r="C7" s="15" t="s">
        <v>131</v>
      </c>
      <c r="D7" s="15" t="s">
        <v>341</v>
      </c>
      <c r="E7" s="15">
        <v>7003.5050000000001</v>
      </c>
      <c r="F7" s="32"/>
      <c r="G7" s="32"/>
      <c r="H7" s="15" t="s">
        <v>158</v>
      </c>
      <c r="I7" s="25" t="s">
        <v>281</v>
      </c>
      <c r="J7" s="15"/>
      <c r="K7" s="15"/>
      <c r="L7" s="15" t="s">
        <v>163</v>
      </c>
      <c r="M7" s="33">
        <v>7676.1349999999993</v>
      </c>
      <c r="N7" s="33">
        <v>6049.7470000000003</v>
      </c>
      <c r="O7" s="34">
        <f>VLOOKUP(B7,'[1]Financial Sept2015'!$A:$T,20,0)</f>
        <v>4612.7669999999998</v>
      </c>
      <c r="P7" s="15">
        <f>VLOOKUP(B7,'[1]Physical Sept2015'!$1:$1048576,15,0)</f>
        <v>843307</v>
      </c>
      <c r="Q7" s="15">
        <f>VLOOKUP(B7,'[1]Physical Sept2015'!$A:$U,21,0)</f>
        <v>320677</v>
      </c>
      <c r="R7" s="33">
        <v>62.492692760344312</v>
      </c>
      <c r="S7" s="15" t="str">
        <f>VLOOKUP(B7,'[1]Physical Sept2015'!$A:$AB,28,0)</f>
        <v>Behind Schedule</v>
      </c>
      <c r="T7" s="15"/>
      <c r="U7" s="15"/>
    </row>
    <row r="8" spans="1:21" s="20" customFormat="1" ht="38.1" customHeight="1" x14ac:dyDescent="0.25">
      <c r="A8" s="24" t="s">
        <v>280</v>
      </c>
      <c r="B8" s="15" t="s">
        <v>41</v>
      </c>
      <c r="C8" s="15" t="s">
        <v>131</v>
      </c>
      <c r="D8" s="15" t="s">
        <v>341</v>
      </c>
      <c r="E8" s="15">
        <v>1412</v>
      </c>
      <c r="F8" s="32">
        <v>40544</v>
      </c>
      <c r="G8" s="32">
        <v>42735</v>
      </c>
      <c r="H8" s="15" t="s">
        <v>158</v>
      </c>
      <c r="I8" s="15">
        <v>12</v>
      </c>
      <c r="J8" s="15" t="s">
        <v>282</v>
      </c>
      <c r="K8" s="35">
        <v>126303</v>
      </c>
      <c r="L8" s="15" t="s">
        <v>163</v>
      </c>
      <c r="M8" s="33">
        <v>352.59</v>
      </c>
      <c r="N8" s="33">
        <v>292.30399999999997</v>
      </c>
      <c r="O8" s="34">
        <f>VLOOKUP(B8,'[1]Financial Sept2015'!$A:$T,20,0)</f>
        <v>27.577999999999999</v>
      </c>
      <c r="P8" s="15">
        <f>VLOOKUP(B8,'[1]Physical Sept2015'!$1:$1048576,15,0)</f>
        <v>53</v>
      </c>
      <c r="Q8" s="15">
        <f>VLOOKUP(B8,'[1]Physical Sept2015'!$A:$U,21,0)</f>
        <v>53</v>
      </c>
      <c r="R8" s="33">
        <v>90.970477619912799</v>
      </c>
      <c r="S8" s="15" t="str">
        <f>VLOOKUP(B8,'[1]Physical Sept2015'!$A:$AB,28,0)</f>
        <v>Behind Schedule</v>
      </c>
      <c r="T8" s="16" t="s">
        <v>176</v>
      </c>
      <c r="U8" s="15" t="s">
        <v>174</v>
      </c>
    </row>
    <row r="9" spans="1:21" s="20" customFormat="1" ht="38.1" customHeight="1" x14ac:dyDescent="0.25">
      <c r="A9" s="15" t="s">
        <v>304</v>
      </c>
      <c r="B9" s="15" t="s">
        <v>42</v>
      </c>
      <c r="C9" s="15" t="s">
        <v>131</v>
      </c>
      <c r="D9" s="15" t="s">
        <v>341</v>
      </c>
      <c r="E9" s="15">
        <v>534</v>
      </c>
      <c r="F9" s="32"/>
      <c r="G9" s="32"/>
      <c r="H9" s="15" t="s">
        <v>158</v>
      </c>
      <c r="I9" s="15" t="s">
        <v>281</v>
      </c>
      <c r="J9" s="15"/>
      <c r="K9" s="15"/>
      <c r="L9" s="15" t="s">
        <v>163</v>
      </c>
      <c r="M9" s="33">
        <v>723.85699999999997</v>
      </c>
      <c r="N9" s="33">
        <v>215.29859999999999</v>
      </c>
      <c r="O9" s="34">
        <f>VLOOKUP(B9,'[1]Financial Sept2015'!$A:$T,20,0)</f>
        <v>183.22900000000001</v>
      </c>
      <c r="P9" s="15">
        <f>VLOOKUP(B9,'[1]Physical Sept2015'!$1:$1048576,15,0)</f>
        <v>5</v>
      </c>
      <c r="Q9" s="15">
        <f>VLOOKUP(B9,'[1]Physical Sept2015'!$A:$U,21,0)</f>
        <v>0</v>
      </c>
      <c r="R9" s="33">
        <v>0</v>
      </c>
      <c r="S9" s="15" t="str">
        <f>VLOOKUP(B9,'[1]Physical Sept2015'!$A:$AB,28,0)</f>
        <v>Behind Schedule</v>
      </c>
      <c r="T9" s="15"/>
      <c r="U9" s="15"/>
    </row>
    <row r="10" spans="1:21" s="20" customFormat="1" ht="38.1" customHeight="1" x14ac:dyDescent="0.25">
      <c r="A10" s="21" t="s">
        <v>216</v>
      </c>
      <c r="B10" s="15" t="s">
        <v>43</v>
      </c>
      <c r="C10" s="15" t="s">
        <v>132</v>
      </c>
      <c r="D10" s="15" t="s">
        <v>341</v>
      </c>
      <c r="E10" s="15">
        <v>3127.6039999999998</v>
      </c>
      <c r="F10" s="32"/>
      <c r="G10" s="32"/>
      <c r="H10" s="15" t="s">
        <v>158</v>
      </c>
      <c r="I10" s="25" t="s">
        <v>281</v>
      </c>
      <c r="J10" s="15"/>
      <c r="K10" s="15"/>
      <c r="L10" s="15" t="s">
        <v>163</v>
      </c>
      <c r="M10" s="33">
        <v>0</v>
      </c>
      <c r="N10" s="33">
        <v>0</v>
      </c>
      <c r="O10" s="34">
        <f>VLOOKUP(B10,'[1]Financial Sept2015'!$A:$T,20,0)</f>
        <v>0</v>
      </c>
      <c r="P10" s="15"/>
      <c r="Q10" s="15"/>
      <c r="R10" s="33"/>
      <c r="S10" s="15"/>
      <c r="T10" s="15"/>
      <c r="U10" s="15"/>
    </row>
    <row r="11" spans="1:21" s="20" customFormat="1" ht="38.1" customHeight="1" x14ac:dyDescent="0.25">
      <c r="A11" s="21" t="s">
        <v>217</v>
      </c>
      <c r="B11" s="15" t="s">
        <v>44</v>
      </c>
      <c r="C11" s="15" t="s">
        <v>132</v>
      </c>
      <c r="D11" s="15" t="s">
        <v>341</v>
      </c>
      <c r="E11" s="15">
        <v>4908.9849999999997</v>
      </c>
      <c r="F11" s="32"/>
      <c r="G11" s="32"/>
      <c r="H11" s="15" t="s">
        <v>158</v>
      </c>
      <c r="I11" s="25" t="s">
        <v>281</v>
      </c>
      <c r="J11" s="15"/>
      <c r="K11" s="15"/>
      <c r="L11" s="15" t="s">
        <v>163</v>
      </c>
      <c r="M11" s="33">
        <v>0</v>
      </c>
      <c r="N11" s="33">
        <v>0</v>
      </c>
      <c r="O11" s="34">
        <f>VLOOKUP(B11,'[1]Financial Sept2015'!$A:$T,20,0)</f>
        <v>0</v>
      </c>
      <c r="P11" s="15"/>
      <c r="Q11" s="15"/>
      <c r="R11" s="33"/>
      <c r="S11" s="15"/>
      <c r="T11" s="15"/>
      <c r="U11" s="15"/>
    </row>
    <row r="12" spans="1:21" s="20" customFormat="1" ht="38.1" customHeight="1" x14ac:dyDescent="0.25">
      <c r="A12" s="21" t="s">
        <v>219</v>
      </c>
      <c r="B12" s="15" t="s">
        <v>45</v>
      </c>
      <c r="C12" s="15" t="s">
        <v>132</v>
      </c>
      <c r="D12" s="15" t="s">
        <v>341</v>
      </c>
      <c r="E12" s="15">
        <v>41094.186000000002</v>
      </c>
      <c r="F12" s="32"/>
      <c r="G12" s="32"/>
      <c r="H12" s="15" t="s">
        <v>158</v>
      </c>
      <c r="I12" s="25" t="s">
        <v>281</v>
      </c>
      <c r="J12" s="15"/>
      <c r="K12" s="15"/>
      <c r="L12" s="15" t="s">
        <v>163</v>
      </c>
      <c r="M12" s="33">
        <v>0</v>
      </c>
      <c r="N12" s="33">
        <v>0</v>
      </c>
      <c r="O12" s="34">
        <f>VLOOKUP(B12,'[1]Financial Sept2015'!$A:$T,20,0)</f>
        <v>0</v>
      </c>
      <c r="P12" s="15"/>
      <c r="Q12" s="15"/>
      <c r="R12" s="33"/>
      <c r="S12" s="15"/>
      <c r="T12" s="15"/>
      <c r="U12" s="15"/>
    </row>
    <row r="13" spans="1:21" s="20" customFormat="1" ht="38.1" customHeight="1" x14ac:dyDescent="0.25">
      <c r="A13" s="21" t="s">
        <v>218</v>
      </c>
      <c r="B13" s="15" t="s">
        <v>342</v>
      </c>
      <c r="C13" s="15" t="s">
        <v>132</v>
      </c>
      <c r="D13" s="15" t="s">
        <v>341</v>
      </c>
      <c r="E13" s="15">
        <v>1924.0630000000001</v>
      </c>
      <c r="F13" s="32"/>
      <c r="G13" s="32"/>
      <c r="H13" s="15" t="s">
        <v>158</v>
      </c>
      <c r="I13" s="25" t="s">
        <v>281</v>
      </c>
      <c r="J13" s="15"/>
      <c r="K13" s="15"/>
      <c r="L13" s="15" t="s">
        <v>163</v>
      </c>
      <c r="M13" s="33">
        <v>0</v>
      </c>
      <c r="N13" s="33">
        <v>0</v>
      </c>
      <c r="O13" s="34" t="e">
        <f>VLOOKUP(B13,'[1]Financial Sept2015'!$A:$T,20,0)</f>
        <v>#N/A</v>
      </c>
      <c r="P13" s="15"/>
      <c r="Q13" s="15"/>
      <c r="R13" s="33"/>
      <c r="S13" s="15"/>
      <c r="T13" s="15"/>
      <c r="U13" s="15"/>
    </row>
    <row r="14" spans="1:21" s="20" customFormat="1" ht="38.1" customHeight="1" x14ac:dyDescent="0.25">
      <c r="A14" s="21" t="s">
        <v>220</v>
      </c>
      <c r="B14" s="15" t="s">
        <v>46</v>
      </c>
      <c r="C14" s="15" t="s">
        <v>132</v>
      </c>
      <c r="D14" s="15" t="s">
        <v>341</v>
      </c>
      <c r="E14" s="15">
        <v>8583.7479999999996</v>
      </c>
      <c r="F14" s="32"/>
      <c r="G14" s="32"/>
      <c r="H14" s="15" t="s">
        <v>158</v>
      </c>
      <c r="I14" s="25" t="s">
        <v>281</v>
      </c>
      <c r="J14" s="15"/>
      <c r="K14" s="15"/>
      <c r="L14" s="15" t="s">
        <v>163</v>
      </c>
      <c r="M14" s="33">
        <v>0</v>
      </c>
      <c r="N14" s="33">
        <v>0</v>
      </c>
      <c r="O14" s="34">
        <f>VLOOKUP(B14,'[1]Financial Sept2015'!$A:$T,20,0)</f>
        <v>0</v>
      </c>
      <c r="P14" s="15"/>
      <c r="Q14" s="15"/>
      <c r="R14" s="33"/>
      <c r="S14" s="15"/>
      <c r="T14" s="15"/>
      <c r="U14" s="15"/>
    </row>
    <row r="15" spans="1:21" s="20" customFormat="1" ht="38.1" customHeight="1" x14ac:dyDescent="0.25">
      <c r="A15" s="21" t="s">
        <v>221</v>
      </c>
      <c r="B15" s="15" t="s">
        <v>343</v>
      </c>
      <c r="C15" s="15" t="s">
        <v>132</v>
      </c>
      <c r="D15" s="15" t="s">
        <v>341</v>
      </c>
      <c r="E15" s="15">
        <v>4191.2079999999996</v>
      </c>
      <c r="F15" s="32"/>
      <c r="G15" s="32"/>
      <c r="H15" s="15" t="s">
        <v>158</v>
      </c>
      <c r="I15" s="25" t="s">
        <v>281</v>
      </c>
      <c r="J15" s="15"/>
      <c r="K15" s="15"/>
      <c r="L15" s="15" t="s">
        <v>163</v>
      </c>
      <c r="M15" s="33">
        <v>0</v>
      </c>
      <c r="N15" s="33">
        <v>0</v>
      </c>
      <c r="O15" s="34" t="e">
        <f>VLOOKUP(B15,'[1]Financial Sept2015'!$A:$T,20,0)</f>
        <v>#N/A</v>
      </c>
      <c r="P15" s="15"/>
      <c r="Q15" s="15"/>
      <c r="R15" s="33"/>
      <c r="S15" s="15"/>
      <c r="T15" s="15"/>
      <c r="U15" s="15"/>
    </row>
    <row r="16" spans="1:21" s="20" customFormat="1" ht="38.1" customHeight="1" x14ac:dyDescent="0.25">
      <c r="A16" s="21" t="s">
        <v>222</v>
      </c>
      <c r="B16" s="15" t="s">
        <v>47</v>
      </c>
      <c r="C16" s="15" t="s">
        <v>132</v>
      </c>
      <c r="D16" s="15" t="s">
        <v>341</v>
      </c>
      <c r="E16" s="15">
        <v>2441.1480000000001</v>
      </c>
      <c r="F16" s="32"/>
      <c r="G16" s="32"/>
      <c r="H16" s="15" t="s">
        <v>158</v>
      </c>
      <c r="I16" s="25" t="s">
        <v>281</v>
      </c>
      <c r="J16" s="15"/>
      <c r="K16" s="15"/>
      <c r="L16" s="15" t="s">
        <v>163</v>
      </c>
      <c r="M16" s="33">
        <v>0</v>
      </c>
      <c r="N16" s="33">
        <v>0</v>
      </c>
      <c r="O16" s="34">
        <f>VLOOKUP(B16,'[1]Financial Sept2015'!$A:$T,20,0)</f>
        <v>0</v>
      </c>
      <c r="P16" s="15"/>
      <c r="Q16" s="15"/>
      <c r="R16" s="33"/>
      <c r="S16" s="15"/>
      <c r="T16" s="15"/>
      <c r="U16" s="15"/>
    </row>
    <row r="17" spans="1:21" s="20" customFormat="1" ht="38.1" customHeight="1" x14ac:dyDescent="0.25">
      <c r="A17" s="26" t="s">
        <v>223</v>
      </c>
      <c r="B17" s="15" t="s">
        <v>48</v>
      </c>
      <c r="C17" s="15" t="s">
        <v>134</v>
      </c>
      <c r="D17" s="15" t="s">
        <v>341</v>
      </c>
      <c r="E17" s="15">
        <v>3274</v>
      </c>
      <c r="F17" s="32"/>
      <c r="G17" s="32"/>
      <c r="H17" s="17" t="s">
        <v>160</v>
      </c>
      <c r="I17" s="25" t="s">
        <v>281</v>
      </c>
      <c r="J17" s="15"/>
      <c r="K17" s="15"/>
      <c r="L17" s="15" t="s">
        <v>163</v>
      </c>
      <c r="M17" s="33">
        <v>0</v>
      </c>
      <c r="N17" s="33">
        <v>0</v>
      </c>
      <c r="O17" s="34">
        <f>VLOOKUP(B17,'[1]Financial Sept2015'!$A:$T,20,0)</f>
        <v>0</v>
      </c>
      <c r="P17" s="15"/>
      <c r="Q17" s="15"/>
      <c r="R17" s="33"/>
      <c r="S17" s="15"/>
      <c r="T17" s="15"/>
      <c r="U17" s="15"/>
    </row>
    <row r="18" spans="1:21" s="20" customFormat="1" ht="38.1" customHeight="1" x14ac:dyDescent="0.25">
      <c r="A18" s="26" t="s">
        <v>224</v>
      </c>
      <c r="B18" s="15" t="s">
        <v>49</v>
      </c>
      <c r="C18" s="15" t="s">
        <v>134</v>
      </c>
      <c r="D18" s="15" t="s">
        <v>341</v>
      </c>
      <c r="E18" s="15">
        <v>13271</v>
      </c>
      <c r="F18" s="32"/>
      <c r="G18" s="32"/>
      <c r="H18" s="17" t="s">
        <v>160</v>
      </c>
      <c r="I18" s="25" t="s">
        <v>281</v>
      </c>
      <c r="J18" s="15"/>
      <c r="K18" s="15"/>
      <c r="L18" s="15" t="s">
        <v>163</v>
      </c>
      <c r="M18" s="33">
        <v>0</v>
      </c>
      <c r="N18" s="33">
        <v>0</v>
      </c>
      <c r="O18" s="34">
        <f>VLOOKUP(B18,'[1]Financial Sept2015'!$A:$T,20,0)</f>
        <v>0</v>
      </c>
      <c r="P18" s="15"/>
      <c r="Q18" s="15"/>
      <c r="R18" s="33"/>
      <c r="S18" s="15"/>
      <c r="T18" s="15"/>
      <c r="U18" s="15"/>
    </row>
    <row r="19" spans="1:21" s="20" customFormat="1" ht="38.1" customHeight="1" x14ac:dyDescent="0.25">
      <c r="A19" s="26" t="s">
        <v>225</v>
      </c>
      <c r="B19" s="15" t="s">
        <v>50</v>
      </c>
      <c r="C19" s="15" t="s">
        <v>134</v>
      </c>
      <c r="D19" s="15" t="s">
        <v>341</v>
      </c>
      <c r="E19" s="15">
        <v>37060.44</v>
      </c>
      <c r="F19" s="32"/>
      <c r="G19" s="32"/>
      <c r="H19" s="17" t="s">
        <v>160</v>
      </c>
      <c r="I19" s="25" t="s">
        <v>281</v>
      </c>
      <c r="J19" s="15"/>
      <c r="K19" s="15"/>
      <c r="L19" s="15" t="s">
        <v>163</v>
      </c>
      <c r="M19" s="33">
        <v>37060.44</v>
      </c>
      <c r="N19" s="33"/>
      <c r="O19" s="34"/>
      <c r="P19" s="15">
        <f>VLOOKUP(B19,'[1]Physical Sept2015'!$1:$1048576,15,0)</f>
        <v>11581387</v>
      </c>
      <c r="Q19" s="15">
        <f>VLOOKUP(B19,'[1]Physical Sept2015'!$A:$U,21,0)</f>
        <v>11466437</v>
      </c>
      <c r="R19" s="33">
        <v>99.007459123851064</v>
      </c>
      <c r="S19" s="15" t="str">
        <f>VLOOKUP(B19,'[1]Physical Sept2015'!$A:$AB,28,0)</f>
        <v>On-schedule</v>
      </c>
      <c r="T19" s="27" t="s">
        <v>204</v>
      </c>
      <c r="U19" s="15" t="s">
        <v>205</v>
      </c>
    </row>
    <row r="20" spans="1:21" s="20" customFormat="1" ht="38.1" customHeight="1" x14ac:dyDescent="0.25">
      <c r="A20" s="22" t="s">
        <v>226</v>
      </c>
      <c r="B20" s="15" t="s">
        <v>51</v>
      </c>
      <c r="C20" s="15" t="s">
        <v>134</v>
      </c>
      <c r="D20" s="15" t="s">
        <v>341</v>
      </c>
      <c r="E20" s="15">
        <v>1090</v>
      </c>
      <c r="F20" s="32"/>
      <c r="G20" s="32"/>
      <c r="H20" s="17" t="s">
        <v>160</v>
      </c>
      <c r="I20" s="25" t="s">
        <v>281</v>
      </c>
      <c r="J20" s="15"/>
      <c r="K20" s="15"/>
      <c r="L20" s="15" t="s">
        <v>163</v>
      </c>
      <c r="M20" s="33">
        <v>0</v>
      </c>
      <c r="N20" s="33"/>
      <c r="O20" s="34"/>
      <c r="P20" s="15"/>
      <c r="Q20" s="15"/>
      <c r="R20" s="33"/>
      <c r="S20" s="15"/>
      <c r="T20" s="15"/>
      <c r="U20" s="15"/>
    </row>
    <row r="21" spans="1:21" s="20" customFormat="1" ht="38.1" customHeight="1" x14ac:dyDescent="0.25">
      <c r="A21" s="22" t="s">
        <v>227</v>
      </c>
      <c r="B21" s="28" t="s">
        <v>52</v>
      </c>
      <c r="C21" s="15" t="s">
        <v>134</v>
      </c>
      <c r="D21" s="15" t="s">
        <v>341</v>
      </c>
      <c r="E21" s="15">
        <v>2916</v>
      </c>
      <c r="F21" s="32"/>
      <c r="G21" s="32"/>
      <c r="H21" s="17" t="s">
        <v>160</v>
      </c>
      <c r="I21" s="25" t="s">
        <v>281</v>
      </c>
      <c r="J21" s="15"/>
      <c r="K21" s="15"/>
      <c r="L21" s="15" t="s">
        <v>163</v>
      </c>
      <c r="M21" s="33">
        <v>0</v>
      </c>
      <c r="N21" s="33">
        <v>0</v>
      </c>
      <c r="O21" s="34">
        <f>VLOOKUP(B21,'[1]Financial Sept2015'!$A:$T,20,0)</f>
        <v>0</v>
      </c>
      <c r="P21" s="15"/>
      <c r="Q21" s="15"/>
      <c r="R21" s="33"/>
      <c r="S21" s="15"/>
      <c r="T21" s="15"/>
      <c r="U21" s="15"/>
    </row>
    <row r="22" spans="1:21" s="20" customFormat="1" ht="38.1" customHeight="1" x14ac:dyDescent="0.25">
      <c r="A22" s="22" t="s">
        <v>228</v>
      </c>
      <c r="B22" s="15" t="s">
        <v>53</v>
      </c>
      <c r="C22" s="15" t="s">
        <v>134</v>
      </c>
      <c r="D22" s="15" t="s">
        <v>341</v>
      </c>
      <c r="E22" s="15">
        <v>4256</v>
      </c>
      <c r="F22" s="32"/>
      <c r="G22" s="32"/>
      <c r="H22" s="17" t="s">
        <v>160</v>
      </c>
      <c r="I22" s="25" t="s">
        <v>281</v>
      </c>
      <c r="J22" s="15"/>
      <c r="K22" s="15"/>
      <c r="L22" s="15" t="s">
        <v>163</v>
      </c>
      <c r="M22" s="33">
        <v>0</v>
      </c>
      <c r="N22" s="33">
        <v>0</v>
      </c>
      <c r="O22" s="34">
        <f>VLOOKUP(B22,'[1]Financial Sept2015'!$A:$T,20,0)</f>
        <v>0</v>
      </c>
      <c r="P22" s="15"/>
      <c r="Q22" s="15"/>
      <c r="R22" s="33"/>
      <c r="S22" s="15"/>
      <c r="T22" s="15"/>
      <c r="U22" s="15"/>
    </row>
    <row r="23" spans="1:21" s="20" customFormat="1" ht="38.1" customHeight="1" x14ac:dyDescent="0.25">
      <c r="A23" s="22" t="s">
        <v>229</v>
      </c>
      <c r="B23" s="29" t="s">
        <v>54</v>
      </c>
      <c r="C23" s="15" t="s">
        <v>135</v>
      </c>
      <c r="D23" s="15" t="s">
        <v>341</v>
      </c>
      <c r="E23" s="15">
        <v>1508</v>
      </c>
      <c r="F23" s="32">
        <v>2012</v>
      </c>
      <c r="G23" s="32">
        <v>2016</v>
      </c>
      <c r="H23" s="15" t="s">
        <v>161</v>
      </c>
      <c r="I23" s="15">
        <v>1</v>
      </c>
      <c r="J23" s="15">
        <v>128</v>
      </c>
      <c r="K23" s="15"/>
      <c r="L23" s="15" t="s">
        <v>163</v>
      </c>
      <c r="M23" s="33">
        <v>1508</v>
      </c>
      <c r="N23" s="33">
        <v>204.9</v>
      </c>
      <c r="O23" s="34">
        <f>VLOOKUP(B23,'[1]Financial Sept2015'!$A:$T,20,0)</f>
        <v>404.9</v>
      </c>
      <c r="P23" s="15">
        <f>VLOOKUP(B23,'[1]Physical Sept2015'!$1:$1048576,15,0)</f>
        <v>3048</v>
      </c>
      <c r="Q23" s="15">
        <f>VLOOKUP(B23,'[1]Physical Sept2015'!$A:$U,21,0)</f>
        <v>3048</v>
      </c>
      <c r="R23" s="33">
        <v>94</v>
      </c>
      <c r="S23" s="15" t="str">
        <f>VLOOKUP(B23,'[1]Physical Sept2015'!$A:$AB,28,0)</f>
        <v>Behind Schedule</v>
      </c>
      <c r="T23" s="15"/>
      <c r="U23" s="15"/>
    </row>
    <row r="24" spans="1:21" s="20" customFormat="1" ht="38.1" customHeight="1" x14ac:dyDescent="0.25">
      <c r="A24" s="22" t="s">
        <v>230</v>
      </c>
      <c r="B24" s="29" t="s">
        <v>55</v>
      </c>
      <c r="C24" s="15" t="s">
        <v>135</v>
      </c>
      <c r="D24" s="15" t="s">
        <v>341</v>
      </c>
      <c r="E24" s="15">
        <v>1085</v>
      </c>
      <c r="F24" s="32">
        <v>2012</v>
      </c>
      <c r="G24" s="32"/>
      <c r="H24" s="15" t="s">
        <v>161</v>
      </c>
      <c r="I24" s="25" t="s">
        <v>281</v>
      </c>
      <c r="J24" s="15"/>
      <c r="K24" s="15"/>
      <c r="L24" s="15" t="s">
        <v>163</v>
      </c>
      <c r="M24" s="33"/>
      <c r="N24" s="33"/>
      <c r="O24" s="34"/>
      <c r="P24" s="15"/>
      <c r="Q24" s="15"/>
      <c r="R24" s="33"/>
      <c r="S24" s="15"/>
      <c r="T24" s="15"/>
      <c r="U24" s="15"/>
    </row>
    <row r="25" spans="1:21" s="20" customFormat="1" ht="38.1" customHeight="1" x14ac:dyDescent="0.25">
      <c r="A25" s="23" t="s">
        <v>231</v>
      </c>
      <c r="B25" s="29" t="s">
        <v>56</v>
      </c>
      <c r="C25" s="15" t="s">
        <v>136</v>
      </c>
      <c r="D25" s="15" t="s">
        <v>341</v>
      </c>
      <c r="E25" s="15">
        <v>62322.89</v>
      </c>
      <c r="F25" s="32">
        <v>2008</v>
      </c>
      <c r="G25" s="32">
        <v>2016</v>
      </c>
      <c r="H25" s="17" t="s">
        <v>160</v>
      </c>
      <c r="I25" s="25" t="s">
        <v>281</v>
      </c>
      <c r="J25" s="15"/>
      <c r="K25" s="15"/>
      <c r="L25" s="15" t="s">
        <v>163</v>
      </c>
      <c r="M25" s="33">
        <v>27193.08316749</v>
      </c>
      <c r="N25" s="33">
        <v>25925.733425890001</v>
      </c>
      <c r="O25" s="34">
        <f>VLOOKUP(B25,'[1]Financial Sept2015'!$A:$T,20,0)</f>
        <v>40342.414781239997</v>
      </c>
      <c r="P25" s="15">
        <f>VLOOKUP(B25,'[1]Physical Sept2015'!$1:$1048576,15,0)</f>
        <v>7789281</v>
      </c>
      <c r="Q25" s="15">
        <f>VLOOKUP(B25,'[1]Physical Sept2015'!$A:$U,21,0)</f>
        <v>8800885</v>
      </c>
      <c r="R25" s="33">
        <v>112.98712936405812</v>
      </c>
      <c r="S25" s="15" t="str">
        <f>VLOOKUP(B25,'[1]Physical Sept2015'!$A:$AB,28,0)</f>
        <v>Ahead of Schedule</v>
      </c>
      <c r="T25" s="15" t="str">
        <f>VLOOKUP(B25,'[1]Issues, Lessons Learned'!$A:$F,6,0)</f>
        <v xml:space="preserve">Lack of Supply Side. It serves as the major challenge that the program needs to address. </v>
      </c>
      <c r="U25" s="15"/>
    </row>
    <row r="26" spans="1:21" s="20" customFormat="1" ht="38.1" customHeight="1" x14ac:dyDescent="0.25">
      <c r="A26" s="23" t="s">
        <v>232</v>
      </c>
      <c r="B26" s="29" t="s">
        <v>57</v>
      </c>
      <c r="C26" s="15" t="s">
        <v>136</v>
      </c>
      <c r="D26" s="15" t="s">
        <v>341</v>
      </c>
      <c r="E26" s="15">
        <v>5962.6279999999997</v>
      </c>
      <c r="F26" s="32"/>
      <c r="G26" s="32"/>
      <c r="H26" s="17" t="s">
        <v>160</v>
      </c>
      <c r="I26" s="25" t="s">
        <v>281</v>
      </c>
      <c r="J26" s="15"/>
      <c r="K26" s="15"/>
      <c r="L26" s="15" t="s">
        <v>163</v>
      </c>
      <c r="M26" s="33">
        <v>5962.6279999999997</v>
      </c>
      <c r="N26" s="33">
        <v>4050.7855928700001</v>
      </c>
      <c r="O26" s="34">
        <f>VLOOKUP(B26,'[1]Financial Sept2015'!$A:$T,20,0)</f>
        <v>797.08865675000004</v>
      </c>
      <c r="P26" s="15">
        <f>VLOOKUP(B26,'[1]Physical Sept2015'!$1:$1048576,15,0)</f>
        <v>3304001</v>
      </c>
      <c r="Q26" s="15">
        <f>VLOOKUP(B26,'[1]Physical Sept2015'!$A:$U,21,0)</f>
        <v>1718780</v>
      </c>
      <c r="R26" s="33">
        <v>52.02117069577158</v>
      </c>
      <c r="S26" s="15" t="str">
        <f>VLOOKUP(B26,'[1]Physical Sept2015'!$A:$AB,28,0)</f>
        <v>Behind Schedule</v>
      </c>
      <c r="T26" s="15" t="s">
        <v>211</v>
      </c>
      <c r="U26" s="15" t="s">
        <v>214</v>
      </c>
    </row>
    <row r="27" spans="1:21" s="20" customFormat="1" ht="38.1" customHeight="1" x14ac:dyDescent="0.25">
      <c r="A27" s="23" t="s">
        <v>233</v>
      </c>
      <c r="B27" s="15" t="s">
        <v>58</v>
      </c>
      <c r="C27" s="15" t="s">
        <v>136</v>
      </c>
      <c r="D27" s="15" t="s">
        <v>341</v>
      </c>
      <c r="E27" s="15">
        <v>3360.3829999999998</v>
      </c>
      <c r="F27" s="32"/>
      <c r="G27" s="32"/>
      <c r="H27" s="17" t="s">
        <v>160</v>
      </c>
      <c r="I27" s="25" t="s">
        <v>281</v>
      </c>
      <c r="J27" s="15"/>
      <c r="K27" s="15"/>
      <c r="L27" s="15" t="s">
        <v>163</v>
      </c>
      <c r="M27" s="33">
        <v>1931.49567286</v>
      </c>
      <c r="N27" s="33">
        <v>1931.49567286</v>
      </c>
      <c r="O27" s="34"/>
      <c r="P27" s="15">
        <f>VLOOKUP(B27,'[1]Physical Sept2015'!$1:$1048576,15,0)</f>
        <v>562262</v>
      </c>
      <c r="Q27" s="15">
        <f>VLOOKUP(B27,'[1]Physical Sept2015'!$A:$U,21,0)</f>
        <v>0</v>
      </c>
      <c r="R27" s="33">
        <v>0</v>
      </c>
      <c r="S27" s="15" t="str">
        <f>VLOOKUP(B27,'[1]Physical Sept2015'!$A:$AB,28,0)</f>
        <v>Behind Schedule</v>
      </c>
      <c r="T27" s="15"/>
      <c r="U27" s="15"/>
    </row>
    <row r="28" spans="1:21" s="20" customFormat="1" ht="38.1" customHeight="1" x14ac:dyDescent="0.25">
      <c r="A28" s="23" t="s">
        <v>234</v>
      </c>
      <c r="B28" s="15" t="s">
        <v>59</v>
      </c>
      <c r="C28" s="15" t="s">
        <v>136</v>
      </c>
      <c r="D28" s="15" t="s">
        <v>341</v>
      </c>
      <c r="E28" s="15">
        <v>4932.9769999999999</v>
      </c>
      <c r="F28" s="32">
        <v>40544</v>
      </c>
      <c r="G28" s="32"/>
      <c r="H28" s="17" t="s">
        <v>160</v>
      </c>
      <c r="I28" s="25" t="s">
        <v>281</v>
      </c>
      <c r="J28" s="15"/>
      <c r="K28" s="15"/>
      <c r="L28" s="15" t="s">
        <v>163</v>
      </c>
      <c r="M28" s="33">
        <v>4072.2159999999999</v>
      </c>
      <c r="N28" s="33">
        <v>2569.9822100000001</v>
      </c>
      <c r="O28" s="34">
        <f>VLOOKUP(B28,'[1]Financial Sept2015'!$A:$T,20,0)</f>
        <v>2165.2931182000002</v>
      </c>
      <c r="P28" s="15">
        <f>VLOOKUP(B28,'[1]Physical Sept2015'!$1:$1048576,15,0)</f>
        <v>395431</v>
      </c>
      <c r="Q28" s="15">
        <f>VLOOKUP(B28,'[1]Physical Sept2015'!$A:$U,21,0)</f>
        <v>585689</v>
      </c>
      <c r="R28" s="33">
        <v>148.11408311437393</v>
      </c>
      <c r="S28" s="15" t="str">
        <f>VLOOKUP(B28,'[1]Physical Sept2015'!$A:$AB,28,0)</f>
        <v>Ahead of Schedule</v>
      </c>
      <c r="T28" s="15" t="str">
        <f>VLOOKUP(B28,'[1]Issues, Lessons Learned'!$A:$F,6,0)</f>
        <v xml:space="preserve">The first quarter of 2015 for SLP has shown to be slow and steady marked by the almost 8 percent accomplishment against the 2015 targets by the quarter’s end. This is primarily expected since the first few months of 2015 served as the preparatory months for the Field Offices in terms of identifying the most appropriate projects for the target participants. The start of implementation for most of these projects is expected to start in the second quarter. </v>
      </c>
      <c r="U28" s="15"/>
    </row>
    <row r="29" spans="1:21" s="20" customFormat="1" ht="38.1" customHeight="1" x14ac:dyDescent="0.25">
      <c r="A29" s="22" t="s">
        <v>235</v>
      </c>
      <c r="B29" s="29" t="s">
        <v>60</v>
      </c>
      <c r="C29" s="15" t="s">
        <v>133</v>
      </c>
      <c r="D29" s="15" t="s">
        <v>341</v>
      </c>
      <c r="E29" s="15">
        <v>1540</v>
      </c>
      <c r="F29" s="32">
        <v>2013</v>
      </c>
      <c r="G29" s="32"/>
      <c r="H29" s="15" t="s">
        <v>159</v>
      </c>
      <c r="I29" s="25" t="s">
        <v>281</v>
      </c>
      <c r="J29" s="15"/>
      <c r="K29" s="15"/>
      <c r="L29" s="15" t="s">
        <v>163</v>
      </c>
      <c r="M29" s="33">
        <v>1540</v>
      </c>
      <c r="N29" s="33">
        <v>963.91275934000009</v>
      </c>
      <c r="O29" s="34">
        <f>VLOOKUP(B29,'[1]Financial Sept2015'!$A:$T,20,0)</f>
        <v>1214.2624783400001</v>
      </c>
      <c r="P29" s="15">
        <f>VLOOKUP(B29,'[1]Physical Sept2015'!$1:$1048576,15,0)</f>
        <v>1162</v>
      </c>
      <c r="Q29" s="15">
        <f>VLOOKUP(B29,'[1]Physical Sept2015'!$A:$U,21,0)</f>
        <v>1305</v>
      </c>
      <c r="R29" s="33">
        <v>112.30636833046472</v>
      </c>
      <c r="S29" s="15" t="str">
        <f>VLOOKUP(B29,'[1]Physical Sept2015'!$A:$AB,28,0)</f>
        <v>Ahead of Schedule</v>
      </c>
      <c r="T29" s="15" t="s">
        <v>175</v>
      </c>
      <c r="U29" s="15" t="s">
        <v>173</v>
      </c>
    </row>
    <row r="30" spans="1:21" s="20" customFormat="1" ht="38.1" customHeight="1" x14ac:dyDescent="0.25">
      <c r="A30" s="15" t="s">
        <v>332</v>
      </c>
      <c r="B30" s="29" t="s">
        <v>61</v>
      </c>
      <c r="C30" s="29" t="s">
        <v>137</v>
      </c>
      <c r="D30" s="15" t="s">
        <v>341</v>
      </c>
      <c r="E30" s="15">
        <v>1600</v>
      </c>
      <c r="F30" s="32">
        <v>2013</v>
      </c>
      <c r="G30" s="32">
        <v>2015</v>
      </c>
      <c r="H30" s="17" t="s">
        <v>161</v>
      </c>
      <c r="I30" s="15">
        <v>13</v>
      </c>
      <c r="J30" s="15"/>
      <c r="K30" s="15"/>
      <c r="L30" s="15" t="s">
        <v>163</v>
      </c>
      <c r="M30" s="33">
        <v>0</v>
      </c>
      <c r="N30" s="33">
        <v>0</v>
      </c>
      <c r="O30" s="34">
        <f>VLOOKUP(B30,'[1]Financial Sept2015'!$A:$T,20,0)</f>
        <v>0</v>
      </c>
      <c r="P30" s="15">
        <f>VLOOKUP(B30,'[1]Physical Sept2015'!$1:$1048576,15,0)</f>
        <v>100</v>
      </c>
      <c r="Q30" s="15">
        <f>VLOOKUP(B30,'[1]Physical Sept2015'!$A:$U,21,0)</f>
        <v>74</v>
      </c>
      <c r="R30" s="33">
        <v>74</v>
      </c>
      <c r="S30" s="15" t="str">
        <f>VLOOKUP(B30,'[1]Physical Sept2015'!$A:$AB,28,0)</f>
        <v>Behind Schedule</v>
      </c>
      <c r="T30" s="15" t="s">
        <v>206</v>
      </c>
      <c r="U30" s="15" t="s">
        <v>207</v>
      </c>
    </row>
    <row r="31" spans="1:21" s="20" customFormat="1" ht="38.1" customHeight="1" x14ac:dyDescent="0.25">
      <c r="A31" s="39" t="s">
        <v>300</v>
      </c>
      <c r="B31" s="15" t="s">
        <v>209</v>
      </c>
      <c r="C31" s="15" t="s">
        <v>138</v>
      </c>
      <c r="D31" s="15" t="s">
        <v>341</v>
      </c>
      <c r="E31" s="15">
        <v>8402.1954000000005</v>
      </c>
      <c r="F31" s="32">
        <v>2011</v>
      </c>
      <c r="G31" s="32">
        <v>2016</v>
      </c>
      <c r="H31" s="17" t="s">
        <v>162</v>
      </c>
      <c r="I31" s="25" t="s">
        <v>281</v>
      </c>
      <c r="J31" s="15"/>
      <c r="K31" s="15"/>
      <c r="L31" s="15" t="s">
        <v>163</v>
      </c>
      <c r="M31" s="33"/>
      <c r="N31" s="33"/>
      <c r="O31" s="34"/>
      <c r="P31" s="15"/>
      <c r="Q31" s="15"/>
      <c r="R31" s="33"/>
      <c r="S31" s="15"/>
      <c r="T31" s="15"/>
      <c r="U31" s="15"/>
    </row>
    <row r="32" spans="1:21" s="20" customFormat="1" ht="38.1" customHeight="1" x14ac:dyDescent="0.25">
      <c r="A32" s="22" t="s">
        <v>236</v>
      </c>
      <c r="B32" s="15" t="s">
        <v>62</v>
      </c>
      <c r="C32" s="15" t="s">
        <v>138</v>
      </c>
      <c r="D32" s="15" t="s">
        <v>341</v>
      </c>
      <c r="E32" s="15">
        <v>2488.6860150000002</v>
      </c>
      <c r="F32" s="32">
        <v>2015</v>
      </c>
      <c r="G32" s="32">
        <v>2016</v>
      </c>
      <c r="H32" s="17" t="s">
        <v>162</v>
      </c>
      <c r="I32" s="15" t="s">
        <v>288</v>
      </c>
      <c r="K32" s="15"/>
      <c r="L32" s="15" t="s">
        <v>163</v>
      </c>
      <c r="M32" s="33">
        <v>2488.6860150000002</v>
      </c>
      <c r="N32" s="33">
        <v>197.4</v>
      </c>
      <c r="O32" s="34">
        <f>VLOOKUP(B32,'[1]Financial Sept2015'!$A:$T,20,0)</f>
        <v>3.9729999999999999</v>
      </c>
      <c r="P32" s="15">
        <f>VLOOKUP(B32,'[1]Physical Sept2015'!$1:$1048576,15,0)</f>
        <v>16500</v>
      </c>
      <c r="Q32" s="15">
        <f>VLOOKUP(B32,'[1]Physical Sept2015'!$A:$U,21,0)</f>
        <v>2828</v>
      </c>
      <c r="R32" s="33">
        <v>31.508251049824082</v>
      </c>
      <c r="S32" s="15" t="str">
        <f>VLOOKUP(B32,'[1]Physical Sept2015'!$A:$AB,28,0)</f>
        <v>Behind Schedule</v>
      </c>
      <c r="T32" s="15" t="s">
        <v>210</v>
      </c>
      <c r="U32" s="15" t="s">
        <v>186</v>
      </c>
    </row>
    <row r="33" spans="1:21" s="20" customFormat="1" ht="38.1" customHeight="1" x14ac:dyDescent="0.25">
      <c r="A33" s="15" t="s">
        <v>333</v>
      </c>
      <c r="B33" s="15" t="s">
        <v>63</v>
      </c>
      <c r="C33" s="15" t="s">
        <v>137</v>
      </c>
      <c r="D33" s="15" t="s">
        <v>341</v>
      </c>
      <c r="E33" s="15">
        <v>3072.25</v>
      </c>
      <c r="F33" s="32"/>
      <c r="G33" s="32"/>
      <c r="H33" s="17" t="s">
        <v>161</v>
      </c>
      <c r="I33" s="15">
        <v>13</v>
      </c>
      <c r="J33" s="15"/>
      <c r="K33" s="15"/>
      <c r="L33" s="15" t="s">
        <v>163</v>
      </c>
      <c r="M33" s="33">
        <v>0</v>
      </c>
      <c r="N33" s="33">
        <v>0</v>
      </c>
      <c r="O33" s="34">
        <f>VLOOKUP(B33,'[1]Financial Sept2015'!$A:$T,20,0)</f>
        <v>0</v>
      </c>
      <c r="P33" s="15">
        <f>VLOOKUP(B33,'[1]Physical Sept2015'!$1:$1048576,15,0)</f>
        <v>93</v>
      </c>
      <c r="Q33" s="15">
        <f>VLOOKUP(B33,'[1]Physical Sept2015'!$A:$U,21,0)</f>
        <v>93</v>
      </c>
      <c r="R33" s="33">
        <v>100</v>
      </c>
      <c r="S33" s="15" t="str">
        <f>VLOOKUP(B33,'[1]Physical Sept2015'!$A:$AB,28,0)</f>
        <v>On-schedule</v>
      </c>
      <c r="T33" s="15" t="s">
        <v>208</v>
      </c>
      <c r="U33" s="15" t="s">
        <v>182</v>
      </c>
    </row>
    <row r="34" spans="1:21" s="20" customFormat="1" ht="38.1" customHeight="1" x14ac:dyDescent="0.25">
      <c r="A34" s="22" t="s">
        <v>237</v>
      </c>
      <c r="B34" s="29" t="s">
        <v>64</v>
      </c>
      <c r="C34" s="15" t="s">
        <v>139</v>
      </c>
      <c r="D34" s="15" t="s">
        <v>341</v>
      </c>
      <c r="E34" s="15">
        <v>400</v>
      </c>
      <c r="F34" s="32">
        <v>2011</v>
      </c>
      <c r="G34" s="32">
        <v>2016</v>
      </c>
      <c r="H34" s="17" t="s">
        <v>161</v>
      </c>
      <c r="I34" s="25" t="s">
        <v>281</v>
      </c>
      <c r="J34" s="15"/>
      <c r="K34" s="15"/>
      <c r="L34" s="15" t="s">
        <v>163</v>
      </c>
      <c r="M34" s="33">
        <v>1660</v>
      </c>
      <c r="N34" s="33">
        <v>982.24005445</v>
      </c>
      <c r="O34" s="34">
        <f>VLOOKUP(B34,'[1]Financial Sept2015'!$A:$T,20,0)</f>
        <v>0</v>
      </c>
      <c r="P34" s="15">
        <f>VLOOKUP(B34,'[1]Physical Sept2015'!$1:$1048576,15,0)</f>
        <v>338</v>
      </c>
      <c r="Q34" s="15">
        <f>VLOOKUP(B34,'[1]Physical Sept2015'!$A:$U,21,0)</f>
        <v>294</v>
      </c>
      <c r="R34" s="33">
        <v>86.982248520710058</v>
      </c>
      <c r="S34" s="15" t="str">
        <f>VLOOKUP(B34,'[1]Physical Sept2015'!$A:$AB,28,0)</f>
        <v>Behind Schedule</v>
      </c>
      <c r="T34" s="15"/>
      <c r="U34" s="15"/>
    </row>
    <row r="35" spans="1:21" s="20" customFormat="1" ht="38.1" customHeight="1" x14ac:dyDescent="0.25">
      <c r="A35" s="30" t="s">
        <v>238</v>
      </c>
      <c r="B35" s="29" t="s">
        <v>65</v>
      </c>
      <c r="C35" s="15" t="s">
        <v>139</v>
      </c>
      <c r="D35" s="15" t="s">
        <v>341</v>
      </c>
      <c r="E35" s="15">
        <v>1500</v>
      </c>
      <c r="F35" s="32">
        <v>2011</v>
      </c>
      <c r="G35" s="32">
        <v>2016</v>
      </c>
      <c r="H35" s="17" t="s">
        <v>161</v>
      </c>
      <c r="I35" s="25" t="s">
        <v>281</v>
      </c>
      <c r="J35" s="15"/>
      <c r="K35" s="15"/>
      <c r="L35" s="15" t="s">
        <v>163</v>
      </c>
      <c r="M35" s="33">
        <v>7858</v>
      </c>
      <c r="N35" s="33">
        <v>7830.9340192900008</v>
      </c>
      <c r="O35" s="34">
        <f>VLOOKUP(B35,'[1]Financial Sept2015'!$A:$T,20,0)</f>
        <v>5550.8180468700002</v>
      </c>
      <c r="P35" s="15">
        <f>VLOOKUP(B35,'[1]Physical Sept2015'!$1:$1048576,15,0)</f>
        <v>10530</v>
      </c>
      <c r="Q35" s="15">
        <f>VLOOKUP(B35,'[1]Physical Sept2015'!$A:$U,21,0)</f>
        <v>14065</v>
      </c>
      <c r="R35" s="33">
        <v>133.57075023741692</v>
      </c>
      <c r="S35" s="15" t="str">
        <f>VLOOKUP(B35,'[1]Physical Sept2015'!$A:$AB,28,0)</f>
        <v>Ahead of Schedule</v>
      </c>
      <c r="T35" s="15"/>
      <c r="U35" s="15"/>
    </row>
    <row r="36" spans="1:21" s="20" customFormat="1" ht="38.1" customHeight="1" x14ac:dyDescent="0.25">
      <c r="A36" s="22" t="s">
        <v>239</v>
      </c>
      <c r="B36" s="29" t="s">
        <v>66</v>
      </c>
      <c r="C36" s="15" t="s">
        <v>140</v>
      </c>
      <c r="D36" s="15" t="s">
        <v>341</v>
      </c>
      <c r="E36" s="15">
        <v>29188.794999999998</v>
      </c>
      <c r="F36" s="32">
        <v>2012</v>
      </c>
      <c r="G36" s="32">
        <v>2016</v>
      </c>
      <c r="H36" s="17" t="s">
        <v>160</v>
      </c>
      <c r="I36" s="15">
        <v>13</v>
      </c>
      <c r="J36" s="15"/>
      <c r="K36" s="15"/>
      <c r="L36" s="15" t="s">
        <v>163</v>
      </c>
      <c r="M36" s="33">
        <v>27971.275000000001</v>
      </c>
      <c r="N36" s="33">
        <v>25524.969000000001</v>
      </c>
      <c r="O36" s="34">
        <f>VLOOKUP(B36,'[1]Financial Sept2015'!$A:$T,20,0)</f>
        <v>14771.563</v>
      </c>
      <c r="P36" s="15">
        <f>VLOOKUP(B36,'[1]Physical Sept2015'!$1:$1048576,15,0)</f>
        <v>78732</v>
      </c>
      <c r="Q36" s="15">
        <f>VLOOKUP(B36,'[1]Physical Sept2015'!$A:$U,21,0)</f>
        <v>79395</v>
      </c>
      <c r="R36" s="33">
        <v>100.8420972412742</v>
      </c>
      <c r="S36" s="15" t="str">
        <f>VLOOKUP(B36,'[1]Physical Sept2015'!$A:$AB,28,0)</f>
        <v>On-schedule</v>
      </c>
      <c r="T36" s="15"/>
      <c r="U36" s="15"/>
    </row>
    <row r="37" spans="1:21" s="20" customFormat="1" ht="38.1" customHeight="1" x14ac:dyDescent="0.25">
      <c r="A37" s="22" t="s">
        <v>240</v>
      </c>
      <c r="B37" s="15" t="s">
        <v>67</v>
      </c>
      <c r="C37" s="15" t="s">
        <v>141</v>
      </c>
      <c r="D37" s="15" t="s">
        <v>341</v>
      </c>
      <c r="E37" s="36">
        <v>5635</v>
      </c>
      <c r="F37" s="32">
        <v>41591</v>
      </c>
      <c r="G37" s="40">
        <v>42130</v>
      </c>
      <c r="H37" s="15" t="s">
        <v>161</v>
      </c>
      <c r="I37" s="15">
        <v>5</v>
      </c>
      <c r="J37" s="15">
        <v>505</v>
      </c>
      <c r="K37" s="15"/>
      <c r="L37" s="15" t="s">
        <v>163</v>
      </c>
      <c r="M37" s="33"/>
      <c r="N37" s="33">
        <v>708</v>
      </c>
      <c r="O37" s="34"/>
      <c r="P37" s="15">
        <f>VLOOKUP(B37,'[1]Physical Sept2015'!$1:$1048576,15,0)</f>
        <v>0</v>
      </c>
      <c r="Q37" s="15"/>
      <c r="R37" s="33">
        <v>0</v>
      </c>
      <c r="S37" s="15"/>
      <c r="T37" s="15"/>
      <c r="U37" s="15"/>
    </row>
    <row r="38" spans="1:21" s="20" customFormat="1" ht="38.1" customHeight="1" x14ac:dyDescent="0.25">
      <c r="A38" s="22" t="s">
        <v>241</v>
      </c>
      <c r="B38" s="15" t="s">
        <v>68</v>
      </c>
      <c r="C38" s="15" t="s">
        <v>141</v>
      </c>
      <c r="D38" s="15" t="s">
        <v>341</v>
      </c>
      <c r="E38" s="15">
        <v>16</v>
      </c>
      <c r="F38" s="32" t="s">
        <v>150</v>
      </c>
      <c r="G38" s="32" t="s">
        <v>151</v>
      </c>
      <c r="H38" s="15" t="s">
        <v>161</v>
      </c>
      <c r="I38" s="15">
        <v>17</v>
      </c>
      <c r="J38" s="15">
        <v>1753</v>
      </c>
      <c r="K38" s="15"/>
      <c r="L38" s="15" t="s">
        <v>163</v>
      </c>
      <c r="M38" s="33"/>
      <c r="N38" s="33">
        <v>0</v>
      </c>
      <c r="O38" s="34"/>
      <c r="P38" s="15">
        <f>VLOOKUP(B38,'[1]Physical Sept2015'!$1:$1048576,15,0)</f>
        <v>0</v>
      </c>
      <c r="Q38" s="15"/>
      <c r="R38" s="33">
        <v>0</v>
      </c>
      <c r="S38" s="15"/>
      <c r="T38" s="15"/>
      <c r="U38" s="15"/>
    </row>
    <row r="39" spans="1:21" s="20" customFormat="1" ht="38.1" customHeight="1" x14ac:dyDescent="0.25">
      <c r="A39" s="22" t="s">
        <v>242</v>
      </c>
      <c r="B39" s="15" t="s">
        <v>69</v>
      </c>
      <c r="C39" s="15" t="s">
        <v>141</v>
      </c>
      <c r="D39" s="15" t="s">
        <v>341</v>
      </c>
      <c r="E39" s="15">
        <v>12656.66</v>
      </c>
      <c r="F39" s="32" t="s">
        <v>152</v>
      </c>
      <c r="G39" s="32" t="s">
        <v>153</v>
      </c>
      <c r="H39" s="15" t="s">
        <v>161</v>
      </c>
      <c r="I39" s="15">
        <v>13</v>
      </c>
      <c r="J39" s="15"/>
      <c r="K39" s="15"/>
      <c r="L39" s="15" t="s">
        <v>163</v>
      </c>
      <c r="M39" s="33"/>
      <c r="N39" s="33">
        <v>0</v>
      </c>
      <c r="O39" s="34"/>
      <c r="P39" s="15">
        <f>VLOOKUP(B39,'[1]Physical Sept2015'!$1:$1048576,15,0)</f>
        <v>0</v>
      </c>
      <c r="Q39" s="15"/>
      <c r="R39" s="33">
        <v>0</v>
      </c>
      <c r="S39" s="15"/>
      <c r="T39" s="15"/>
      <c r="U39" s="15"/>
    </row>
    <row r="40" spans="1:21" s="20" customFormat="1" ht="38.1" customHeight="1" x14ac:dyDescent="0.25">
      <c r="A40" s="22" t="s">
        <v>243</v>
      </c>
      <c r="B40" s="15" t="s">
        <v>70</v>
      </c>
      <c r="C40" s="15" t="s">
        <v>141</v>
      </c>
      <c r="D40" s="15" t="s">
        <v>341</v>
      </c>
      <c r="E40" s="15">
        <v>1399.65</v>
      </c>
      <c r="F40" s="32" t="s">
        <v>154</v>
      </c>
      <c r="G40" s="32" t="s">
        <v>151</v>
      </c>
      <c r="H40" s="15" t="s">
        <v>161</v>
      </c>
      <c r="I40" s="15">
        <v>13</v>
      </c>
      <c r="J40" s="15"/>
      <c r="K40" s="15"/>
      <c r="L40" s="15" t="s">
        <v>163</v>
      </c>
      <c r="M40" s="33">
        <v>0</v>
      </c>
      <c r="N40" s="33">
        <v>0</v>
      </c>
      <c r="O40" s="34">
        <f>VLOOKUP(B40,'[1]Financial Sept2015'!$A:$T,20,0)</f>
        <v>0</v>
      </c>
      <c r="P40" s="15"/>
      <c r="Q40" s="15"/>
      <c r="R40" s="33"/>
      <c r="S40" s="15"/>
      <c r="T40" s="15"/>
      <c r="U40" s="15"/>
    </row>
    <row r="41" spans="1:21" s="20" customFormat="1" ht="38.1" customHeight="1" x14ac:dyDescent="0.25">
      <c r="A41" s="22" t="s">
        <v>244</v>
      </c>
      <c r="B41" s="15" t="s">
        <v>71</v>
      </c>
      <c r="C41" s="15" t="s">
        <v>141</v>
      </c>
      <c r="D41" s="15" t="s">
        <v>341</v>
      </c>
      <c r="E41" s="15">
        <v>3769.38</v>
      </c>
      <c r="F41" s="32" t="s">
        <v>155</v>
      </c>
      <c r="G41" s="32" t="s">
        <v>156</v>
      </c>
      <c r="H41" s="15" t="s">
        <v>161</v>
      </c>
      <c r="I41" s="15">
        <v>13</v>
      </c>
      <c r="J41" s="15"/>
      <c r="K41" s="15"/>
      <c r="L41" s="15" t="s">
        <v>163</v>
      </c>
      <c r="M41" s="33">
        <v>0</v>
      </c>
      <c r="N41" s="33">
        <v>0</v>
      </c>
      <c r="O41" s="34">
        <f>VLOOKUP(B41,'[1]Financial Sept2015'!$A:$T,20,0)</f>
        <v>0</v>
      </c>
      <c r="P41" s="15"/>
      <c r="Q41" s="15"/>
      <c r="R41" s="33"/>
      <c r="S41" s="15"/>
      <c r="T41" s="15"/>
      <c r="U41" s="15"/>
    </row>
    <row r="42" spans="1:21" s="20" customFormat="1" ht="38.1" customHeight="1" x14ac:dyDescent="0.25">
      <c r="A42" s="22" t="s">
        <v>245</v>
      </c>
      <c r="B42" s="15" t="s">
        <v>72</v>
      </c>
      <c r="C42" s="15" t="s">
        <v>141</v>
      </c>
      <c r="D42" s="15" t="s">
        <v>341</v>
      </c>
      <c r="E42" s="36">
        <v>493</v>
      </c>
      <c r="F42" s="32">
        <v>41705</v>
      </c>
      <c r="G42" s="32" t="s">
        <v>157</v>
      </c>
      <c r="H42" s="15" t="s">
        <v>161</v>
      </c>
      <c r="I42" s="15">
        <v>8</v>
      </c>
      <c r="J42" s="15">
        <v>837</v>
      </c>
      <c r="K42" s="15"/>
      <c r="L42" s="15" t="s">
        <v>163</v>
      </c>
      <c r="M42" s="33"/>
      <c r="N42" s="33">
        <v>13.67</v>
      </c>
      <c r="O42" s="34"/>
      <c r="P42" s="15">
        <f>VLOOKUP(B42,'[1]Physical Sept2015'!$1:$1048576,15,0)</f>
        <v>0</v>
      </c>
      <c r="Q42" s="15"/>
      <c r="R42" s="33">
        <v>0</v>
      </c>
      <c r="S42" s="15"/>
      <c r="T42" s="15"/>
      <c r="U42" s="15"/>
    </row>
    <row r="43" spans="1:21" s="20" customFormat="1" ht="38.1" customHeight="1" x14ac:dyDescent="0.25">
      <c r="A43" s="21" t="s">
        <v>316</v>
      </c>
      <c r="B43" s="15" t="s">
        <v>73</v>
      </c>
      <c r="C43" s="15" t="s">
        <v>141</v>
      </c>
      <c r="D43" s="15" t="s">
        <v>341</v>
      </c>
      <c r="E43" s="15">
        <v>3015</v>
      </c>
      <c r="F43" s="32"/>
      <c r="G43" s="32"/>
      <c r="H43" s="15" t="s">
        <v>161</v>
      </c>
      <c r="I43" s="43" t="s">
        <v>281</v>
      </c>
      <c r="J43" s="15"/>
      <c r="K43" s="15"/>
      <c r="L43" s="15" t="s">
        <v>163</v>
      </c>
      <c r="M43" s="33">
        <v>0</v>
      </c>
      <c r="N43" s="33">
        <v>0</v>
      </c>
      <c r="O43" s="34">
        <f>VLOOKUP(B43,'[1]Financial Sept2015'!$A:$T,20,0)</f>
        <v>0</v>
      </c>
      <c r="P43" s="15"/>
      <c r="Q43" s="15"/>
      <c r="R43" s="33"/>
      <c r="S43" s="15"/>
      <c r="T43" s="15"/>
      <c r="U43" s="15"/>
    </row>
    <row r="44" spans="1:21" s="20" customFormat="1" ht="38.1" customHeight="1" x14ac:dyDescent="0.25">
      <c r="A44" s="22" t="s">
        <v>246</v>
      </c>
      <c r="B44" s="15" t="s">
        <v>74</v>
      </c>
      <c r="C44" s="15" t="s">
        <v>142</v>
      </c>
      <c r="D44" s="15" t="s">
        <v>341</v>
      </c>
      <c r="E44" s="15">
        <v>2890.47</v>
      </c>
      <c r="F44" s="32"/>
      <c r="G44" s="32"/>
      <c r="H44" s="15" t="s">
        <v>161</v>
      </c>
      <c r="I44" s="43" t="s">
        <v>281</v>
      </c>
      <c r="J44" s="15"/>
      <c r="K44" s="15"/>
      <c r="L44" s="15" t="s">
        <v>163</v>
      </c>
      <c r="M44" s="33">
        <v>6192.8549999999996</v>
      </c>
      <c r="N44" s="33">
        <v>3230.88</v>
      </c>
      <c r="O44" s="34">
        <f>VLOOKUP(B44,'[1]Financial Sept2015'!$A:$T,20,0)</f>
        <v>2522.9100000000003</v>
      </c>
      <c r="P44" s="15">
        <f>VLOOKUP(B44,'[1]Physical Sept2015'!$1:$1048576,15,0)</f>
        <v>2606</v>
      </c>
      <c r="Q44" s="15">
        <f>VLOOKUP(B44,'[1]Physical Sept2015'!$A:$U,21,0)</f>
        <v>1878</v>
      </c>
      <c r="R44" s="33">
        <v>72.365758867496481</v>
      </c>
      <c r="S44" s="15" t="str">
        <f>VLOOKUP(B44,'[1]Physical Sept2015'!$A:$AB,28,0)</f>
        <v>Behind Schedule</v>
      </c>
      <c r="T44" s="15" t="s">
        <v>203</v>
      </c>
      <c r="U44" s="15"/>
    </row>
    <row r="45" spans="1:21" s="20" customFormat="1" ht="38.1" customHeight="1" x14ac:dyDescent="0.25">
      <c r="A45" s="22" t="s">
        <v>247</v>
      </c>
      <c r="B45" s="15" t="s">
        <v>75</v>
      </c>
      <c r="C45" s="15" t="s">
        <v>142</v>
      </c>
      <c r="D45" s="15" t="s">
        <v>341</v>
      </c>
      <c r="E45" s="15">
        <v>1572.73</v>
      </c>
      <c r="F45" s="32">
        <v>2011</v>
      </c>
      <c r="G45" s="32">
        <v>2016</v>
      </c>
      <c r="H45" s="15" t="s">
        <v>161</v>
      </c>
      <c r="I45" s="25" t="s">
        <v>281</v>
      </c>
      <c r="J45" s="15"/>
      <c r="K45" s="15"/>
      <c r="L45" s="15" t="s">
        <v>163</v>
      </c>
      <c r="M45" s="33">
        <v>3640.44</v>
      </c>
      <c r="N45" s="33">
        <v>1916.75</v>
      </c>
      <c r="O45" s="34">
        <f>VLOOKUP(B45,'[1]Financial Sept2015'!$A:$T,20,0)</f>
        <v>1473</v>
      </c>
      <c r="P45" s="15">
        <f>VLOOKUP(B45,'[1]Physical Sept2015'!$1:$1048576,15,0)</f>
        <v>1354</v>
      </c>
      <c r="Q45" s="15">
        <f>VLOOKUP(B45,'[1]Physical Sept2015'!$A:$U,21,0)</f>
        <v>1006</v>
      </c>
      <c r="R45" s="33">
        <v>79.809154828713744</v>
      </c>
      <c r="S45" s="15" t="str">
        <f>VLOOKUP(B45,'[1]Physical Sept2015'!$A:$AB,28,0)</f>
        <v>Behind Schedule</v>
      </c>
      <c r="T45" s="15" t="s">
        <v>212</v>
      </c>
      <c r="U45" s="15" t="s">
        <v>174</v>
      </c>
    </row>
    <row r="46" spans="1:21" s="20" customFormat="1" ht="38.1" customHeight="1" x14ac:dyDescent="0.25">
      <c r="A46" s="22" t="s">
        <v>248</v>
      </c>
      <c r="B46" s="15" t="s">
        <v>76</v>
      </c>
      <c r="C46" s="15" t="s">
        <v>142</v>
      </c>
      <c r="D46" s="15" t="s">
        <v>341</v>
      </c>
      <c r="E46" s="15">
        <v>4012</v>
      </c>
      <c r="F46" s="32">
        <v>2014</v>
      </c>
      <c r="G46" s="32">
        <v>2016</v>
      </c>
      <c r="H46" s="15" t="s">
        <v>162</v>
      </c>
      <c r="I46" s="15" t="s">
        <v>289</v>
      </c>
      <c r="J46" s="15"/>
      <c r="K46" s="15"/>
      <c r="L46" s="15" t="s">
        <v>163</v>
      </c>
      <c r="M46" s="33">
        <v>4012</v>
      </c>
      <c r="N46" s="33">
        <v>2688.4859999999999</v>
      </c>
      <c r="O46" s="34">
        <f>VLOOKUP(B46,'[1]Financial Sept2015'!$A:$T,20,0)</f>
        <v>2572.2489999999998</v>
      </c>
      <c r="P46" s="15">
        <f>VLOOKUP(B46,'[1]Physical Sept2015'!$1:$1048576,15,0)</f>
        <v>0</v>
      </c>
      <c r="Q46" s="15">
        <f>VLOOKUP(B46,'[1]Physical Sept2015'!$A:$U,21,0)</f>
        <v>339</v>
      </c>
      <c r="R46" s="33">
        <v>0</v>
      </c>
      <c r="S46" s="15"/>
      <c r="T46" s="15" t="s">
        <v>213</v>
      </c>
      <c r="U46" s="15"/>
    </row>
    <row r="47" spans="1:21" s="20" customFormat="1" ht="38.1" customHeight="1" x14ac:dyDescent="0.25">
      <c r="A47" s="21" t="s">
        <v>306</v>
      </c>
      <c r="B47" s="15" t="s">
        <v>77</v>
      </c>
      <c r="C47" s="15" t="s">
        <v>142</v>
      </c>
      <c r="D47" s="15" t="s">
        <v>341</v>
      </c>
      <c r="E47" s="15">
        <v>2742.39</v>
      </c>
      <c r="F47" s="32"/>
      <c r="G47" s="32"/>
      <c r="H47" s="15" t="s">
        <v>162</v>
      </c>
      <c r="I47" s="15" t="s">
        <v>281</v>
      </c>
      <c r="J47" s="15"/>
      <c r="K47" s="15"/>
      <c r="L47" s="15" t="s">
        <v>163</v>
      </c>
      <c r="M47" s="33">
        <v>2400</v>
      </c>
      <c r="N47" s="33">
        <v>2400</v>
      </c>
      <c r="O47" s="34">
        <f>VLOOKUP(B47,'[1]Financial Sept2015'!$A:$T,20,0)</f>
        <v>2400</v>
      </c>
      <c r="P47" s="15"/>
      <c r="Q47" s="15"/>
      <c r="R47" s="33"/>
      <c r="S47" s="15"/>
      <c r="T47" s="15"/>
      <c r="U47" s="15"/>
    </row>
    <row r="48" spans="1:21" s="20" customFormat="1" ht="38.1" customHeight="1" x14ac:dyDescent="0.25">
      <c r="A48" s="15" t="s">
        <v>307</v>
      </c>
      <c r="B48" s="15" t="s">
        <v>78</v>
      </c>
      <c r="C48" s="15" t="s">
        <v>142</v>
      </c>
      <c r="D48" s="15" t="s">
        <v>341</v>
      </c>
      <c r="E48" s="15">
        <v>526.84105799999998</v>
      </c>
      <c r="F48" s="32"/>
      <c r="G48" s="32"/>
      <c r="H48" s="15" t="s">
        <v>162</v>
      </c>
      <c r="I48" s="15" t="s">
        <v>281</v>
      </c>
      <c r="J48" s="15"/>
      <c r="K48" s="15"/>
      <c r="L48" s="15" t="s">
        <v>163</v>
      </c>
      <c r="M48" s="33">
        <v>115.64262650000001</v>
      </c>
      <c r="N48" s="33">
        <v>115.64262650000001</v>
      </c>
      <c r="O48" s="34">
        <f>VLOOKUP(B48,'[1]Financial Sept2015'!$A:$T,20,0)</f>
        <v>115.64262650000001</v>
      </c>
      <c r="P48" s="15"/>
      <c r="Q48" s="15"/>
      <c r="R48" s="33"/>
      <c r="S48" s="15"/>
      <c r="T48" s="15"/>
      <c r="U48" s="15"/>
    </row>
    <row r="49" spans="1:21" s="20" customFormat="1" ht="38.1" customHeight="1" x14ac:dyDescent="0.25">
      <c r="A49" s="22" t="s">
        <v>249</v>
      </c>
      <c r="B49" s="15" t="s">
        <v>79</v>
      </c>
      <c r="C49" s="15" t="s">
        <v>142</v>
      </c>
      <c r="D49" s="15" t="s">
        <v>341</v>
      </c>
      <c r="E49" s="15">
        <v>1398.2149999999999</v>
      </c>
      <c r="F49" s="32"/>
      <c r="G49" s="32"/>
      <c r="H49" s="15" t="s">
        <v>162</v>
      </c>
      <c r="I49" s="25" t="s">
        <v>281</v>
      </c>
      <c r="J49" s="15"/>
      <c r="K49" s="15"/>
      <c r="L49" s="15" t="s">
        <v>163</v>
      </c>
      <c r="M49" s="33">
        <v>0</v>
      </c>
      <c r="N49" s="33">
        <v>0</v>
      </c>
      <c r="O49" s="34">
        <f>VLOOKUP(B49,'[1]Financial Sept2015'!$A:$T,20,0)</f>
        <v>0</v>
      </c>
      <c r="P49" s="15"/>
      <c r="Q49" s="15"/>
      <c r="R49" s="33"/>
      <c r="S49" s="15"/>
      <c r="T49" s="15"/>
      <c r="U49" s="15"/>
    </row>
    <row r="50" spans="1:21" s="20" customFormat="1" ht="38.1" customHeight="1" x14ac:dyDescent="0.25">
      <c r="A50" s="21" t="s">
        <v>308</v>
      </c>
      <c r="B50" s="15" t="s">
        <v>80</v>
      </c>
      <c r="C50" s="15" t="s">
        <v>142</v>
      </c>
      <c r="D50" s="15" t="s">
        <v>341</v>
      </c>
      <c r="E50" s="15">
        <v>196.16</v>
      </c>
      <c r="F50" s="32"/>
      <c r="G50" s="32"/>
      <c r="H50" s="15" t="s">
        <v>162</v>
      </c>
      <c r="I50" s="15" t="s">
        <v>290</v>
      </c>
      <c r="K50" s="15"/>
      <c r="L50" s="15" t="s">
        <v>163</v>
      </c>
      <c r="M50" s="33">
        <v>0</v>
      </c>
      <c r="N50" s="33">
        <v>0</v>
      </c>
      <c r="O50" s="34">
        <f>VLOOKUP(B50,'[1]Financial Sept2015'!$A:$T,20,0)</f>
        <v>0</v>
      </c>
      <c r="P50" s="15"/>
      <c r="Q50" s="15"/>
      <c r="R50" s="33"/>
      <c r="S50" s="15"/>
      <c r="T50" s="15"/>
      <c r="U50" s="15"/>
    </row>
    <row r="51" spans="1:21" s="20" customFormat="1" ht="38.1" customHeight="1" x14ac:dyDescent="0.25">
      <c r="A51" s="22" t="s">
        <v>250</v>
      </c>
      <c r="B51" s="15" t="s">
        <v>81</v>
      </c>
      <c r="C51" s="15" t="s">
        <v>142</v>
      </c>
      <c r="D51" s="15" t="s">
        <v>341</v>
      </c>
      <c r="E51" s="15">
        <v>402.93813799999998</v>
      </c>
      <c r="F51" s="32"/>
      <c r="G51" s="32"/>
      <c r="H51" s="15" t="s">
        <v>162</v>
      </c>
      <c r="I51" s="25" t="s">
        <v>281</v>
      </c>
      <c r="J51" s="15"/>
      <c r="K51" s="15"/>
      <c r="L51" s="15" t="s">
        <v>163</v>
      </c>
      <c r="M51" s="33">
        <v>139.869069</v>
      </c>
      <c r="N51" s="33">
        <v>139.869069</v>
      </c>
      <c r="O51" s="34">
        <f>VLOOKUP(B51,'[1]Financial Sept2015'!$A:$T,20,0)</f>
        <v>139.869069</v>
      </c>
      <c r="P51" s="15">
        <f>VLOOKUP(B51,'[1]Physical Sept2015'!$1:$1048576,15,0)</f>
        <v>33850</v>
      </c>
      <c r="Q51" s="15">
        <f>VLOOKUP(B51,'[1]Physical Sept2015'!$A:$U,21,0)</f>
        <v>44320</v>
      </c>
      <c r="R51" s="33">
        <v>130.93057607090103</v>
      </c>
      <c r="S51" s="15" t="str">
        <f>VLOOKUP(B51,'[1]Physical Sept2015'!$A:$AB,28,0)</f>
        <v>Ahead of Schedule</v>
      </c>
      <c r="T51" s="15"/>
      <c r="U51" s="15"/>
    </row>
    <row r="52" spans="1:21" s="20" customFormat="1" ht="38.1" customHeight="1" x14ac:dyDescent="0.25">
      <c r="A52" s="15" t="s">
        <v>309</v>
      </c>
      <c r="B52" s="15" t="s">
        <v>82</v>
      </c>
      <c r="C52" s="15" t="s">
        <v>142</v>
      </c>
      <c r="D52" s="15" t="s">
        <v>341</v>
      </c>
      <c r="E52" s="15">
        <v>250.001</v>
      </c>
      <c r="F52" s="32"/>
      <c r="G52" s="32"/>
      <c r="H52" s="15" t="s">
        <v>162</v>
      </c>
      <c r="I52" s="15" t="s">
        <v>281</v>
      </c>
      <c r="J52" s="15"/>
      <c r="K52" s="15"/>
      <c r="L52" s="15" t="s">
        <v>163</v>
      </c>
      <c r="M52" s="33">
        <v>0</v>
      </c>
      <c r="N52" s="33">
        <v>0</v>
      </c>
      <c r="O52" s="34">
        <f>VLOOKUP(B52,'[1]Financial Sept2015'!$A:$T,20,0)</f>
        <v>0</v>
      </c>
      <c r="P52" s="15"/>
      <c r="Q52" s="15"/>
      <c r="R52" s="33"/>
      <c r="S52" s="15"/>
      <c r="T52" s="15"/>
      <c r="U52" s="15"/>
    </row>
    <row r="53" spans="1:21" s="20" customFormat="1" ht="38.1" customHeight="1" x14ac:dyDescent="0.25">
      <c r="A53" s="15" t="s">
        <v>310</v>
      </c>
      <c r="B53" s="15" t="s">
        <v>83</v>
      </c>
      <c r="C53" s="15" t="s">
        <v>142</v>
      </c>
      <c r="D53" s="15" t="s">
        <v>341</v>
      </c>
      <c r="E53" s="15">
        <v>530.85283600000002</v>
      </c>
      <c r="F53" s="32"/>
      <c r="G53" s="32"/>
      <c r="H53" s="15" t="s">
        <v>162</v>
      </c>
      <c r="I53" s="15" t="s">
        <v>281</v>
      </c>
      <c r="J53" s="15"/>
      <c r="K53" s="15"/>
      <c r="L53" s="15" t="s">
        <v>163</v>
      </c>
      <c r="M53" s="33">
        <v>265.54674999999997</v>
      </c>
      <c r="N53" s="33">
        <v>242.50032911</v>
      </c>
      <c r="O53" s="34">
        <f>VLOOKUP(B53,'[1]Financial Sept2015'!$A:$T,20,0)</f>
        <v>105.16435799</v>
      </c>
      <c r="P53" s="15"/>
      <c r="Q53" s="15"/>
      <c r="R53" s="33"/>
      <c r="S53" s="15"/>
      <c r="T53" s="15"/>
      <c r="U53" s="15"/>
    </row>
    <row r="54" spans="1:21" s="20" customFormat="1" ht="38.1" customHeight="1" x14ac:dyDescent="0.25">
      <c r="A54" s="22" t="s">
        <v>251</v>
      </c>
      <c r="B54" s="15" t="s">
        <v>84</v>
      </c>
      <c r="C54" s="15" t="s">
        <v>142</v>
      </c>
      <c r="D54" s="15" t="s">
        <v>341</v>
      </c>
      <c r="E54" s="15">
        <v>1003.7</v>
      </c>
      <c r="F54" s="32">
        <v>2010</v>
      </c>
      <c r="G54" s="32"/>
      <c r="H54" s="15" t="s">
        <v>162</v>
      </c>
      <c r="I54" s="25" t="s">
        <v>281</v>
      </c>
      <c r="J54" s="15"/>
      <c r="K54" s="15"/>
      <c r="L54" s="15" t="s">
        <v>163</v>
      </c>
      <c r="M54" s="33">
        <v>4014.1000000000004</v>
      </c>
      <c r="N54" s="33">
        <v>2819.2381146400003</v>
      </c>
      <c r="O54" s="34">
        <f>VLOOKUP(B54,'[1]Financial Sept2015'!$A:$T,20,0)</f>
        <v>2723.9388808100002</v>
      </c>
      <c r="P54" s="15">
        <f>VLOOKUP(B54,'[1]Physical Sept2015'!$1:$1048576,15,0)</f>
        <v>502</v>
      </c>
      <c r="Q54" s="15">
        <f>VLOOKUP(B54,'[1]Physical Sept2015'!$A:$U,21,0)</f>
        <v>41</v>
      </c>
      <c r="R54" s="33">
        <v>8.1673306772908365</v>
      </c>
      <c r="S54" s="15" t="str">
        <f>VLOOKUP(B54,'[1]Physical Sept2015'!$A:$AB,28,0)</f>
        <v>Behind Schedule</v>
      </c>
      <c r="T54" s="15" t="s">
        <v>201</v>
      </c>
      <c r="U54" s="15" t="s">
        <v>178</v>
      </c>
    </row>
    <row r="55" spans="1:21" s="20" customFormat="1" ht="38.1" customHeight="1" x14ac:dyDescent="0.25">
      <c r="A55" s="22" t="s">
        <v>252</v>
      </c>
      <c r="B55" s="15" t="s">
        <v>85</v>
      </c>
      <c r="C55" s="15" t="s">
        <v>142</v>
      </c>
      <c r="D55" s="15" t="s">
        <v>341</v>
      </c>
      <c r="E55" s="15">
        <v>250</v>
      </c>
      <c r="F55" s="32">
        <v>2012</v>
      </c>
      <c r="G55" s="32">
        <v>2016</v>
      </c>
      <c r="H55" s="15" t="s">
        <v>162</v>
      </c>
      <c r="I55" s="25" t="s">
        <v>281</v>
      </c>
      <c r="J55" s="15"/>
      <c r="K55" s="15"/>
      <c r="L55" s="15" t="s">
        <v>163</v>
      </c>
      <c r="M55" s="33">
        <v>55.848728999999999</v>
      </c>
      <c r="N55" s="33">
        <v>2.6000547699999998</v>
      </c>
      <c r="O55" s="34">
        <f>VLOOKUP(B55,'[1]Financial Sept2015'!$A:$T,20,0)</f>
        <v>58.448748000000002</v>
      </c>
      <c r="P55" s="15">
        <f>VLOOKUP(B55,'[1]Physical Sept2015'!$1:$1048576,15,0)</f>
        <v>1634</v>
      </c>
      <c r="Q55" s="15">
        <f>VLOOKUP(B55,'[1]Physical Sept2015'!$A:$U,21,0)</f>
        <v>1590</v>
      </c>
      <c r="R55" s="33">
        <v>64.326805385556924</v>
      </c>
      <c r="S55" s="15" t="str">
        <f>VLOOKUP(B55,'[1]Physical Sept2015'!$A:$AB,28,0)</f>
        <v>Behind Schedule</v>
      </c>
      <c r="T55" s="15" t="s">
        <v>202</v>
      </c>
      <c r="U55" s="15" t="s">
        <v>174</v>
      </c>
    </row>
    <row r="56" spans="1:21" s="20" customFormat="1" ht="38.1" customHeight="1" x14ac:dyDescent="0.25">
      <c r="A56" s="15" t="s">
        <v>311</v>
      </c>
      <c r="B56" s="15" t="s">
        <v>86</v>
      </c>
      <c r="C56" s="15" t="s">
        <v>142</v>
      </c>
      <c r="D56" s="15" t="s">
        <v>341</v>
      </c>
      <c r="E56" s="15">
        <v>10979.475094000001</v>
      </c>
      <c r="F56" s="32"/>
      <c r="G56" s="32"/>
      <c r="H56" s="15" t="s">
        <v>162</v>
      </c>
      <c r="I56" s="15" t="s">
        <v>281</v>
      </c>
      <c r="J56" s="15"/>
      <c r="K56" s="15"/>
      <c r="L56" s="15" t="s">
        <v>163</v>
      </c>
      <c r="M56" s="33">
        <v>0</v>
      </c>
      <c r="N56" s="33">
        <v>0</v>
      </c>
      <c r="O56" s="34">
        <f>VLOOKUP(B56,'[1]Financial Sept2015'!$A:$T,20,0)</f>
        <v>0</v>
      </c>
      <c r="P56" s="15"/>
      <c r="Q56" s="15"/>
      <c r="R56" s="33"/>
      <c r="S56" s="15"/>
      <c r="T56" s="15"/>
      <c r="U56" s="15"/>
    </row>
    <row r="57" spans="1:21" s="20" customFormat="1" ht="38.1" customHeight="1" x14ac:dyDescent="0.25">
      <c r="A57" s="22" t="s">
        <v>253</v>
      </c>
      <c r="B57" s="15" t="s">
        <v>172</v>
      </c>
      <c r="C57" s="15" t="s">
        <v>140</v>
      </c>
      <c r="D57" s="15" t="s">
        <v>341</v>
      </c>
      <c r="E57" s="15">
        <v>15487.6</v>
      </c>
      <c r="F57" s="32">
        <v>2011</v>
      </c>
      <c r="G57" s="32">
        <v>2016</v>
      </c>
      <c r="H57" s="17" t="s">
        <v>160</v>
      </c>
      <c r="I57" s="15" t="s">
        <v>291</v>
      </c>
      <c r="J57" s="15" t="s">
        <v>292</v>
      </c>
      <c r="L57" s="15" t="s">
        <v>163</v>
      </c>
      <c r="M57" s="33"/>
      <c r="N57" s="33"/>
      <c r="O57" s="34"/>
      <c r="P57" s="15"/>
      <c r="Q57" s="15"/>
      <c r="R57" s="33"/>
      <c r="S57" s="15"/>
      <c r="T57" s="15"/>
      <c r="U57" s="15"/>
    </row>
    <row r="58" spans="1:21" s="20" customFormat="1" ht="38.1" customHeight="1" x14ac:dyDescent="0.25">
      <c r="A58" s="22" t="s">
        <v>254</v>
      </c>
      <c r="B58" s="15" t="s">
        <v>87</v>
      </c>
      <c r="C58" s="15" t="s">
        <v>140</v>
      </c>
      <c r="D58" s="15" t="s">
        <v>341</v>
      </c>
      <c r="E58" s="15">
        <v>30813.038</v>
      </c>
      <c r="F58" s="32">
        <v>2011</v>
      </c>
      <c r="G58" s="32">
        <v>2016</v>
      </c>
      <c r="H58" s="17" t="s">
        <v>160</v>
      </c>
      <c r="I58" s="25" t="s">
        <v>281</v>
      </c>
      <c r="J58" s="15"/>
      <c r="K58" s="15"/>
      <c r="L58" s="15" t="s">
        <v>163</v>
      </c>
      <c r="M58" s="33">
        <v>30646.69</v>
      </c>
      <c r="N58" s="33">
        <v>28611.215</v>
      </c>
      <c r="O58" s="34">
        <f>VLOOKUP(B58,'[1]Financial Sept2015'!$A:$T,20,0)</f>
        <v>6563.5889999999999</v>
      </c>
      <c r="P58" s="15">
        <f>VLOOKUP(B58,'[1]Physical Sept2015'!$1:$1048576,15,0)</f>
        <v>235688</v>
      </c>
      <c r="Q58" s="15">
        <f>VLOOKUP(B58,'[1]Physical Sept2015'!$A:$U,21,0)</f>
        <v>312461</v>
      </c>
      <c r="R58" s="33">
        <v>132.57399613047758</v>
      </c>
      <c r="S58" s="15" t="str">
        <f>VLOOKUP(B58,'[1]Physical Sept2015'!$A:$AB,28,0)</f>
        <v>Ahead of Schedule</v>
      </c>
      <c r="T58" s="15"/>
      <c r="U58" s="15"/>
    </row>
    <row r="59" spans="1:21" s="20" customFormat="1" ht="38.1" customHeight="1" x14ac:dyDescent="0.25">
      <c r="A59" s="15" t="s">
        <v>334</v>
      </c>
      <c r="B59" s="15" t="s">
        <v>88</v>
      </c>
      <c r="C59" s="15" t="s">
        <v>140</v>
      </c>
      <c r="D59" s="15" t="s">
        <v>341</v>
      </c>
      <c r="E59" s="15">
        <v>127.845</v>
      </c>
      <c r="F59" s="32">
        <v>2011</v>
      </c>
      <c r="G59" s="32">
        <v>2016</v>
      </c>
      <c r="H59" s="17" t="s">
        <v>160</v>
      </c>
      <c r="I59" s="15" t="s">
        <v>281</v>
      </c>
      <c r="J59" s="15"/>
      <c r="K59" s="15"/>
      <c r="L59" s="15" t="s">
        <v>163</v>
      </c>
      <c r="M59" s="33">
        <v>127.845</v>
      </c>
      <c r="N59" s="33">
        <v>10.281000000000001</v>
      </c>
      <c r="O59" s="34">
        <f>VLOOKUP(B59,'[1]Financial Sept2015'!$A:$T,20,0)</f>
        <v>4.4489999999999998</v>
      </c>
      <c r="P59" s="15">
        <f>VLOOKUP(B59,'[1]Physical Sept2015'!$1:$1048576,15,0)</f>
        <v>10728</v>
      </c>
      <c r="Q59" s="15">
        <f>VLOOKUP(B59,'[1]Physical Sept2015'!$A:$U,21,0)</f>
        <v>9264</v>
      </c>
      <c r="R59" s="33">
        <v>86.353467561521256</v>
      </c>
      <c r="S59" s="15" t="str">
        <f>VLOOKUP(B59,'[1]Physical Sept2015'!$A:$AB,28,0)</f>
        <v>Behind Schedule</v>
      </c>
      <c r="T59" s="15"/>
      <c r="U59" s="15"/>
    </row>
    <row r="60" spans="1:21" s="20" customFormat="1" ht="38.1" customHeight="1" x14ac:dyDescent="0.25">
      <c r="A60" s="22" t="s">
        <v>255</v>
      </c>
      <c r="B60" s="15" t="s">
        <v>89</v>
      </c>
      <c r="C60" s="15" t="s">
        <v>140</v>
      </c>
      <c r="D60" s="15" t="s">
        <v>341</v>
      </c>
      <c r="E60" s="15">
        <v>20870.32</v>
      </c>
      <c r="F60" s="32">
        <v>2011</v>
      </c>
      <c r="G60" s="32">
        <v>2016</v>
      </c>
      <c r="H60" s="17" t="s">
        <v>160</v>
      </c>
      <c r="I60" s="25" t="s">
        <v>281</v>
      </c>
      <c r="J60" s="15"/>
      <c r="K60" s="15"/>
      <c r="L60" s="15" t="s">
        <v>163</v>
      </c>
      <c r="M60" s="33">
        <v>20870.32</v>
      </c>
      <c r="N60" s="33">
        <v>15543.596</v>
      </c>
      <c r="O60" s="34">
        <f>VLOOKUP(B60,'[1]Financial Sept2015'!$A:$T,20,0)</f>
        <v>11482.859</v>
      </c>
      <c r="P60" s="15">
        <f>VLOOKUP(B60,'[1]Physical Sept2015'!$1:$1048576,15,0)</f>
        <v>90137</v>
      </c>
      <c r="Q60" s="15">
        <f>VLOOKUP(B60,'[1]Physical Sept2015'!$A:$U,21,0)</f>
        <v>64876</v>
      </c>
      <c r="R60" s="33">
        <v>71.974882678589253</v>
      </c>
      <c r="S60" s="15" t="str">
        <f>VLOOKUP(B60,'[1]Physical Sept2015'!$A:$AB,28,0)</f>
        <v>Behind Schedule</v>
      </c>
      <c r="T60" s="15"/>
      <c r="U60" s="15"/>
    </row>
    <row r="61" spans="1:21" s="20" customFormat="1" ht="38.1" customHeight="1" x14ac:dyDescent="0.25">
      <c r="A61" s="22" t="s">
        <v>256</v>
      </c>
      <c r="B61" s="15" t="s">
        <v>90</v>
      </c>
      <c r="C61" s="15" t="s">
        <v>140</v>
      </c>
      <c r="D61" s="15" t="s">
        <v>341</v>
      </c>
      <c r="E61" s="15">
        <v>3000</v>
      </c>
      <c r="F61" s="32">
        <v>2011</v>
      </c>
      <c r="G61" s="41" t="s">
        <v>339</v>
      </c>
      <c r="H61" s="17" t="s">
        <v>160</v>
      </c>
      <c r="I61" s="25" t="s">
        <v>281</v>
      </c>
      <c r="J61" s="15"/>
      <c r="K61" s="15"/>
      <c r="L61" s="15" t="s">
        <v>163</v>
      </c>
      <c r="M61" s="33">
        <v>939.66399999999999</v>
      </c>
      <c r="N61" s="33">
        <v>760.22900000000004</v>
      </c>
      <c r="O61" s="34">
        <f>VLOOKUP(B61,'[1]Financial Sept2015'!$A:$T,20,0)</f>
        <v>716.58</v>
      </c>
      <c r="P61" s="15">
        <f>VLOOKUP(B61,'[1]Physical Sept2015'!$1:$1048576,15,0)</f>
        <v>4946</v>
      </c>
      <c r="Q61" s="15">
        <f>VLOOKUP(B61,'[1]Physical Sept2015'!$A:$U,21,0)</f>
        <v>5532</v>
      </c>
      <c r="R61" s="33">
        <v>111.84795794581478</v>
      </c>
      <c r="S61" s="15" t="str">
        <f>VLOOKUP(B61,'[1]Physical Sept2015'!$A:$AB,28,0)</f>
        <v>Ahead of Schedule</v>
      </c>
      <c r="T61" s="15"/>
      <c r="U61" s="15"/>
    </row>
    <row r="62" spans="1:21" s="20" customFormat="1" ht="38.1" customHeight="1" x14ac:dyDescent="0.25">
      <c r="A62" s="22" t="s">
        <v>257</v>
      </c>
      <c r="B62" s="15" t="s">
        <v>344</v>
      </c>
      <c r="C62" s="15" t="s">
        <v>143</v>
      </c>
      <c r="D62" s="15" t="s">
        <v>341</v>
      </c>
      <c r="E62" s="15">
        <v>5445</v>
      </c>
      <c r="F62" s="32">
        <v>2012</v>
      </c>
      <c r="G62" s="32">
        <v>2016</v>
      </c>
      <c r="H62" s="17" t="s">
        <v>158</v>
      </c>
      <c r="I62" s="15">
        <v>3</v>
      </c>
      <c r="J62" s="15">
        <v>349</v>
      </c>
      <c r="K62" s="15"/>
      <c r="L62" s="15" t="s">
        <v>163</v>
      </c>
      <c r="M62" s="33">
        <v>4039.7780000000002</v>
      </c>
      <c r="N62" s="33">
        <v>3316.6970000000001</v>
      </c>
      <c r="O62" s="34"/>
      <c r="P62" s="15"/>
      <c r="Q62" s="15"/>
      <c r="R62" s="33">
        <v>88.43</v>
      </c>
      <c r="S62" s="15"/>
      <c r="T62" s="15" t="s">
        <v>177</v>
      </c>
      <c r="U62" s="15" t="s">
        <v>178</v>
      </c>
    </row>
    <row r="63" spans="1:21" s="20" customFormat="1" ht="38.1" customHeight="1" x14ac:dyDescent="0.25">
      <c r="A63" s="15" t="s">
        <v>317</v>
      </c>
      <c r="B63" s="15" t="s">
        <v>91</v>
      </c>
      <c r="C63" s="15" t="s">
        <v>135</v>
      </c>
      <c r="D63" s="15" t="s">
        <v>341</v>
      </c>
      <c r="E63" s="15">
        <v>3415.9520000000002</v>
      </c>
      <c r="F63" s="32">
        <v>41275</v>
      </c>
      <c r="G63" s="32">
        <v>42278</v>
      </c>
      <c r="H63" s="15" t="s">
        <v>161</v>
      </c>
      <c r="I63" s="15" t="s">
        <v>283</v>
      </c>
      <c r="J63" s="15" t="s">
        <v>284</v>
      </c>
      <c r="K63" s="15"/>
      <c r="L63" s="15" t="s">
        <v>163</v>
      </c>
      <c r="M63" s="33">
        <v>3415.9520000000002</v>
      </c>
      <c r="N63" s="33">
        <v>3144.3181878700002</v>
      </c>
      <c r="O63" s="34">
        <f>VLOOKUP(B63,'[1]Financial Sept2015'!$A:$T,20,0)</f>
        <v>2906.733068</v>
      </c>
      <c r="P63" s="15"/>
      <c r="Q63" s="15"/>
      <c r="R63" s="33"/>
      <c r="S63" s="15"/>
      <c r="T63" s="15"/>
      <c r="U63" s="15"/>
    </row>
    <row r="64" spans="1:21" s="20" customFormat="1" ht="38.1" customHeight="1" x14ac:dyDescent="0.25">
      <c r="A64" s="22" t="s">
        <v>258</v>
      </c>
      <c r="B64" s="15" t="s">
        <v>92</v>
      </c>
      <c r="C64" s="15" t="s">
        <v>135</v>
      </c>
      <c r="D64" s="15" t="s">
        <v>341</v>
      </c>
      <c r="E64" s="15">
        <v>1094.806</v>
      </c>
      <c r="F64" s="32">
        <v>2013</v>
      </c>
      <c r="G64" s="32">
        <v>2015</v>
      </c>
      <c r="H64" s="15" t="s">
        <v>161</v>
      </c>
      <c r="I64" s="15">
        <v>3</v>
      </c>
      <c r="J64" s="15">
        <v>377</v>
      </c>
      <c r="K64" s="15"/>
      <c r="L64" s="15" t="s">
        <v>163</v>
      </c>
      <c r="M64" s="33">
        <v>0</v>
      </c>
      <c r="N64" s="33">
        <v>0</v>
      </c>
      <c r="O64" s="34">
        <f>VLOOKUP(B64,'[1]Financial Sept2015'!$A:$T,20,0)</f>
        <v>0</v>
      </c>
      <c r="P64" s="15"/>
      <c r="Q64" s="15"/>
      <c r="R64" s="33"/>
      <c r="S64" s="15"/>
      <c r="T64" s="15"/>
      <c r="U64" s="15"/>
    </row>
    <row r="65" spans="1:21" s="20" customFormat="1" ht="38.1" customHeight="1" x14ac:dyDescent="0.25">
      <c r="A65" s="22" t="s">
        <v>259</v>
      </c>
      <c r="B65" s="15" t="s">
        <v>93</v>
      </c>
      <c r="C65" s="15" t="s">
        <v>143</v>
      </c>
      <c r="D65" s="15" t="s">
        <v>341</v>
      </c>
      <c r="E65" s="15">
        <v>13370</v>
      </c>
      <c r="F65" s="32">
        <v>2013</v>
      </c>
      <c r="G65" s="32">
        <v>2017</v>
      </c>
      <c r="H65" s="17" t="s">
        <v>158</v>
      </c>
      <c r="I65" s="15">
        <v>3</v>
      </c>
      <c r="J65" s="15">
        <v>369</v>
      </c>
      <c r="K65" s="15"/>
      <c r="L65" s="15" t="s">
        <v>163</v>
      </c>
      <c r="M65" s="33">
        <v>6532.99</v>
      </c>
      <c r="N65" s="33">
        <v>532.99</v>
      </c>
      <c r="O65" s="34">
        <f>VLOOKUP(B65,'[1]Financial Sept2015'!$A:$T,20,0)</f>
        <v>532.99</v>
      </c>
      <c r="P65" s="15">
        <f>VLOOKUP(B65,'[1]Physical Sept2015'!$1:$1048576,15,0)</f>
        <v>0</v>
      </c>
      <c r="Q65" s="15">
        <f>VLOOKUP(B65,'[1]Physical Sept2015'!$A:$U,21,0)</f>
        <v>0</v>
      </c>
      <c r="R65" s="33">
        <v>17.79</v>
      </c>
      <c r="S65" s="15" t="str">
        <f>VLOOKUP(B65,'[1]Physical Sept2015'!$A:$AB,28,0)</f>
        <v>Behind Schedule</v>
      </c>
      <c r="T65" s="15" t="s">
        <v>200</v>
      </c>
      <c r="U65" s="15" t="s">
        <v>179</v>
      </c>
    </row>
    <row r="66" spans="1:21" s="20" customFormat="1" ht="38.1" customHeight="1" x14ac:dyDescent="0.25">
      <c r="A66" s="22" t="s">
        <v>260</v>
      </c>
      <c r="B66" s="15" t="s">
        <v>94</v>
      </c>
      <c r="C66" s="15" t="s">
        <v>143</v>
      </c>
      <c r="D66" s="15" t="s">
        <v>341</v>
      </c>
      <c r="E66" s="15">
        <v>1402.104</v>
      </c>
      <c r="F66" s="32">
        <v>2012</v>
      </c>
      <c r="G66" s="32">
        <v>2016</v>
      </c>
      <c r="H66" s="17" t="s">
        <v>158</v>
      </c>
      <c r="I66" s="15">
        <v>16</v>
      </c>
      <c r="J66" s="15">
        <v>1603</v>
      </c>
      <c r="K66" s="15"/>
      <c r="L66" s="15" t="s">
        <v>163</v>
      </c>
      <c r="M66" s="33">
        <v>1224.0720000000001</v>
      </c>
      <c r="N66" s="33">
        <v>1034.203</v>
      </c>
      <c r="O66" s="34">
        <f>VLOOKUP(B66,'[1]Financial Sept2015'!$A:$T,20,0)</f>
        <v>205.527173</v>
      </c>
      <c r="P66" s="15">
        <f>VLOOKUP(B66,'[1]Physical Sept2015'!$1:$1048576,15,0)</f>
        <v>730</v>
      </c>
      <c r="Q66" s="15">
        <f>VLOOKUP(B66,'[1]Physical Sept2015'!$A:$U,21,0)</f>
        <v>290</v>
      </c>
      <c r="R66" s="33">
        <v>35.090000000000003</v>
      </c>
      <c r="S66" s="15" t="str">
        <f>VLOOKUP(B66,'[1]Physical Sept2015'!$A:$AB,28,0)</f>
        <v>Behind Schedule</v>
      </c>
      <c r="T66" s="15" t="s">
        <v>180</v>
      </c>
      <c r="U66" s="15" t="s">
        <v>181</v>
      </c>
    </row>
    <row r="67" spans="1:21" s="20" customFormat="1" ht="38.1" customHeight="1" x14ac:dyDescent="0.25">
      <c r="A67" s="22" t="s">
        <v>261</v>
      </c>
      <c r="B67" s="15" t="s">
        <v>95</v>
      </c>
      <c r="C67" s="15" t="s">
        <v>143</v>
      </c>
      <c r="D67" s="15" t="s">
        <v>341</v>
      </c>
      <c r="E67" s="15">
        <v>4942.3100000000004</v>
      </c>
      <c r="F67" s="32">
        <v>2011</v>
      </c>
      <c r="G67" s="32">
        <v>2016</v>
      </c>
      <c r="H67" s="17" t="s">
        <v>158</v>
      </c>
      <c r="I67" s="15" t="s">
        <v>293</v>
      </c>
      <c r="J67" s="15" t="s">
        <v>294</v>
      </c>
      <c r="K67" s="15"/>
      <c r="L67" s="15" t="s">
        <v>163</v>
      </c>
      <c r="M67" s="33">
        <v>2241.35</v>
      </c>
      <c r="N67" s="33">
        <v>2135.9650000000001</v>
      </c>
      <c r="O67" s="34">
        <f>VLOOKUP(B67,'[1]Financial Sept2015'!$A:$T,20,0)</f>
        <v>1381.873</v>
      </c>
      <c r="P67" s="15">
        <f>VLOOKUP(B67,'[1]Physical Sept2015'!$1:$1048576,15,0)</f>
        <v>4721</v>
      </c>
      <c r="Q67" s="15">
        <f>VLOOKUP(B67,'[1]Physical Sept2015'!$A:$U,21,0)</f>
        <v>3340</v>
      </c>
      <c r="R67" s="33">
        <v>77.17</v>
      </c>
      <c r="S67" s="15" t="str">
        <f>VLOOKUP(B67,'[1]Physical Sept2015'!$A:$AB,28,0)</f>
        <v>Behind Schedule</v>
      </c>
      <c r="T67" s="15" t="s">
        <v>199</v>
      </c>
      <c r="U67" s="15" t="s">
        <v>179</v>
      </c>
    </row>
    <row r="68" spans="1:21" s="20" customFormat="1" ht="38.1" customHeight="1" x14ac:dyDescent="0.25">
      <c r="A68" s="22" t="s">
        <v>262</v>
      </c>
      <c r="B68" s="15" t="s">
        <v>96</v>
      </c>
      <c r="C68" s="15" t="s">
        <v>135</v>
      </c>
      <c r="D68" s="15" t="s">
        <v>341</v>
      </c>
      <c r="E68" s="15">
        <v>1011.824</v>
      </c>
      <c r="F68" s="32">
        <v>42036</v>
      </c>
      <c r="G68" s="32">
        <v>42675</v>
      </c>
      <c r="H68" s="15" t="s">
        <v>161</v>
      </c>
      <c r="I68" s="15">
        <v>13</v>
      </c>
      <c r="J68" s="37">
        <v>137602</v>
      </c>
      <c r="K68" s="15"/>
      <c r="L68" s="15" t="s">
        <v>163</v>
      </c>
      <c r="M68" s="33">
        <v>0</v>
      </c>
      <c r="N68" s="33">
        <v>0</v>
      </c>
      <c r="O68" s="34">
        <f>VLOOKUP(B68,'[1]Financial Sept2015'!$A:$T,20,0)</f>
        <v>0</v>
      </c>
      <c r="P68" s="15">
        <f>VLOOKUP(B68,'[1]Physical Sept2015'!$1:$1048576,15,0)</f>
        <v>880.02</v>
      </c>
      <c r="Q68" s="15">
        <f>VLOOKUP(B68,'[1]Physical Sept2015'!$A:$U,21,0)</f>
        <v>0</v>
      </c>
      <c r="R68" s="33">
        <v>0</v>
      </c>
      <c r="S68" s="15" t="str">
        <f>VLOOKUP(B68,'[1]Physical Sept2015'!$A:$AB,28,0)</f>
        <v>Behind Schedule</v>
      </c>
      <c r="T68" s="15" t="s">
        <v>299</v>
      </c>
      <c r="U68" s="15" t="s">
        <v>182</v>
      </c>
    </row>
    <row r="69" spans="1:21" s="20" customFormat="1" ht="38.1" customHeight="1" x14ac:dyDescent="0.25">
      <c r="A69" s="21" t="s">
        <v>318</v>
      </c>
      <c r="B69" s="15" t="s">
        <v>97</v>
      </c>
      <c r="C69" s="15" t="s">
        <v>135</v>
      </c>
      <c r="D69" s="15" t="s">
        <v>341</v>
      </c>
      <c r="E69" s="15">
        <v>1730.1279999999999</v>
      </c>
      <c r="F69" s="32">
        <v>41640</v>
      </c>
      <c r="G69" s="32">
        <v>41974</v>
      </c>
      <c r="H69" s="15" t="s">
        <v>161</v>
      </c>
      <c r="I69" s="15" t="s">
        <v>281</v>
      </c>
      <c r="J69" s="15"/>
      <c r="K69" s="15"/>
      <c r="L69" s="15" t="s">
        <v>163</v>
      </c>
      <c r="M69" s="33">
        <v>0</v>
      </c>
      <c r="N69" s="33">
        <v>0</v>
      </c>
      <c r="O69" s="34">
        <f>VLOOKUP(B69,'[1]Financial Sept2015'!$A:$T,20,0)</f>
        <v>0</v>
      </c>
      <c r="P69" s="15"/>
      <c r="Q69" s="15"/>
      <c r="R69" s="33"/>
      <c r="S69" s="15"/>
      <c r="T69" s="15"/>
      <c r="U69" s="15"/>
    </row>
    <row r="70" spans="1:21" s="20" customFormat="1" ht="38.1" customHeight="1" x14ac:dyDescent="0.25">
      <c r="A70" s="21" t="s">
        <v>319</v>
      </c>
      <c r="B70" s="15" t="s">
        <v>98</v>
      </c>
      <c r="C70" s="15" t="s">
        <v>135</v>
      </c>
      <c r="D70" s="15" t="s">
        <v>341</v>
      </c>
      <c r="E70" s="15">
        <v>5705</v>
      </c>
      <c r="F70" s="32">
        <v>2007</v>
      </c>
      <c r="G70" s="32">
        <v>2030</v>
      </c>
      <c r="H70" s="15" t="s">
        <v>161</v>
      </c>
      <c r="I70" s="15">
        <v>5</v>
      </c>
      <c r="J70" s="15" t="s">
        <v>285</v>
      </c>
      <c r="K70" s="15"/>
      <c r="L70" s="15" t="s">
        <v>163</v>
      </c>
      <c r="M70" s="33">
        <v>3880</v>
      </c>
      <c r="N70" s="33">
        <v>3076.2442532099999</v>
      </c>
      <c r="O70" s="34">
        <f>VLOOKUP(B70,'[1]Financial Sept2015'!$A:$T,20,0)</f>
        <v>2662.9346220000002</v>
      </c>
      <c r="P70" s="15">
        <f>VLOOKUP(B70,'[1]Physical Sept2015'!$1:$1048576,15,0)</f>
        <v>81</v>
      </c>
      <c r="Q70" s="15">
        <f>VLOOKUP(B70,'[1]Physical Sept2015'!$A:$U,21,0)</f>
        <v>65</v>
      </c>
      <c r="R70" s="33">
        <v>80.246913580246911</v>
      </c>
      <c r="S70" s="15" t="str">
        <f>VLOOKUP(B70,'[1]Physical Sept2015'!$A:$AB,28,0)</f>
        <v>Behind Schedule</v>
      </c>
      <c r="T70" s="15" t="s">
        <v>183</v>
      </c>
      <c r="U70" s="15" t="s">
        <v>184</v>
      </c>
    </row>
    <row r="71" spans="1:21" s="20" customFormat="1" ht="38.1" customHeight="1" x14ac:dyDescent="0.25">
      <c r="A71" s="22" t="s">
        <v>263</v>
      </c>
      <c r="B71" s="15" t="s">
        <v>99</v>
      </c>
      <c r="C71" s="15" t="s">
        <v>135</v>
      </c>
      <c r="D71" s="15" t="s">
        <v>341</v>
      </c>
      <c r="E71" s="15">
        <v>1665</v>
      </c>
      <c r="F71" s="32">
        <v>42125</v>
      </c>
      <c r="G71" s="32">
        <v>42826</v>
      </c>
      <c r="H71" s="15" t="s">
        <v>161</v>
      </c>
      <c r="I71" s="15">
        <v>13</v>
      </c>
      <c r="J71" s="37" t="s">
        <v>295</v>
      </c>
      <c r="L71" s="15" t="s">
        <v>163</v>
      </c>
      <c r="M71" s="33">
        <v>0</v>
      </c>
      <c r="N71" s="33">
        <v>0</v>
      </c>
      <c r="O71" s="34">
        <f>VLOOKUP(B71,'[1]Financial Sept2015'!$A:$T,20,0)</f>
        <v>0</v>
      </c>
      <c r="P71" s="15"/>
      <c r="Q71" s="15"/>
      <c r="R71" s="33"/>
      <c r="S71" s="15"/>
      <c r="T71" s="15" t="s">
        <v>185</v>
      </c>
      <c r="U71" s="15" t="s">
        <v>187</v>
      </c>
    </row>
    <row r="72" spans="1:21" s="20" customFormat="1" ht="38.1" customHeight="1" x14ac:dyDescent="0.25">
      <c r="A72" s="22" t="s">
        <v>264</v>
      </c>
      <c r="B72" s="15" t="s">
        <v>100</v>
      </c>
      <c r="C72" s="15" t="s">
        <v>135</v>
      </c>
      <c r="D72" s="15" t="s">
        <v>341</v>
      </c>
      <c r="E72" s="15">
        <v>2547</v>
      </c>
      <c r="F72" s="32">
        <v>42887</v>
      </c>
      <c r="G72" s="32">
        <v>43466</v>
      </c>
      <c r="H72" s="15" t="s">
        <v>161</v>
      </c>
      <c r="I72" s="15">
        <v>13</v>
      </c>
      <c r="J72" s="15" t="s">
        <v>296</v>
      </c>
      <c r="K72" s="15"/>
      <c r="L72" s="15" t="s">
        <v>163</v>
      </c>
      <c r="M72" s="33">
        <v>0</v>
      </c>
      <c r="N72" s="33">
        <v>0</v>
      </c>
      <c r="O72" s="34">
        <f>VLOOKUP(B72,'[1]Financial Sept2015'!$A:$T,20,0)</f>
        <v>0</v>
      </c>
      <c r="P72" s="15"/>
      <c r="Q72" s="15"/>
      <c r="R72" s="33"/>
      <c r="S72" s="15"/>
      <c r="T72" s="15"/>
      <c r="U72" s="15"/>
    </row>
    <row r="73" spans="1:21" s="20" customFormat="1" ht="38.1" customHeight="1" x14ac:dyDescent="0.25">
      <c r="A73" s="21" t="s">
        <v>312</v>
      </c>
      <c r="B73" s="15" t="s">
        <v>101</v>
      </c>
      <c r="C73" s="15" t="s">
        <v>144</v>
      </c>
      <c r="D73" s="15" t="s">
        <v>341</v>
      </c>
      <c r="E73" s="15">
        <v>1590.55927</v>
      </c>
      <c r="F73" s="32">
        <v>2014</v>
      </c>
      <c r="G73" s="32">
        <v>2016</v>
      </c>
      <c r="H73" s="15" t="s">
        <v>161</v>
      </c>
      <c r="I73" s="15">
        <v>10</v>
      </c>
      <c r="J73" s="15"/>
      <c r="K73" s="15"/>
      <c r="L73" s="15" t="s">
        <v>163</v>
      </c>
      <c r="M73" s="33"/>
      <c r="N73" s="33"/>
      <c r="O73" s="34"/>
      <c r="P73" s="15"/>
      <c r="Q73" s="15"/>
      <c r="R73" s="33"/>
      <c r="S73" s="15"/>
      <c r="T73" s="15"/>
      <c r="U73" s="15"/>
    </row>
    <row r="74" spans="1:21" s="20" customFormat="1" ht="38.1" customHeight="1" x14ac:dyDescent="0.25">
      <c r="A74" s="22" t="s">
        <v>265</v>
      </c>
      <c r="B74" s="15" t="s">
        <v>102</v>
      </c>
      <c r="C74" s="15" t="s">
        <v>145</v>
      </c>
      <c r="D74" s="15" t="s">
        <v>341</v>
      </c>
      <c r="E74" s="15">
        <v>1408.6690000000001</v>
      </c>
      <c r="F74" s="32">
        <v>2015</v>
      </c>
      <c r="G74" s="32">
        <v>2018</v>
      </c>
      <c r="H74" s="15" t="s">
        <v>161</v>
      </c>
      <c r="I74" s="25" t="s">
        <v>281</v>
      </c>
      <c r="J74" s="15"/>
      <c r="K74" s="15"/>
      <c r="L74" s="15" t="s">
        <v>163</v>
      </c>
      <c r="M74" s="33">
        <v>1408.6690000000001</v>
      </c>
      <c r="N74" s="33">
        <v>20.222000000000001</v>
      </c>
      <c r="O74" s="34">
        <f>VLOOKUP(B74,'[1]Financial Sept2015'!$A:$T,20,0)</f>
        <v>13.99</v>
      </c>
      <c r="P74" s="15">
        <f>VLOOKUP(B74,'[1]Physical Sept2015'!$1:$1048576,15,0)</f>
        <v>947</v>
      </c>
      <c r="Q74" s="15">
        <f>VLOOKUP(B74,'[1]Physical Sept2015'!$A:$U,21,0)</f>
        <v>0</v>
      </c>
      <c r="R74" s="33">
        <v>0</v>
      </c>
      <c r="S74" s="15" t="str">
        <f>VLOOKUP(B74,'[1]Physical Sept2015'!$A:$AB,28,0)</f>
        <v>Behind Schedule</v>
      </c>
      <c r="T74" s="15" t="s">
        <v>188</v>
      </c>
      <c r="U74" s="15" t="s">
        <v>179</v>
      </c>
    </row>
    <row r="75" spans="1:21" s="20" customFormat="1" ht="38.1" customHeight="1" x14ac:dyDescent="0.25">
      <c r="A75" s="15" t="s">
        <v>305</v>
      </c>
      <c r="B75" s="15" t="s">
        <v>103</v>
      </c>
      <c r="C75" s="15" t="s">
        <v>131</v>
      </c>
      <c r="D75" s="15" t="s">
        <v>341</v>
      </c>
      <c r="E75" s="15">
        <v>11850</v>
      </c>
      <c r="F75" s="32"/>
      <c r="G75" s="32"/>
      <c r="H75" s="15" t="s">
        <v>158</v>
      </c>
      <c r="I75" s="44" t="s">
        <v>298</v>
      </c>
      <c r="J75" s="15"/>
      <c r="K75" s="15"/>
      <c r="L75" s="15" t="s">
        <v>163</v>
      </c>
      <c r="M75" s="33">
        <v>4659.34</v>
      </c>
      <c r="N75" s="33">
        <v>3791.0250000000001</v>
      </c>
      <c r="O75" s="34">
        <f>VLOOKUP(B75,'[1]Financial Sept2015'!$A:$T,20,0)</f>
        <v>1200.5889999999999</v>
      </c>
      <c r="P75" s="15">
        <f>VLOOKUP(B75,'[1]Physical Sept2015'!$1:$1048576,15,0)</f>
        <v>4126</v>
      </c>
      <c r="Q75" s="15">
        <f>VLOOKUP(B75,'[1]Physical Sept2015'!$A:$U,21,0)</f>
        <v>1426</v>
      </c>
      <c r="R75" s="33">
        <v>43.35790175254462</v>
      </c>
      <c r="S75" s="15" t="str">
        <f>VLOOKUP(B75,'[1]Physical Sept2015'!$A:$AB,28,0)</f>
        <v>Behind Schedule</v>
      </c>
      <c r="T75" s="15"/>
      <c r="U75" s="15"/>
    </row>
    <row r="76" spans="1:21" s="20" customFormat="1" ht="38.1" customHeight="1" x14ac:dyDescent="0.25">
      <c r="A76" s="22" t="s">
        <v>266</v>
      </c>
      <c r="B76" s="15" t="s">
        <v>104</v>
      </c>
      <c r="C76" s="15" t="s">
        <v>146</v>
      </c>
      <c r="D76" s="15" t="s">
        <v>341</v>
      </c>
      <c r="E76" s="15">
        <v>1500</v>
      </c>
      <c r="F76" s="32"/>
      <c r="G76" s="32">
        <v>2015</v>
      </c>
      <c r="H76" s="15" t="s">
        <v>158</v>
      </c>
      <c r="I76" s="25" t="s">
        <v>281</v>
      </c>
      <c r="J76" s="15"/>
      <c r="K76" s="15"/>
      <c r="L76" s="15" t="s">
        <v>163</v>
      </c>
      <c r="M76" s="33"/>
      <c r="N76" s="33"/>
      <c r="O76" s="34"/>
      <c r="P76" s="15">
        <f>VLOOKUP(B76,'[1]Physical Sept2015'!$1:$1048576,15,0)</f>
        <v>150</v>
      </c>
      <c r="Q76" s="15">
        <f>VLOOKUP(B76,'[1]Physical Sept2015'!$A:$U,21,0)</f>
        <v>150</v>
      </c>
      <c r="R76" s="33">
        <v>100</v>
      </c>
      <c r="S76" s="15" t="str">
        <f>VLOOKUP(B76,'[1]Physical Sept2015'!$A:$AB,28,0)</f>
        <v>On-schedule</v>
      </c>
      <c r="T76" s="15"/>
      <c r="U76" s="15"/>
    </row>
    <row r="77" spans="1:21" s="20" customFormat="1" ht="38.1" customHeight="1" x14ac:dyDescent="0.25">
      <c r="A77" s="23" t="s">
        <v>279</v>
      </c>
      <c r="B77" s="15" t="s">
        <v>105</v>
      </c>
      <c r="C77" s="15" t="s">
        <v>146</v>
      </c>
      <c r="D77" s="15" t="s">
        <v>341</v>
      </c>
      <c r="E77" s="15">
        <v>1621.21</v>
      </c>
      <c r="F77" s="32">
        <v>2010</v>
      </c>
      <c r="G77" s="32">
        <v>2015</v>
      </c>
      <c r="H77" s="15" t="s">
        <v>158</v>
      </c>
      <c r="I77" s="25" t="s">
        <v>281</v>
      </c>
      <c r="J77" s="15"/>
      <c r="K77" s="15"/>
      <c r="L77" s="15" t="s">
        <v>163</v>
      </c>
      <c r="M77" s="33"/>
      <c r="N77" s="33"/>
      <c r="O77" s="34"/>
      <c r="P77" s="15">
        <f>VLOOKUP(B77,'[1]Physical Sept2015'!$1:$1048576,15,0)</f>
        <v>1847</v>
      </c>
      <c r="Q77" s="15">
        <f>VLOOKUP(B77,'[1]Physical Sept2015'!$A:$U,21,0)</f>
        <v>2207</v>
      </c>
      <c r="R77" s="33">
        <v>119.49106659447753</v>
      </c>
      <c r="S77" s="15" t="str">
        <f>VLOOKUP(B77,'[1]Physical Sept2015'!$A:$AB,28,0)</f>
        <v>Ahead of Schedule</v>
      </c>
      <c r="T77" s="15" t="s">
        <v>189</v>
      </c>
      <c r="U77" s="15" t="s">
        <v>181</v>
      </c>
    </row>
    <row r="78" spans="1:21" s="20" customFormat="1" ht="38.1" customHeight="1" x14ac:dyDescent="0.25">
      <c r="A78" s="15" t="s">
        <v>335</v>
      </c>
      <c r="B78" s="15" t="s">
        <v>106</v>
      </c>
      <c r="C78" s="15" t="s">
        <v>147</v>
      </c>
      <c r="D78" s="15" t="s">
        <v>341</v>
      </c>
      <c r="E78" s="15">
        <v>2000</v>
      </c>
      <c r="F78" s="32"/>
      <c r="G78" s="32"/>
      <c r="H78" s="15" t="s">
        <v>160</v>
      </c>
      <c r="I78" s="15" t="s">
        <v>281</v>
      </c>
      <c r="J78" s="15"/>
      <c r="K78" s="15"/>
      <c r="L78" s="15" t="s">
        <v>163</v>
      </c>
      <c r="M78" s="33">
        <v>2000</v>
      </c>
      <c r="N78" s="33">
        <v>1898.0830000000001</v>
      </c>
      <c r="O78" s="34">
        <f>VLOOKUP(B78,'[1]Financial Sept2015'!$A:$T,20,0)</f>
        <v>328.92700000000002</v>
      </c>
      <c r="P78" s="15">
        <f>VLOOKUP(B78,'[1]Physical Sept2015'!$1:$1048576,15,0)</f>
        <v>2007264</v>
      </c>
      <c r="Q78" s="15">
        <f>VLOOKUP(B78,'[1]Physical Sept2015'!$A:$U,21,0)</f>
        <v>2198550</v>
      </c>
      <c r="R78" s="33">
        <v>112.85606095946582</v>
      </c>
      <c r="S78" s="15" t="str">
        <f>VLOOKUP(B78,'[1]Physical Sept2015'!$A:$AB,28,0)</f>
        <v>Ahead of SChedule</v>
      </c>
      <c r="T78" s="15" t="s">
        <v>191</v>
      </c>
      <c r="U78" s="15" t="s">
        <v>190</v>
      </c>
    </row>
    <row r="79" spans="1:21" s="20" customFormat="1" ht="38.1" customHeight="1" x14ac:dyDescent="0.25">
      <c r="A79" s="23" t="s">
        <v>267</v>
      </c>
      <c r="B79" s="15" t="s">
        <v>107</v>
      </c>
      <c r="C79" s="15" t="s">
        <v>136</v>
      </c>
      <c r="D79" s="15" t="s">
        <v>341</v>
      </c>
      <c r="E79" s="15">
        <v>2069.0010000000002</v>
      </c>
      <c r="F79" s="32"/>
      <c r="G79" s="32"/>
      <c r="H79" s="15" t="s">
        <v>160</v>
      </c>
      <c r="I79" s="25" t="s">
        <v>281</v>
      </c>
      <c r="J79" s="15"/>
      <c r="K79" s="15"/>
      <c r="L79" s="15" t="s">
        <v>163</v>
      </c>
      <c r="M79" s="33">
        <v>126.458</v>
      </c>
      <c r="N79" s="33">
        <v>57.174790000000002</v>
      </c>
      <c r="O79" s="34"/>
      <c r="P79" s="15">
        <f>VLOOKUP(B79,'[1]Physical Sept2015'!$1:$1048576,15,0)</f>
        <v>11487074.25</v>
      </c>
      <c r="Q79" s="15">
        <f>VLOOKUP(B79,'[1]Physical Sept2015'!$A:$U,21,0)</f>
        <v>27386877</v>
      </c>
      <c r="R79" s="33">
        <v>238.41472949476233</v>
      </c>
      <c r="S79" s="15" t="str">
        <f>VLOOKUP(B79,'[1]Physical Sept2015'!$A:$AB,28,0)</f>
        <v>Ahead of Schedule</v>
      </c>
      <c r="T79" s="15"/>
      <c r="U79" s="15"/>
    </row>
    <row r="80" spans="1:21" s="20" customFormat="1" ht="38.1" customHeight="1" x14ac:dyDescent="0.25">
      <c r="A80" s="15" t="s">
        <v>313</v>
      </c>
      <c r="B80" s="15" t="s">
        <v>108</v>
      </c>
      <c r="C80" s="15" t="s">
        <v>148</v>
      </c>
      <c r="D80" s="15" t="s">
        <v>341</v>
      </c>
      <c r="E80" s="15">
        <v>4632.2730000000001</v>
      </c>
      <c r="F80" s="32"/>
      <c r="G80" s="32"/>
      <c r="H80" s="15" t="s">
        <v>160</v>
      </c>
      <c r="I80" s="43" t="s">
        <v>281</v>
      </c>
      <c r="J80" s="15"/>
      <c r="K80" s="15"/>
      <c r="L80" s="15" t="s">
        <v>163</v>
      </c>
      <c r="M80" s="33">
        <v>0</v>
      </c>
      <c r="N80" s="33">
        <v>0</v>
      </c>
      <c r="O80" s="34">
        <f>VLOOKUP(B80,'[1]Financial Sept2015'!$A:$T,20,0)</f>
        <v>0</v>
      </c>
      <c r="P80" s="15"/>
      <c r="Q80" s="15"/>
      <c r="R80" s="33"/>
      <c r="S80" s="15"/>
      <c r="T80" s="15"/>
      <c r="U80" s="15"/>
    </row>
    <row r="81" spans="1:21" s="20" customFormat="1" ht="38.1" customHeight="1" x14ac:dyDescent="0.25">
      <c r="A81" s="15" t="s">
        <v>314</v>
      </c>
      <c r="B81" s="15" t="s">
        <v>109</v>
      </c>
      <c r="C81" s="15" t="s">
        <v>148</v>
      </c>
      <c r="D81" s="15" t="s">
        <v>341</v>
      </c>
      <c r="E81" s="15">
        <v>2609.2820000000002</v>
      </c>
      <c r="F81" s="32"/>
      <c r="G81" s="32"/>
      <c r="H81" s="15" t="s">
        <v>160</v>
      </c>
      <c r="I81" s="43" t="s">
        <v>281</v>
      </c>
      <c r="J81" s="15"/>
      <c r="K81" s="15"/>
      <c r="L81" s="15" t="s">
        <v>163</v>
      </c>
      <c r="M81" s="33">
        <v>0</v>
      </c>
      <c r="N81" s="33">
        <v>0</v>
      </c>
      <c r="O81" s="34">
        <f>VLOOKUP(B81,'[1]Financial Sept2015'!$A:$T,20,0)</f>
        <v>0</v>
      </c>
      <c r="P81" s="15"/>
      <c r="Q81" s="15"/>
      <c r="R81" s="33"/>
      <c r="S81" s="15"/>
      <c r="T81" s="15"/>
      <c r="U81" s="15"/>
    </row>
    <row r="82" spans="1:21" s="20" customFormat="1" ht="38.1" customHeight="1" x14ac:dyDescent="0.25">
      <c r="A82" s="15" t="s">
        <v>315</v>
      </c>
      <c r="B82" s="15" t="s">
        <v>110</v>
      </c>
      <c r="C82" s="15" t="s">
        <v>148</v>
      </c>
      <c r="D82" s="15" t="s">
        <v>341</v>
      </c>
      <c r="E82" s="15">
        <v>3500</v>
      </c>
      <c r="F82" s="32"/>
      <c r="G82" s="32"/>
      <c r="H82" s="15" t="s">
        <v>160</v>
      </c>
      <c r="I82" s="45" t="s">
        <v>281</v>
      </c>
      <c r="J82" s="15"/>
      <c r="K82" s="15"/>
      <c r="L82" s="15" t="s">
        <v>163</v>
      </c>
      <c r="M82" s="33">
        <v>0</v>
      </c>
      <c r="N82" s="33">
        <v>0</v>
      </c>
      <c r="O82" s="34">
        <f>VLOOKUP(B82,'[1]Financial Sept2015'!$A:$T,20,0)</f>
        <v>0</v>
      </c>
      <c r="P82" s="15"/>
      <c r="Q82" s="15"/>
      <c r="R82" s="33"/>
      <c r="S82" s="15"/>
      <c r="T82" s="15"/>
      <c r="U82" s="15"/>
    </row>
    <row r="83" spans="1:21" s="20" customFormat="1" ht="38.1" customHeight="1" x14ac:dyDescent="0.25">
      <c r="A83" s="24" t="s">
        <v>268</v>
      </c>
      <c r="B83" s="15" t="s">
        <v>111</v>
      </c>
      <c r="C83" s="15" t="s">
        <v>132</v>
      </c>
      <c r="D83" s="15" t="s">
        <v>341</v>
      </c>
      <c r="E83" s="15">
        <v>2196</v>
      </c>
      <c r="F83" s="32"/>
      <c r="G83" s="32"/>
      <c r="H83" s="15" t="s">
        <v>158</v>
      </c>
      <c r="I83" s="46" t="s">
        <v>281</v>
      </c>
      <c r="J83" s="15"/>
      <c r="K83" s="15"/>
      <c r="L83" s="15" t="s">
        <v>163</v>
      </c>
      <c r="M83" s="33">
        <v>0</v>
      </c>
      <c r="N83" s="33">
        <v>0</v>
      </c>
      <c r="O83" s="34">
        <f>VLOOKUP(B83,'[1]Financial Sept2015'!$A:$T,20,0)</f>
        <v>0</v>
      </c>
      <c r="P83" s="15"/>
      <c r="Q83" s="15"/>
      <c r="R83" s="33"/>
      <c r="S83" s="15"/>
      <c r="T83" s="15"/>
      <c r="U83" s="15"/>
    </row>
    <row r="84" spans="1:21" s="20" customFormat="1" ht="38.1" customHeight="1" x14ac:dyDescent="0.25">
      <c r="A84" s="21" t="s">
        <v>269</v>
      </c>
      <c r="B84" s="15" t="s">
        <v>112</v>
      </c>
      <c r="C84" s="15" t="s">
        <v>132</v>
      </c>
      <c r="D84" s="15" t="s">
        <v>341</v>
      </c>
      <c r="E84" s="15">
        <v>2527.6819999999998</v>
      </c>
      <c r="F84" s="32"/>
      <c r="G84" s="32"/>
      <c r="H84" s="15" t="s">
        <v>158</v>
      </c>
      <c r="I84" s="46" t="s">
        <v>281</v>
      </c>
      <c r="J84" s="15"/>
      <c r="K84" s="15"/>
      <c r="L84" s="15" t="s">
        <v>163</v>
      </c>
      <c r="M84" s="33">
        <v>0</v>
      </c>
      <c r="N84" s="33">
        <v>0</v>
      </c>
      <c r="O84" s="34">
        <f>VLOOKUP(B84,'[1]Financial Sept2015'!$A:$T,20,0)</f>
        <v>0</v>
      </c>
      <c r="P84" s="15"/>
      <c r="Q84" s="15"/>
      <c r="R84" s="33"/>
      <c r="S84" s="15"/>
      <c r="T84" s="15"/>
      <c r="U84" s="15"/>
    </row>
    <row r="85" spans="1:21" s="20" customFormat="1" ht="38.1" customHeight="1" x14ac:dyDescent="0.25">
      <c r="A85" s="21" t="s">
        <v>270</v>
      </c>
      <c r="B85" s="15" t="s">
        <v>113</v>
      </c>
      <c r="C85" s="15" t="s">
        <v>132</v>
      </c>
      <c r="D85" s="15" t="s">
        <v>341</v>
      </c>
      <c r="E85" s="15">
        <v>2472.5079999999998</v>
      </c>
      <c r="F85" s="32"/>
      <c r="G85" s="32"/>
      <c r="H85" s="15" t="s">
        <v>158</v>
      </c>
      <c r="I85" s="46" t="s">
        <v>281</v>
      </c>
      <c r="J85" s="15"/>
      <c r="K85" s="15"/>
      <c r="L85" s="15" t="s">
        <v>163</v>
      </c>
      <c r="M85" s="33">
        <v>0</v>
      </c>
      <c r="N85" s="33">
        <v>0</v>
      </c>
      <c r="O85" s="34">
        <f>VLOOKUP(B85,'[1]Financial Sept2015'!$A:$T,20,0)</f>
        <v>0</v>
      </c>
      <c r="P85" s="15"/>
      <c r="Q85" s="15"/>
      <c r="R85" s="33"/>
      <c r="S85" s="15"/>
      <c r="T85" s="15"/>
      <c r="U85" s="15"/>
    </row>
    <row r="86" spans="1:21" s="20" customFormat="1" ht="38.1" customHeight="1" x14ac:dyDescent="0.25">
      <c r="A86" s="22" t="s">
        <v>271</v>
      </c>
      <c r="B86" s="15" t="s">
        <v>114</v>
      </c>
      <c r="C86" s="15" t="s">
        <v>135</v>
      </c>
      <c r="D86" s="15" t="s">
        <v>341</v>
      </c>
      <c r="E86" s="15">
        <v>35753.983999999997</v>
      </c>
      <c r="F86" s="32"/>
      <c r="G86" s="32"/>
      <c r="H86" s="15" t="s">
        <v>161</v>
      </c>
      <c r="I86" s="43" t="s">
        <v>281</v>
      </c>
      <c r="J86" s="15"/>
      <c r="K86" s="15"/>
      <c r="L86" s="15" t="s">
        <v>163</v>
      </c>
      <c r="M86" s="33">
        <v>0</v>
      </c>
      <c r="N86" s="33">
        <v>0</v>
      </c>
      <c r="O86" s="34">
        <f>VLOOKUP(B86,'[1]Financial Sept2015'!$A:$T,20,0)</f>
        <v>0</v>
      </c>
      <c r="P86" s="15"/>
      <c r="Q86" s="15"/>
      <c r="R86" s="33"/>
      <c r="S86" s="15"/>
      <c r="T86" s="15"/>
      <c r="U86" s="15"/>
    </row>
    <row r="87" spans="1:21" s="20" customFormat="1" ht="38.1" customHeight="1" x14ac:dyDescent="0.25">
      <c r="A87" s="22" t="s">
        <v>272</v>
      </c>
      <c r="B87" s="15" t="s">
        <v>115</v>
      </c>
      <c r="C87" s="15" t="s">
        <v>143</v>
      </c>
      <c r="D87" s="15" t="s">
        <v>341</v>
      </c>
      <c r="E87" s="15">
        <v>999.5</v>
      </c>
      <c r="F87" s="32">
        <v>2012</v>
      </c>
      <c r="G87" s="32">
        <v>2016</v>
      </c>
      <c r="H87" s="15" t="s">
        <v>158</v>
      </c>
      <c r="I87" s="15">
        <v>4</v>
      </c>
      <c r="J87" s="15"/>
      <c r="K87" s="15"/>
      <c r="L87" s="15" t="s">
        <v>163</v>
      </c>
      <c r="M87" s="33">
        <v>764.3</v>
      </c>
      <c r="N87" s="33">
        <v>664.3</v>
      </c>
      <c r="O87" s="34">
        <f>VLOOKUP(B87,'[1]Financial Sept2015'!$A:$T,20,0)</f>
        <v>325.29239249999995</v>
      </c>
      <c r="P87" s="15">
        <f>VLOOKUP(B87,'[1]Physical Sept2015'!$1:$1048576,15,0)</f>
        <v>1114</v>
      </c>
      <c r="Q87" s="15">
        <f>VLOOKUP(B87,'[1]Physical Sept2015'!$A:$U,21,0)</f>
        <v>0</v>
      </c>
      <c r="R87" s="33">
        <v>72.09</v>
      </c>
      <c r="S87" s="15" t="str">
        <f>VLOOKUP(B87,'[1]Physical Sept2015'!$A:$AB,28,0)</f>
        <v>Behind Schedule</v>
      </c>
      <c r="T87" s="15" t="s">
        <v>192</v>
      </c>
      <c r="U87" s="15" t="s">
        <v>193</v>
      </c>
    </row>
    <row r="88" spans="1:21" s="20" customFormat="1" ht="38.1" customHeight="1" x14ac:dyDescent="0.25">
      <c r="A88" s="31" t="s">
        <v>273</v>
      </c>
      <c r="B88" s="15" t="s">
        <v>116</v>
      </c>
      <c r="C88" s="15" t="s">
        <v>135</v>
      </c>
      <c r="D88" s="15" t="s">
        <v>341</v>
      </c>
      <c r="E88" s="15">
        <v>16900</v>
      </c>
      <c r="F88" s="32"/>
      <c r="G88" s="32"/>
      <c r="H88" s="15" t="s">
        <v>161</v>
      </c>
      <c r="I88" s="45" t="s">
        <v>281</v>
      </c>
      <c r="J88" s="15"/>
      <c r="K88" s="15"/>
      <c r="L88" s="15" t="s">
        <v>163</v>
      </c>
      <c r="M88" s="33">
        <v>0</v>
      </c>
      <c r="N88" s="33">
        <v>0</v>
      </c>
      <c r="O88" s="34">
        <f>VLOOKUP(B88,'[1]Financial Sept2015'!$A:$T,20,0)</f>
        <v>0</v>
      </c>
      <c r="P88" s="15"/>
      <c r="Q88" s="15"/>
      <c r="R88" s="33"/>
      <c r="S88" s="15"/>
      <c r="T88" s="15"/>
      <c r="U88" s="15"/>
    </row>
    <row r="89" spans="1:21" s="20" customFormat="1" ht="38.1" customHeight="1" x14ac:dyDescent="0.25">
      <c r="A89" s="22" t="s">
        <v>274</v>
      </c>
      <c r="B89" s="15" t="s">
        <v>117</v>
      </c>
      <c r="C89" s="15" t="s">
        <v>135</v>
      </c>
      <c r="D89" s="15" t="s">
        <v>341</v>
      </c>
      <c r="E89" s="15">
        <v>1141.056</v>
      </c>
      <c r="F89" s="32"/>
      <c r="G89" s="32"/>
      <c r="H89" s="15" t="s">
        <v>161</v>
      </c>
      <c r="I89" s="15" t="s">
        <v>297</v>
      </c>
      <c r="J89" s="15"/>
      <c r="K89" s="15"/>
      <c r="L89" s="15" t="s">
        <v>163</v>
      </c>
      <c r="M89" s="33">
        <v>0</v>
      </c>
      <c r="N89" s="33">
        <v>0</v>
      </c>
      <c r="O89" s="34">
        <f>VLOOKUP(B89,'[1]Financial Sept2015'!$A:$T,20,0)</f>
        <v>0</v>
      </c>
      <c r="P89" s="15"/>
      <c r="Q89" s="15"/>
      <c r="R89" s="33"/>
      <c r="S89" s="15"/>
      <c r="T89" s="15"/>
      <c r="U89" s="15"/>
    </row>
    <row r="90" spans="1:21" s="20" customFormat="1" ht="38.1" customHeight="1" x14ac:dyDescent="0.25">
      <c r="A90" s="15" t="s">
        <v>320</v>
      </c>
      <c r="B90" s="15" t="s">
        <v>118</v>
      </c>
      <c r="C90" s="15" t="s">
        <v>135</v>
      </c>
      <c r="D90" s="15" t="s">
        <v>341</v>
      </c>
      <c r="E90" s="15">
        <v>1959.7529999999999</v>
      </c>
      <c r="F90" s="32"/>
      <c r="G90" s="32"/>
      <c r="H90" s="15" t="s">
        <v>161</v>
      </c>
      <c r="I90" s="15">
        <v>10</v>
      </c>
      <c r="J90" s="15"/>
      <c r="K90" s="15"/>
      <c r="L90" s="15" t="s">
        <v>163</v>
      </c>
      <c r="M90" s="33">
        <v>0</v>
      </c>
      <c r="N90" s="33">
        <v>0</v>
      </c>
      <c r="O90" s="34">
        <f>VLOOKUP(B90,'[1]Financial Sept2015'!$A:$T,20,0)</f>
        <v>0</v>
      </c>
      <c r="P90" s="15"/>
      <c r="Q90" s="15"/>
      <c r="R90" s="33"/>
      <c r="S90" s="15"/>
      <c r="T90" s="15"/>
      <c r="U90" s="15"/>
    </row>
    <row r="91" spans="1:21" s="20" customFormat="1" ht="38.1" customHeight="1" x14ac:dyDescent="0.25">
      <c r="A91" s="15" t="s">
        <v>321</v>
      </c>
      <c r="B91" s="15" t="s">
        <v>119</v>
      </c>
      <c r="C91" s="15" t="s">
        <v>135</v>
      </c>
      <c r="D91" s="15" t="s">
        <v>341</v>
      </c>
      <c r="E91" s="15">
        <v>1703.242</v>
      </c>
      <c r="F91" s="32"/>
      <c r="G91" s="32"/>
      <c r="H91" s="15" t="s">
        <v>161</v>
      </c>
      <c r="I91" s="15">
        <v>11</v>
      </c>
      <c r="J91" s="15"/>
      <c r="K91" s="15"/>
      <c r="L91" s="15" t="s">
        <v>163</v>
      </c>
      <c r="M91" s="33">
        <v>0</v>
      </c>
      <c r="N91" s="33">
        <v>0</v>
      </c>
      <c r="O91" s="34">
        <f>VLOOKUP(B91,'[1]Financial Sept2015'!$A:$T,20,0)</f>
        <v>0</v>
      </c>
      <c r="P91" s="15"/>
      <c r="Q91" s="15"/>
      <c r="R91" s="33"/>
      <c r="S91" s="15"/>
      <c r="T91" s="15"/>
      <c r="U91" s="15"/>
    </row>
    <row r="92" spans="1:21" s="20" customFormat="1" ht="38.1" customHeight="1" x14ac:dyDescent="0.25">
      <c r="A92" s="22" t="s">
        <v>275</v>
      </c>
      <c r="B92" s="15" t="s">
        <v>120</v>
      </c>
      <c r="C92" s="15" t="s">
        <v>143</v>
      </c>
      <c r="D92" s="15" t="s">
        <v>341</v>
      </c>
      <c r="E92" s="15">
        <v>651.46400000000006</v>
      </c>
      <c r="F92" s="32">
        <v>2015</v>
      </c>
      <c r="G92" s="32">
        <v>2017</v>
      </c>
      <c r="H92" s="15" t="s">
        <v>158</v>
      </c>
      <c r="I92" s="15">
        <v>7</v>
      </c>
      <c r="J92" s="15">
        <v>712</v>
      </c>
      <c r="K92" s="15"/>
      <c r="L92" s="15" t="s">
        <v>163</v>
      </c>
      <c r="M92" s="33"/>
      <c r="N92" s="33"/>
      <c r="O92" s="34"/>
      <c r="P92" s="15"/>
      <c r="Q92" s="15"/>
      <c r="R92" s="33"/>
      <c r="S92" s="15"/>
      <c r="T92" s="27" t="s">
        <v>194</v>
      </c>
      <c r="U92" s="15" t="s">
        <v>190</v>
      </c>
    </row>
    <row r="93" spans="1:21" s="20" customFormat="1" ht="38.1" customHeight="1" x14ac:dyDescent="0.25">
      <c r="A93" s="15" t="s">
        <v>322</v>
      </c>
      <c r="B93" s="15" t="s">
        <v>121</v>
      </c>
      <c r="C93" s="15" t="s">
        <v>135</v>
      </c>
      <c r="D93" s="15" t="s">
        <v>341</v>
      </c>
      <c r="E93" s="15">
        <v>300</v>
      </c>
      <c r="F93" s="32">
        <v>2016</v>
      </c>
      <c r="G93" s="32">
        <v>2017</v>
      </c>
      <c r="H93" s="15" t="s">
        <v>161</v>
      </c>
      <c r="I93" s="15">
        <v>3</v>
      </c>
      <c r="J93" s="15" t="s">
        <v>286</v>
      </c>
      <c r="K93" s="15"/>
      <c r="L93" s="15" t="s">
        <v>163</v>
      </c>
      <c r="M93" s="33">
        <v>0</v>
      </c>
      <c r="N93" s="33">
        <v>0</v>
      </c>
      <c r="O93" s="34">
        <f>VLOOKUP(B93,'[1]Financial Sept2015'!$A:$T,20,0)</f>
        <v>0</v>
      </c>
      <c r="P93" s="15"/>
      <c r="Q93" s="15"/>
      <c r="R93" s="33"/>
      <c r="S93" s="15"/>
      <c r="T93" s="15"/>
      <c r="U93" s="15"/>
    </row>
    <row r="94" spans="1:21" s="20" customFormat="1" ht="38.1" customHeight="1" x14ac:dyDescent="0.25">
      <c r="A94" s="15" t="s">
        <v>323</v>
      </c>
      <c r="B94" s="15" t="s">
        <v>122</v>
      </c>
      <c r="C94" s="15" t="s">
        <v>135</v>
      </c>
      <c r="D94" s="15" t="s">
        <v>341</v>
      </c>
      <c r="E94" s="15">
        <v>5283.5020000000004</v>
      </c>
      <c r="F94" s="32"/>
      <c r="G94" s="32"/>
      <c r="H94" s="15" t="s">
        <v>161</v>
      </c>
      <c r="I94" s="15" t="s">
        <v>287</v>
      </c>
      <c r="J94" s="15"/>
      <c r="K94" s="15"/>
      <c r="L94" s="15" t="s">
        <v>163</v>
      </c>
      <c r="M94" s="33">
        <v>0</v>
      </c>
      <c r="N94" s="33">
        <v>0</v>
      </c>
      <c r="O94" s="34">
        <f>VLOOKUP(B94,'[1]Financial Sept2015'!$A:$T,20,0)</f>
        <v>0</v>
      </c>
      <c r="P94" s="15"/>
      <c r="Q94" s="15"/>
      <c r="R94" s="33"/>
      <c r="S94" s="15"/>
      <c r="T94" s="15"/>
      <c r="U94" s="15"/>
    </row>
    <row r="95" spans="1:21" s="20" customFormat="1" ht="38.1" customHeight="1" x14ac:dyDescent="0.25">
      <c r="A95" s="15" t="s">
        <v>324</v>
      </c>
      <c r="B95" s="15" t="s">
        <v>123</v>
      </c>
      <c r="C95" s="15" t="s">
        <v>135</v>
      </c>
      <c r="D95" s="15" t="s">
        <v>341</v>
      </c>
      <c r="E95" s="15">
        <v>1250</v>
      </c>
      <c r="F95" s="32"/>
      <c r="G95" s="32"/>
      <c r="H95" s="15" t="s">
        <v>161</v>
      </c>
      <c r="I95" s="15">
        <v>14</v>
      </c>
      <c r="J95" s="15"/>
      <c r="K95" s="15"/>
      <c r="L95" s="15" t="s">
        <v>163</v>
      </c>
      <c r="M95" s="33">
        <v>0</v>
      </c>
      <c r="N95" s="33">
        <v>0</v>
      </c>
      <c r="O95" s="34">
        <f>VLOOKUP(B95,'[1]Financial Sept2015'!$A:$T,20,0)</f>
        <v>0</v>
      </c>
      <c r="P95" s="15"/>
      <c r="Q95" s="15"/>
      <c r="R95" s="33"/>
      <c r="S95" s="15"/>
      <c r="T95" s="15"/>
      <c r="U95" s="15"/>
    </row>
    <row r="96" spans="1:21" s="20" customFormat="1" ht="38.1" customHeight="1" x14ac:dyDescent="0.25">
      <c r="A96" s="15" t="s">
        <v>325</v>
      </c>
      <c r="B96" s="15" t="s">
        <v>124</v>
      </c>
      <c r="C96" s="15" t="s">
        <v>135</v>
      </c>
      <c r="D96" s="15" t="s">
        <v>341</v>
      </c>
      <c r="E96" s="15">
        <v>3340</v>
      </c>
      <c r="F96" s="32"/>
      <c r="G96" s="32"/>
      <c r="H96" s="15" t="s">
        <v>161</v>
      </c>
      <c r="I96" s="15">
        <v>14</v>
      </c>
      <c r="J96" s="15"/>
      <c r="K96" s="15"/>
      <c r="L96" s="15" t="s">
        <v>163</v>
      </c>
      <c r="M96" s="33">
        <v>0</v>
      </c>
      <c r="N96" s="33">
        <v>0</v>
      </c>
      <c r="O96" s="34">
        <f>VLOOKUP(B96,'[1]Financial Sept2015'!$A:$T,20,0)</f>
        <v>0</v>
      </c>
      <c r="P96" s="15"/>
      <c r="Q96" s="15"/>
      <c r="R96" s="33"/>
      <c r="S96" s="15"/>
      <c r="T96" s="15"/>
      <c r="U96" s="15"/>
    </row>
    <row r="97" spans="1:21" s="20" customFormat="1" ht="38.1" customHeight="1" x14ac:dyDescent="0.25">
      <c r="A97" s="15" t="s">
        <v>326</v>
      </c>
      <c r="B97" s="15" t="s">
        <v>345</v>
      </c>
      <c r="C97" s="15" t="s">
        <v>135</v>
      </c>
      <c r="D97" s="15" t="s">
        <v>341</v>
      </c>
      <c r="E97" s="15">
        <v>1153</v>
      </c>
      <c r="F97" s="32"/>
      <c r="G97" s="32"/>
      <c r="H97" s="15" t="s">
        <v>161</v>
      </c>
      <c r="I97" s="15">
        <v>7</v>
      </c>
      <c r="J97" s="15"/>
      <c r="K97" s="15"/>
      <c r="L97" s="15" t="s">
        <v>163</v>
      </c>
      <c r="M97" s="33">
        <v>0</v>
      </c>
      <c r="N97" s="33">
        <v>0</v>
      </c>
      <c r="O97" s="34" t="e">
        <f>VLOOKUP(B97,'[1]Financial Sept2015'!$A:$T,20,0)</f>
        <v>#N/A</v>
      </c>
      <c r="P97" s="15"/>
      <c r="Q97" s="15"/>
      <c r="R97" s="33"/>
      <c r="S97" s="15"/>
      <c r="T97" s="15"/>
      <c r="U97" s="15"/>
    </row>
    <row r="98" spans="1:21" s="20" customFormat="1" ht="38.1" customHeight="1" x14ac:dyDescent="0.25">
      <c r="A98" s="15" t="s">
        <v>327</v>
      </c>
      <c r="B98" s="15" t="s">
        <v>195</v>
      </c>
      <c r="C98" s="15" t="s">
        <v>135</v>
      </c>
      <c r="D98" s="15" t="s">
        <v>341</v>
      </c>
      <c r="E98" s="15">
        <v>1438.336</v>
      </c>
      <c r="F98" s="32"/>
      <c r="G98" s="32"/>
      <c r="H98" s="15" t="s">
        <v>161</v>
      </c>
      <c r="I98" s="15">
        <v>6</v>
      </c>
      <c r="J98" s="15"/>
      <c r="K98" s="15"/>
      <c r="L98" s="15" t="s">
        <v>163</v>
      </c>
      <c r="M98" s="33">
        <v>0</v>
      </c>
      <c r="N98" s="33">
        <v>0</v>
      </c>
      <c r="O98" s="34"/>
      <c r="P98" s="15"/>
      <c r="Q98" s="15"/>
      <c r="R98" s="33"/>
      <c r="S98" s="15"/>
      <c r="T98" s="15"/>
      <c r="U98" s="15"/>
    </row>
    <row r="99" spans="1:21" s="20" customFormat="1" ht="38.1" customHeight="1" x14ac:dyDescent="0.25">
      <c r="A99" s="15" t="s">
        <v>328</v>
      </c>
      <c r="B99" s="15" t="s">
        <v>125</v>
      </c>
      <c r="C99" s="15" t="s">
        <v>135</v>
      </c>
      <c r="D99" s="15" t="s">
        <v>341</v>
      </c>
      <c r="E99" s="15">
        <v>2440.2199999999998</v>
      </c>
      <c r="F99" s="32"/>
      <c r="G99" s="32"/>
      <c r="H99" s="15" t="s">
        <v>161</v>
      </c>
      <c r="I99" s="15">
        <v>7</v>
      </c>
      <c r="J99" s="15"/>
      <c r="K99" s="15"/>
      <c r="L99" s="15" t="s">
        <v>163</v>
      </c>
      <c r="M99" s="33">
        <v>0</v>
      </c>
      <c r="N99" s="33">
        <v>0</v>
      </c>
      <c r="O99" s="34">
        <f>VLOOKUP(B99,'[1]Financial Sept2015'!$A:$T,20,0)</f>
        <v>0</v>
      </c>
      <c r="P99" s="15"/>
      <c r="Q99" s="15"/>
      <c r="R99" s="33"/>
      <c r="S99" s="15"/>
      <c r="T99" s="15"/>
      <c r="U99" s="15"/>
    </row>
    <row r="100" spans="1:21" s="20" customFormat="1" ht="38.1" customHeight="1" x14ac:dyDescent="0.25">
      <c r="A100" s="15" t="s">
        <v>329</v>
      </c>
      <c r="B100" s="15" t="s">
        <v>126</v>
      </c>
      <c r="C100" s="15" t="s">
        <v>135</v>
      </c>
      <c r="D100" s="15" t="s">
        <v>341</v>
      </c>
      <c r="E100" s="15">
        <v>1090.1199999999999</v>
      </c>
      <c r="F100" s="32"/>
      <c r="G100" s="32"/>
      <c r="H100" s="15" t="s">
        <v>161</v>
      </c>
      <c r="I100" s="15">
        <v>6</v>
      </c>
      <c r="J100" s="15"/>
      <c r="K100" s="15"/>
      <c r="L100" s="15" t="s">
        <v>163</v>
      </c>
      <c r="M100" s="33">
        <v>0</v>
      </c>
      <c r="N100" s="33">
        <v>0</v>
      </c>
      <c r="O100" s="34">
        <f>VLOOKUP(B100,'[1]Financial Sept2015'!$A:$T,20,0)</f>
        <v>0</v>
      </c>
      <c r="P100" s="15"/>
      <c r="Q100" s="15"/>
      <c r="R100" s="33"/>
      <c r="S100" s="15"/>
      <c r="T100" s="15"/>
      <c r="U100" s="15"/>
    </row>
    <row r="101" spans="1:21" s="20" customFormat="1" ht="38.1" customHeight="1" x14ac:dyDescent="0.25">
      <c r="A101" s="15" t="s">
        <v>330</v>
      </c>
      <c r="B101" s="15" t="s">
        <v>346</v>
      </c>
      <c r="C101" s="15" t="s">
        <v>135</v>
      </c>
      <c r="D101" s="15" t="s">
        <v>341</v>
      </c>
      <c r="E101" s="15">
        <v>1829.64</v>
      </c>
      <c r="F101" s="32"/>
      <c r="G101" s="32"/>
      <c r="H101" s="15" t="s">
        <v>161</v>
      </c>
      <c r="I101" s="15">
        <v>1</v>
      </c>
      <c r="J101" s="15"/>
      <c r="K101" s="15"/>
      <c r="L101" s="15" t="s">
        <v>163</v>
      </c>
      <c r="M101" s="33">
        <v>0</v>
      </c>
      <c r="N101" s="33">
        <v>0</v>
      </c>
      <c r="O101" s="34" t="e">
        <f>VLOOKUP(B101,'[1]Financial Sept2015'!$A:$T,20,0)</f>
        <v>#N/A</v>
      </c>
      <c r="P101" s="15"/>
      <c r="Q101" s="15"/>
      <c r="R101" s="33"/>
      <c r="S101" s="15"/>
      <c r="T101" s="15"/>
      <c r="U101" s="15"/>
    </row>
    <row r="102" spans="1:21" s="20" customFormat="1" ht="38.1" customHeight="1" x14ac:dyDescent="0.25">
      <c r="A102" s="15" t="s">
        <v>331</v>
      </c>
      <c r="B102" s="15" t="s">
        <v>127</v>
      </c>
      <c r="C102" s="15" t="s">
        <v>135</v>
      </c>
      <c r="D102" s="15" t="s">
        <v>341</v>
      </c>
      <c r="E102" s="15">
        <v>2816.89</v>
      </c>
      <c r="F102" s="32"/>
      <c r="G102" s="32"/>
      <c r="H102" s="15" t="s">
        <v>161</v>
      </c>
      <c r="I102" s="15">
        <v>14</v>
      </c>
      <c r="J102" s="15"/>
      <c r="K102" s="15"/>
      <c r="L102" s="15" t="s">
        <v>163</v>
      </c>
      <c r="M102" s="33">
        <v>2816.89</v>
      </c>
      <c r="N102" s="33">
        <v>2056.29</v>
      </c>
      <c r="O102" s="34">
        <f>VLOOKUP(B102,'[1]Financial Sept2015'!$A:$T,20,0)</f>
        <v>0</v>
      </c>
      <c r="P102" s="15">
        <f>VLOOKUP(B102,'[1]Physical Sept2015'!$1:$1048576,15,0)</f>
        <v>83.394000000000005</v>
      </c>
      <c r="Q102" s="15">
        <f>VLOOKUP(B102,'[1]Physical Sept2015'!$A:$U,21,0)</f>
        <v>35.564</v>
      </c>
      <c r="R102" s="33">
        <v>42.645753891167224</v>
      </c>
      <c r="S102" s="15" t="str">
        <f>VLOOKUP(B102,'[1]Physical Sept2015'!$A:$AB,28,0)</f>
        <v>Behind Schedule</v>
      </c>
      <c r="T102" s="15"/>
      <c r="U102" s="15"/>
    </row>
    <row r="103" spans="1:21" s="20" customFormat="1" ht="38.1" customHeight="1" x14ac:dyDescent="0.25">
      <c r="A103" s="22" t="s">
        <v>276</v>
      </c>
      <c r="B103" s="15" t="s">
        <v>128</v>
      </c>
      <c r="C103" s="15" t="s">
        <v>135</v>
      </c>
      <c r="D103" s="15" t="s">
        <v>341</v>
      </c>
      <c r="E103" s="15">
        <v>1220</v>
      </c>
      <c r="F103" s="32"/>
      <c r="G103" s="32"/>
      <c r="H103" s="15" t="s">
        <v>161</v>
      </c>
      <c r="I103" s="15">
        <v>10</v>
      </c>
      <c r="J103" s="15"/>
      <c r="K103" s="15"/>
      <c r="L103" s="15" t="s">
        <v>163</v>
      </c>
      <c r="M103" s="33">
        <v>0</v>
      </c>
      <c r="N103" s="33">
        <v>0</v>
      </c>
      <c r="O103" s="34">
        <f>VLOOKUP(B103,'[1]Financial Sept2015'!$A:$T,20,0)</f>
        <v>0</v>
      </c>
      <c r="P103" s="15"/>
      <c r="Q103" s="15"/>
      <c r="R103" s="33"/>
      <c r="S103" s="15"/>
      <c r="T103" s="15"/>
      <c r="U103" s="15"/>
    </row>
    <row r="104" spans="1:21" s="20" customFormat="1" ht="38.1" customHeight="1" x14ac:dyDescent="0.25">
      <c r="A104" s="22" t="s">
        <v>277</v>
      </c>
      <c r="B104" s="15" t="s">
        <v>129</v>
      </c>
      <c r="C104" s="15" t="s">
        <v>143</v>
      </c>
      <c r="D104" s="15" t="s">
        <v>341</v>
      </c>
      <c r="E104" s="15">
        <v>2041.414</v>
      </c>
      <c r="F104" s="32">
        <v>2010</v>
      </c>
      <c r="G104" s="32">
        <v>2017</v>
      </c>
      <c r="H104" s="15" t="s">
        <v>158</v>
      </c>
      <c r="I104" s="15">
        <v>14</v>
      </c>
      <c r="J104" s="15">
        <v>1444</v>
      </c>
      <c r="K104" s="15"/>
      <c r="L104" s="15" t="s">
        <v>163</v>
      </c>
      <c r="M104" s="33">
        <v>96.88900000000001</v>
      </c>
      <c r="N104" s="33">
        <v>96.89</v>
      </c>
      <c r="O104" s="34">
        <f>VLOOKUP(B104,'[1]Financial Sept2015'!$A:$T,20,0)</f>
        <v>96.89</v>
      </c>
      <c r="P104" s="15">
        <f>VLOOKUP(B104,'[1]Physical Sept2015'!$1:$1048576,15,0)</f>
        <v>0</v>
      </c>
      <c r="Q104" s="15">
        <f>VLOOKUP(B104,'[1]Physical Sept2015'!$A:$U,21,0)</f>
        <v>0</v>
      </c>
      <c r="R104" s="33">
        <v>76.63</v>
      </c>
      <c r="S104" s="15" t="str">
        <f>VLOOKUP(B104,'[1]Physical Sept2015'!$A:$AB,28,0)</f>
        <v>Behind Schedule</v>
      </c>
      <c r="T104" s="15" t="s">
        <v>196</v>
      </c>
      <c r="U104" s="15" t="s">
        <v>190</v>
      </c>
    </row>
    <row r="105" spans="1:21" s="20" customFormat="1" ht="38.1" customHeight="1" x14ac:dyDescent="0.25">
      <c r="A105" s="22" t="s">
        <v>278</v>
      </c>
      <c r="B105" s="15" t="s">
        <v>130</v>
      </c>
      <c r="C105" s="15" t="s">
        <v>149</v>
      </c>
      <c r="D105" s="15" t="s">
        <v>341</v>
      </c>
      <c r="E105" s="15">
        <v>1809.404</v>
      </c>
      <c r="F105" s="32">
        <v>2015</v>
      </c>
      <c r="G105" s="32">
        <v>2018</v>
      </c>
      <c r="H105" s="15" t="s">
        <v>162</v>
      </c>
      <c r="I105" s="15">
        <v>13</v>
      </c>
      <c r="J105" s="15"/>
      <c r="K105" s="15"/>
      <c r="L105" s="15" t="s">
        <v>163</v>
      </c>
      <c r="M105" s="33">
        <v>187.42099999999999</v>
      </c>
      <c r="N105" s="33">
        <v>131.72699999999998</v>
      </c>
      <c r="O105" s="34">
        <f>VLOOKUP(B105,'[1]Financial Sept2015'!$A:$T,20,0)</f>
        <v>33.844999999999999</v>
      </c>
      <c r="P105" s="15">
        <f>VLOOKUP(B105,'[1]Physical Sept2015'!$1:$1048576,15,0)</f>
        <v>225</v>
      </c>
      <c r="Q105" s="15">
        <f>VLOOKUP(B105,'[1]Physical Sept2015'!$A:$U,21,0)</f>
        <v>117</v>
      </c>
      <c r="R105" s="33">
        <v>38.466666666666661</v>
      </c>
      <c r="S105" s="15" t="str">
        <f>VLOOKUP(B105,'[1]Physical Sept2015'!$A:$AB,28,0)</f>
        <v>Behind Schedule</v>
      </c>
      <c r="T105" s="15" t="s">
        <v>197</v>
      </c>
      <c r="U105" s="15" t="s">
        <v>198</v>
      </c>
    </row>
    <row r="106" spans="1:21" ht="80.099999999999994" customHeight="1" x14ac:dyDescent="0.25">
      <c r="F106" s="18"/>
      <c r="G106" s="18"/>
    </row>
    <row r="107" spans="1:21" ht="80.099999999999994" customHeight="1" x14ac:dyDescent="0.25">
      <c r="F107" s="18"/>
      <c r="G107" s="18"/>
    </row>
  </sheetData>
  <autoFilter ref="A2:U105"/>
  <mergeCells count="2">
    <mergeCell ref="P1:U1"/>
    <mergeCell ref="M1:O1"/>
  </mergeCells>
  <conditionalFormatting sqref="K8">
    <cfRule type="expression" dxfId="2" priority="3">
      <formula>IF($E$3,"Region")</formula>
    </cfRule>
  </conditionalFormatting>
  <conditionalFormatting sqref="J68">
    <cfRule type="expression" dxfId="1" priority="2">
      <formula>IF($E$3,"Region")</formula>
    </cfRule>
  </conditionalFormatting>
  <conditionalFormatting sqref="J71">
    <cfRule type="expression" dxfId="0" priority="1">
      <formula>IF($E$3,"Region")</formula>
    </cfRule>
  </conditionalFormatting>
  <pageMargins left="0.75" right="0.75" top="1" bottom="1" header="0.5" footer="0.5"/>
  <pageSetup orientation="portrait" horizontalDpi="4294967292" verticalDpi="4294967292" r:id="rId1"/>
  <ignoredErrors>
    <ignoredError sqref="F38:F41 A3:A5 A7:A8"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Cover Sheet for Guidance</vt:lpstr>
      <vt:lpstr>LFPP Dataset</vt:lpstr>
    </vt:vector>
  </TitlesOfParts>
  <Company>Development Gateway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Powell</dc:creator>
  <cp:lastModifiedBy>USUARIOPC</cp:lastModifiedBy>
  <dcterms:created xsi:type="dcterms:W3CDTF">2016-01-19T03:40:39Z</dcterms:created>
  <dcterms:modified xsi:type="dcterms:W3CDTF">2016-08-22T18:35:58Z</dcterms:modified>
</cp:coreProperties>
</file>