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vi1zoe\Desktop\"/>
    </mc:Choice>
  </mc:AlternateContent>
  <xr:revisionPtr revIDLastSave="0" documentId="13_ncr:1_{7083330E-1D46-4FE3-9D19-6BDC22D137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P25" i="1"/>
  <c r="P2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" i="1"/>
  <c r="L3" i="1"/>
  <c r="P3" i="1" s="1"/>
  <c r="M4" i="1"/>
  <c r="M5" i="1"/>
  <c r="Q5" i="1" s="1"/>
  <c r="M6" i="1"/>
  <c r="M7" i="1"/>
  <c r="M8" i="1"/>
  <c r="M9" i="1"/>
  <c r="M10" i="1"/>
  <c r="Q10" i="1" s="1"/>
  <c r="M11" i="1"/>
  <c r="Q11" i="1" s="1"/>
  <c r="M12" i="1"/>
  <c r="Q12" i="1" s="1"/>
  <c r="M13" i="1"/>
  <c r="Q13" i="1" s="1"/>
  <c r="M14" i="1"/>
  <c r="M15" i="1"/>
  <c r="M16" i="1"/>
  <c r="Q16" i="1" s="1"/>
  <c r="M17" i="1"/>
  <c r="Q17" i="1" s="1"/>
  <c r="M18" i="1"/>
  <c r="Q18" i="1" s="1"/>
  <c r="M19" i="1"/>
  <c r="Q19" i="1" s="1"/>
  <c r="M20" i="1"/>
  <c r="M21" i="1"/>
  <c r="Q21" i="1" s="1"/>
  <c r="M22" i="1"/>
  <c r="M23" i="1"/>
  <c r="Q23" i="1" s="1"/>
  <c r="M24" i="1"/>
  <c r="Q24" i="1" s="1"/>
  <c r="M25" i="1"/>
  <c r="Q25" i="1" s="1"/>
  <c r="M26" i="1"/>
  <c r="M27" i="1"/>
  <c r="M28" i="1"/>
  <c r="M29" i="1"/>
  <c r="M30" i="1"/>
  <c r="Q30" i="1" s="1"/>
  <c r="M31" i="1"/>
  <c r="Q31" i="1" s="1"/>
  <c r="M32" i="1"/>
  <c r="Q32" i="1" s="1"/>
  <c r="M33" i="1"/>
  <c r="Q33" i="1" s="1"/>
  <c r="M3" i="1"/>
  <c r="L4" i="1"/>
  <c r="L5" i="1"/>
  <c r="P5" i="1" s="1"/>
  <c r="L6" i="1"/>
  <c r="P6" i="1" s="1"/>
  <c r="L7" i="1"/>
  <c r="L8" i="1"/>
  <c r="L9" i="1"/>
  <c r="L10" i="1"/>
  <c r="P10" i="1" s="1"/>
  <c r="L11" i="1"/>
  <c r="P11" i="1" s="1"/>
  <c r="L12" i="1"/>
  <c r="P12" i="1" s="1"/>
  <c r="L13" i="1"/>
  <c r="L14" i="1"/>
  <c r="P14" i="1" s="1"/>
  <c r="L15" i="1"/>
  <c r="L16" i="1"/>
  <c r="L17" i="1"/>
  <c r="L18" i="1"/>
  <c r="L19" i="1"/>
  <c r="P19" i="1" s="1"/>
  <c r="L20" i="1"/>
  <c r="P20" i="1" s="1"/>
  <c r="L21" i="1"/>
  <c r="P21" i="1" s="1"/>
  <c r="L22" i="1"/>
  <c r="L23" i="1"/>
  <c r="L24" i="1"/>
  <c r="L25" i="1"/>
  <c r="L26" i="1"/>
  <c r="L27" i="1"/>
  <c r="L28" i="1"/>
  <c r="L29" i="1"/>
  <c r="L30" i="1"/>
  <c r="P30" i="1" s="1"/>
  <c r="L31" i="1"/>
  <c r="P31" i="1" s="1"/>
  <c r="L32" i="1"/>
  <c r="P32" i="1" s="1"/>
  <c r="L33" i="1"/>
  <c r="P8" i="1" l="1"/>
  <c r="P24" i="1"/>
  <c r="P23" i="1"/>
  <c r="Q3" i="1"/>
  <c r="Q14" i="1"/>
  <c r="P33" i="1"/>
  <c r="P22" i="1"/>
  <c r="P18" i="1"/>
  <c r="Q29" i="1"/>
  <c r="Q9" i="1"/>
  <c r="P17" i="1"/>
  <c r="Q28" i="1"/>
  <c r="Q8" i="1"/>
  <c r="P13" i="1"/>
  <c r="Q22" i="1"/>
  <c r="P29" i="1"/>
  <c r="P9" i="1"/>
  <c r="Q20" i="1"/>
  <c r="P7" i="1"/>
  <c r="P4" i="1"/>
  <c r="Q15" i="1"/>
  <c r="P16" i="1"/>
  <c r="Q27" i="1"/>
  <c r="Q7" i="1"/>
  <c r="P28" i="1"/>
  <c r="P27" i="1"/>
  <c r="P15" i="1"/>
  <c r="Q26" i="1"/>
  <c r="Q6" i="1"/>
</calcChain>
</file>

<file path=xl/sharedStrings.xml><?xml version="1.0" encoding="utf-8"?>
<sst xmlns="http://schemas.openxmlformats.org/spreadsheetml/2006/main" count="150" uniqueCount="111">
  <si>
    <t>match_id</t>
  </si>
  <si>
    <t>player1</t>
  </si>
  <si>
    <t>player2</t>
  </si>
  <si>
    <t>2023-wimbledon-1301</t>
  </si>
  <si>
    <t>Carlos Alcaraz</t>
  </si>
  <si>
    <t>Nicolas Jarry</t>
  </si>
  <si>
    <t>2023-wimbledon-1302</t>
  </si>
  <si>
    <t>Alexander Zverev</t>
  </si>
  <si>
    <t>Matteo Berrettini</t>
  </si>
  <si>
    <t>2023-wimbledon-1303</t>
  </si>
  <si>
    <t>Frances Tiafoe</t>
  </si>
  <si>
    <t>Grigor Dimitrov</t>
  </si>
  <si>
    <t>2023-wimbledon-1304</t>
  </si>
  <si>
    <t>Alejandro Davidovich Fokina</t>
  </si>
  <si>
    <t>Holger Rune</t>
  </si>
  <si>
    <t>2023-wimbledon-1305</t>
  </si>
  <si>
    <t>Daniil Medvedev</t>
  </si>
  <si>
    <t>Marton Fucsovics</t>
  </si>
  <si>
    <t>2023-wimbledon-1306</t>
  </si>
  <si>
    <t>Jiri Lehecka</t>
  </si>
  <si>
    <t>Tommy Paul</t>
  </si>
  <si>
    <t>2023-wimbledon-1307</t>
  </si>
  <si>
    <t>Christopher Eubanks</t>
  </si>
  <si>
    <t>Christopher O'Connell</t>
  </si>
  <si>
    <t>2023-wimbledon-1308</t>
  </si>
  <si>
    <t>Laslo Djere</t>
  </si>
  <si>
    <t>Stefanos Tsitsipas</t>
  </si>
  <si>
    <t>2023-wimbledon-1309</t>
  </si>
  <si>
    <t>Jannik Sinner</t>
  </si>
  <si>
    <t>Quentin Halys</t>
  </si>
  <si>
    <t>2023-wimbledon-1310</t>
  </si>
  <si>
    <t>Daniel Elahi Galan</t>
  </si>
  <si>
    <t>Mikael Ymer</t>
  </si>
  <si>
    <t>2023-wimbledon-1311</t>
  </si>
  <si>
    <t>Guido Pella</t>
  </si>
  <si>
    <t>Roman Safiullin</t>
  </si>
  <si>
    <t>2023-wimbledon-1312</t>
  </si>
  <si>
    <t>Denis Shapovalov</t>
  </si>
  <si>
    <t>Liam Broady</t>
  </si>
  <si>
    <t>2023-wimbledon-1313</t>
  </si>
  <si>
    <t>Andrey Rublev</t>
  </si>
  <si>
    <t>David Goffin</t>
  </si>
  <si>
    <t>2023-wimbledon-1314</t>
  </si>
  <si>
    <t>Alexander Bublik</t>
  </si>
  <si>
    <t>Maximilian Marterer</t>
  </si>
  <si>
    <t>2023-wimbledon-1315</t>
  </si>
  <si>
    <t>Lorenzo Musetti</t>
  </si>
  <si>
    <t>Hubert Hurkacz</t>
  </si>
  <si>
    <t>2023-wimbledon-1316</t>
  </si>
  <si>
    <t>Stan Wawrinka</t>
  </si>
  <si>
    <t>Novak Djokovic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</si>
  <si>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</si>
  <si>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</si>
  <si>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</si>
  <si>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</si>
  <si>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</si>
  <si>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</si>
  <si>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</si>
  <si>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</si>
  <si>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</si>
  <si>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</si>
  <si>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</si>
  <si>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</si>
  <si>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</si>
  <si>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</si>
  <si>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</si>
  <si>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p1</t>
  </si>
  <si>
    <t>p2</t>
  </si>
  <si>
    <t>p2 ace球数</t>
    <phoneticPr fontId="3" type="noConversion"/>
  </si>
  <si>
    <t>p1 制胜球</t>
    <phoneticPr fontId="3" type="noConversion"/>
  </si>
  <si>
    <t>p2 制胜球</t>
    <phoneticPr fontId="3" type="noConversion"/>
  </si>
  <si>
    <t>p1_ace</t>
  </si>
  <si>
    <t>p2_ace</t>
  </si>
  <si>
    <t>p1_winner</t>
  </si>
  <si>
    <t>p2_winner</t>
  </si>
  <si>
    <t>p1双发失误次数</t>
    <phoneticPr fontId="3" type="noConversion"/>
  </si>
  <si>
    <t>p2双发失误次数</t>
    <phoneticPr fontId="3" type="noConversion"/>
  </si>
  <si>
    <t>p1非受迫性失误</t>
    <phoneticPr fontId="3" type="noConversion"/>
  </si>
  <si>
    <t>p2非受迫性失误</t>
    <phoneticPr fontId="3" type="noConversion"/>
  </si>
  <si>
    <t>p1_double_fault</t>
  </si>
  <si>
    <t>p2_double_fault</t>
  </si>
  <si>
    <t>p1_unf_err</t>
  </si>
  <si>
    <t>p2_unf_err</t>
  </si>
  <si>
    <t>上网得分次数</t>
    <phoneticPr fontId="3" type="noConversion"/>
  </si>
  <si>
    <t>p1_net_pt_won</t>
  </si>
  <si>
    <t>p2_net_pt_won</t>
  </si>
  <si>
    <t>破发率</t>
    <phoneticPr fontId="3" type="noConversion"/>
  </si>
  <si>
    <t>破发率</t>
  </si>
  <si>
    <t>破发赢次数</t>
    <phoneticPr fontId="3" type="noConversion"/>
  </si>
  <si>
    <t>破发输次数</t>
    <phoneticPr fontId="3" type="noConversion"/>
  </si>
  <si>
    <t>p1_break_pt</t>
  </si>
  <si>
    <t>p2_break_pt</t>
  </si>
  <si>
    <t>p1_break_pt_won</t>
  </si>
  <si>
    <t>p2_break_pt_won</t>
  </si>
  <si>
    <t>p1_break_pt_missed</t>
  </si>
  <si>
    <t>p2_break_pt_missed</t>
  </si>
  <si>
    <t>移动的总距离</t>
  </si>
  <si>
    <t>来回击打平均轮数</t>
    <phoneticPr fontId="3" type="noConversion"/>
  </si>
  <si>
    <t>发球速度</t>
  </si>
  <si>
    <t>p1 好球数（ace、制胜球、破发赢次、</t>
    <phoneticPr fontId="3" type="noConversion"/>
  </si>
  <si>
    <t>p2 好球数（ace、制胜球、破发赢次、</t>
    <phoneticPr fontId="3" type="noConversion"/>
  </si>
  <si>
    <t>p1坏球数</t>
    <phoneticPr fontId="2" type="noConversion"/>
  </si>
  <si>
    <t>p2坏球数</t>
    <phoneticPr fontId="2" type="noConversion"/>
  </si>
  <si>
    <t>p2发球质量</t>
    <phoneticPr fontId="2" type="noConversion"/>
  </si>
  <si>
    <t>数据缺失，异常处理方式：用31场比赛击球和发球速度的平均值</t>
    <phoneticPr fontId="2" type="noConversion"/>
  </si>
  <si>
    <t>p1_distance_run_sum</t>
    <phoneticPr fontId="2" type="noConversion"/>
  </si>
  <si>
    <t>p2_distance_run_sum</t>
    <phoneticPr fontId="2" type="noConversion"/>
  </si>
  <si>
    <t>rally_count_avg</t>
    <phoneticPr fontId="2" type="noConversion"/>
  </si>
  <si>
    <t>speed_mph_avg</t>
    <phoneticPr fontId="2" type="noConversion"/>
  </si>
  <si>
    <t>p1 Total scoring rate</t>
  </si>
  <si>
    <t>p1 Service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</si>
</sst>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5" tint="0.3999755851924192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rgb="FFFFFF00"/>
      <name val="等线"/>
      <family val="2"/>
      <scheme val="minor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2" fontId="7" fillId="4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2" fontId="9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双方移动总距离每场比赛大约一致，好球率和得分率从图像大致趋势来看成正相关关系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p1_distance_run_sum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Sheet1!$F$3:$F$33</c:f>
              <c:numCache>
                <c:formatCode>0.00</c:formatCode>
                <c:ptCount val="31"/>
                <c:pt idx="0">
                  <c:v>4517.8310000000001</c:v>
                </c:pt>
                <c:pt idx="1">
                  <c:v>2848</c:v>
                </c:pt>
                <c:pt idx="2">
                  <c:v>2183.027</c:v>
                </c:pt>
                <c:pt idx="3">
                  <c:v>4254.32</c:v>
                </c:pt>
                <c:pt idx="4">
                  <c:v>4472.4319999999998</c:v>
                </c:pt>
                <c:pt idx="5">
                  <c:v>4249.6779999999999</c:v>
                </c:pt>
                <c:pt idx="6">
                  <c:v>2352.0929999999998</c:v>
                </c:pt>
                <c:pt idx="7">
                  <c:v>2210.1129999999998</c:v>
                </c:pt>
                <c:pt idx="8">
                  <c:v>2087.8310000000001</c:v>
                </c:pt>
                <c:pt idx="9">
                  <c:v>5775.4939999999997</c:v>
                </c:pt>
                <c:pt idx="10">
                  <c:v>2401.3049999999998</c:v>
                </c:pt>
                <c:pt idx="11">
                  <c:v>4332.7479999999996</c:v>
                </c:pt>
                <c:pt idx="12">
                  <c:v>4214.3760000000002</c:v>
                </c:pt>
                <c:pt idx="13">
                  <c:v>1682.808</c:v>
                </c:pt>
                <c:pt idx="14">
                  <c:v>2079.3119999999999</c:v>
                </c:pt>
                <c:pt idx="15">
                  <c:v>3100.4279999999999</c:v>
                </c:pt>
                <c:pt idx="16">
                  <c:v>3293.3119999999999</c:v>
                </c:pt>
                <c:pt idx="17">
                  <c:v>4298.067</c:v>
                </c:pt>
                <c:pt idx="18">
                  <c:v>1720.155</c:v>
                </c:pt>
                <c:pt idx="19">
                  <c:v>3009.924</c:v>
                </c:pt>
                <c:pt idx="20">
                  <c:v>2615.5920000000001</c:v>
                </c:pt>
                <c:pt idx="21">
                  <c:v>2594.5700000000002</c:v>
                </c:pt>
                <c:pt idx="22">
                  <c:v>3672.431</c:v>
                </c:pt>
                <c:pt idx="23">
                  <c:v>3384.72</c:v>
                </c:pt>
                <c:pt idx="24">
                  <c:v>2353.797</c:v>
                </c:pt>
                <c:pt idx="25">
                  <c:v>3037.8440000000001</c:v>
                </c:pt>
                <c:pt idx="26">
                  <c:v>2502.5010000000002</c:v>
                </c:pt>
                <c:pt idx="27">
                  <c:v>3887.4540000000002</c:v>
                </c:pt>
                <c:pt idx="28">
                  <c:v>3057.761</c:v>
                </c:pt>
                <c:pt idx="29">
                  <c:v>3196.384</c:v>
                </c:pt>
                <c:pt idx="30">
                  <c:v>6606.5230000000001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AF4-8FB6-3A36707B3AF9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p2_distance_run_sum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Sheet1!$G$3:$G$33</c:f>
              <c:numCache>
                <c:formatCode>0.00</c:formatCode>
                <c:ptCount val="31"/>
                <c:pt idx="0">
                  <c:v>4473.3230000000003</c:v>
                </c:pt>
                <c:pt idx="1">
                  <c:v>2514.4279999999999</c:v>
                </c:pt>
                <c:pt idx="2">
                  <c:v>2245.7440000000001</c:v>
                </c:pt>
                <c:pt idx="3">
                  <c:v>4275.9719999999998</c:v>
                </c:pt>
                <c:pt idx="4">
                  <c:v>4514.2969999999996</c:v>
                </c:pt>
                <c:pt idx="5">
                  <c:v>4271.2489999999998</c:v>
                </c:pt>
                <c:pt idx="6">
                  <c:v>2482.2660000000001</c:v>
                </c:pt>
                <c:pt idx="7">
                  <c:v>2244.8139999999999</c:v>
                </c:pt>
                <c:pt idx="8">
                  <c:v>1910.116</c:v>
                </c:pt>
                <c:pt idx="9">
                  <c:v>5876.5450000000001</c:v>
                </c:pt>
                <c:pt idx="10">
                  <c:v>2453.8440000000001</c:v>
                </c:pt>
                <c:pt idx="11">
                  <c:v>4223.8530000000001</c:v>
                </c:pt>
                <c:pt idx="12">
                  <c:v>4097.0169999999998</c:v>
                </c:pt>
                <c:pt idx="13">
                  <c:v>1652.115</c:v>
                </c:pt>
                <c:pt idx="14">
                  <c:v>2109.9989999999998</c:v>
                </c:pt>
                <c:pt idx="15">
                  <c:v>3215.768</c:v>
                </c:pt>
                <c:pt idx="16">
                  <c:v>3132.7510000000002</c:v>
                </c:pt>
                <c:pt idx="17">
                  <c:v>4343.0159999999996</c:v>
                </c:pt>
                <c:pt idx="18">
                  <c:v>1614.3520000000001</c:v>
                </c:pt>
                <c:pt idx="19">
                  <c:v>2937.6660000000002</c:v>
                </c:pt>
                <c:pt idx="20">
                  <c:v>2764.6889999999999</c:v>
                </c:pt>
                <c:pt idx="21">
                  <c:v>2675.1320000000001</c:v>
                </c:pt>
                <c:pt idx="22">
                  <c:v>3712.518</c:v>
                </c:pt>
                <c:pt idx="23">
                  <c:v>3317.598</c:v>
                </c:pt>
                <c:pt idx="24">
                  <c:v>2347.884</c:v>
                </c:pt>
                <c:pt idx="25">
                  <c:v>3165.9450000000002</c:v>
                </c:pt>
                <c:pt idx="26">
                  <c:v>2480.4839999999999</c:v>
                </c:pt>
                <c:pt idx="27">
                  <c:v>3851.4969999999998</c:v>
                </c:pt>
                <c:pt idx="28">
                  <c:v>2728.81</c:v>
                </c:pt>
                <c:pt idx="29">
                  <c:v>3194.6770000000001</c:v>
                </c:pt>
                <c:pt idx="30">
                  <c:v>6195.1679999999997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AF4-8FB6-3A36707B3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528080"/>
        <c:axId val="1874920096"/>
      </c:line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p1 Total scoring rate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Sheet1!$D$3:$D$33</c:f>
              <c:numCache>
                <c:formatCode>General</c:formatCode>
                <c:ptCount val="31"/>
                <c:pt idx="0">
                  <c:v>0.52666666666666662</c:v>
                </c:pt>
                <c:pt idx="1">
                  <c:v>0.4925373134328358</c:v>
                </c:pt>
                <c:pt idx="2">
                  <c:v>0.38059701492537312</c:v>
                </c:pt>
                <c:pt idx="3">
                  <c:v>0.50148367952522255</c:v>
                </c:pt>
                <c:pt idx="4">
                  <c:v>0.52439024390243905</c:v>
                </c:pt>
                <c:pt idx="5">
                  <c:v>0.53012048192771088</c:v>
                </c:pt>
                <c:pt idx="6">
                  <c:v>0.53017241379310343</c:v>
                </c:pt>
                <c:pt idx="7">
                  <c:v>0.47368421052631576</c:v>
                </c:pt>
                <c:pt idx="8">
                  <c:v>0.539906103286385</c:v>
                </c:pt>
                <c:pt idx="9">
                  <c:v>0.51257861635220126</c:v>
                </c:pt>
                <c:pt idx="10">
                  <c:v>0.39411764705882352</c:v>
                </c:pt>
                <c:pt idx="11">
                  <c:v>0.53454545454545455</c:v>
                </c:pt>
                <c:pt idx="12">
                  <c:v>0.53448275862068961</c:v>
                </c:pt>
                <c:pt idx="13">
                  <c:v>0.57837837837837835</c:v>
                </c:pt>
                <c:pt idx="14">
                  <c:v>0.46464646464646464</c:v>
                </c:pt>
                <c:pt idx="15">
                  <c:v>0.41916167664670656</c:v>
                </c:pt>
                <c:pt idx="16">
                  <c:v>0.54222222222222227</c:v>
                </c:pt>
                <c:pt idx="17">
                  <c:v>0.48905109489051096</c:v>
                </c:pt>
                <c:pt idx="18">
                  <c:v>0.57377049180327866</c:v>
                </c:pt>
                <c:pt idx="19">
                  <c:v>0.47902097902097901</c:v>
                </c:pt>
                <c:pt idx="20">
                  <c:v>0.55813953488372092</c:v>
                </c:pt>
                <c:pt idx="21">
                  <c:v>0.5641025641025641</c:v>
                </c:pt>
                <c:pt idx="22">
                  <c:v>0.5226586102719033</c:v>
                </c:pt>
                <c:pt idx="23">
                  <c:v>0.47601476014760147</c:v>
                </c:pt>
                <c:pt idx="24">
                  <c:v>0.544973544973545</c:v>
                </c:pt>
                <c:pt idx="25">
                  <c:v>0.53003533568904593</c:v>
                </c:pt>
                <c:pt idx="26">
                  <c:v>0.55958549222797926</c:v>
                </c:pt>
                <c:pt idx="27">
                  <c:v>0.44239631336405533</c:v>
                </c:pt>
                <c:pt idx="28">
                  <c:v>0.57232704402515722</c:v>
                </c:pt>
                <c:pt idx="29">
                  <c:v>0.47524752475247523</c:v>
                </c:pt>
                <c:pt idx="30">
                  <c:v>0.50299401197604787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AF4-8FB6-3A36707B3AF9}"/>
            </c:ext>
          </c:extLst>
        </c:ser>
        <c:ser>
          <c:idx val="3"/>
          <c:order val="3"/>
          <c:tx>
            <c:strRef>
              <c:f>Sheet1!$P$2</c:f>
              <c:strCache>
                <c:ptCount val="1"/>
                <c:pt idx="0">
                  <c:v>p1 Service quality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Sheet1!$P$3:$P$33</c:f>
              <c:numCache>
                <c:formatCode>0.00</c:formatCode>
                <c:ptCount val="31"/>
                <c:pt idx="0">
                  <c:v>0.62601626016260159</c:v>
                </c:pt>
                <c:pt idx="1">
                  <c:v>0.73118279569892475</c:v>
                </c:pt>
                <c:pt idx="2">
                  <c:v>0.5490196078431373</c:v>
                </c:pt>
                <c:pt idx="3">
                  <c:v>0.58778625954198471</c:v>
                </c:pt>
                <c:pt idx="4">
                  <c:v>0.57425742574257421</c:v>
                </c:pt>
                <c:pt idx="5">
                  <c:v>0.70114942528735635</c:v>
                </c:pt>
                <c:pt idx="6">
                  <c:v>0.78</c:v>
                </c:pt>
                <c:pt idx="7">
                  <c:v>0.67567567567567566</c:v>
                </c:pt>
                <c:pt idx="8">
                  <c:v>0.59183673469387754</c:v>
                </c:pt>
                <c:pt idx="9">
                  <c:v>0.59146341463414631</c:v>
                </c:pt>
                <c:pt idx="10">
                  <c:v>0.66666666666666663</c:v>
                </c:pt>
                <c:pt idx="11">
                  <c:v>0.5178571428571429</c:v>
                </c:pt>
                <c:pt idx="12">
                  <c:v>0.58208955223880599</c:v>
                </c:pt>
                <c:pt idx="13">
                  <c:v>0.625</c:v>
                </c:pt>
                <c:pt idx="14">
                  <c:v>0.60256410256410253</c:v>
                </c:pt>
                <c:pt idx="15">
                  <c:v>0.40816326530612246</c:v>
                </c:pt>
                <c:pt idx="16">
                  <c:v>0.59803921568627449</c:v>
                </c:pt>
                <c:pt idx="17">
                  <c:v>0.66666666666666663</c:v>
                </c:pt>
                <c:pt idx="18">
                  <c:v>0.5535714285714286</c:v>
                </c:pt>
                <c:pt idx="19">
                  <c:v>0.63276836158192096</c:v>
                </c:pt>
                <c:pt idx="20">
                  <c:v>0.6339285714285714</c:v>
                </c:pt>
                <c:pt idx="21">
                  <c:v>0.64130434782608692</c:v>
                </c:pt>
                <c:pt idx="22">
                  <c:v>0.7661290322580645</c:v>
                </c:pt>
                <c:pt idx="23">
                  <c:v>0.76536312849162014</c:v>
                </c:pt>
                <c:pt idx="24">
                  <c:v>0.79487179487179482</c:v>
                </c:pt>
                <c:pt idx="25">
                  <c:v>0.80373831775700932</c:v>
                </c:pt>
                <c:pt idx="26">
                  <c:v>0.70833333333333337</c:v>
                </c:pt>
                <c:pt idx="27">
                  <c:v>0.57499999999999996</c:v>
                </c:pt>
                <c:pt idx="28">
                  <c:v>0.69230769230769229</c:v>
                </c:pt>
                <c:pt idx="29">
                  <c:v>0.62068965517241381</c:v>
                </c:pt>
                <c:pt idx="30">
                  <c:v>0.61403508771929827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0B-4AF4-8FB6-3A36707B3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16800"/>
        <c:axId val="148438976"/>
      </c:lineChart>
      <c:catAx>
        <c:axId val="18765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4920096"/>
        <c:crosses val="autoZero"/>
        <c:auto val="1"/>
        <c:lblAlgn val="ctr"/>
        <c:lblOffset val="100"/>
        <c:noMultiLvlLbl val="0"/>
      </c:catAx>
      <c:valAx>
        <c:axId val="18749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6528080"/>
        <c:crosses val="autoZero"/>
        <c:crossBetween val="between"/>
      </c:valAx>
      <c:valAx>
        <c:axId val="148438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6016800"/>
        <c:crosses val="max"/>
        <c:crossBetween val="between"/>
      </c:valAx>
      <c:catAx>
        <c:axId val="2116016800"/>
        <c:scaling>
          <c:orientation val="minMax"/>
        </c:scaling>
        <c:delete val="1"/>
        <c:axPos val="b"/>
        <c:majorTickMark val="out"/>
        <c:minorTickMark val="none"/>
        <c:tickLblPos val="nextTo"/>
        <c:crossAx val="148438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这两个变量与总比赛的推进无关，略微上升，但基本选手来回击球和发球速度一致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rally_count_avg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linear(rally_count_avg)</c:nam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Sheet1!$J$3:$J$33</c:f>
              <c:numCache>
                <c:formatCode>0.00</c:formatCode>
                <c:ptCount val="31"/>
                <c:pt idx="0">
                  <c:v>3.29</c:v>
                </c:pt>
                <c:pt idx="1">
                  <c:v>3.2786069651741294</c:v>
                </c:pt>
                <c:pt idx="2">
                  <c:v>3.91044776119403</c:v>
                </c:pt>
                <c:pt idx="3">
                  <c:v>3.3086053412462908</c:v>
                </c:pt>
                <c:pt idx="4">
                  <c:v>4.2520325203252032</c:v>
                </c:pt>
                <c:pt idx="5">
                  <c:v>3.0753012048192772</c:v>
                </c:pt>
                <c:pt idx="6">
                  <c:v>2.6206896551724137</c:v>
                </c:pt>
                <c:pt idx="7">
                  <c:v>3.0315789473684212</c:v>
                </c:pt>
                <c:pt idx="8">
                  <c:v>2.6384976525821595</c:v>
                </c:pt>
                <c:pt idx="9">
                  <c:v>3.1577362995834566</c:v>
                </c:pt>
                <c:pt idx="10">
                  <c:v>3.1577362995834566</c:v>
                </c:pt>
                <c:pt idx="11">
                  <c:v>3.7636363636363637</c:v>
                </c:pt>
                <c:pt idx="12">
                  <c:v>3.613793103448276</c:v>
                </c:pt>
                <c:pt idx="13">
                  <c:v>2.535135135135135</c:v>
                </c:pt>
                <c:pt idx="14">
                  <c:v>2.702020202020202</c:v>
                </c:pt>
                <c:pt idx="15">
                  <c:v>4.5329341317365266</c:v>
                </c:pt>
                <c:pt idx="16">
                  <c:v>3.1511111111111112</c:v>
                </c:pt>
                <c:pt idx="17">
                  <c:v>3.8795620437956204</c:v>
                </c:pt>
                <c:pt idx="18">
                  <c:v>3.5163934426229506</c:v>
                </c:pt>
                <c:pt idx="19">
                  <c:v>2.5069930069930071</c:v>
                </c:pt>
                <c:pt idx="20">
                  <c:v>3.1116279069767443</c:v>
                </c:pt>
                <c:pt idx="21">
                  <c:v>3.3846153846153846</c:v>
                </c:pt>
                <c:pt idx="22">
                  <c:v>2.619335347432024</c:v>
                </c:pt>
                <c:pt idx="23">
                  <c:v>3.084870848708487</c:v>
                </c:pt>
                <c:pt idx="24">
                  <c:v>3.0264550264550265</c:v>
                </c:pt>
                <c:pt idx="25">
                  <c:v>2.6254416961130742</c:v>
                </c:pt>
                <c:pt idx="26">
                  <c:v>3.5181347150259068</c:v>
                </c:pt>
                <c:pt idx="27">
                  <c:v>4.4516129032258061</c:v>
                </c:pt>
                <c:pt idx="28">
                  <c:v>3.8805031446540879</c:v>
                </c:pt>
                <c:pt idx="29">
                  <c:v>4.1188118811881189</c:v>
                </c:pt>
                <c:pt idx="30">
                  <c:v>4.4610778443113777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4-445B-AB2D-E2A76C6C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69856"/>
        <c:axId val="2044658512"/>
      </c:lineChart>
      <c:lineChart>
        <c:grouping val="standard"/>
        <c:varyColors val="0"/>
        <c:ser>
          <c:idx val="1"/>
          <c:order val="1"/>
          <c:tx>
            <c:strRef>
              <c:f>Sheet1!$K$2</c:f>
              <c:strCache>
                <c:ptCount val="1"/>
                <c:pt idx="0">
                  <c:v>speed_mph_avg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linear(speed_mph_avg)</c:nam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Sheet1!$K$3:$K$33</c:f>
              <c:numCache>
                <c:formatCode>0.00</c:formatCode>
                <c:ptCount val="31"/>
                <c:pt idx="0">
                  <c:v>116.131487889273</c:v>
                </c:pt>
                <c:pt idx="1">
                  <c:v>119.147959183673</c:v>
                </c:pt>
                <c:pt idx="2">
                  <c:v>112.07692307692299</c:v>
                </c:pt>
                <c:pt idx="3">
                  <c:v>110.131498470948</c:v>
                </c:pt>
                <c:pt idx="4">
                  <c:v>110.27659574467999</c:v>
                </c:pt>
                <c:pt idx="5">
                  <c:v>109.101538461538</c:v>
                </c:pt>
                <c:pt idx="6">
                  <c:v>108.33628318584</c:v>
                </c:pt>
                <c:pt idx="7">
                  <c:v>112.650537634408</c:v>
                </c:pt>
                <c:pt idx="8">
                  <c:v>113.17894736842101</c:v>
                </c:pt>
                <c:pt idx="9">
                  <c:v>105.15274093045228</c:v>
                </c:pt>
                <c:pt idx="10">
                  <c:v>105.15274093045228</c:v>
                </c:pt>
                <c:pt idx="11">
                  <c:v>107.669260700389</c:v>
                </c:pt>
                <c:pt idx="12">
                  <c:v>103.62989323843399</c:v>
                </c:pt>
                <c:pt idx="13">
                  <c:v>115.897142857142</c:v>
                </c:pt>
                <c:pt idx="14">
                  <c:v>109.585106382978</c:v>
                </c:pt>
                <c:pt idx="15">
                  <c:v>108.127272727272</c:v>
                </c:pt>
                <c:pt idx="16">
                  <c:v>116.610091743119</c:v>
                </c:pt>
                <c:pt idx="17">
                  <c:v>114.09195402298801</c:v>
                </c:pt>
                <c:pt idx="18">
                  <c:v>110.82905982905901</c:v>
                </c:pt>
                <c:pt idx="19">
                  <c:v>113.405797101449</c:v>
                </c:pt>
                <c:pt idx="20">
                  <c:v>109.98578199052101</c:v>
                </c:pt>
                <c:pt idx="21">
                  <c:v>114.597765363128</c:v>
                </c:pt>
                <c:pt idx="22">
                  <c:v>118.795527156549</c:v>
                </c:pt>
                <c:pt idx="23">
                  <c:v>115.526717557251</c:v>
                </c:pt>
                <c:pt idx="24">
                  <c:v>114.434782608695</c:v>
                </c:pt>
                <c:pt idx="25">
                  <c:v>116.54104477611899</c:v>
                </c:pt>
                <c:pt idx="26">
                  <c:v>113.994565217391</c:v>
                </c:pt>
                <c:pt idx="27">
                  <c:v>109.01401869158801</c:v>
                </c:pt>
                <c:pt idx="28">
                  <c:v>112.03947368420999</c:v>
                </c:pt>
                <c:pt idx="29">
                  <c:v>111.04522613065301</c:v>
                </c:pt>
                <c:pt idx="30">
                  <c:v>112.882716049382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4-445B-AB2D-E2A76C6C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07200"/>
        <c:axId val="2044604448"/>
      </c:lineChart>
      <c:catAx>
        <c:axId val="1550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4658512"/>
        <c:crosses val="autoZero"/>
        <c:auto val="1"/>
        <c:lblAlgn val="ctr"/>
        <c:lblOffset val="100"/>
        <c:noMultiLvlLbl val="0"/>
      </c:catAx>
      <c:valAx>
        <c:axId val="20446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069856"/>
        <c:crosses val="autoZero"/>
        <c:crossBetween val="between"/>
      </c:valAx>
      <c:valAx>
        <c:axId val="204460444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6007200"/>
        <c:crosses val="max"/>
        <c:crossBetween val="between"/>
      </c:valAx>
      <c:catAx>
        <c:axId val="2116007200"/>
        <c:scaling>
          <c:orientation val="minMax"/>
        </c:scaling>
        <c:delete val="1"/>
        <c:axPos val="b"/>
        <c:majorTickMark val="out"/>
        <c:minorTickMark val="none"/>
        <c:tickLblPos val="nextTo"/>
        <c:crossAx val="2044604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387350</xdr:colOff>
      <xdr:row>40</xdr:row>
      <xdr:rowOff>95250</xdr:rowOff>
    </xdr:from>
    <xdr:to>
      <xdr:col>18</xdr:col>
      <xdr:colOff>311150</xdr:colOff>
      <xdr:row>67</xdr:row>
      <xdr:rowOff>158750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9CC762-38A5-7D6B-0E83-AFE7A0EE4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215900</xdr:colOff>
      <xdr:row>9</xdr:row>
      <xdr:rowOff>31750</xdr:rowOff>
    </xdr:from>
    <xdr:to>
      <xdr:col>14</xdr:col>
      <xdr:colOff>266700</xdr:colOff>
      <xdr:row>27</xdr:row>
      <xdr:rowOff>171450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93F7B56D-E6EC-7D0E-D211-AB8345944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topLeftCell="C34" workbookViewId="0">
      <selection activeCell="S12" sqref="S12"/>
    </sheetView>
  </sheetViews>
  <sheetFormatPr defaultRowHeight="14" x14ac:dyDescent="0.3"/>
  <cols>
    <col min="1" max="3" width="8.6640625" style="1"/>
    <col min="4" max="5" width="8.6640625" style="2"/>
    <col min="6" max="6" width="13" style="1" customWidth="1"/>
    <col min="7" max="7" width="13.4140625" style="1" customWidth="1"/>
    <col min="8" max="11" width="8.6640625" style="1" customWidth="1"/>
    <col min="12" max="17" width="8.6640625" style="1"/>
    <col min="18" max="21" width="8.6640625" style="3"/>
    <col min="22" max="25" width="8.6640625" style="4"/>
    <col min="26" max="31" width="8.6640625" style="5"/>
    <col min="32" max="33" width="8.6640625" style="4"/>
  </cols>
  <sheetData>
    <row r="1" spans="1:33" ht="15" x14ac:dyDescent="0.3">
      <c r="D1" s="2" t="s">
        <v>109</v>
      </c>
      <c r="F1" s="6" t="s">
        <v>96</v>
      </c>
      <c r="G1" s="6" t="s">
        <v>96</v>
      </c>
      <c r="H1" s="16" t="s">
        <v>97</v>
      </c>
      <c r="I1" s="16" t="s">
        <v>98</v>
      </c>
      <c r="J1" s="6" t="s">
        <v>97</v>
      </c>
      <c r="K1" s="6" t="s">
        <v>98</v>
      </c>
      <c r="L1" s="6"/>
      <c r="M1" s="6"/>
      <c r="N1" s="6"/>
      <c r="O1" s="6"/>
      <c r="P1" s="6"/>
      <c r="Q1" s="6"/>
      <c r="R1" s="7" t="s">
        <v>99</v>
      </c>
      <c r="S1" s="7" t="s">
        <v>68</v>
      </c>
      <c r="T1" s="7" t="s">
        <v>69</v>
      </c>
      <c r="U1" s="7" t="s">
        <v>70</v>
      </c>
      <c r="V1" s="9" t="s">
        <v>75</v>
      </c>
      <c r="W1" s="9" t="s">
        <v>76</v>
      </c>
      <c r="X1" s="9" t="s">
        <v>77</v>
      </c>
      <c r="Y1" s="9" t="s">
        <v>78</v>
      </c>
      <c r="Z1" s="10" t="s">
        <v>83</v>
      </c>
      <c r="AA1" s="10" t="s">
        <v>83</v>
      </c>
      <c r="AB1" s="10" t="s">
        <v>86</v>
      </c>
      <c r="AC1" s="11" t="s">
        <v>87</v>
      </c>
      <c r="AD1" s="10" t="s">
        <v>88</v>
      </c>
      <c r="AE1" s="10" t="s">
        <v>88</v>
      </c>
      <c r="AF1" s="9" t="s">
        <v>89</v>
      </c>
      <c r="AG1" s="9" t="s">
        <v>89</v>
      </c>
    </row>
    <row r="2" spans="1:33" x14ac:dyDescent="0.3">
      <c r="A2" s="1" t="s">
        <v>0</v>
      </c>
      <c r="B2" s="1" t="s">
        <v>1</v>
      </c>
      <c r="C2" s="1" t="s">
        <v>2</v>
      </c>
      <c r="D2" s="14" t="s">
        <v>66</v>
      </c>
      <c r="E2" s="14" t="s">
        <v>67</v>
      </c>
      <c r="F2" s="14" t="s">
        <v>105</v>
      </c>
      <c r="G2" s="14" t="s">
        <v>106</v>
      </c>
      <c r="H2" s="17" t="s">
        <v>107</v>
      </c>
      <c r="I2" s="17" t="s">
        <v>108</v>
      </c>
      <c r="J2" s="1" t="s">
        <v>107</v>
      </c>
      <c r="K2" s="1" t="s">
        <v>108</v>
      </c>
      <c r="L2" s="7" t="s">
        <v>99</v>
      </c>
      <c r="M2" s="7" t="s">
        <v>100</v>
      </c>
      <c r="N2" s="7" t="s">
        <v>101</v>
      </c>
      <c r="O2" s="7" t="s">
        <v>102</v>
      </c>
      <c r="P2" s="13" t="s">
        <v>110</v>
      </c>
      <c r="Q2" s="13" t="s">
        <v>103</v>
      </c>
      <c r="R2" s="7" t="s">
        <v>71</v>
      </c>
      <c r="S2" s="7" t="s">
        <v>72</v>
      </c>
      <c r="T2" s="7" t="s">
        <v>73</v>
      </c>
      <c r="U2" s="7" t="s">
        <v>74</v>
      </c>
      <c r="V2" s="8" t="s">
        <v>79</v>
      </c>
      <c r="W2" s="8" t="s">
        <v>80</v>
      </c>
      <c r="X2" s="8" t="s">
        <v>81</v>
      </c>
      <c r="Y2" s="8" t="s">
        <v>82</v>
      </c>
      <c r="Z2" s="11" t="s">
        <v>84</v>
      </c>
      <c r="AA2" s="11" t="s">
        <v>85</v>
      </c>
      <c r="AB2" s="11" t="s">
        <v>90</v>
      </c>
      <c r="AC2" s="11" t="s">
        <v>91</v>
      </c>
      <c r="AD2" s="11" t="s">
        <v>92</v>
      </c>
      <c r="AE2" s="11" t="s">
        <v>93</v>
      </c>
      <c r="AF2" s="8" t="s">
        <v>94</v>
      </c>
      <c r="AG2" s="8" t="s">
        <v>95</v>
      </c>
    </row>
    <row r="3" spans="1:33" x14ac:dyDescent="0.3">
      <c r="A3" s="1" t="s">
        <v>3</v>
      </c>
      <c r="B3" s="1" t="s">
        <v>4</v>
      </c>
      <c r="C3" s="1" t="s">
        <v>5</v>
      </c>
      <c r="D3" s="2">
        <v>0.52666666666666662</v>
      </c>
      <c r="E3" s="2">
        <v>0.47333333333333338</v>
      </c>
      <c r="F3" s="12">
        <v>4517.8310000000001</v>
      </c>
      <c r="G3" s="12">
        <v>4473.3230000000003</v>
      </c>
      <c r="H3" s="18">
        <v>3.29</v>
      </c>
      <c r="I3" s="18">
        <v>116.131487889273</v>
      </c>
      <c r="J3" s="12">
        <v>3.29</v>
      </c>
      <c r="K3" s="12">
        <v>116.131487889273</v>
      </c>
      <c r="L3" s="12">
        <f>R3+T3+Z3+AD3</f>
        <v>77</v>
      </c>
      <c r="M3" s="12">
        <f>S3+U3+AA3+AE3</f>
        <v>94</v>
      </c>
      <c r="N3" s="12">
        <f>V3+X3+AF3</f>
        <v>46</v>
      </c>
      <c r="O3" s="12">
        <f>W3+Y3+AG3</f>
        <v>54</v>
      </c>
      <c r="P3" s="12">
        <f>L3/(L3+N3)</f>
        <v>0.62601626016260159</v>
      </c>
      <c r="Q3" s="12">
        <f>M3/(M3+O3)</f>
        <v>0.63513513513513509</v>
      </c>
      <c r="R3" s="7">
        <v>12</v>
      </c>
      <c r="S3" s="7">
        <v>15</v>
      </c>
      <c r="T3" s="7">
        <v>41</v>
      </c>
      <c r="U3" s="7">
        <v>48</v>
      </c>
      <c r="V3" s="8">
        <v>7</v>
      </c>
      <c r="W3" s="8">
        <v>3</v>
      </c>
      <c r="X3" s="8">
        <v>30</v>
      </c>
      <c r="Y3" s="8">
        <v>46</v>
      </c>
      <c r="Z3" s="11">
        <v>19</v>
      </c>
      <c r="AA3" s="11">
        <v>29</v>
      </c>
      <c r="AB3" s="11">
        <v>14</v>
      </c>
      <c r="AC3" s="11">
        <v>7</v>
      </c>
      <c r="AD3" s="11">
        <v>5</v>
      </c>
      <c r="AE3" s="11">
        <v>2</v>
      </c>
      <c r="AF3" s="8">
        <v>9</v>
      </c>
      <c r="AG3" s="8">
        <v>5</v>
      </c>
    </row>
    <row r="4" spans="1:33" x14ac:dyDescent="0.3">
      <c r="A4" s="1" t="s">
        <v>6</v>
      </c>
      <c r="B4" s="1" t="s">
        <v>7</v>
      </c>
      <c r="C4" s="1" t="s">
        <v>8</v>
      </c>
      <c r="D4" s="2">
        <v>0.4925373134328358</v>
      </c>
      <c r="E4" s="2">
        <v>0.5074626865671642</v>
      </c>
      <c r="F4" s="12">
        <v>2848</v>
      </c>
      <c r="G4" s="12">
        <v>2514.4279999999999</v>
      </c>
      <c r="H4" s="18">
        <v>3.2786069651741294</v>
      </c>
      <c r="I4" s="18">
        <v>119.147959183673</v>
      </c>
      <c r="J4" s="12">
        <v>3.2786069651741294</v>
      </c>
      <c r="K4" s="12">
        <v>119.147959183673</v>
      </c>
      <c r="L4" s="12">
        <f t="shared" ref="L4:L33" si="0">R4+T4+Z4+AD4</f>
        <v>68</v>
      </c>
      <c r="M4" s="12">
        <f t="shared" ref="M4:M33" si="1">S4+U4+AA4+AE4</f>
        <v>65</v>
      </c>
      <c r="N4" s="12">
        <f t="shared" ref="N4:N33" si="2">V4+X4+AF4</f>
        <v>25</v>
      </c>
      <c r="O4" s="12">
        <f t="shared" ref="O4:O33" si="3">W4+Y4+AG4</f>
        <v>29</v>
      </c>
      <c r="P4" s="12">
        <f t="shared" ref="P4:P33" si="4">L4/(L4+N4)</f>
        <v>0.73118279569892475</v>
      </c>
      <c r="Q4" s="12">
        <f t="shared" ref="Q4:Q33" si="5">M4/(M4+O4)</f>
        <v>0.69148936170212771</v>
      </c>
      <c r="R4" s="7">
        <v>12</v>
      </c>
      <c r="S4" s="7">
        <v>15</v>
      </c>
      <c r="T4" s="7">
        <v>34</v>
      </c>
      <c r="U4" s="7">
        <v>36</v>
      </c>
      <c r="V4" s="8">
        <v>1</v>
      </c>
      <c r="W4" s="8">
        <v>3</v>
      </c>
      <c r="X4" s="8">
        <v>23</v>
      </c>
      <c r="Y4" s="8">
        <v>22</v>
      </c>
      <c r="Z4" s="11">
        <v>22</v>
      </c>
      <c r="AA4" s="11">
        <v>13</v>
      </c>
      <c r="AB4" s="11">
        <v>1</v>
      </c>
      <c r="AC4" s="11">
        <v>5</v>
      </c>
      <c r="AD4" s="11">
        <v>0</v>
      </c>
      <c r="AE4" s="11">
        <v>1</v>
      </c>
      <c r="AF4" s="8">
        <v>1</v>
      </c>
      <c r="AG4" s="8">
        <v>4</v>
      </c>
    </row>
    <row r="5" spans="1:33" x14ac:dyDescent="0.3">
      <c r="A5" s="1" t="s">
        <v>9</v>
      </c>
      <c r="B5" s="1" t="s">
        <v>10</v>
      </c>
      <c r="C5" s="1" t="s">
        <v>11</v>
      </c>
      <c r="D5" s="2">
        <v>0.38059701492537312</v>
      </c>
      <c r="E5" s="2">
        <v>0.61940298507462688</v>
      </c>
      <c r="F5" s="12">
        <v>2183.027</v>
      </c>
      <c r="G5" s="12">
        <v>2245.7440000000001</v>
      </c>
      <c r="H5" s="18">
        <v>3.91044776119403</v>
      </c>
      <c r="I5" s="18">
        <v>112.07692307692299</v>
      </c>
      <c r="J5" s="12">
        <v>3.91044776119403</v>
      </c>
      <c r="K5" s="12">
        <v>112.07692307692299</v>
      </c>
      <c r="L5" s="12">
        <f t="shared" si="0"/>
        <v>28</v>
      </c>
      <c r="M5" s="12">
        <f t="shared" si="1"/>
        <v>62</v>
      </c>
      <c r="N5" s="12">
        <f t="shared" si="2"/>
        <v>23</v>
      </c>
      <c r="O5" s="12">
        <f t="shared" si="3"/>
        <v>21</v>
      </c>
      <c r="P5" s="12">
        <f t="shared" si="4"/>
        <v>0.5490196078431373</v>
      </c>
      <c r="Q5" s="12">
        <f t="shared" si="5"/>
        <v>0.74698795180722888</v>
      </c>
      <c r="R5" s="7">
        <v>5</v>
      </c>
      <c r="S5" s="7">
        <v>13</v>
      </c>
      <c r="T5" s="7">
        <v>14</v>
      </c>
      <c r="U5" s="7">
        <v>33</v>
      </c>
      <c r="V5" s="8">
        <v>1</v>
      </c>
      <c r="W5" s="8">
        <v>3</v>
      </c>
      <c r="X5" s="8">
        <v>22</v>
      </c>
      <c r="Y5" s="8">
        <v>14</v>
      </c>
      <c r="Z5" s="11">
        <v>9</v>
      </c>
      <c r="AA5" s="11">
        <v>11</v>
      </c>
      <c r="AB5" s="11">
        <v>0</v>
      </c>
      <c r="AC5" s="11">
        <v>9</v>
      </c>
      <c r="AD5" s="11">
        <v>0</v>
      </c>
      <c r="AE5" s="11">
        <v>5</v>
      </c>
      <c r="AF5" s="8">
        <v>0</v>
      </c>
      <c r="AG5" s="8">
        <v>4</v>
      </c>
    </row>
    <row r="6" spans="1:33" x14ac:dyDescent="0.3">
      <c r="A6" s="1" t="s">
        <v>12</v>
      </c>
      <c r="B6" s="1" t="s">
        <v>13</v>
      </c>
      <c r="C6" s="1" t="s">
        <v>14</v>
      </c>
      <c r="D6" s="2">
        <v>0.50148367952522255</v>
      </c>
      <c r="E6" s="2">
        <v>0.49851632047477745</v>
      </c>
      <c r="F6" s="12">
        <v>4254.32</v>
      </c>
      <c r="G6" s="12">
        <v>4275.9719999999998</v>
      </c>
      <c r="H6" s="18">
        <v>3.3086053412462908</v>
      </c>
      <c r="I6" s="18">
        <v>110.131498470948</v>
      </c>
      <c r="J6" s="12">
        <v>3.3086053412462908</v>
      </c>
      <c r="K6" s="12">
        <v>110.131498470948</v>
      </c>
      <c r="L6" s="12">
        <f t="shared" si="0"/>
        <v>77</v>
      </c>
      <c r="M6" s="12">
        <f t="shared" si="1"/>
        <v>117</v>
      </c>
      <c r="N6" s="12">
        <f t="shared" si="2"/>
        <v>54</v>
      </c>
      <c r="O6" s="12">
        <f t="shared" si="3"/>
        <v>76</v>
      </c>
      <c r="P6" s="12">
        <f t="shared" si="4"/>
        <v>0.58778625954198471</v>
      </c>
      <c r="Q6" s="12">
        <f t="shared" si="5"/>
        <v>0.60621761658031093</v>
      </c>
      <c r="R6" s="7">
        <v>7</v>
      </c>
      <c r="S6" s="7">
        <v>19</v>
      </c>
      <c r="T6" s="7">
        <v>46</v>
      </c>
      <c r="U6" s="7">
        <v>61</v>
      </c>
      <c r="V6" s="8">
        <v>0</v>
      </c>
      <c r="W6" s="8">
        <v>9</v>
      </c>
      <c r="X6" s="8">
        <v>42</v>
      </c>
      <c r="Y6" s="8">
        <v>57</v>
      </c>
      <c r="Z6" s="11">
        <v>20</v>
      </c>
      <c r="AA6" s="11">
        <v>33</v>
      </c>
      <c r="AB6" s="11">
        <v>16</v>
      </c>
      <c r="AC6" s="11">
        <v>14</v>
      </c>
      <c r="AD6" s="11">
        <v>4</v>
      </c>
      <c r="AE6" s="11">
        <v>4</v>
      </c>
      <c r="AF6" s="8">
        <v>12</v>
      </c>
      <c r="AG6" s="8">
        <v>10</v>
      </c>
    </row>
    <row r="7" spans="1:33" x14ac:dyDescent="0.3">
      <c r="A7" s="1" t="s">
        <v>15</v>
      </c>
      <c r="B7" s="1" t="s">
        <v>16</v>
      </c>
      <c r="C7" s="1" t="s">
        <v>17</v>
      </c>
      <c r="D7" s="2">
        <v>0.52439024390243905</v>
      </c>
      <c r="E7" s="2">
        <v>0.47560975609756095</v>
      </c>
      <c r="F7" s="12">
        <v>4472.4319999999998</v>
      </c>
      <c r="G7" s="12">
        <v>4514.2969999999996</v>
      </c>
      <c r="H7" s="18">
        <v>4.2520325203252032</v>
      </c>
      <c r="I7" s="18">
        <v>110.27659574467999</v>
      </c>
      <c r="J7" s="12">
        <v>4.2520325203252032</v>
      </c>
      <c r="K7" s="12">
        <v>110.27659574467999</v>
      </c>
      <c r="L7" s="12">
        <f t="shared" si="0"/>
        <v>58</v>
      </c>
      <c r="M7" s="12">
        <f t="shared" si="1"/>
        <v>85</v>
      </c>
      <c r="N7" s="12">
        <f t="shared" si="2"/>
        <v>43</v>
      </c>
      <c r="O7" s="12">
        <f t="shared" si="3"/>
        <v>53</v>
      </c>
      <c r="P7" s="12">
        <f t="shared" si="4"/>
        <v>0.57425742574257421</v>
      </c>
      <c r="Q7" s="12">
        <f t="shared" si="5"/>
        <v>0.61594202898550721</v>
      </c>
      <c r="R7" s="7">
        <v>6</v>
      </c>
      <c r="S7" s="7">
        <v>4</v>
      </c>
      <c r="T7" s="7">
        <v>34</v>
      </c>
      <c r="U7" s="7">
        <v>47</v>
      </c>
      <c r="V7" s="8">
        <v>5</v>
      </c>
      <c r="W7" s="8">
        <v>4</v>
      </c>
      <c r="X7" s="8">
        <v>33</v>
      </c>
      <c r="Y7" s="8">
        <v>45</v>
      </c>
      <c r="Z7" s="11">
        <v>15</v>
      </c>
      <c r="AA7" s="11">
        <v>33</v>
      </c>
      <c r="AB7" s="11">
        <v>8</v>
      </c>
      <c r="AC7" s="11">
        <v>5</v>
      </c>
      <c r="AD7" s="11">
        <v>3</v>
      </c>
      <c r="AE7" s="11">
        <v>1</v>
      </c>
      <c r="AF7" s="8">
        <v>5</v>
      </c>
      <c r="AG7" s="8">
        <v>4</v>
      </c>
    </row>
    <row r="8" spans="1:33" x14ac:dyDescent="0.3">
      <c r="A8" s="1" t="s">
        <v>18</v>
      </c>
      <c r="B8" s="1" t="s">
        <v>19</v>
      </c>
      <c r="C8" s="1" t="s">
        <v>20</v>
      </c>
      <c r="D8" s="2">
        <v>0.53012048192771088</v>
      </c>
      <c r="E8" s="2">
        <v>0.46987951807228912</v>
      </c>
      <c r="F8" s="12">
        <v>4249.6779999999999</v>
      </c>
      <c r="G8" s="12">
        <v>4271.2489999999998</v>
      </c>
      <c r="H8" s="18">
        <v>3.0753012048192772</v>
      </c>
      <c r="I8" s="18">
        <v>109.101538461538</v>
      </c>
      <c r="J8" s="12">
        <v>3.0753012048192772</v>
      </c>
      <c r="K8" s="12">
        <v>109.101538461538</v>
      </c>
      <c r="L8" s="12">
        <f t="shared" si="0"/>
        <v>122</v>
      </c>
      <c r="M8" s="12">
        <f t="shared" si="1"/>
        <v>69</v>
      </c>
      <c r="N8" s="12">
        <f t="shared" si="2"/>
        <v>52</v>
      </c>
      <c r="O8" s="12">
        <f t="shared" si="3"/>
        <v>44</v>
      </c>
      <c r="P8" s="12">
        <f t="shared" si="4"/>
        <v>0.70114942528735635</v>
      </c>
      <c r="Q8" s="12">
        <f t="shared" si="5"/>
        <v>0.61061946902654862</v>
      </c>
      <c r="R8" s="7">
        <v>19</v>
      </c>
      <c r="S8" s="7">
        <v>10</v>
      </c>
      <c r="T8" s="7">
        <v>63</v>
      </c>
      <c r="U8" s="7">
        <v>33</v>
      </c>
      <c r="V8" s="8">
        <v>4</v>
      </c>
      <c r="W8" s="8">
        <v>3</v>
      </c>
      <c r="X8" s="8">
        <v>43</v>
      </c>
      <c r="Y8" s="8">
        <v>37</v>
      </c>
      <c r="Z8" s="11">
        <v>35</v>
      </c>
      <c r="AA8" s="11">
        <v>25</v>
      </c>
      <c r="AB8" s="11">
        <v>10</v>
      </c>
      <c r="AC8" s="11">
        <v>5</v>
      </c>
      <c r="AD8" s="11">
        <v>5</v>
      </c>
      <c r="AE8" s="11">
        <v>1</v>
      </c>
      <c r="AF8" s="8">
        <v>5</v>
      </c>
      <c r="AG8" s="8">
        <v>4</v>
      </c>
    </row>
    <row r="9" spans="1:33" x14ac:dyDescent="0.3">
      <c r="A9" s="1" t="s">
        <v>21</v>
      </c>
      <c r="B9" s="1" t="s">
        <v>22</v>
      </c>
      <c r="C9" s="1" t="s">
        <v>23</v>
      </c>
      <c r="D9" s="2">
        <v>0.53017241379310343</v>
      </c>
      <c r="E9" s="2">
        <v>0.46982758620689657</v>
      </c>
      <c r="F9" s="12">
        <v>2352.0929999999998</v>
      </c>
      <c r="G9" s="12">
        <v>2482.2660000000001</v>
      </c>
      <c r="H9" s="18">
        <v>2.6206896551724137</v>
      </c>
      <c r="I9" s="18">
        <v>108.33628318584</v>
      </c>
      <c r="J9" s="12">
        <v>2.6206896551724137</v>
      </c>
      <c r="K9" s="12">
        <v>108.33628318584</v>
      </c>
      <c r="L9" s="12">
        <f t="shared" si="0"/>
        <v>117</v>
      </c>
      <c r="M9" s="12">
        <f t="shared" si="1"/>
        <v>88</v>
      </c>
      <c r="N9" s="12">
        <f t="shared" si="2"/>
        <v>33</v>
      </c>
      <c r="O9" s="12">
        <f t="shared" si="3"/>
        <v>15</v>
      </c>
      <c r="P9" s="12">
        <f t="shared" si="4"/>
        <v>0.78</v>
      </c>
      <c r="Q9" s="12">
        <f t="shared" si="5"/>
        <v>0.85436893203883491</v>
      </c>
      <c r="R9" s="7">
        <v>23</v>
      </c>
      <c r="S9" s="7">
        <v>5</v>
      </c>
      <c r="T9" s="7">
        <v>65</v>
      </c>
      <c r="U9" s="7">
        <v>35</v>
      </c>
      <c r="V9" s="8">
        <v>4</v>
      </c>
      <c r="W9" s="8">
        <v>1</v>
      </c>
      <c r="X9" s="8">
        <v>25</v>
      </c>
      <c r="Y9" s="8">
        <v>12</v>
      </c>
      <c r="Z9" s="11">
        <v>28</v>
      </c>
      <c r="AA9" s="11">
        <v>47</v>
      </c>
      <c r="AB9" s="11">
        <v>5</v>
      </c>
      <c r="AC9" s="11">
        <v>3</v>
      </c>
      <c r="AD9" s="11">
        <v>1</v>
      </c>
      <c r="AE9" s="11">
        <v>1</v>
      </c>
      <c r="AF9" s="8">
        <v>4</v>
      </c>
      <c r="AG9" s="8">
        <v>2</v>
      </c>
    </row>
    <row r="10" spans="1:33" x14ac:dyDescent="0.3">
      <c r="A10" s="1" t="s">
        <v>24</v>
      </c>
      <c r="B10" s="1" t="s">
        <v>25</v>
      </c>
      <c r="C10" s="1" t="s">
        <v>26</v>
      </c>
      <c r="D10" s="2">
        <v>0.47368421052631576</v>
      </c>
      <c r="E10" s="2">
        <v>0.52631578947368429</v>
      </c>
      <c r="F10" s="12">
        <v>2210.1129999999998</v>
      </c>
      <c r="G10" s="12">
        <v>2244.8139999999999</v>
      </c>
      <c r="H10" s="18">
        <v>3.0315789473684212</v>
      </c>
      <c r="I10" s="18">
        <v>112.650537634408</v>
      </c>
      <c r="J10" s="12">
        <v>3.0315789473684212</v>
      </c>
      <c r="K10" s="12">
        <v>112.650537634408</v>
      </c>
      <c r="L10" s="12">
        <f t="shared" si="0"/>
        <v>50</v>
      </c>
      <c r="M10" s="12">
        <f t="shared" si="1"/>
        <v>54</v>
      </c>
      <c r="N10" s="12">
        <f t="shared" si="2"/>
        <v>24</v>
      </c>
      <c r="O10" s="12">
        <f t="shared" si="3"/>
        <v>21</v>
      </c>
      <c r="P10" s="12">
        <f t="shared" si="4"/>
        <v>0.67567567567567566</v>
      </c>
      <c r="Q10" s="12">
        <f t="shared" si="5"/>
        <v>0.72</v>
      </c>
      <c r="R10" s="7">
        <v>4</v>
      </c>
      <c r="S10" s="7">
        <v>6</v>
      </c>
      <c r="T10" s="7">
        <v>32</v>
      </c>
      <c r="U10" s="7">
        <v>26</v>
      </c>
      <c r="V10" s="8">
        <v>3</v>
      </c>
      <c r="W10" s="8">
        <v>1</v>
      </c>
      <c r="X10" s="8">
        <v>18</v>
      </c>
      <c r="Y10" s="8">
        <v>19</v>
      </c>
      <c r="Z10" s="11">
        <v>13</v>
      </c>
      <c r="AA10" s="11">
        <v>19</v>
      </c>
      <c r="AB10" s="11">
        <v>4</v>
      </c>
      <c r="AC10" s="11">
        <v>4</v>
      </c>
      <c r="AD10" s="11">
        <v>1</v>
      </c>
      <c r="AE10" s="11">
        <v>3</v>
      </c>
      <c r="AF10" s="8">
        <v>3</v>
      </c>
      <c r="AG10" s="8">
        <v>1</v>
      </c>
    </row>
    <row r="11" spans="1:33" x14ac:dyDescent="0.3">
      <c r="A11" s="1" t="s">
        <v>27</v>
      </c>
      <c r="B11" s="1" t="s">
        <v>28</v>
      </c>
      <c r="C11" s="1" t="s">
        <v>29</v>
      </c>
      <c r="D11" s="2">
        <v>0.539906103286385</v>
      </c>
      <c r="E11" s="2">
        <v>0.460093896713615</v>
      </c>
      <c r="F11" s="12">
        <v>2087.8310000000001</v>
      </c>
      <c r="G11" s="12">
        <v>1910.116</v>
      </c>
      <c r="H11" s="18">
        <v>2.6384976525821595</v>
      </c>
      <c r="I11" s="18">
        <v>113.17894736842101</v>
      </c>
      <c r="J11" s="12">
        <v>2.6384976525821595</v>
      </c>
      <c r="K11" s="12">
        <v>113.17894736842101</v>
      </c>
      <c r="L11" s="12">
        <f t="shared" si="0"/>
        <v>58</v>
      </c>
      <c r="M11" s="12">
        <f t="shared" si="1"/>
        <v>58</v>
      </c>
      <c r="N11" s="12">
        <f t="shared" si="2"/>
        <v>40</v>
      </c>
      <c r="O11" s="12">
        <f t="shared" si="3"/>
        <v>42</v>
      </c>
      <c r="P11" s="12">
        <f t="shared" si="4"/>
        <v>0.59183673469387754</v>
      </c>
      <c r="Q11" s="12">
        <f t="shared" si="5"/>
        <v>0.57999999999999996</v>
      </c>
      <c r="R11" s="7">
        <v>9</v>
      </c>
      <c r="S11" s="7">
        <v>14</v>
      </c>
      <c r="T11" s="7">
        <v>34</v>
      </c>
      <c r="U11" s="7">
        <v>35</v>
      </c>
      <c r="V11" s="8">
        <v>8</v>
      </c>
      <c r="W11" s="8">
        <v>9</v>
      </c>
      <c r="X11" s="8">
        <v>26</v>
      </c>
      <c r="Y11" s="8">
        <v>31</v>
      </c>
      <c r="Z11" s="11">
        <v>10</v>
      </c>
      <c r="AA11" s="11">
        <v>7</v>
      </c>
      <c r="AB11" s="11">
        <v>11</v>
      </c>
      <c r="AC11" s="11">
        <v>4</v>
      </c>
      <c r="AD11" s="11">
        <v>5</v>
      </c>
      <c r="AE11" s="11">
        <v>2</v>
      </c>
      <c r="AF11" s="8">
        <v>6</v>
      </c>
      <c r="AG11" s="8">
        <v>2</v>
      </c>
    </row>
    <row r="12" spans="1:33" x14ac:dyDescent="0.3">
      <c r="A12" s="1" t="s">
        <v>30</v>
      </c>
      <c r="B12" s="1" t="s">
        <v>31</v>
      </c>
      <c r="C12" s="1" t="s">
        <v>32</v>
      </c>
      <c r="D12" s="2">
        <v>0.51257861635220126</v>
      </c>
      <c r="E12" s="2">
        <v>0.48742138364779874</v>
      </c>
      <c r="F12" s="12">
        <v>5775.4939999999997</v>
      </c>
      <c r="G12" s="12">
        <v>5876.5450000000001</v>
      </c>
      <c r="H12" s="19" t="s">
        <v>104</v>
      </c>
      <c r="I12" s="19"/>
      <c r="J12" s="15">
        <v>3.1577362995834566</v>
      </c>
      <c r="K12" s="15">
        <v>105.15274093045228</v>
      </c>
      <c r="L12" s="12">
        <f t="shared" si="0"/>
        <v>97</v>
      </c>
      <c r="M12" s="12">
        <f t="shared" si="1"/>
        <v>69</v>
      </c>
      <c r="N12" s="12">
        <f t="shared" si="2"/>
        <v>67</v>
      </c>
      <c r="O12" s="12">
        <f t="shared" si="3"/>
        <v>89</v>
      </c>
      <c r="P12" s="12">
        <f t="shared" si="4"/>
        <v>0.59146341463414631</v>
      </c>
      <c r="Q12" s="12">
        <f t="shared" si="5"/>
        <v>0.43670886075949367</v>
      </c>
      <c r="R12" s="7">
        <v>9</v>
      </c>
      <c r="S12" s="7">
        <v>5</v>
      </c>
      <c r="T12" s="7">
        <v>50</v>
      </c>
      <c r="U12" s="7">
        <v>46</v>
      </c>
      <c r="V12" s="8">
        <v>1</v>
      </c>
      <c r="W12" s="8">
        <v>7</v>
      </c>
      <c r="X12" s="8">
        <v>63</v>
      </c>
      <c r="Y12" s="8">
        <v>67</v>
      </c>
      <c r="Z12" s="11">
        <v>28</v>
      </c>
      <c r="AA12" s="11">
        <v>11</v>
      </c>
      <c r="AB12" s="11">
        <v>13</v>
      </c>
      <c r="AC12" s="11">
        <v>22</v>
      </c>
      <c r="AD12" s="11">
        <v>10</v>
      </c>
      <c r="AE12" s="11">
        <v>7</v>
      </c>
      <c r="AF12" s="8">
        <v>3</v>
      </c>
      <c r="AG12" s="8">
        <v>15</v>
      </c>
    </row>
    <row r="13" spans="1:33" x14ac:dyDescent="0.3">
      <c r="A13" s="1" t="s">
        <v>33</v>
      </c>
      <c r="B13" s="1" t="s">
        <v>34</v>
      </c>
      <c r="C13" s="1" t="s">
        <v>35</v>
      </c>
      <c r="D13" s="2">
        <v>0.39411764705882352</v>
      </c>
      <c r="E13" s="2">
        <v>0.60588235294117654</v>
      </c>
      <c r="F13" s="12">
        <v>2401.3049999999998</v>
      </c>
      <c r="G13" s="12">
        <v>2453.8440000000001</v>
      </c>
      <c r="H13" s="19"/>
      <c r="I13" s="19"/>
      <c r="J13" s="15">
        <v>3.1577362995834566</v>
      </c>
      <c r="K13" s="15">
        <v>105.15274093045228</v>
      </c>
      <c r="L13" s="12">
        <f t="shared" si="0"/>
        <v>36</v>
      </c>
      <c r="M13" s="12">
        <f t="shared" si="1"/>
        <v>98</v>
      </c>
      <c r="N13" s="12">
        <f t="shared" si="2"/>
        <v>18</v>
      </c>
      <c r="O13" s="12">
        <f t="shared" si="3"/>
        <v>30</v>
      </c>
      <c r="P13" s="12">
        <f t="shared" si="4"/>
        <v>0.66666666666666663</v>
      </c>
      <c r="Q13" s="12">
        <f t="shared" si="5"/>
        <v>0.765625</v>
      </c>
      <c r="R13" s="7">
        <v>7</v>
      </c>
      <c r="S13" s="7">
        <v>11</v>
      </c>
      <c r="T13" s="7">
        <v>21</v>
      </c>
      <c r="U13" s="7">
        <v>54</v>
      </c>
      <c r="V13" s="8">
        <v>2</v>
      </c>
      <c r="W13" s="8">
        <v>1</v>
      </c>
      <c r="X13" s="8">
        <v>14</v>
      </c>
      <c r="Y13" s="8">
        <v>26</v>
      </c>
      <c r="Z13" s="11">
        <v>7</v>
      </c>
      <c r="AA13" s="11">
        <v>28</v>
      </c>
      <c r="AB13" s="11">
        <v>3</v>
      </c>
      <c r="AC13" s="11">
        <v>8</v>
      </c>
      <c r="AD13" s="11">
        <v>1</v>
      </c>
      <c r="AE13" s="11">
        <v>5</v>
      </c>
      <c r="AF13" s="8">
        <v>2</v>
      </c>
      <c r="AG13" s="8">
        <v>3</v>
      </c>
    </row>
    <row r="14" spans="1:33" x14ac:dyDescent="0.3">
      <c r="A14" s="1" t="s">
        <v>36</v>
      </c>
      <c r="B14" s="1" t="s">
        <v>37</v>
      </c>
      <c r="C14" s="1" t="s">
        <v>38</v>
      </c>
      <c r="D14" s="2">
        <v>0.53454545454545455</v>
      </c>
      <c r="E14" s="2">
        <v>0.46545454545454545</v>
      </c>
      <c r="F14" s="12">
        <v>4332.7479999999996</v>
      </c>
      <c r="G14" s="12">
        <v>4223.8530000000001</v>
      </c>
      <c r="H14" s="18">
        <v>3.7636363636363637</v>
      </c>
      <c r="I14" s="18">
        <v>107.669260700389</v>
      </c>
      <c r="J14" s="12">
        <v>3.7636363636363637</v>
      </c>
      <c r="K14" s="12">
        <v>107.669260700389</v>
      </c>
      <c r="L14" s="12">
        <f t="shared" si="0"/>
        <v>87</v>
      </c>
      <c r="M14" s="12">
        <f t="shared" si="1"/>
        <v>40</v>
      </c>
      <c r="N14" s="12">
        <f t="shared" si="2"/>
        <v>81</v>
      </c>
      <c r="O14" s="12">
        <f t="shared" si="3"/>
        <v>57</v>
      </c>
      <c r="P14" s="12">
        <f t="shared" si="4"/>
        <v>0.5178571428571429</v>
      </c>
      <c r="Q14" s="12">
        <f t="shared" si="5"/>
        <v>0.41237113402061853</v>
      </c>
      <c r="R14" s="7">
        <v>14</v>
      </c>
      <c r="S14" s="7">
        <v>1</v>
      </c>
      <c r="T14" s="7">
        <v>50</v>
      </c>
      <c r="U14" s="7">
        <v>18</v>
      </c>
      <c r="V14" s="8">
        <v>14</v>
      </c>
      <c r="W14" s="8">
        <v>4</v>
      </c>
      <c r="X14" s="8">
        <v>60</v>
      </c>
      <c r="Y14" s="8">
        <v>41</v>
      </c>
      <c r="Z14" s="11">
        <v>15</v>
      </c>
      <c r="AA14" s="11">
        <v>16</v>
      </c>
      <c r="AB14" s="11">
        <v>15</v>
      </c>
      <c r="AC14" s="11">
        <v>17</v>
      </c>
      <c r="AD14" s="11">
        <v>8</v>
      </c>
      <c r="AE14" s="11">
        <v>5</v>
      </c>
      <c r="AF14" s="8">
        <v>7</v>
      </c>
      <c r="AG14" s="8">
        <v>12</v>
      </c>
    </row>
    <row r="15" spans="1:33" x14ac:dyDescent="0.3">
      <c r="A15" s="1" t="s">
        <v>39</v>
      </c>
      <c r="B15" s="1" t="s">
        <v>40</v>
      </c>
      <c r="C15" s="1" t="s">
        <v>41</v>
      </c>
      <c r="D15" s="2">
        <v>0.53448275862068961</v>
      </c>
      <c r="E15" s="2">
        <v>0.46551724137931039</v>
      </c>
      <c r="F15" s="12">
        <v>4214.3760000000002</v>
      </c>
      <c r="G15" s="12">
        <v>4097.0169999999998</v>
      </c>
      <c r="H15" s="18">
        <v>3.613793103448276</v>
      </c>
      <c r="I15" s="18">
        <v>103.62989323843399</v>
      </c>
      <c r="J15" s="12">
        <v>3.613793103448276</v>
      </c>
      <c r="K15" s="12">
        <v>103.62989323843399</v>
      </c>
      <c r="L15" s="12">
        <f t="shared" si="0"/>
        <v>78</v>
      </c>
      <c r="M15" s="12">
        <f t="shared" si="1"/>
        <v>65</v>
      </c>
      <c r="N15" s="12">
        <f t="shared" si="2"/>
        <v>56</v>
      </c>
      <c r="O15" s="12">
        <f t="shared" si="3"/>
        <v>45</v>
      </c>
      <c r="P15" s="12">
        <f t="shared" si="4"/>
        <v>0.58208955223880599</v>
      </c>
      <c r="Q15" s="12">
        <f t="shared" si="5"/>
        <v>0.59090909090909094</v>
      </c>
      <c r="R15" s="7">
        <v>14</v>
      </c>
      <c r="S15" s="7">
        <v>7</v>
      </c>
      <c r="T15" s="7">
        <v>51</v>
      </c>
      <c r="U15" s="7">
        <v>41</v>
      </c>
      <c r="V15" s="8">
        <v>3</v>
      </c>
      <c r="W15" s="8">
        <v>6</v>
      </c>
      <c r="X15" s="8">
        <v>44</v>
      </c>
      <c r="Y15" s="8">
        <v>34</v>
      </c>
      <c r="Z15" s="11">
        <v>7</v>
      </c>
      <c r="AA15" s="11">
        <v>14</v>
      </c>
      <c r="AB15" s="11">
        <v>15</v>
      </c>
      <c r="AC15" s="11">
        <v>8</v>
      </c>
      <c r="AD15" s="11">
        <v>6</v>
      </c>
      <c r="AE15" s="11">
        <v>3</v>
      </c>
      <c r="AF15" s="8">
        <v>9</v>
      </c>
      <c r="AG15" s="8">
        <v>5</v>
      </c>
    </row>
    <row r="16" spans="1:33" x14ac:dyDescent="0.3">
      <c r="A16" s="1" t="s">
        <v>42</v>
      </c>
      <c r="B16" s="1" t="s">
        <v>43</v>
      </c>
      <c r="C16" s="1" t="s">
        <v>44</v>
      </c>
      <c r="D16" s="2">
        <v>0.57837837837837835</v>
      </c>
      <c r="E16" s="2">
        <v>0.42162162162162165</v>
      </c>
      <c r="F16" s="12">
        <v>1682.808</v>
      </c>
      <c r="G16" s="12">
        <v>1652.115</v>
      </c>
      <c r="H16" s="18">
        <v>2.535135135135135</v>
      </c>
      <c r="I16" s="18">
        <v>115.897142857142</v>
      </c>
      <c r="J16" s="12">
        <v>2.535135135135135</v>
      </c>
      <c r="K16" s="12">
        <v>115.897142857142</v>
      </c>
      <c r="L16" s="12">
        <f t="shared" si="0"/>
        <v>60</v>
      </c>
      <c r="M16" s="12">
        <f t="shared" si="1"/>
        <v>40</v>
      </c>
      <c r="N16" s="12">
        <f t="shared" si="2"/>
        <v>36</v>
      </c>
      <c r="O16" s="12">
        <f t="shared" si="3"/>
        <v>40</v>
      </c>
      <c r="P16" s="12">
        <f t="shared" si="4"/>
        <v>0.625</v>
      </c>
      <c r="Q16" s="12">
        <f t="shared" si="5"/>
        <v>0.5</v>
      </c>
      <c r="R16" s="7">
        <v>10</v>
      </c>
      <c r="S16" s="7">
        <v>5</v>
      </c>
      <c r="T16" s="7">
        <v>39</v>
      </c>
      <c r="U16" s="7">
        <v>22</v>
      </c>
      <c r="V16" s="8">
        <v>7</v>
      </c>
      <c r="W16" s="8">
        <v>3</v>
      </c>
      <c r="X16" s="8">
        <v>24</v>
      </c>
      <c r="Y16" s="8">
        <v>33</v>
      </c>
      <c r="Z16" s="11">
        <v>7</v>
      </c>
      <c r="AA16" s="11">
        <v>13</v>
      </c>
      <c r="AB16" s="11">
        <v>9</v>
      </c>
      <c r="AC16" s="11">
        <v>4</v>
      </c>
      <c r="AD16" s="11">
        <v>4</v>
      </c>
      <c r="AE16" s="11">
        <v>0</v>
      </c>
      <c r="AF16" s="8">
        <v>5</v>
      </c>
      <c r="AG16" s="8">
        <v>4</v>
      </c>
    </row>
    <row r="17" spans="1:33" x14ac:dyDescent="0.3">
      <c r="A17" s="1" t="s">
        <v>45</v>
      </c>
      <c r="B17" s="1" t="s">
        <v>46</v>
      </c>
      <c r="C17" s="1" t="s">
        <v>47</v>
      </c>
      <c r="D17" s="2">
        <v>0.46464646464646464</v>
      </c>
      <c r="E17" s="2">
        <v>0.53535353535353536</v>
      </c>
      <c r="F17" s="12">
        <v>2079.3119999999999</v>
      </c>
      <c r="G17" s="12">
        <v>2109.9989999999998</v>
      </c>
      <c r="H17" s="18">
        <v>2.702020202020202</v>
      </c>
      <c r="I17" s="18">
        <v>109.585106382978</v>
      </c>
      <c r="J17" s="12">
        <v>2.702020202020202</v>
      </c>
      <c r="K17" s="12">
        <v>109.585106382978</v>
      </c>
      <c r="L17" s="12">
        <f t="shared" si="0"/>
        <v>47</v>
      </c>
      <c r="M17" s="12">
        <f t="shared" si="1"/>
        <v>78</v>
      </c>
      <c r="N17" s="12">
        <f t="shared" si="2"/>
        <v>31</v>
      </c>
      <c r="O17" s="12">
        <f t="shared" si="3"/>
        <v>29</v>
      </c>
      <c r="P17" s="12">
        <f t="shared" si="4"/>
        <v>0.60256410256410253</v>
      </c>
      <c r="Q17" s="12">
        <f t="shared" si="5"/>
        <v>0.7289719626168224</v>
      </c>
      <c r="R17" s="7">
        <v>4</v>
      </c>
      <c r="S17" s="7">
        <v>16</v>
      </c>
      <c r="T17" s="7">
        <v>26</v>
      </c>
      <c r="U17" s="7">
        <v>37</v>
      </c>
      <c r="V17" s="8">
        <v>7</v>
      </c>
      <c r="W17" s="8">
        <v>3</v>
      </c>
      <c r="X17" s="8">
        <v>20</v>
      </c>
      <c r="Y17" s="8">
        <v>24</v>
      </c>
      <c r="Z17" s="11">
        <v>17</v>
      </c>
      <c r="AA17" s="11">
        <v>23</v>
      </c>
      <c r="AB17" s="11">
        <v>4</v>
      </c>
      <c r="AC17" s="11">
        <v>4</v>
      </c>
      <c r="AD17" s="11">
        <v>0</v>
      </c>
      <c r="AE17" s="11">
        <v>2</v>
      </c>
      <c r="AF17" s="8">
        <v>4</v>
      </c>
      <c r="AG17" s="8">
        <v>2</v>
      </c>
    </row>
    <row r="18" spans="1:33" x14ac:dyDescent="0.3">
      <c r="A18" s="1" t="s">
        <v>48</v>
      </c>
      <c r="B18" s="1" t="s">
        <v>49</v>
      </c>
      <c r="C18" s="1" t="s">
        <v>50</v>
      </c>
      <c r="D18" s="2">
        <v>0.41916167664670656</v>
      </c>
      <c r="E18" s="2">
        <v>0.58083832335329344</v>
      </c>
      <c r="F18" s="12">
        <v>3100.4279999999999</v>
      </c>
      <c r="G18" s="12">
        <v>3215.768</v>
      </c>
      <c r="H18" s="18">
        <v>4.5329341317365266</v>
      </c>
      <c r="I18" s="18">
        <v>108.127272727272</v>
      </c>
      <c r="J18" s="12">
        <v>4.5329341317365266</v>
      </c>
      <c r="K18" s="12">
        <v>108.127272727272</v>
      </c>
      <c r="L18" s="12">
        <f t="shared" si="0"/>
        <v>20</v>
      </c>
      <c r="M18" s="12">
        <f t="shared" si="1"/>
        <v>75</v>
      </c>
      <c r="N18" s="12">
        <f t="shared" si="2"/>
        <v>29</v>
      </c>
      <c r="O18" s="12">
        <f t="shared" si="3"/>
        <v>32</v>
      </c>
      <c r="P18" s="12">
        <f t="shared" si="4"/>
        <v>0.40816326530612246</v>
      </c>
      <c r="Q18" s="12">
        <f t="shared" si="5"/>
        <v>0.7009345794392523</v>
      </c>
      <c r="R18" s="7">
        <v>6</v>
      </c>
      <c r="S18" s="7">
        <v>11</v>
      </c>
      <c r="T18" s="7">
        <v>12</v>
      </c>
      <c r="U18" s="7">
        <v>38</v>
      </c>
      <c r="V18" s="8">
        <v>0</v>
      </c>
      <c r="W18" s="8">
        <v>1</v>
      </c>
      <c r="X18" s="8">
        <v>29</v>
      </c>
      <c r="Y18" s="8">
        <v>26</v>
      </c>
      <c r="Z18" s="11">
        <v>2</v>
      </c>
      <c r="AA18" s="11">
        <v>22</v>
      </c>
      <c r="AB18" s="11">
        <v>0</v>
      </c>
      <c r="AC18" s="11">
        <v>9</v>
      </c>
      <c r="AD18" s="11">
        <v>0</v>
      </c>
      <c r="AE18" s="11">
        <v>4</v>
      </c>
      <c r="AF18" s="8">
        <v>0</v>
      </c>
      <c r="AG18" s="8">
        <v>5</v>
      </c>
    </row>
    <row r="19" spans="1:33" x14ac:dyDescent="0.3">
      <c r="A19" s="1" t="s">
        <v>51</v>
      </c>
      <c r="B19" s="1" t="s">
        <v>4</v>
      </c>
      <c r="C19" s="1" t="s">
        <v>8</v>
      </c>
      <c r="D19" s="2">
        <v>0.54222222222222227</v>
      </c>
      <c r="E19" s="2">
        <v>0.45777777777777773</v>
      </c>
      <c r="F19" s="12">
        <v>3293.3119999999999</v>
      </c>
      <c r="G19" s="12">
        <v>3132.7510000000002</v>
      </c>
      <c r="H19" s="18">
        <v>3.1511111111111112</v>
      </c>
      <c r="I19" s="18">
        <v>116.610091743119</v>
      </c>
      <c r="J19" s="12">
        <v>3.1511111111111112</v>
      </c>
      <c r="K19" s="12">
        <v>116.610091743119</v>
      </c>
      <c r="L19" s="12">
        <f t="shared" si="0"/>
        <v>61</v>
      </c>
      <c r="M19" s="12">
        <f t="shared" si="1"/>
        <v>64</v>
      </c>
      <c r="N19" s="12">
        <f t="shared" si="2"/>
        <v>41</v>
      </c>
      <c r="O19" s="12">
        <f t="shared" si="3"/>
        <v>35</v>
      </c>
      <c r="P19" s="12">
        <f t="shared" si="4"/>
        <v>0.59803921568627449</v>
      </c>
      <c r="Q19" s="12">
        <f t="shared" si="5"/>
        <v>0.64646464646464652</v>
      </c>
      <c r="R19" s="7">
        <v>4</v>
      </c>
      <c r="S19" s="7">
        <v>9</v>
      </c>
      <c r="T19" s="7">
        <v>35</v>
      </c>
      <c r="U19" s="7">
        <v>35</v>
      </c>
      <c r="V19" s="8">
        <v>6</v>
      </c>
      <c r="W19" s="8">
        <v>0</v>
      </c>
      <c r="X19" s="8">
        <v>23</v>
      </c>
      <c r="Y19" s="8">
        <v>33</v>
      </c>
      <c r="Z19" s="11">
        <v>18</v>
      </c>
      <c r="AA19" s="11">
        <v>19</v>
      </c>
      <c r="AB19" s="11">
        <v>16</v>
      </c>
      <c r="AC19" s="11">
        <v>3</v>
      </c>
      <c r="AD19" s="11">
        <v>4</v>
      </c>
      <c r="AE19" s="11">
        <v>1</v>
      </c>
      <c r="AF19" s="8">
        <v>12</v>
      </c>
      <c r="AG19" s="8">
        <v>2</v>
      </c>
    </row>
    <row r="20" spans="1:33" x14ac:dyDescent="0.3">
      <c r="A20" s="1" t="s">
        <v>52</v>
      </c>
      <c r="B20" s="1" t="s">
        <v>11</v>
      </c>
      <c r="C20" s="1" t="s">
        <v>14</v>
      </c>
      <c r="D20" s="2">
        <v>0.48905109489051096</v>
      </c>
      <c r="E20" s="2">
        <v>0.51094890510948909</v>
      </c>
      <c r="F20" s="12">
        <v>4298.067</v>
      </c>
      <c r="G20" s="12">
        <v>4343.0159999999996</v>
      </c>
      <c r="H20" s="18">
        <v>3.8795620437956204</v>
      </c>
      <c r="I20" s="18">
        <v>114.09195402298801</v>
      </c>
      <c r="J20" s="12">
        <v>3.8795620437956204</v>
      </c>
      <c r="K20" s="12">
        <v>114.09195402298801</v>
      </c>
      <c r="L20" s="12">
        <f t="shared" si="0"/>
        <v>94</v>
      </c>
      <c r="M20" s="12">
        <f t="shared" si="1"/>
        <v>76</v>
      </c>
      <c r="N20" s="12">
        <f t="shared" si="2"/>
        <v>47</v>
      </c>
      <c r="O20" s="12">
        <f t="shared" si="3"/>
        <v>39</v>
      </c>
      <c r="P20" s="12">
        <f t="shared" si="4"/>
        <v>0.66666666666666663</v>
      </c>
      <c r="Q20" s="12">
        <f t="shared" si="5"/>
        <v>0.66086956521739126</v>
      </c>
      <c r="R20" s="7">
        <v>14</v>
      </c>
      <c r="S20" s="7">
        <v>11</v>
      </c>
      <c r="T20" s="7">
        <v>49</v>
      </c>
      <c r="U20" s="7">
        <v>46</v>
      </c>
      <c r="V20" s="8">
        <v>8</v>
      </c>
      <c r="W20" s="8">
        <v>5</v>
      </c>
      <c r="X20" s="8">
        <v>38</v>
      </c>
      <c r="Y20" s="8">
        <v>27</v>
      </c>
      <c r="Z20" s="11">
        <v>29</v>
      </c>
      <c r="AA20" s="11">
        <v>17</v>
      </c>
      <c r="AB20" s="11">
        <v>3</v>
      </c>
      <c r="AC20" s="11">
        <v>9</v>
      </c>
      <c r="AD20" s="11">
        <v>2</v>
      </c>
      <c r="AE20" s="11">
        <v>2</v>
      </c>
      <c r="AF20" s="8">
        <v>1</v>
      </c>
      <c r="AG20" s="8">
        <v>7</v>
      </c>
    </row>
    <row r="21" spans="1:33" x14ac:dyDescent="0.3">
      <c r="A21" s="1" t="s">
        <v>53</v>
      </c>
      <c r="B21" s="1" t="s">
        <v>16</v>
      </c>
      <c r="C21" s="1" t="s">
        <v>19</v>
      </c>
      <c r="D21" s="2">
        <v>0.57377049180327866</v>
      </c>
      <c r="E21" s="2">
        <v>0.42622950819672134</v>
      </c>
      <c r="F21" s="12">
        <v>1720.155</v>
      </c>
      <c r="G21" s="12">
        <v>1614.3520000000001</v>
      </c>
      <c r="H21" s="18">
        <v>3.5163934426229506</v>
      </c>
      <c r="I21" s="18">
        <v>110.82905982905901</v>
      </c>
      <c r="J21" s="12">
        <v>3.5163934426229506</v>
      </c>
      <c r="K21" s="12">
        <v>110.82905982905901</v>
      </c>
      <c r="L21" s="12">
        <f t="shared" si="0"/>
        <v>31</v>
      </c>
      <c r="M21" s="12">
        <f t="shared" si="1"/>
        <v>41</v>
      </c>
      <c r="N21" s="12">
        <f t="shared" si="2"/>
        <v>25</v>
      </c>
      <c r="O21" s="12">
        <f t="shared" si="3"/>
        <v>36</v>
      </c>
      <c r="P21" s="12">
        <f t="shared" si="4"/>
        <v>0.5535714285714286</v>
      </c>
      <c r="Q21" s="12">
        <f t="shared" si="5"/>
        <v>0.53246753246753242</v>
      </c>
      <c r="R21" s="7">
        <v>9</v>
      </c>
      <c r="S21" s="7">
        <v>5</v>
      </c>
      <c r="T21" s="7">
        <v>17</v>
      </c>
      <c r="U21" s="7">
        <v>21</v>
      </c>
      <c r="V21" s="8">
        <v>2</v>
      </c>
      <c r="W21" s="8">
        <v>3</v>
      </c>
      <c r="X21" s="8">
        <v>12</v>
      </c>
      <c r="Y21" s="8">
        <v>33</v>
      </c>
      <c r="Z21" s="11">
        <v>2</v>
      </c>
      <c r="AA21" s="11">
        <v>15</v>
      </c>
      <c r="AB21" s="11">
        <v>14</v>
      </c>
      <c r="AC21" s="11">
        <v>0</v>
      </c>
      <c r="AD21" s="11">
        <v>3</v>
      </c>
      <c r="AE21" s="11">
        <v>0</v>
      </c>
      <c r="AF21" s="8">
        <v>11</v>
      </c>
      <c r="AG21" s="8">
        <v>0</v>
      </c>
    </row>
    <row r="22" spans="1:33" x14ac:dyDescent="0.3">
      <c r="A22" s="1" t="s">
        <v>54</v>
      </c>
      <c r="B22" s="1" t="s">
        <v>22</v>
      </c>
      <c r="C22" s="1" t="s">
        <v>26</v>
      </c>
      <c r="D22" s="2">
        <v>0.47902097902097901</v>
      </c>
      <c r="E22" s="2">
        <v>0.52097902097902105</v>
      </c>
      <c r="F22" s="12">
        <v>3009.924</v>
      </c>
      <c r="G22" s="12">
        <v>2937.6660000000002</v>
      </c>
      <c r="H22" s="18">
        <v>2.5069930069930071</v>
      </c>
      <c r="I22" s="18">
        <v>113.405797101449</v>
      </c>
      <c r="J22" s="12">
        <v>2.5069930069930071</v>
      </c>
      <c r="K22" s="12">
        <v>113.405797101449</v>
      </c>
      <c r="L22" s="12">
        <f t="shared" si="0"/>
        <v>112</v>
      </c>
      <c r="M22" s="12">
        <f t="shared" si="1"/>
        <v>72</v>
      </c>
      <c r="N22" s="12">
        <f t="shared" si="2"/>
        <v>65</v>
      </c>
      <c r="O22" s="12">
        <f t="shared" si="3"/>
        <v>29</v>
      </c>
      <c r="P22" s="12">
        <f t="shared" si="4"/>
        <v>0.63276836158192096</v>
      </c>
      <c r="Q22" s="12">
        <f t="shared" si="5"/>
        <v>0.71287128712871284</v>
      </c>
      <c r="R22" s="7">
        <v>13</v>
      </c>
      <c r="S22" s="7">
        <v>11</v>
      </c>
      <c r="T22" s="7">
        <v>53</v>
      </c>
      <c r="U22" s="7">
        <v>37</v>
      </c>
      <c r="V22" s="8">
        <v>5</v>
      </c>
      <c r="W22" s="8">
        <v>4</v>
      </c>
      <c r="X22" s="8">
        <v>56</v>
      </c>
      <c r="Y22" s="8">
        <v>17</v>
      </c>
      <c r="Z22" s="11">
        <v>43</v>
      </c>
      <c r="AA22" s="11">
        <v>19</v>
      </c>
      <c r="AB22" s="11">
        <v>7</v>
      </c>
      <c r="AC22" s="11">
        <v>13</v>
      </c>
      <c r="AD22" s="11">
        <v>3</v>
      </c>
      <c r="AE22" s="11">
        <v>5</v>
      </c>
      <c r="AF22" s="8">
        <v>4</v>
      </c>
      <c r="AG22" s="8">
        <v>8</v>
      </c>
    </row>
    <row r="23" spans="1:33" x14ac:dyDescent="0.3">
      <c r="A23" s="1" t="s">
        <v>55</v>
      </c>
      <c r="B23" s="1" t="s">
        <v>28</v>
      </c>
      <c r="C23" s="1" t="s">
        <v>31</v>
      </c>
      <c r="D23" s="2">
        <v>0.55813953488372092</v>
      </c>
      <c r="E23" s="2">
        <v>0.44186046511627908</v>
      </c>
      <c r="F23" s="12">
        <v>2615.5920000000001</v>
      </c>
      <c r="G23" s="12">
        <v>2764.6889999999999</v>
      </c>
      <c r="H23" s="18">
        <v>3.1116279069767443</v>
      </c>
      <c r="I23" s="18">
        <v>109.98578199052101</v>
      </c>
      <c r="J23" s="12">
        <v>3.1116279069767443</v>
      </c>
      <c r="K23" s="12">
        <v>109.98578199052101</v>
      </c>
      <c r="L23" s="12">
        <f t="shared" si="0"/>
        <v>71</v>
      </c>
      <c r="M23" s="12">
        <f t="shared" si="1"/>
        <v>55</v>
      </c>
      <c r="N23" s="12">
        <f t="shared" si="2"/>
        <v>41</v>
      </c>
      <c r="O23" s="12">
        <f t="shared" si="3"/>
        <v>42</v>
      </c>
      <c r="P23" s="12">
        <f t="shared" si="4"/>
        <v>0.6339285714285714</v>
      </c>
      <c r="Q23" s="12">
        <f t="shared" si="5"/>
        <v>0.5670103092783505</v>
      </c>
      <c r="R23" s="7">
        <v>12</v>
      </c>
      <c r="S23" s="7">
        <v>12</v>
      </c>
      <c r="T23" s="7">
        <v>42</v>
      </c>
      <c r="U23" s="7">
        <v>35</v>
      </c>
      <c r="V23" s="8">
        <v>1</v>
      </c>
      <c r="W23" s="8">
        <v>3</v>
      </c>
      <c r="X23" s="8">
        <v>23</v>
      </c>
      <c r="Y23" s="8">
        <v>35</v>
      </c>
      <c r="Z23" s="11">
        <v>14</v>
      </c>
      <c r="AA23" s="11">
        <v>7</v>
      </c>
      <c r="AB23" s="11">
        <v>20</v>
      </c>
      <c r="AC23" s="11">
        <v>5</v>
      </c>
      <c r="AD23" s="11">
        <v>3</v>
      </c>
      <c r="AE23" s="11">
        <v>1</v>
      </c>
      <c r="AF23" s="8">
        <v>17</v>
      </c>
      <c r="AG23" s="8">
        <v>4</v>
      </c>
    </row>
    <row r="24" spans="1:33" x14ac:dyDescent="0.3">
      <c r="A24" s="1" t="s">
        <v>56</v>
      </c>
      <c r="B24" s="1" t="s">
        <v>35</v>
      </c>
      <c r="C24" s="1" t="s">
        <v>37</v>
      </c>
      <c r="D24" s="2">
        <v>0.5641025641025641</v>
      </c>
      <c r="E24" s="2">
        <v>0.4358974358974359</v>
      </c>
      <c r="F24" s="12">
        <v>2594.5700000000002</v>
      </c>
      <c r="G24" s="12">
        <v>2675.1320000000001</v>
      </c>
      <c r="H24" s="18">
        <v>3.3846153846153846</v>
      </c>
      <c r="I24" s="18">
        <v>114.597765363128</v>
      </c>
      <c r="J24" s="12">
        <v>3.3846153846153846</v>
      </c>
      <c r="K24" s="12">
        <v>114.597765363128</v>
      </c>
      <c r="L24" s="12">
        <f t="shared" si="0"/>
        <v>59</v>
      </c>
      <c r="M24" s="12">
        <f t="shared" si="1"/>
        <v>50</v>
      </c>
      <c r="N24" s="12">
        <f t="shared" si="2"/>
        <v>33</v>
      </c>
      <c r="O24" s="12">
        <f t="shared" si="3"/>
        <v>45</v>
      </c>
      <c r="P24" s="12">
        <f t="shared" si="4"/>
        <v>0.64130434782608692</v>
      </c>
      <c r="Q24" s="12">
        <f t="shared" si="5"/>
        <v>0.52631578947368418</v>
      </c>
      <c r="R24" s="7">
        <v>6</v>
      </c>
      <c r="S24" s="7">
        <v>8</v>
      </c>
      <c r="T24" s="7">
        <v>33</v>
      </c>
      <c r="U24" s="7">
        <v>30</v>
      </c>
      <c r="V24" s="8">
        <v>3</v>
      </c>
      <c r="W24" s="8">
        <v>11</v>
      </c>
      <c r="X24" s="8">
        <v>26</v>
      </c>
      <c r="Y24" s="8">
        <v>32</v>
      </c>
      <c r="Z24" s="11">
        <v>15</v>
      </c>
      <c r="AA24" s="11">
        <v>11</v>
      </c>
      <c r="AB24" s="11">
        <v>9</v>
      </c>
      <c r="AC24" s="11">
        <v>3</v>
      </c>
      <c r="AD24" s="11">
        <v>5</v>
      </c>
      <c r="AE24" s="11">
        <v>1</v>
      </c>
      <c r="AF24" s="8">
        <v>4</v>
      </c>
      <c r="AG24" s="8">
        <v>2</v>
      </c>
    </row>
    <row r="25" spans="1:33" x14ac:dyDescent="0.3">
      <c r="A25" s="1" t="s">
        <v>57</v>
      </c>
      <c r="B25" s="1" t="s">
        <v>40</v>
      </c>
      <c r="C25" s="1" t="s">
        <v>43</v>
      </c>
      <c r="D25" s="2">
        <v>0.5226586102719033</v>
      </c>
      <c r="E25" s="2">
        <v>0.4773413897280967</v>
      </c>
      <c r="F25" s="12">
        <v>3672.431</v>
      </c>
      <c r="G25" s="12">
        <v>3712.518</v>
      </c>
      <c r="H25" s="18">
        <v>2.619335347432024</v>
      </c>
      <c r="I25" s="18">
        <v>118.795527156549</v>
      </c>
      <c r="J25" s="12">
        <v>2.619335347432024</v>
      </c>
      <c r="K25" s="12">
        <v>118.795527156549</v>
      </c>
      <c r="L25" s="12">
        <f t="shared" si="0"/>
        <v>95</v>
      </c>
      <c r="M25" s="12">
        <f t="shared" si="1"/>
        <v>139</v>
      </c>
      <c r="N25" s="12">
        <f t="shared" si="2"/>
        <v>29</v>
      </c>
      <c r="O25" s="12">
        <f t="shared" si="3"/>
        <v>71</v>
      </c>
      <c r="P25" s="12">
        <f t="shared" si="4"/>
        <v>0.7661290322580645</v>
      </c>
      <c r="Q25" s="12">
        <f t="shared" si="5"/>
        <v>0.66190476190476188</v>
      </c>
      <c r="R25" s="7">
        <v>21</v>
      </c>
      <c r="S25" s="7">
        <v>39</v>
      </c>
      <c r="T25" s="7">
        <v>53</v>
      </c>
      <c r="U25" s="7">
        <v>67</v>
      </c>
      <c r="V25" s="8">
        <v>2</v>
      </c>
      <c r="W25" s="8">
        <v>14</v>
      </c>
      <c r="X25" s="8">
        <v>21</v>
      </c>
      <c r="Y25" s="8">
        <v>52</v>
      </c>
      <c r="Z25" s="11">
        <v>18</v>
      </c>
      <c r="AA25" s="11">
        <v>33</v>
      </c>
      <c r="AB25" s="11">
        <v>9</v>
      </c>
      <c r="AC25" s="11">
        <v>5</v>
      </c>
      <c r="AD25" s="11">
        <v>3</v>
      </c>
      <c r="AE25" s="11">
        <v>0</v>
      </c>
      <c r="AF25" s="8">
        <v>6</v>
      </c>
      <c r="AG25" s="8">
        <v>5</v>
      </c>
    </row>
    <row r="26" spans="1:33" x14ac:dyDescent="0.3">
      <c r="A26" s="1" t="s">
        <v>58</v>
      </c>
      <c r="B26" s="1" t="s">
        <v>47</v>
      </c>
      <c r="C26" s="1" t="s">
        <v>50</v>
      </c>
      <c r="D26" s="2">
        <v>0.47601476014760147</v>
      </c>
      <c r="E26" s="2">
        <v>0.52398523985239853</v>
      </c>
      <c r="F26" s="12">
        <v>3384.72</v>
      </c>
      <c r="G26" s="12">
        <v>3317.598</v>
      </c>
      <c r="H26" s="18">
        <v>3.084870848708487</v>
      </c>
      <c r="I26" s="18">
        <v>115.526717557251</v>
      </c>
      <c r="J26" s="12">
        <v>3.084870848708487</v>
      </c>
      <c r="K26" s="12">
        <v>115.526717557251</v>
      </c>
      <c r="L26" s="12">
        <f t="shared" si="0"/>
        <v>137</v>
      </c>
      <c r="M26" s="12">
        <f t="shared" si="1"/>
        <v>83</v>
      </c>
      <c r="N26" s="12">
        <f t="shared" si="2"/>
        <v>42</v>
      </c>
      <c r="O26" s="12">
        <f t="shared" si="3"/>
        <v>26</v>
      </c>
      <c r="P26" s="12">
        <f t="shared" si="4"/>
        <v>0.76536312849162014</v>
      </c>
      <c r="Q26" s="12">
        <f t="shared" si="5"/>
        <v>0.76146788990825687</v>
      </c>
      <c r="R26" s="7">
        <v>33</v>
      </c>
      <c r="S26" s="7">
        <v>18</v>
      </c>
      <c r="T26" s="7">
        <v>64</v>
      </c>
      <c r="U26" s="7">
        <v>44</v>
      </c>
      <c r="V26" s="8">
        <v>4</v>
      </c>
      <c r="W26" s="8">
        <v>3</v>
      </c>
      <c r="X26" s="8">
        <v>37</v>
      </c>
      <c r="Y26" s="8">
        <v>16</v>
      </c>
      <c r="Z26" s="11">
        <v>39</v>
      </c>
      <c r="AA26" s="11">
        <v>20</v>
      </c>
      <c r="AB26" s="11">
        <v>2</v>
      </c>
      <c r="AC26" s="11">
        <v>8</v>
      </c>
      <c r="AD26" s="11">
        <v>1</v>
      </c>
      <c r="AE26" s="11">
        <v>1</v>
      </c>
      <c r="AF26" s="8">
        <v>1</v>
      </c>
      <c r="AG26" s="8">
        <v>7</v>
      </c>
    </row>
    <row r="27" spans="1:33" x14ac:dyDescent="0.3">
      <c r="A27" s="1" t="s">
        <v>59</v>
      </c>
      <c r="B27" s="1" t="s">
        <v>4</v>
      </c>
      <c r="C27" s="1" t="s">
        <v>14</v>
      </c>
      <c r="D27" s="2">
        <v>0.544973544973545</v>
      </c>
      <c r="E27" s="2">
        <v>0.455026455026455</v>
      </c>
      <c r="F27" s="12">
        <v>2353.797</v>
      </c>
      <c r="G27" s="12">
        <v>2347.884</v>
      </c>
      <c r="H27" s="18">
        <v>3.0264550264550265</v>
      </c>
      <c r="I27" s="18">
        <v>114.434782608695</v>
      </c>
      <c r="J27" s="12">
        <v>3.0264550264550265</v>
      </c>
      <c r="K27" s="12">
        <v>114.434782608695</v>
      </c>
      <c r="L27" s="12">
        <f t="shared" si="0"/>
        <v>62</v>
      </c>
      <c r="M27" s="12">
        <f t="shared" si="1"/>
        <v>47</v>
      </c>
      <c r="N27" s="12">
        <f t="shared" si="2"/>
        <v>16</v>
      </c>
      <c r="O27" s="12">
        <f t="shared" si="3"/>
        <v>25</v>
      </c>
      <c r="P27" s="12">
        <f t="shared" si="4"/>
        <v>0.79487179487179482</v>
      </c>
      <c r="Q27" s="12">
        <f t="shared" si="5"/>
        <v>0.65277777777777779</v>
      </c>
      <c r="R27" s="7">
        <v>4</v>
      </c>
      <c r="S27" s="7">
        <v>2</v>
      </c>
      <c r="T27" s="7">
        <v>35</v>
      </c>
      <c r="U27" s="7">
        <v>26</v>
      </c>
      <c r="V27" s="8">
        <v>2</v>
      </c>
      <c r="W27" s="8">
        <v>3</v>
      </c>
      <c r="X27" s="8">
        <v>13</v>
      </c>
      <c r="Y27" s="8">
        <v>21</v>
      </c>
      <c r="Z27" s="11">
        <v>21</v>
      </c>
      <c r="AA27" s="11">
        <v>19</v>
      </c>
      <c r="AB27" s="11">
        <v>3</v>
      </c>
      <c r="AC27" s="11">
        <v>1</v>
      </c>
      <c r="AD27" s="11">
        <v>2</v>
      </c>
      <c r="AE27" s="11">
        <v>0</v>
      </c>
      <c r="AF27" s="8">
        <v>1</v>
      </c>
      <c r="AG27" s="8">
        <v>1</v>
      </c>
    </row>
    <row r="28" spans="1:33" x14ac:dyDescent="0.3">
      <c r="A28" s="1" t="s">
        <v>60</v>
      </c>
      <c r="B28" s="1" t="s">
        <v>16</v>
      </c>
      <c r="C28" s="1" t="s">
        <v>22</v>
      </c>
      <c r="D28" s="2">
        <v>0.53003533568904593</v>
      </c>
      <c r="E28" s="2">
        <v>0.46996466431095407</v>
      </c>
      <c r="F28" s="12">
        <v>3037.8440000000001</v>
      </c>
      <c r="G28" s="12">
        <v>3165.9450000000002</v>
      </c>
      <c r="H28" s="18">
        <v>2.6254416961130742</v>
      </c>
      <c r="I28" s="18">
        <v>116.54104477611899</v>
      </c>
      <c r="J28" s="12">
        <v>2.6254416961130742</v>
      </c>
      <c r="K28" s="12">
        <v>116.54104477611899</v>
      </c>
      <c r="L28" s="12">
        <f t="shared" si="0"/>
        <v>86</v>
      </c>
      <c r="M28" s="12">
        <f t="shared" si="1"/>
        <v>137</v>
      </c>
      <c r="N28" s="12">
        <f t="shared" si="2"/>
        <v>21</v>
      </c>
      <c r="O28" s="12">
        <f t="shared" si="3"/>
        <v>69</v>
      </c>
      <c r="P28" s="12">
        <f t="shared" si="4"/>
        <v>0.80373831775700932</v>
      </c>
      <c r="Q28" s="12">
        <f t="shared" si="5"/>
        <v>0.66504854368932043</v>
      </c>
      <c r="R28" s="7">
        <v>28</v>
      </c>
      <c r="S28" s="7">
        <v>17</v>
      </c>
      <c r="T28" s="7">
        <v>52</v>
      </c>
      <c r="U28" s="7">
        <v>74</v>
      </c>
      <c r="V28" s="8">
        <v>5</v>
      </c>
      <c r="W28" s="8">
        <v>10</v>
      </c>
      <c r="X28" s="8">
        <v>13</v>
      </c>
      <c r="Y28" s="8">
        <v>55</v>
      </c>
      <c r="Z28" s="11">
        <v>2</v>
      </c>
      <c r="AA28" s="11">
        <v>43</v>
      </c>
      <c r="AB28" s="11">
        <v>7</v>
      </c>
      <c r="AC28" s="11">
        <v>7</v>
      </c>
      <c r="AD28" s="11">
        <v>4</v>
      </c>
      <c r="AE28" s="11">
        <v>3</v>
      </c>
      <c r="AF28" s="8">
        <v>3</v>
      </c>
      <c r="AG28" s="8">
        <v>4</v>
      </c>
    </row>
    <row r="29" spans="1:33" x14ac:dyDescent="0.3">
      <c r="A29" s="1" t="s">
        <v>61</v>
      </c>
      <c r="B29" s="1" t="s">
        <v>28</v>
      </c>
      <c r="C29" s="1" t="s">
        <v>35</v>
      </c>
      <c r="D29" s="2">
        <v>0.55958549222797926</v>
      </c>
      <c r="E29" s="2">
        <v>0.44041450777202074</v>
      </c>
      <c r="F29" s="12">
        <v>2502.5010000000002</v>
      </c>
      <c r="G29" s="12">
        <v>2480.4839999999999</v>
      </c>
      <c r="H29" s="18">
        <v>3.5181347150259068</v>
      </c>
      <c r="I29" s="18">
        <v>113.994565217391</v>
      </c>
      <c r="J29" s="12">
        <v>3.5181347150259068</v>
      </c>
      <c r="K29" s="12">
        <v>113.994565217391</v>
      </c>
      <c r="L29" s="12">
        <f t="shared" si="0"/>
        <v>68</v>
      </c>
      <c r="M29" s="12">
        <f t="shared" si="1"/>
        <v>47</v>
      </c>
      <c r="N29" s="12">
        <f t="shared" si="2"/>
        <v>28</v>
      </c>
      <c r="O29" s="12">
        <f t="shared" si="3"/>
        <v>42</v>
      </c>
      <c r="P29" s="12">
        <f t="shared" si="4"/>
        <v>0.70833333333333337</v>
      </c>
      <c r="Q29" s="12">
        <f t="shared" si="5"/>
        <v>0.5280898876404494</v>
      </c>
      <c r="R29" s="7">
        <v>14</v>
      </c>
      <c r="S29" s="7">
        <v>8</v>
      </c>
      <c r="T29" s="7">
        <v>36</v>
      </c>
      <c r="U29" s="7">
        <v>27</v>
      </c>
      <c r="V29" s="8">
        <v>2</v>
      </c>
      <c r="W29" s="8">
        <v>7</v>
      </c>
      <c r="X29" s="8">
        <v>20</v>
      </c>
      <c r="Y29" s="8">
        <v>32</v>
      </c>
      <c r="Z29" s="11">
        <v>12</v>
      </c>
      <c r="AA29" s="11">
        <v>10</v>
      </c>
      <c r="AB29" s="11">
        <v>12</v>
      </c>
      <c r="AC29" s="11">
        <v>5</v>
      </c>
      <c r="AD29" s="11">
        <v>6</v>
      </c>
      <c r="AE29" s="11">
        <v>2</v>
      </c>
      <c r="AF29" s="8">
        <v>6</v>
      </c>
      <c r="AG29" s="8">
        <v>3</v>
      </c>
    </row>
    <row r="30" spans="1:33" x14ac:dyDescent="0.3">
      <c r="A30" s="1" t="s">
        <v>62</v>
      </c>
      <c r="B30" s="1" t="s">
        <v>40</v>
      </c>
      <c r="C30" s="1" t="s">
        <v>50</v>
      </c>
      <c r="D30" s="2">
        <v>0.44239631336405533</v>
      </c>
      <c r="E30" s="2">
        <v>0.55760368663594462</v>
      </c>
      <c r="F30" s="12">
        <v>3887.4540000000002</v>
      </c>
      <c r="G30" s="12">
        <v>3851.4969999999998</v>
      </c>
      <c r="H30" s="18">
        <v>4.4516129032258061</v>
      </c>
      <c r="I30" s="18">
        <v>109.01401869158801</v>
      </c>
      <c r="J30" s="12">
        <v>4.4516129032258061</v>
      </c>
      <c r="K30" s="12">
        <v>109.01401869158801</v>
      </c>
      <c r="L30" s="12">
        <f t="shared" si="0"/>
        <v>46</v>
      </c>
      <c r="M30" s="12">
        <f t="shared" si="1"/>
        <v>70</v>
      </c>
      <c r="N30" s="12">
        <f t="shared" si="2"/>
        <v>34</v>
      </c>
      <c r="O30" s="12">
        <f t="shared" si="3"/>
        <v>31</v>
      </c>
      <c r="P30" s="12">
        <f t="shared" si="4"/>
        <v>0.57499999999999996</v>
      </c>
      <c r="Q30" s="12">
        <f t="shared" si="5"/>
        <v>0.69306930693069302</v>
      </c>
      <c r="R30" s="7">
        <v>6</v>
      </c>
      <c r="S30" s="7">
        <v>5</v>
      </c>
      <c r="T30" s="7">
        <v>32</v>
      </c>
      <c r="U30" s="7">
        <v>42</v>
      </c>
      <c r="V30" s="8">
        <v>2</v>
      </c>
      <c r="W30" s="8">
        <v>1</v>
      </c>
      <c r="X30" s="8">
        <v>25</v>
      </c>
      <c r="Y30" s="8">
        <v>23</v>
      </c>
      <c r="Z30" s="11">
        <v>7</v>
      </c>
      <c r="AA30" s="11">
        <v>18</v>
      </c>
      <c r="AB30" s="11">
        <v>8</v>
      </c>
      <c r="AC30" s="11">
        <v>12</v>
      </c>
      <c r="AD30" s="11">
        <v>1</v>
      </c>
      <c r="AE30" s="11">
        <v>5</v>
      </c>
      <c r="AF30" s="8">
        <v>7</v>
      </c>
      <c r="AG30" s="8">
        <v>7</v>
      </c>
    </row>
    <row r="31" spans="1:33" x14ac:dyDescent="0.3">
      <c r="A31" s="1" t="s">
        <v>63</v>
      </c>
      <c r="B31" s="1" t="s">
        <v>4</v>
      </c>
      <c r="C31" s="1" t="s">
        <v>16</v>
      </c>
      <c r="D31" s="2">
        <v>0.57232704402515722</v>
      </c>
      <c r="E31" s="2">
        <v>0.42767295597484278</v>
      </c>
      <c r="F31" s="12">
        <v>3057.761</v>
      </c>
      <c r="G31" s="12">
        <v>2728.81</v>
      </c>
      <c r="H31" s="18">
        <v>3.8805031446540879</v>
      </c>
      <c r="I31" s="18">
        <v>112.03947368420999</v>
      </c>
      <c r="J31" s="12">
        <v>3.8805031446540879</v>
      </c>
      <c r="K31" s="12">
        <v>112.03947368420999</v>
      </c>
      <c r="L31" s="12">
        <f t="shared" si="0"/>
        <v>63</v>
      </c>
      <c r="M31" s="12">
        <f t="shared" si="1"/>
        <v>44</v>
      </c>
      <c r="N31" s="12">
        <f t="shared" si="2"/>
        <v>28</v>
      </c>
      <c r="O31" s="12">
        <f t="shared" si="3"/>
        <v>25</v>
      </c>
      <c r="P31" s="12">
        <f t="shared" si="4"/>
        <v>0.69230769230769229</v>
      </c>
      <c r="Q31" s="12">
        <f t="shared" si="5"/>
        <v>0.6376811594202898</v>
      </c>
      <c r="R31" s="7">
        <v>4</v>
      </c>
      <c r="S31" s="7">
        <v>5</v>
      </c>
      <c r="T31" s="7">
        <v>27</v>
      </c>
      <c r="U31" s="7">
        <v>24</v>
      </c>
      <c r="V31" s="8">
        <v>3</v>
      </c>
      <c r="W31" s="8">
        <v>4</v>
      </c>
      <c r="X31" s="8">
        <v>17</v>
      </c>
      <c r="Y31" s="8">
        <v>19</v>
      </c>
      <c r="Z31" s="11">
        <v>26</v>
      </c>
      <c r="AA31" s="11">
        <v>13</v>
      </c>
      <c r="AB31" s="11">
        <v>14</v>
      </c>
      <c r="AC31" s="11">
        <v>4</v>
      </c>
      <c r="AD31" s="11">
        <v>6</v>
      </c>
      <c r="AE31" s="11">
        <v>2</v>
      </c>
      <c r="AF31" s="8">
        <v>8</v>
      </c>
      <c r="AG31" s="8">
        <v>2</v>
      </c>
    </row>
    <row r="32" spans="1:33" x14ac:dyDescent="0.3">
      <c r="A32" s="1" t="s">
        <v>64</v>
      </c>
      <c r="B32" s="1" t="s">
        <v>28</v>
      </c>
      <c r="C32" s="1" t="s">
        <v>50</v>
      </c>
      <c r="D32" s="2">
        <v>0.47524752475247523</v>
      </c>
      <c r="E32" s="2">
        <v>0.52475247524752477</v>
      </c>
      <c r="F32" s="12">
        <v>3196.384</v>
      </c>
      <c r="G32" s="12">
        <v>3194.6770000000001</v>
      </c>
      <c r="H32" s="18">
        <v>4.1188118811881189</v>
      </c>
      <c r="I32" s="18">
        <v>111.04522613065301</v>
      </c>
      <c r="J32" s="12">
        <v>4.1188118811881189</v>
      </c>
      <c r="K32" s="12">
        <v>111.04522613065301</v>
      </c>
      <c r="L32" s="12">
        <f t="shared" si="0"/>
        <v>72</v>
      </c>
      <c r="M32" s="12">
        <f t="shared" si="1"/>
        <v>61</v>
      </c>
      <c r="N32" s="12">
        <f t="shared" si="2"/>
        <v>44</v>
      </c>
      <c r="O32" s="12">
        <f t="shared" si="3"/>
        <v>28</v>
      </c>
      <c r="P32" s="12">
        <f t="shared" si="4"/>
        <v>0.62068965517241381</v>
      </c>
      <c r="Q32" s="12">
        <f t="shared" si="5"/>
        <v>0.6853932584269663</v>
      </c>
      <c r="R32" s="7">
        <v>8</v>
      </c>
      <c r="S32" s="7">
        <v>11</v>
      </c>
      <c r="T32" s="7">
        <v>44</v>
      </c>
      <c r="U32" s="7">
        <v>33</v>
      </c>
      <c r="V32" s="8">
        <v>3</v>
      </c>
      <c r="W32" s="8">
        <v>0</v>
      </c>
      <c r="X32" s="8">
        <v>35</v>
      </c>
      <c r="Y32" s="8">
        <v>21</v>
      </c>
      <c r="Z32" s="11">
        <v>20</v>
      </c>
      <c r="AA32" s="11">
        <v>15</v>
      </c>
      <c r="AB32" s="11">
        <v>6</v>
      </c>
      <c r="AC32" s="11">
        <v>9</v>
      </c>
      <c r="AD32" s="11">
        <v>0</v>
      </c>
      <c r="AE32" s="11">
        <v>2</v>
      </c>
      <c r="AF32" s="8">
        <v>6</v>
      </c>
      <c r="AG32" s="8">
        <v>7</v>
      </c>
    </row>
    <row r="33" spans="1:33" x14ac:dyDescent="0.3">
      <c r="A33" s="1" t="s">
        <v>65</v>
      </c>
      <c r="B33" s="1" t="s">
        <v>4</v>
      </c>
      <c r="C33" s="1" t="s">
        <v>50</v>
      </c>
      <c r="D33" s="2">
        <v>0.50299401197604787</v>
      </c>
      <c r="E33" s="2">
        <v>0.49700598802395213</v>
      </c>
      <c r="F33" s="12">
        <v>6606.5230000000001</v>
      </c>
      <c r="G33" s="12">
        <v>6195.1679999999997</v>
      </c>
      <c r="H33" s="18">
        <v>4.4610778443113777</v>
      </c>
      <c r="I33" s="18">
        <v>112.882716049382</v>
      </c>
      <c r="J33" s="12">
        <v>4.4610778443113777</v>
      </c>
      <c r="K33" s="12">
        <v>112.882716049382</v>
      </c>
      <c r="L33" s="12">
        <f t="shared" si="0"/>
        <v>105</v>
      </c>
      <c r="M33" s="12">
        <f t="shared" si="1"/>
        <v>73</v>
      </c>
      <c r="N33" s="12">
        <f t="shared" si="2"/>
        <v>66</v>
      </c>
      <c r="O33" s="12">
        <f t="shared" si="3"/>
        <v>53</v>
      </c>
      <c r="P33" s="12">
        <f t="shared" si="4"/>
        <v>0.61403508771929827</v>
      </c>
      <c r="Q33" s="12">
        <f t="shared" si="5"/>
        <v>0.57936507936507942</v>
      </c>
      <c r="R33" s="7">
        <v>9</v>
      </c>
      <c r="S33" s="7">
        <v>2</v>
      </c>
      <c r="T33" s="7">
        <v>66</v>
      </c>
      <c r="U33" s="7">
        <v>32</v>
      </c>
      <c r="V33" s="8">
        <v>7</v>
      </c>
      <c r="W33" s="8">
        <v>3</v>
      </c>
      <c r="X33" s="8">
        <v>45</v>
      </c>
      <c r="Y33" s="8">
        <v>40</v>
      </c>
      <c r="Z33" s="11">
        <v>25</v>
      </c>
      <c r="AA33" s="11">
        <v>34</v>
      </c>
      <c r="AB33" s="11">
        <v>19</v>
      </c>
      <c r="AC33" s="11">
        <v>15</v>
      </c>
      <c r="AD33" s="11">
        <v>5</v>
      </c>
      <c r="AE33" s="11">
        <v>5</v>
      </c>
      <c r="AF33" s="8">
        <v>14</v>
      </c>
      <c r="AG33" s="8">
        <v>10</v>
      </c>
    </row>
    <row r="34" spans="1:33" x14ac:dyDescent="0.3">
      <c r="J34" s="12"/>
      <c r="K34" s="12"/>
    </row>
  </sheetData>
  <mergeCells count="1">
    <mergeCell ref="H12:I1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devi1zoe .</dc:creator>
  <cp:lastModifiedBy>凡 肖</cp:lastModifiedBy>
  <dcterms:created xsi:type="dcterms:W3CDTF">2015-06-05T18:19:34Z</dcterms:created>
  <dcterms:modified xsi:type="dcterms:W3CDTF">2024-02-02T14:16:45Z</dcterms:modified>
</cp:coreProperties>
</file>